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Tests\Validation\Chicory\"/>
    </mc:Choice>
  </mc:AlternateContent>
  <bookViews>
    <workbookView xWindow="0" yWindow="0" windowWidth="23250" windowHeight="10125" activeTab="2"/>
  </bookViews>
  <sheets>
    <sheet name="Notes" sheetId="13" r:id="rId1"/>
    <sheet name="Sheet1" sheetId="17" r:id="rId2"/>
    <sheet name="Observed" sheetId="16" r:id="rId3"/>
  </sheets>
  <definedNames>
    <definedName name="_xlnm._FilterDatabase" localSheetId="2" hidden="1">Observed!$A$1:$AO$3009</definedName>
  </definedNames>
  <calcPr calcId="152511"/>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786" i="16" l="1"/>
  <c r="P1785" i="16"/>
  <c r="P1784" i="16"/>
  <c r="P1783" i="16"/>
  <c r="P1782" i="16"/>
  <c r="P1781" i="16"/>
  <c r="P1780" i="16"/>
  <c r="P1779" i="16"/>
  <c r="P1778" i="16"/>
  <c r="P1777" i="16"/>
  <c r="P1776" i="16"/>
  <c r="P1775" i="16"/>
  <c r="P1774" i="16"/>
  <c r="P1773" i="16"/>
  <c r="P1772" i="16"/>
  <c r="P1771" i="16"/>
  <c r="P1770" i="16"/>
  <c r="P1769" i="16"/>
  <c r="P1768" i="16"/>
  <c r="P1767" i="16"/>
  <c r="P1766" i="16"/>
  <c r="P1765" i="16"/>
  <c r="P1764" i="16"/>
  <c r="P1763" i="16"/>
  <c r="P1762" i="16"/>
  <c r="P1761" i="16"/>
  <c r="P1760" i="16"/>
  <c r="P1759" i="16"/>
  <c r="P1758" i="16"/>
  <c r="P1757" i="16"/>
  <c r="P1756" i="16"/>
  <c r="P1755" i="16"/>
  <c r="P1754" i="16"/>
  <c r="P1753" i="16"/>
  <c r="P1752" i="16"/>
  <c r="P1751" i="16"/>
  <c r="P1750" i="16"/>
  <c r="P1749" i="16"/>
  <c r="P1748" i="16"/>
  <c r="P1747" i="16"/>
  <c r="P1746" i="16"/>
  <c r="P1745" i="16"/>
  <c r="P1744" i="16"/>
  <c r="P1743" i="16"/>
  <c r="P1742" i="16"/>
  <c r="P1741" i="16"/>
  <c r="P1740" i="16"/>
  <c r="P1739" i="16"/>
  <c r="P1738" i="16"/>
  <c r="P1737" i="16"/>
  <c r="P1736" i="16"/>
  <c r="P1735" i="16"/>
  <c r="P1734" i="16"/>
  <c r="P1733" i="16"/>
  <c r="P1732" i="16"/>
  <c r="P1731" i="16"/>
  <c r="P1730" i="16"/>
  <c r="P1729" i="16"/>
  <c r="P1728" i="16"/>
  <c r="P1727" i="16"/>
  <c r="P1726" i="16"/>
  <c r="P1725" i="16"/>
  <c r="P1724" i="16"/>
  <c r="P1723" i="16"/>
  <c r="P1722" i="16"/>
  <c r="P1721" i="16"/>
  <c r="P1720" i="16"/>
  <c r="P1719" i="16"/>
  <c r="P1718" i="16"/>
  <c r="P1717" i="16"/>
  <c r="P1716" i="16"/>
  <c r="P1715" i="16"/>
  <c r="P1714" i="16"/>
  <c r="P1713" i="16"/>
  <c r="P1712" i="16"/>
  <c r="P1711" i="16"/>
  <c r="P1710" i="16"/>
  <c r="P1709" i="16"/>
  <c r="P1708" i="16"/>
  <c r="P1707" i="16"/>
  <c r="P1706" i="16"/>
  <c r="P1705" i="16"/>
  <c r="P1704" i="16"/>
  <c r="P1703" i="16"/>
  <c r="P1702" i="16"/>
  <c r="P1701" i="16"/>
  <c r="P1700" i="16"/>
  <c r="P1699" i="16"/>
  <c r="P1698" i="16"/>
  <c r="P1697" i="16"/>
  <c r="P1696" i="16"/>
  <c r="P1695" i="16"/>
  <c r="P1694" i="16"/>
  <c r="P1693" i="16"/>
  <c r="P1692" i="16"/>
  <c r="P1691" i="16"/>
  <c r="P1690" i="16"/>
  <c r="P1689" i="16"/>
  <c r="P1688" i="16"/>
  <c r="P1687" i="16"/>
  <c r="P1686" i="16"/>
  <c r="P1685" i="16"/>
  <c r="P1684" i="16"/>
  <c r="P1683" i="16"/>
  <c r="P1682" i="16"/>
  <c r="P1681" i="16"/>
  <c r="P1680" i="16"/>
  <c r="P1679" i="16"/>
  <c r="P1678" i="16"/>
  <c r="P1677" i="16"/>
  <c r="P1676" i="16"/>
  <c r="P1675" i="16"/>
  <c r="P1674" i="16"/>
  <c r="P1673" i="16"/>
  <c r="P1672" i="16"/>
  <c r="P1671" i="16"/>
  <c r="P1670" i="16"/>
  <c r="P1669" i="16"/>
  <c r="P1668" i="16"/>
  <c r="P1667" i="16"/>
  <c r="P1666" i="16"/>
  <c r="P1665" i="16"/>
  <c r="P1664" i="16"/>
  <c r="P1663" i="16"/>
  <c r="P1662" i="16"/>
  <c r="P1661" i="16"/>
  <c r="P1660" i="16"/>
  <c r="P1659" i="16"/>
  <c r="P1658" i="16"/>
  <c r="P1657" i="16"/>
  <c r="P1656" i="16"/>
  <c r="P1654" i="16"/>
  <c r="P1653" i="16"/>
  <c r="P1652" i="16"/>
  <c r="P1651" i="16"/>
  <c r="P1650" i="16"/>
  <c r="P1649" i="16"/>
  <c r="P1648" i="16"/>
  <c r="P1039" i="16" l="1"/>
  <c r="P1040" i="16"/>
  <c r="P1041" i="16"/>
  <c r="P1042" i="16"/>
  <c r="P1043" i="16"/>
  <c r="P1044" i="16"/>
  <c r="P1045" i="16"/>
  <c r="P1046" i="16"/>
  <c r="P1047" i="16"/>
  <c r="P1048" i="16"/>
  <c r="P1049" i="16"/>
  <c r="P1050" i="16"/>
  <c r="P1051" i="16"/>
  <c r="P1052" i="16"/>
  <c r="P1038" i="16"/>
  <c r="P1037" i="16"/>
  <c r="P963" i="16" l="1"/>
  <c r="P911" i="16" l="1"/>
  <c r="P909" i="16"/>
  <c r="P907" i="16"/>
  <c r="P905" i="16"/>
  <c r="P902" i="16"/>
  <c r="P898" i="16"/>
  <c r="P892" i="16"/>
  <c r="P890" i="16"/>
  <c r="P886" i="16"/>
  <c r="P880" i="16"/>
  <c r="P875" i="16"/>
  <c r="P870" i="16"/>
  <c r="P865" i="16"/>
  <c r="P855" i="16"/>
  <c r="P848" i="16"/>
  <c r="P845" i="16"/>
  <c r="P842" i="16"/>
  <c r="P838" i="16"/>
  <c r="P834" i="16"/>
  <c r="P826" i="16"/>
  <c r="P821" i="16"/>
  <c r="P815" i="16"/>
  <c r="P810" i="16"/>
  <c r="P808" i="16"/>
  <c r="P804" i="16"/>
  <c r="P799" i="16"/>
  <c r="P793" i="16"/>
  <c r="P787" i="16"/>
  <c r="P782" i="16"/>
  <c r="P776" i="16"/>
  <c r="P771" i="16"/>
  <c r="P766" i="16"/>
  <c r="P764" i="16"/>
  <c r="P762" i="16"/>
  <c r="P759" i="16"/>
  <c r="P757" i="16"/>
  <c r="P755" i="16"/>
  <c r="P753" i="16"/>
  <c r="P750" i="16"/>
  <c r="P746" i="16"/>
  <c r="P740" i="16"/>
  <c r="P738" i="16"/>
  <c r="P734" i="16"/>
  <c r="P728" i="16"/>
  <c r="P723" i="16"/>
  <c r="P718" i="16"/>
  <c r="P714" i="16"/>
  <c r="P704" i="16"/>
  <c r="P697" i="16"/>
  <c r="P694" i="16"/>
  <c r="P691" i="16"/>
  <c r="P687" i="16"/>
  <c r="P683" i="16"/>
  <c r="P675" i="16"/>
  <c r="P670" i="16"/>
  <c r="P664" i="16"/>
  <c r="P659" i="16"/>
  <c r="P657" i="16"/>
  <c r="P653" i="16"/>
  <c r="P648" i="16"/>
  <c r="P642" i="16"/>
  <c r="P636" i="16"/>
  <c r="P631" i="16"/>
  <c r="P625" i="16"/>
  <c r="P620" i="16"/>
  <c r="P615" i="16"/>
  <c r="P613" i="16"/>
  <c r="P611" i="16"/>
  <c r="P608" i="16"/>
  <c r="P606" i="16"/>
  <c r="P604" i="16"/>
  <c r="P602" i="16"/>
  <c r="P599" i="16"/>
  <c r="P595" i="16"/>
  <c r="P589" i="16"/>
  <c r="P587" i="16"/>
  <c r="P583" i="16"/>
  <c r="P577" i="16"/>
  <c r="P572" i="16"/>
  <c r="P567" i="16"/>
  <c r="P562" i="16"/>
  <c r="P552" i="16"/>
  <c r="P545" i="16"/>
  <c r="P542" i="16"/>
  <c r="P539" i="16"/>
  <c r="P535" i="16"/>
  <c r="P531" i="16"/>
  <c r="P523" i="16"/>
  <c r="P518" i="16"/>
  <c r="P512" i="16"/>
  <c r="P507" i="16"/>
  <c r="P505" i="16"/>
  <c r="P501" i="16"/>
  <c r="P496" i="16"/>
  <c r="P490" i="16"/>
  <c r="P484" i="16"/>
  <c r="P479" i="16"/>
  <c r="P473" i="16"/>
  <c r="P468" i="16"/>
  <c r="P463" i="16"/>
  <c r="P461" i="16"/>
  <c r="P459" i="16"/>
  <c r="P456" i="16"/>
  <c r="P454" i="16"/>
  <c r="P452" i="16"/>
  <c r="P450" i="16"/>
  <c r="P447" i="16"/>
  <c r="P443" i="16"/>
  <c r="P437" i="16"/>
  <c r="P435" i="16"/>
  <c r="P431" i="16"/>
  <c r="P425" i="16"/>
  <c r="P420" i="16"/>
  <c r="P415" i="16"/>
  <c r="P410" i="16"/>
  <c r="P400" i="16"/>
  <c r="P393" i="16"/>
  <c r="P390" i="16"/>
  <c r="P387" i="16"/>
  <c r="P383" i="16"/>
  <c r="P379" i="16"/>
  <c r="P371" i="16"/>
  <c r="P366" i="16"/>
  <c r="P360" i="16"/>
  <c r="P355" i="16"/>
  <c r="P353" i="16"/>
  <c r="P349" i="16"/>
  <c r="P344" i="16"/>
  <c r="P338" i="16"/>
  <c r="P332" i="16"/>
  <c r="P327" i="16"/>
  <c r="P321" i="16"/>
  <c r="P316" i="16"/>
  <c r="P311" i="16"/>
  <c r="P309" i="16"/>
  <c r="P307" i="16"/>
  <c r="P304" i="16"/>
  <c r="P302" i="16"/>
  <c r="P300" i="16"/>
  <c r="P298" i="16"/>
  <c r="P296" i="16"/>
  <c r="P292" i="16"/>
  <c r="P286" i="16"/>
  <c r="P284" i="16"/>
  <c r="P280" i="16"/>
  <c r="P274" i="16"/>
  <c r="P269" i="16"/>
  <c r="P264" i="16"/>
  <c r="P259" i="16"/>
  <c r="P249" i="16"/>
  <c r="P242" i="16"/>
  <c r="P239" i="16"/>
  <c r="P236" i="16"/>
  <c r="P232" i="16"/>
  <c r="P228" i="16"/>
  <c r="P220" i="16"/>
  <c r="P215" i="16"/>
  <c r="P209" i="16"/>
  <c r="P204" i="16"/>
  <c r="P202" i="16"/>
  <c r="P198" i="16"/>
  <c r="P193" i="16"/>
  <c r="P187" i="16"/>
  <c r="P181" i="16"/>
  <c r="P176" i="16"/>
  <c r="P170" i="16"/>
  <c r="P165" i="16"/>
  <c r="P160" i="16"/>
  <c r="P158" i="16"/>
  <c r="P156" i="16"/>
  <c r="P153" i="16"/>
  <c r="P151" i="16"/>
  <c r="P149" i="16"/>
  <c r="P147" i="16"/>
  <c r="P144" i="16"/>
  <c r="P140" i="16"/>
  <c r="P134" i="16"/>
  <c r="P132" i="16"/>
  <c r="P128" i="16"/>
  <c r="P122" i="16"/>
  <c r="P117" i="16"/>
  <c r="P112" i="16"/>
  <c r="P107" i="16"/>
  <c r="P97" i="16"/>
  <c r="P90" i="16"/>
  <c r="P87" i="16"/>
  <c r="P84" i="16"/>
  <c r="P80" i="16"/>
  <c r="P76" i="16"/>
  <c r="P68" i="16"/>
  <c r="P63" i="16"/>
  <c r="P57" i="16"/>
  <c r="P52" i="16"/>
  <c r="P50" i="16"/>
  <c r="P46" i="16"/>
  <c r="P41" i="16"/>
  <c r="P35" i="16"/>
  <c r="P29" i="16"/>
  <c r="P24" i="16"/>
  <c r="P18" i="16"/>
  <c r="P13" i="16"/>
  <c r="P8" i="16"/>
  <c r="P6" i="16"/>
  <c r="P4" i="16"/>
  <c r="P2973" i="16" l="1"/>
  <c r="P2972" i="16"/>
  <c r="P2971" i="16"/>
  <c r="P2970" i="16"/>
  <c r="P2969" i="16"/>
  <c r="P2967" i="16"/>
  <c r="P2966" i="16"/>
  <c r="P2965" i="16"/>
  <c r="P2964" i="16"/>
  <c r="P2963" i="16"/>
  <c r="P2962" i="16"/>
  <c r="P2961" i="16"/>
  <c r="P2960" i="16"/>
  <c r="P2959" i="16"/>
  <c r="P2956" i="16"/>
  <c r="P2901" i="16"/>
  <c r="P2900" i="16"/>
  <c r="P2899" i="16"/>
  <c r="P2898" i="16"/>
  <c r="P2897" i="16"/>
  <c r="P2896" i="16"/>
  <c r="P2893" i="16"/>
  <c r="P2892" i="16"/>
  <c r="P2891" i="16"/>
  <c r="P2890" i="16"/>
  <c r="P2889" i="16"/>
  <c r="P2888" i="16"/>
  <c r="P2887" i="16"/>
  <c r="P2886" i="16"/>
  <c r="P2885" i="16"/>
  <c r="P2884" i="16"/>
  <c r="P2829" i="16"/>
  <c r="P2828" i="16"/>
  <c r="P2827" i="16"/>
  <c r="P2826" i="16"/>
  <c r="P2825" i="16"/>
  <c r="P2824" i="16"/>
  <c r="P2823" i="16"/>
  <c r="P2822" i="16"/>
  <c r="P2821" i="16"/>
  <c r="P2820" i="16"/>
  <c r="P2819" i="16"/>
  <c r="P2818" i="16"/>
  <c r="P2817" i="16"/>
  <c r="P2816" i="16"/>
  <c r="P2815" i="16"/>
  <c r="P2814" i="16"/>
  <c r="P2813" i="16"/>
  <c r="P2812" i="16"/>
  <c r="P2739" i="16"/>
  <c r="P2738" i="16"/>
  <c r="P2737" i="16"/>
  <c r="P2736" i="16"/>
  <c r="P2735" i="16"/>
  <c r="P2734" i="16"/>
  <c r="P2733" i="16"/>
  <c r="P2732" i="16"/>
  <c r="P2731" i="16"/>
  <c r="P2730" i="16"/>
  <c r="P2729" i="16"/>
  <c r="P2728" i="16"/>
  <c r="P2727" i="16"/>
  <c r="P2726" i="16"/>
  <c r="P2725" i="16"/>
  <c r="P2724" i="16"/>
  <c r="P2723" i="16"/>
  <c r="P2722" i="16"/>
  <c r="P2685" i="16"/>
  <c r="P2684" i="16"/>
  <c r="P2683" i="16"/>
  <c r="P2682" i="16"/>
  <c r="P2681" i="16"/>
  <c r="P2680" i="16"/>
  <c r="P2679" i="16"/>
  <c r="P2678" i="16"/>
  <c r="P2677" i="16"/>
  <c r="P2676" i="16"/>
  <c r="P2675" i="16"/>
  <c r="P2674" i="16"/>
  <c r="P2673" i="16"/>
  <c r="P2672" i="16"/>
  <c r="P2671" i="16"/>
  <c r="P2670" i="16"/>
  <c r="P2669" i="16"/>
  <c r="P2668" i="16"/>
  <c r="P2595" i="16"/>
  <c r="P2594" i="16"/>
  <c r="P2593" i="16"/>
  <c r="P2592" i="16"/>
  <c r="P2591" i="16"/>
  <c r="P2590" i="16"/>
  <c r="P2589" i="16"/>
  <c r="P2588" i="16"/>
  <c r="P2587" i="16"/>
  <c r="P2586" i="16"/>
  <c r="P2585" i="16"/>
  <c r="P2584" i="16"/>
  <c r="P2583" i="16"/>
  <c r="P2582" i="16"/>
  <c r="P2581" i="16"/>
  <c r="P2580" i="16"/>
  <c r="P2579" i="16"/>
  <c r="P2578" i="16"/>
  <c r="P2505" i="16"/>
  <c r="P2504" i="16"/>
  <c r="P2503" i="16"/>
  <c r="P2502" i="16"/>
  <c r="P2501" i="16"/>
  <c r="P2500" i="16"/>
  <c r="P2499" i="16"/>
  <c r="P2498" i="16"/>
  <c r="P2497" i="16"/>
  <c r="P2496" i="16"/>
  <c r="P2495" i="16"/>
  <c r="P2494" i="16"/>
  <c r="P2493" i="16"/>
  <c r="P2492" i="16"/>
  <c r="P2491" i="16"/>
  <c r="P2490" i="16"/>
  <c r="P2489" i="16"/>
  <c r="P2488" i="16"/>
  <c r="P2427" i="16"/>
  <c r="P2426" i="16"/>
  <c r="P2425" i="16"/>
  <c r="P2424" i="16"/>
  <c r="P2423" i="16"/>
  <c r="P2422" i="16"/>
  <c r="P2421" i="16"/>
  <c r="P2420" i="16"/>
  <c r="P2419" i="16"/>
  <c r="P2418" i="16"/>
  <c r="P2417" i="16"/>
  <c r="P2416" i="16"/>
  <c r="P2343" i="16"/>
  <c r="P2342" i="16"/>
  <c r="P2341" i="16"/>
  <c r="P2340" i="16"/>
  <c r="P2339" i="16"/>
  <c r="P2338" i="16"/>
  <c r="P2337" i="16"/>
  <c r="P2336" i="16"/>
  <c r="P2335" i="16"/>
  <c r="P2334" i="16"/>
  <c r="P2333" i="16"/>
  <c r="P2332" i="16"/>
  <c r="P2331" i="16"/>
  <c r="P2330" i="16"/>
  <c r="P2329" i="16"/>
  <c r="P2328" i="16"/>
  <c r="P2327" i="16"/>
  <c r="P2326" i="16"/>
  <c r="P2253" i="16"/>
  <c r="P2252" i="16"/>
  <c r="P2251" i="16"/>
  <c r="P2250" i="16"/>
  <c r="P2249" i="16"/>
  <c r="P2248" i="16"/>
  <c r="P2247" i="16"/>
  <c r="P2246" i="16"/>
  <c r="P2245" i="16"/>
  <c r="P2244" i="16"/>
  <c r="P2243" i="16"/>
  <c r="P2242" i="16"/>
  <c r="P2241" i="16"/>
  <c r="P2240" i="16"/>
  <c r="P2239" i="16"/>
  <c r="P2238" i="16"/>
  <c r="P2237" i="16"/>
  <c r="P2236" i="16"/>
  <c r="P2163" i="16"/>
  <c r="P2162" i="16"/>
  <c r="P2161" i="16"/>
  <c r="P2160" i="16"/>
  <c r="P2159" i="16"/>
  <c r="P2158" i="16"/>
  <c r="P2157" i="16"/>
  <c r="P2156" i="16"/>
  <c r="P2155" i="16"/>
  <c r="P2154" i="16"/>
  <c r="P2153" i="16"/>
  <c r="P2152" i="16"/>
  <c r="P2151" i="16"/>
  <c r="P2150" i="16"/>
  <c r="P2149" i="16"/>
  <c r="P2148" i="16"/>
  <c r="P2147" i="16"/>
  <c r="P2146" i="16"/>
  <c r="P2073" i="16"/>
  <c r="P2072" i="16"/>
  <c r="P2071" i="16"/>
  <c r="P2070" i="16"/>
  <c r="P2069" i="16"/>
  <c r="P2068" i="16"/>
  <c r="P2067" i="16"/>
  <c r="P2066" i="16"/>
  <c r="P2065" i="16"/>
  <c r="P2064" i="16"/>
  <c r="P2063" i="16"/>
  <c r="P2062" i="16"/>
  <c r="P2061" i="16"/>
  <c r="P2060" i="16"/>
  <c r="P2059" i="16"/>
  <c r="P2058" i="16"/>
  <c r="P2057" i="16"/>
  <c r="P2056" i="16"/>
  <c r="P2055" i="16"/>
  <c r="P2054" i="16"/>
  <c r="P2053" i="16"/>
  <c r="P2052" i="16"/>
  <c r="P2051" i="16"/>
  <c r="P2050" i="16"/>
  <c r="P2049" i="16"/>
  <c r="P2048" i="16"/>
  <c r="P2047" i="16"/>
  <c r="P2046" i="16"/>
  <c r="P2045" i="16"/>
  <c r="P2044" i="16"/>
  <c r="P2043" i="16"/>
  <c r="P2042" i="16"/>
  <c r="P2041" i="16"/>
  <c r="P2040" i="16"/>
  <c r="P2039" i="16"/>
  <c r="P2038" i="16"/>
  <c r="P2037" i="16"/>
  <c r="P2036" i="16"/>
  <c r="P2035" i="16"/>
  <c r="P2034" i="16"/>
  <c r="P2033" i="16"/>
  <c r="P2032" i="16"/>
  <c r="P2031" i="16"/>
  <c r="P2030" i="16"/>
  <c r="P2029" i="16"/>
  <c r="P2028" i="16"/>
  <c r="P2027" i="16"/>
  <c r="P2026" i="16"/>
  <c r="P2025" i="16"/>
  <c r="P2024" i="16"/>
  <c r="P2023" i="16"/>
  <c r="P2022" i="16"/>
  <c r="P2021" i="16"/>
  <c r="P2020" i="16"/>
  <c r="P2019" i="16"/>
  <c r="P2018" i="16"/>
  <c r="P2017" i="16"/>
  <c r="P2016" i="16"/>
  <c r="P2015" i="16"/>
  <c r="P2014" i="16"/>
  <c r="P2013" i="16"/>
  <c r="P2012" i="16"/>
  <c r="P2011" i="16"/>
  <c r="P2010" i="16"/>
  <c r="P2009" i="16"/>
  <c r="P2008" i="16"/>
  <c r="P2007" i="16"/>
  <c r="P2006" i="16"/>
  <c r="P2005" i="16"/>
  <c r="P2004" i="16"/>
  <c r="P2003" i="16"/>
  <c r="P2002" i="16"/>
  <c r="P2001" i="16"/>
  <c r="P2000" i="16"/>
  <c r="P1999" i="16"/>
  <c r="P1998" i="16"/>
  <c r="P1997" i="16"/>
  <c r="P1996" i="16"/>
  <c r="P1995" i="16"/>
  <c r="P1994" i="16"/>
  <c r="P1993" i="16"/>
  <c r="P1992" i="16"/>
  <c r="P1991" i="16"/>
  <c r="P1990" i="16"/>
  <c r="P1989" i="16"/>
  <c r="P1988" i="16"/>
  <c r="P1987" i="16"/>
  <c r="P1986" i="16"/>
  <c r="P1985" i="16"/>
  <c r="P1984" i="16"/>
  <c r="P1983" i="16"/>
  <c r="P1982" i="16"/>
  <c r="P1981" i="16"/>
  <c r="P1980" i="16"/>
  <c r="P1979" i="16"/>
  <c r="P1978" i="16"/>
  <c r="P1976" i="16"/>
  <c r="P1975" i="16"/>
  <c r="P1974" i="16"/>
  <c r="P1973" i="16"/>
  <c r="P1972" i="16"/>
  <c r="P1971" i="16"/>
  <c r="P1970" i="16"/>
  <c r="P1969" i="16"/>
  <c r="P1968" i="16"/>
  <c r="P1967" i="16"/>
  <c r="P1966" i="16"/>
  <c r="P1965" i="16"/>
  <c r="P1964" i="16"/>
  <c r="P1963" i="16"/>
  <c r="P1962" i="16"/>
  <c r="P1961" i="16"/>
  <c r="P1960" i="16"/>
  <c r="P1959" i="16"/>
  <c r="P1958" i="16"/>
  <c r="P1957" i="16"/>
  <c r="P1956" i="16"/>
  <c r="P1955" i="16"/>
  <c r="P1954" i="16"/>
  <c r="P1953" i="16"/>
  <c r="P1952" i="16"/>
  <c r="P1951" i="16"/>
  <c r="P1950" i="16"/>
  <c r="P1949" i="16"/>
  <c r="P1948" i="16"/>
  <c r="P1946" i="16"/>
  <c r="P1944" i="16"/>
  <c r="P1943" i="16"/>
  <c r="P1942" i="16"/>
  <c r="P1941" i="16"/>
  <c r="P1940" i="16"/>
  <c r="P1939" i="16"/>
  <c r="P1938" i="16"/>
  <c r="P1937" i="16"/>
  <c r="P1936" i="16"/>
  <c r="P1935" i="16"/>
  <c r="P1934" i="16"/>
  <c r="P1933" i="16"/>
  <c r="P1932" i="16"/>
  <c r="P1931" i="16"/>
  <c r="P1930" i="16"/>
  <c r="P1929" i="16"/>
  <c r="P1928" i="16"/>
  <c r="P1927" i="16"/>
  <c r="P1926" i="16"/>
  <c r="P1925" i="16"/>
  <c r="P1924" i="16"/>
  <c r="P1923" i="16"/>
  <c r="P1922" i="16"/>
  <c r="P1921" i="16"/>
  <c r="P1920" i="16"/>
  <c r="P1919" i="16"/>
  <c r="P1918" i="16"/>
  <c r="P1917" i="16"/>
  <c r="P1916" i="16"/>
  <c r="P1915" i="16"/>
  <c r="P1914" i="16"/>
  <c r="P1913" i="16"/>
  <c r="P1912" i="16"/>
  <c r="P1911" i="16"/>
  <c r="P1910" i="16"/>
  <c r="P1909" i="16"/>
  <c r="P1908" i="16"/>
  <c r="P1907" i="16"/>
  <c r="P1906" i="16"/>
  <c r="P1905" i="16"/>
  <c r="P1904" i="16"/>
  <c r="P1903" i="16"/>
  <c r="P1902" i="16"/>
  <c r="P1901" i="16"/>
  <c r="P1900" i="16"/>
  <c r="P1899" i="16"/>
  <c r="P1898" i="16"/>
  <c r="P1897" i="16"/>
  <c r="P1896" i="16"/>
  <c r="P1895" i="16"/>
  <c r="P1894" i="16"/>
  <c r="P1893" i="16"/>
  <c r="P1892" i="16"/>
  <c r="P1891" i="16"/>
  <c r="P1890" i="16"/>
  <c r="P1889" i="16"/>
  <c r="P1888" i="16"/>
  <c r="P1887" i="16"/>
  <c r="P1886" i="16"/>
  <c r="P1885" i="16"/>
  <c r="P1884" i="16"/>
  <c r="P1883" i="16"/>
  <c r="P1882" i="16"/>
  <c r="P1881" i="16"/>
  <c r="P1880" i="16"/>
  <c r="P1879" i="16"/>
  <c r="P1878" i="16"/>
  <c r="P1877" i="16"/>
  <c r="P1876" i="16"/>
  <c r="P1875" i="16"/>
  <c r="P1874" i="16"/>
  <c r="P1873" i="16"/>
  <c r="P1872" i="16"/>
  <c r="P1871" i="16"/>
  <c r="P1870" i="16"/>
  <c r="P1869" i="16"/>
  <c r="P1868" i="16"/>
  <c r="P1867" i="16"/>
  <c r="P1866" i="16"/>
  <c r="P1865" i="16"/>
  <c r="P1864" i="16"/>
  <c r="P1861" i="16"/>
  <c r="P1860" i="16"/>
  <c r="P1859" i="16"/>
  <c r="P1858" i="16"/>
  <c r="P1857" i="16"/>
  <c r="P1856" i="16"/>
  <c r="P1855" i="16"/>
  <c r="P1854" i="16"/>
  <c r="P1853" i="16"/>
  <c r="P1851" i="16"/>
  <c r="P1850" i="16"/>
  <c r="P1849" i="16"/>
  <c r="P1847" i="16"/>
  <c r="P1846" i="16"/>
  <c r="P1845" i="16"/>
  <c r="P1844" i="16"/>
  <c r="P1843" i="16"/>
  <c r="P1842" i="16"/>
  <c r="P1841" i="16"/>
  <c r="P1840" i="16"/>
  <c r="P1839" i="16"/>
  <c r="P1838" i="16"/>
  <c r="P1837" i="16"/>
  <c r="P1836" i="16"/>
  <c r="P1835" i="16"/>
  <c r="P1834" i="16"/>
  <c r="P1833" i="16"/>
  <c r="P1832" i="16"/>
  <c r="P1831" i="16"/>
  <c r="P1830" i="16"/>
  <c r="P1829" i="16"/>
  <c r="P1828" i="16"/>
  <c r="P1827" i="16"/>
  <c r="P1826" i="16"/>
  <c r="P1825" i="16"/>
  <c r="P1824" i="16"/>
  <c r="P1823" i="16"/>
  <c r="P1822" i="16"/>
  <c r="P1821" i="16"/>
  <c r="P1820" i="16"/>
  <c r="P1819" i="16"/>
  <c r="P1818" i="16"/>
  <c r="P1817" i="16"/>
  <c r="P1816" i="16"/>
  <c r="P1815" i="16"/>
  <c r="P1814" i="16"/>
  <c r="P1813" i="16"/>
  <c r="P1812" i="16"/>
  <c r="P1811" i="16"/>
  <c r="P1810" i="16"/>
  <c r="P1809" i="16"/>
  <c r="P1808" i="16"/>
  <c r="P1807" i="16"/>
  <c r="P1806" i="16"/>
  <c r="P1805" i="16"/>
  <c r="P1804" i="16"/>
  <c r="P1803" i="16"/>
  <c r="P1802" i="16"/>
  <c r="P1801" i="16"/>
  <c r="P1800" i="16"/>
  <c r="P1799" i="16"/>
  <c r="P1798" i="16"/>
  <c r="P1797" i="16"/>
  <c r="P1796" i="16"/>
  <c r="P1795" i="16"/>
  <c r="P1794" i="16"/>
  <c r="P1793" i="16"/>
  <c r="P1792" i="16"/>
  <c r="P1791" i="16"/>
  <c r="P1790" i="16"/>
  <c r="P1789" i="16"/>
  <c r="P1788" i="16"/>
  <c r="P1655" i="16"/>
  <c r="P1620" i="16"/>
  <c r="P1613" i="16"/>
  <c r="P1608" i="16"/>
  <c r="P1601" i="16"/>
  <c r="P1596" i="16"/>
  <c r="P1589" i="16"/>
  <c r="P1590" i="16" s="1"/>
  <c r="P1591" i="16" s="1"/>
  <c r="P1592" i="16" s="1"/>
  <c r="P1593" i="16" s="1"/>
  <c r="P1583" i="16"/>
  <c r="P1576" i="16"/>
  <c r="P1568" i="16"/>
  <c r="P1559" i="16"/>
  <c r="P1553" i="16"/>
  <c r="P1546" i="16"/>
  <c r="P1538" i="16"/>
  <c r="P1531" i="16"/>
  <c r="P1532" i="16" s="1"/>
  <c r="P1529" i="16"/>
  <c r="P1524" i="16"/>
  <c r="P1516" i="16"/>
  <c r="P1508" i="16"/>
  <c r="P1500" i="16"/>
  <c r="P1492" i="16"/>
  <c r="P1520" i="16"/>
  <c r="P1512" i="16"/>
  <c r="P1504" i="16"/>
  <c r="P1496" i="16"/>
  <c r="P1488" i="16"/>
  <c r="P1489" i="16" s="1"/>
  <c r="P1490" i="16" s="1"/>
  <c r="P1491" i="16" s="1"/>
  <c r="P1484" i="16"/>
  <c r="P1472" i="16"/>
  <c r="P1480" i="16"/>
  <c r="P1464" i="16"/>
  <c r="P1465" i="16"/>
  <c r="P1466" i="16" s="1"/>
  <c r="P1467" i="16" s="1"/>
  <c r="P1468" i="16" s="1"/>
  <c r="P1469" i="16" s="1"/>
  <c r="P1470" i="16" s="1"/>
  <c r="P1471" i="16" s="1"/>
  <c r="P1190" i="16"/>
  <c r="P1185" i="16"/>
  <c r="P1179" i="16"/>
  <c r="P1174" i="16"/>
  <c r="P1167" i="16"/>
  <c r="P1160" i="16"/>
  <c r="P1153" i="16"/>
  <c r="P1146" i="16"/>
  <c r="P1135" i="16"/>
  <c r="P1126" i="16"/>
  <c r="P1115" i="16"/>
  <c r="P1106" i="16"/>
  <c r="P1093" i="16"/>
  <c r="P1079" i="16"/>
  <c r="P1066" i="16"/>
  <c r="P1053" i="16"/>
  <c r="P1054" i="16" s="1"/>
  <c r="P1055" i="16" s="1"/>
  <c r="P1056" i="16" s="1"/>
  <c r="P1057" i="16" s="1"/>
  <c r="P1058" i="16" s="1"/>
  <c r="P1059" i="16" s="1"/>
  <c r="P1060" i="16" s="1"/>
  <c r="P1061" i="16" s="1"/>
  <c r="P1062" i="16" s="1"/>
  <c r="P1063" i="16" s="1"/>
  <c r="P1064" i="16" s="1"/>
  <c r="P1065" i="16" s="1"/>
  <c r="P964" i="16"/>
  <c r="P965" i="16"/>
  <c r="P966" i="16"/>
  <c r="P967" i="16"/>
  <c r="P968" i="16"/>
  <c r="P969" i="16"/>
  <c r="P970" i="16"/>
  <c r="P971" i="16"/>
  <c r="P972" i="16"/>
  <c r="P973" i="16"/>
  <c r="P974" i="16"/>
  <c r="P975" i="16"/>
  <c r="P976" i="16"/>
  <c r="P977" i="16"/>
  <c r="P978" i="16"/>
  <c r="P979" i="16"/>
  <c r="P980" i="16"/>
  <c r="P981" i="16"/>
  <c r="P982" i="16"/>
  <c r="P983" i="16"/>
  <c r="P984" i="16"/>
  <c r="P985" i="16"/>
  <c r="P986" i="16"/>
  <c r="P987" i="16"/>
  <c r="P988" i="16"/>
  <c r="P989" i="16"/>
  <c r="P990" i="16"/>
  <c r="P991" i="16"/>
  <c r="P992" i="16"/>
  <c r="P993" i="16"/>
  <c r="P994" i="16"/>
  <c r="P995" i="16"/>
  <c r="P996" i="16"/>
  <c r="P997" i="16"/>
  <c r="P998" i="16"/>
  <c r="P999" i="16"/>
  <c r="P1000" i="16"/>
  <c r="P1001" i="16"/>
  <c r="P1002" i="16"/>
  <c r="P1003" i="16"/>
  <c r="P1004" i="16"/>
  <c r="P1005" i="16"/>
  <c r="P1006" i="16"/>
  <c r="P1007" i="16"/>
  <c r="P1008" i="16"/>
  <c r="P1009" i="16"/>
  <c r="P1010" i="16"/>
  <c r="P1011" i="16"/>
  <c r="P1012" i="16"/>
  <c r="P1013" i="16"/>
  <c r="P1014" i="16"/>
  <c r="P1015" i="16"/>
  <c r="P1016" i="16"/>
  <c r="P1017" i="16"/>
  <c r="P1018" i="16"/>
  <c r="P1019" i="16"/>
  <c r="P1020" i="16"/>
  <c r="P1021" i="16"/>
  <c r="P1022" i="16"/>
  <c r="P1023" i="16"/>
  <c r="P1024" i="16"/>
  <c r="P1025" i="16"/>
  <c r="P1026" i="16"/>
  <c r="P1027" i="16"/>
  <c r="P1028" i="16"/>
  <c r="P1029" i="16"/>
  <c r="P1030" i="16"/>
  <c r="P1031" i="16"/>
  <c r="P1032" i="16"/>
  <c r="P1033" i="16"/>
  <c r="P1034" i="16"/>
  <c r="P1035" i="16"/>
  <c r="P1036" i="16"/>
  <c r="P962" i="16"/>
  <c r="P929" i="16"/>
  <c r="P930" i="16"/>
  <c r="P931" i="16"/>
  <c r="P932" i="16"/>
  <c r="P933" i="16"/>
  <c r="P934" i="16"/>
  <c r="P935" i="16"/>
  <c r="P936" i="16"/>
  <c r="P937" i="16"/>
  <c r="P938" i="16"/>
  <c r="P939" i="16"/>
  <c r="P940" i="16"/>
  <c r="P941" i="16"/>
  <c r="P942" i="16"/>
  <c r="P943" i="16"/>
  <c r="P944" i="16"/>
  <c r="P945" i="16"/>
  <c r="P946" i="16"/>
  <c r="P947" i="16"/>
  <c r="P948" i="16"/>
  <c r="P949" i="16"/>
  <c r="P950" i="16"/>
  <c r="P951" i="16"/>
  <c r="P952" i="16"/>
  <c r="P953" i="16"/>
  <c r="P954" i="16"/>
  <c r="P955" i="16"/>
  <c r="P956" i="16"/>
  <c r="P957" i="16"/>
  <c r="P958" i="16"/>
  <c r="P959" i="16"/>
  <c r="P960" i="16"/>
  <c r="P961" i="16"/>
  <c r="P928" i="16"/>
  <c r="P913" i="16"/>
  <c r="P914" i="16"/>
  <c r="P915" i="16"/>
  <c r="P916" i="16"/>
  <c r="P917" i="16"/>
  <c r="P918" i="16"/>
  <c r="P919" i="16"/>
  <c r="P920" i="16"/>
  <c r="P923" i="16"/>
  <c r="P924" i="16"/>
  <c r="P925" i="16"/>
  <c r="P912" i="16"/>
  <c r="P1493" i="16" l="1"/>
  <c r="P1494" i="16" s="1"/>
  <c r="P1495" i="16" s="1"/>
  <c r="P1497" i="16" s="1"/>
  <c r="P1498" i="16" s="1"/>
  <c r="P1499" i="16" s="1"/>
  <c r="P1501" i="16" s="1"/>
  <c r="P1502" i="16" s="1"/>
  <c r="P1503" i="16" s="1"/>
  <c r="P1597" i="16"/>
  <c r="P1598" i="16" s="1"/>
  <c r="P1599" i="16" s="1"/>
  <c r="P1602" i="16" s="1"/>
  <c r="P1603" i="16" s="1"/>
  <c r="P1604" i="16" s="1"/>
  <c r="P1605" i="16" s="1"/>
  <c r="P921" i="16"/>
  <c r="P927" i="16"/>
  <c r="P926" i="16"/>
  <c r="P922" i="16"/>
  <c r="P1473" i="16"/>
  <c r="P1474" i="16" s="1"/>
  <c r="P1475" i="16" s="1"/>
  <c r="P1476" i="16" s="1"/>
  <c r="P1477" i="16" s="1"/>
  <c r="P1478" i="16" s="1"/>
  <c r="P1479" i="16" s="1"/>
  <c r="P1609" i="16"/>
  <c r="P1610" i="16" s="1"/>
  <c r="P1611" i="16" s="1"/>
  <c r="P1614" i="16" s="1"/>
  <c r="P1615" i="16" s="1"/>
  <c r="P1616" i="16" s="1"/>
  <c r="P1617" i="16" s="1"/>
  <c r="P1621" i="16" s="1"/>
  <c r="P1622" i="16" s="1"/>
  <c r="P1623" i="16" s="1"/>
  <c r="P1533" i="16"/>
  <c r="P1505" i="16"/>
  <c r="P1506" i="16" s="1"/>
  <c r="P1507" i="16" s="1"/>
  <c r="P1509" i="16" s="1"/>
  <c r="P1510" i="16" s="1"/>
  <c r="P1511" i="16" s="1"/>
  <c r="P1513" i="16" s="1"/>
  <c r="P1514" i="16" s="1"/>
  <c r="P1515" i="16" s="1"/>
  <c r="P1517" i="16" s="1"/>
  <c r="P1518" i="16" s="1"/>
  <c r="P1519" i="16" s="1"/>
  <c r="P1521" i="16" s="1"/>
  <c r="P1522" i="16" s="1"/>
  <c r="P1523" i="16" s="1"/>
  <c r="P1525" i="16" s="1"/>
  <c r="P1526" i="16" s="1"/>
  <c r="P1527" i="16" s="1"/>
  <c r="P1481" i="16"/>
  <c r="P1482" i="16" s="1"/>
  <c r="P1483" i="16" s="1"/>
  <c r="P1485" i="16" s="1"/>
  <c r="P1486" i="16" s="1"/>
  <c r="P1487" i="16" s="1"/>
  <c r="P1067" i="16"/>
  <c r="P1068" i="16" s="1"/>
  <c r="P1069" i="16" s="1"/>
  <c r="P1070" i="16" s="1"/>
  <c r="P1071" i="16" s="1"/>
  <c r="P1072" i="16" s="1"/>
  <c r="P1073" i="16" s="1"/>
  <c r="P1074" i="16" s="1"/>
  <c r="P1075" i="16" s="1"/>
  <c r="P1076" i="16" s="1"/>
  <c r="P1077" i="16" s="1"/>
  <c r="P1078" i="16" s="1"/>
  <c r="P1080" i="16" s="1"/>
  <c r="P1081" i="16" s="1"/>
  <c r="P1082" i="16" s="1"/>
  <c r="P1083" i="16" s="1"/>
  <c r="P1084" i="16" s="1"/>
  <c r="P1085" i="16" s="1"/>
  <c r="P1086" i="16" s="1"/>
  <c r="P1087" i="16" s="1"/>
  <c r="P1088" i="16" s="1"/>
  <c r="P1089" i="16" s="1"/>
  <c r="P1090" i="16" s="1"/>
  <c r="P1091" i="16" s="1"/>
  <c r="P1092" i="16" s="1"/>
  <c r="P1094" i="16" s="1"/>
  <c r="P1095" i="16" s="1"/>
  <c r="P1096" i="16" s="1"/>
  <c r="P1097" i="16" s="1"/>
  <c r="P1098" i="16" s="1"/>
  <c r="P1099" i="16" s="1"/>
  <c r="P1100" i="16" s="1"/>
  <c r="P1101" i="16" s="1"/>
  <c r="P1102" i="16" s="1"/>
  <c r="P1103" i="16" s="1"/>
  <c r="P1104" i="16" s="1"/>
  <c r="P1105" i="16" s="1"/>
  <c r="P1107" i="16" s="1"/>
  <c r="P1108" i="16" s="1"/>
  <c r="P1109" i="16" s="1"/>
  <c r="P1110" i="16" s="1"/>
  <c r="P1111" i="16" s="1"/>
  <c r="P1112" i="16" s="1"/>
  <c r="P1113" i="16" s="1"/>
  <c r="P1114" i="16" s="1"/>
  <c r="P1116" i="16" s="1"/>
  <c r="P1117" i="16" s="1"/>
  <c r="P1118" i="16" s="1"/>
  <c r="P1119" i="16" s="1"/>
  <c r="P1120" i="16" s="1"/>
  <c r="P1121" i="16" s="1"/>
  <c r="P1122" i="16" s="1"/>
  <c r="P1123" i="16" s="1"/>
  <c r="P1124" i="16" s="1"/>
  <c r="P1125" i="16" s="1"/>
  <c r="P1127" i="16" s="1"/>
  <c r="P1128" i="16" s="1"/>
  <c r="P1129" i="16" s="1"/>
  <c r="P1130" i="16" s="1"/>
  <c r="P1131" i="16" s="1"/>
  <c r="P1132" i="16" s="1"/>
  <c r="P1133" i="16" s="1"/>
  <c r="P1134" i="16" s="1"/>
  <c r="P1136" i="16" s="1"/>
  <c r="P1137" i="16" s="1"/>
  <c r="P1138" i="16" s="1"/>
  <c r="P1139" i="16" s="1"/>
  <c r="P1140" i="16" s="1"/>
  <c r="P1141" i="16" s="1"/>
  <c r="P1142" i="16" s="1"/>
  <c r="P1143" i="16" s="1"/>
  <c r="P1144" i="16" s="1"/>
  <c r="P1145" i="16" s="1"/>
  <c r="P1147" i="16" s="1"/>
  <c r="P1148" i="16" s="1"/>
  <c r="P1149" i="16" s="1"/>
  <c r="P1150" i="16" s="1"/>
  <c r="P1151" i="16" s="1"/>
  <c r="P1152" i="16" s="1"/>
  <c r="P1154" i="16" s="1"/>
  <c r="P1155" i="16" s="1"/>
  <c r="P1156" i="16" s="1"/>
  <c r="P1157" i="16" s="1"/>
  <c r="P1158" i="16" s="1"/>
  <c r="P1159" i="16" s="1"/>
  <c r="P1161" i="16" s="1"/>
  <c r="P1162" i="16" s="1"/>
  <c r="P1163" i="16" s="1"/>
  <c r="P1164" i="16" s="1"/>
  <c r="P1165" i="16" s="1"/>
  <c r="P1166" i="16" s="1"/>
  <c r="P1168" i="16" s="1"/>
  <c r="P1169" i="16" s="1"/>
  <c r="P1170" i="16" s="1"/>
  <c r="P1171" i="16" s="1"/>
  <c r="P1172" i="16" s="1"/>
  <c r="P1173" i="16" s="1"/>
  <c r="P1175" i="16" s="1"/>
  <c r="P1176" i="16" s="1"/>
  <c r="P1177" i="16" s="1"/>
  <c r="P1178" i="16" s="1"/>
  <c r="P1180" i="16" s="1"/>
  <c r="P1181" i="16" s="1"/>
  <c r="P1182" i="16" s="1"/>
  <c r="P1183" i="16" s="1"/>
  <c r="P1184" i="16" s="1"/>
  <c r="P1186" i="16" s="1"/>
  <c r="P1187" i="16" s="1"/>
  <c r="P1188" i="16" s="1"/>
  <c r="P1189" i="16" s="1"/>
  <c r="P1191" i="16" s="1"/>
  <c r="P1192" i="16" s="1"/>
  <c r="P1193" i="16" s="1"/>
  <c r="P1194" i="16" s="1"/>
  <c r="P1195" i="16" s="1"/>
  <c r="P1534" i="16" l="1"/>
  <c r="P1535" i="16" l="1"/>
  <c r="P1536" i="16" l="1"/>
  <c r="P1539" i="16" l="1"/>
  <c r="P1540" i="16" l="1"/>
  <c r="P1541" i="16" l="1"/>
  <c r="P1542" i="16" l="1"/>
  <c r="P1543" i="16" l="1"/>
  <c r="P1544" i="16" l="1"/>
  <c r="P1548" i="16" l="1"/>
  <c r="P1549" i="16" l="1"/>
  <c r="P1550" i="16" l="1"/>
  <c r="P1551" i="16" l="1"/>
  <c r="P1554" i="16" l="1"/>
  <c r="P1555" i="16" l="1"/>
  <c r="P1556" i="16" l="1"/>
  <c r="P1557" i="16" l="1"/>
  <c r="P1561" i="16" l="1"/>
  <c r="P1562" i="16" l="1"/>
  <c r="P1563" i="16" l="1"/>
  <c r="P1564" i="16" l="1"/>
  <c r="P1565" i="16" l="1"/>
  <c r="P1566" i="16" l="1"/>
  <c r="P1569" i="16" l="1"/>
  <c r="P1570" i="16" l="1"/>
  <c r="P1571" i="16" l="1"/>
  <c r="P1572" i="16" l="1"/>
  <c r="P1573" i="16" l="1"/>
  <c r="P1574" i="16" l="1"/>
  <c r="P1578" i="16" l="1"/>
  <c r="P1579" i="16" l="1"/>
  <c r="P1580" i="16" l="1"/>
  <c r="P1581" i="16" l="1"/>
  <c r="P1584" i="16" l="1"/>
  <c r="P1585" i="16" l="1"/>
  <c r="P1586" i="16" l="1"/>
  <c r="P1587" i="16" s="1"/>
</calcChain>
</file>

<file path=xl/comments1.xml><?xml version="1.0" encoding="utf-8"?>
<comments xmlns="http://schemas.openxmlformats.org/spreadsheetml/2006/main">
  <authors>
    <author>Cichota, Rogerio</author>
  </authors>
  <commentList>
    <comment ref="L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L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<sst xmlns="http://schemas.openxmlformats.org/spreadsheetml/2006/main" count="11867" uniqueCount="141">
  <si>
    <t>1997/98</t>
  </si>
  <si>
    <t>Season</t>
  </si>
  <si>
    <t>1998/99</t>
  </si>
  <si>
    <t>2000/01</t>
  </si>
  <si>
    <t>SimulationName</t>
  </si>
  <si>
    <t>IversenIrrigationNil</t>
  </si>
  <si>
    <t>IversenIrrigationFull</t>
  </si>
  <si>
    <t>Chicory.Leaf.Live.Nconc</t>
  </si>
  <si>
    <t>Chicory.Stem.Live.Nconc</t>
  </si>
  <si>
    <t>Chicory.AboveGround.Wt</t>
  </si>
  <si>
    <t>Date</t>
  </si>
  <si>
    <t>Source</t>
  </si>
  <si>
    <t>ADF %</t>
  </si>
  <si>
    <t>WSC%</t>
  </si>
  <si>
    <t>DOMD%</t>
  </si>
  <si>
    <t>NDF%</t>
  </si>
  <si>
    <t>OM%</t>
  </si>
  <si>
    <t>CP%</t>
  </si>
  <si>
    <t>ME</t>
  </si>
  <si>
    <t xml:space="preserve">FW (g) </t>
  </si>
  <si>
    <t xml:space="preserve">DW (g) </t>
  </si>
  <si>
    <t>Chicory.Population</t>
  </si>
  <si>
    <t>ScottFarmEstablishment</t>
  </si>
  <si>
    <t>Chicory.Leaf.LAI</t>
  </si>
  <si>
    <t>AFSRC_01CutFrequency3wks</t>
  </si>
  <si>
    <t>AFSRC_01CutFrequency6wks</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</si>
  <si>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</si>
  <si>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</si>
  <si>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</si>
  <si>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</si>
  <si>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</si>
  <si>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</si>
  <si>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</si>
  <si>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</si>
  <si>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</si>
  <si>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</si>
  <si>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</si>
  <si>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</si>
  <si>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</si>
  <si>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</si>
  <si>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</si>
  <si>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</si>
  <si>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</si>
  <si>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</si>
  <si>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</si>
  <si>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</si>
  <si>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</si>
  <si>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</si>
  <si>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</si>
  <si>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</si>
  <si>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</si>
  <si>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</si>
  <si>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</si>
  <si>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</si>
  <si>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</si>
  <si>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</si>
  <si>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</si>
  <si>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</si>
  <si>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</si>
  <si>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</si>
  <si>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</si>
  <si>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</si>
  <si>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</si>
  <si>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</si>
  <si>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</si>
  <si>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</si>
  <si>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</si>
  <si>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</si>
  <si>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</si>
  <si>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</si>
  <si>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</si>
  <si>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</si>
  <si>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</si>
  <si>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</si>
  <si>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</si>
  <si>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</si>
  <si>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</si>
  <si>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</si>
  <si>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</si>
  <si>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</si>
  <si>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</si>
  <si>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</si>
  <si>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</si>
  <si>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</si>
  <si>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</si>
  <si>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</si>
  <si>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</si>
  <si>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</si>
  <si>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</si>
  <si>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</si>
  <si>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</si>
  <si>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</si>
  <si>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</si>
  <si>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</si>
  <si>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</si>
  <si>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</si>
  <si>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</si>
  <si>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</si>
  <si>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</si>
  <si>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</si>
  <si>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</si>
  <si>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</si>
  <si>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</si>
  <si>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</si>
  <si>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</si>
  <si>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</si>
  <si>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</si>
  <si>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</si>
  <si>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</si>
  <si>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</si>
  <si>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</si>
  <si>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</si>
  <si>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</si>
  <si>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</si>
  <si>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</si>
  <si>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</si>
  <si>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</si>
  <si>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</si>
  <si>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</si>
  <si>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</si>
  <si>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</si>
  <si>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AverageHerbageNConc</t>
  </si>
  <si>
    <t>RELARC_01CultivarPunaCutFrequency3wks</t>
  </si>
  <si>
    <t>SandersonE1</t>
  </si>
  <si>
    <t>Eval</t>
  </si>
  <si>
    <t>RELARC_01CultivarPunaCutFrequency5wks</t>
  </si>
  <si>
    <t>RELARC_01CultivarFeastCutFrequency3wks</t>
  </si>
  <si>
    <t>RELARC_01CultivarFeastCutFrequency5wks</t>
  </si>
  <si>
    <t>RELARC_02CultivarsPuna</t>
  </si>
  <si>
    <t>SandersonE2</t>
  </si>
  <si>
    <t>RELARC_02CultivarsFeast</t>
  </si>
  <si>
    <t>RELARC_02CultivarsLaCerta</t>
  </si>
  <si>
    <t>Count of RotationHarvestedWt</t>
  </si>
  <si>
    <t>Total</t>
  </si>
  <si>
    <t>CumulativeHarvestedWt</t>
  </si>
  <si>
    <t>Irrig</t>
  </si>
  <si>
    <t>Nil</t>
  </si>
  <si>
    <t>Full</t>
  </si>
  <si>
    <t>CutTrig</t>
  </si>
  <si>
    <t>CutRes</t>
  </si>
  <si>
    <t>RateN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</si>
</sst>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4">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cellStyleXfs>
  <cellXfs count="28">
    <xf numFmtId="0" fontId="0" fillId="0" borderId="0" xfId="0"/>
    <xf numFmtId="0" fontId="0" fillId="0" borderId="0" xfId="0" applyFill="1" applyAlignment="1">
      <alignment horizontal="left"/>
    </xf>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9" fillId="2"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Alignment="1">
      <alignment horizontal="right"/>
    </xf>
    <xf numFmtId="1"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9" fillId="2" borderId="0" xfId="3" applyNumberFormat="1"/>
    <xf numFmtId="165" fontId="5" fillId="0" borderId="0" xfId="0" applyNumberFormat="1" applyFont="1" applyFill="1" applyAlignment="1">
      <alignment vertical="top"/>
    </xf>
    <xf numFmtId="0" fontId="0" fillId="0" borderId="0" xfId="0" pivotButton="1"/>
    <xf numFmtId="0" fontId="0" fillId="0" borderId="0" xfId="0" applyNumberFormat="1"/>
    <xf numFmtId="164" fontId="0" fillId="0" borderId="0" xfId="0" applyNumberFormat="1"/>
  </cellXfs>
  <cellStyles count="4">
    <cellStyle name="Bad" xfId="3" builtinId="27"/>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ichota, Rogerio" refreshedDate="42926.797007754627" createdVersion="5" refreshedVersion="5" minRefreshableVersion="3" recordCount="3018">
  <cacheSource type="worksheet">
    <worksheetSource ref="A1:AO3009" sheet="Observed"/>
  </cacheSource>
  <cacheFields count="37">
    <cacheField name="SimulationName" numFmtId="0">
      <sharedItems/>
    </cacheField>
    <cacheField name="Source" numFmtId="0">
      <sharedItems count="8">
        <s v="HBrownThesis"/>
        <s v="JLeeDairyNZ"/>
        <s v="BeleskiP1"/>
        <s v="BeleskiP2"/>
        <s v="SandersonE1"/>
        <s v="SandersonE2"/>
        <s v="LUEdwards"/>
        <s v="DairyNZ"/>
      </sharedItems>
    </cacheField>
    <cacheField name="Date" numFmtId="164">
      <sharedItems containsSemiMixedTypes="0" containsNonDate="0" containsDate="1" containsString="0" minDate="1994-04-20T00:00:00" maxDate="2016-05-24T00:00:00" count="368">
        <d v="1997-01-28T00:00:00"/>
        <d v="1997-02-21T00:00:00"/>
        <d v="1997-03-02T00:00:00"/>
        <d v="1997-06-05T00:00:00"/>
        <d v="1997-06-10T00:00:00"/>
        <d v="1997-10-06T00:00:00"/>
        <d v="1997-10-12T00:00:00"/>
        <d v="1997-10-28T00:00:00"/>
        <d v="1997-11-03T00:00:00"/>
        <d v="1997-11-10T00:00:00"/>
        <d v="1997-11-19T00:00:00"/>
        <d v="1997-11-25T00:00:00"/>
        <d v="1997-12-02T00:00:00"/>
        <d v="1997-12-09T00:00:00"/>
        <d v="1997-12-17T00:00:00"/>
        <d v="1997-12-23T00:00:00"/>
        <d v="1997-12-29T00:00:00"/>
        <d v="1998-01-08T00:00:00"/>
        <d v="1998-01-15T00:00:00"/>
        <d v="1998-01-22T00:00:00"/>
        <d v="1998-01-29T00:00:00"/>
        <d v="1998-02-03T00:00:00"/>
        <d v="1998-02-08T00:00:00"/>
        <d v="1998-02-19T00:00:00"/>
        <d v="1998-02-26T00:00:00"/>
        <d v="1998-03-05T00:00:00"/>
        <d v="1998-03-12T00:00:00"/>
        <d v="1998-03-17T00:00:00"/>
        <d v="1998-03-28T00:00:00"/>
        <d v="1998-04-09T00:00:00"/>
        <d v="1998-04-27T00:00:00"/>
        <d v="1998-05-15T00:00:00"/>
        <d v="1998-05-29T00:00:00"/>
        <d v="1998-06-03T00:00:00"/>
        <d v="1998-07-27T00:00:00"/>
        <d v="1998-08-15T00:00:00"/>
        <d v="1998-09-05T00:00:00"/>
        <d v="1998-09-19T00:00:00"/>
        <d v="1998-09-29T00:00:00"/>
        <d v="1998-10-09T00:00:00"/>
        <d v="1998-10-23T00:00:00"/>
        <d v="1998-10-30T00:00:00"/>
        <d v="1998-11-03T00:00:00"/>
        <d v="1998-11-11T00:00:00"/>
        <d v="1998-11-16T00:00:00"/>
        <d v="1998-12-04T00:00:00"/>
        <d v="1998-12-11T00:00:00"/>
        <d v="1998-12-15T00:00:00"/>
        <d v="1998-12-22T00:00:00"/>
        <d v="1999-01-11T00:00:00"/>
        <d v="1999-01-19T00:00:00"/>
        <d v="1999-01-27T00:00:00"/>
        <d v="1999-02-02T00:00:00"/>
        <d v="1999-02-12T00:00:00"/>
        <d v="1999-02-17T00:00:00"/>
        <d v="1999-02-24T00:00:00"/>
        <d v="1999-03-11T00:00:00"/>
        <d v="1999-03-19T00:00:00"/>
        <d v="1999-03-26T00:00:00"/>
        <d v="1999-04-02T00:00:00"/>
        <d v="1999-04-09T00:00:00"/>
        <d v="1999-04-22T00:00:00"/>
        <d v="1999-05-07T00:00:00"/>
        <d v="1999-05-19T00:00:00"/>
        <d v="1999-06-03T00:00:00"/>
        <d v="1999-06-24T00:00:00"/>
        <d v="1999-06-27T00:00:00"/>
        <d v="1999-08-09T00:00:00"/>
        <d v="1999-08-19T00:00:00"/>
        <d v="1999-08-30T00:00:00"/>
        <d v="1999-09-07T00:00:00"/>
        <d v="1999-09-15T00:00:00"/>
        <d v="1999-09-22T00:00:00"/>
        <d v="1999-09-29T00:00:00"/>
        <d v="1999-10-06T00:00:00"/>
        <d v="1999-10-26T00:00:00"/>
        <d v="1999-11-03T00:00:00"/>
        <d v="1999-11-09T00:00:00"/>
        <d v="1999-11-17T00:00:00"/>
        <d v="1999-12-02T00:00:00"/>
        <d v="1999-12-13T00:00:00"/>
        <d v="1999-12-20T00:00:00"/>
        <d v="1999-12-26T00:00:00"/>
        <d v="2000-01-12T00:00:00"/>
        <d v="2000-01-21T00:00:00"/>
        <d v="2000-01-26T00:00:00"/>
        <d v="2000-02-28T00:00:00"/>
        <d v="2000-03-13T00:00:00"/>
        <d v="2000-03-18T00:00:00"/>
        <d v="2000-04-05T00:00:00"/>
        <d v="2000-04-12T00:00:00"/>
        <d v="2000-04-21T00:00:00"/>
        <d v="2000-05-01T00:00:00"/>
        <d v="2000-05-10T00:00:00"/>
        <d v="2000-05-25T00:00:00"/>
        <d v="2000-05-29T00:00:00"/>
        <d v="2000-07-20T00:00:00"/>
        <d v="2000-08-03T00:00:00"/>
        <d v="2000-08-10T00:00:00"/>
        <d v="2000-08-17T00:00:00"/>
        <d v="2000-08-24T00:00:00"/>
        <d v="2000-08-31T00:00:00"/>
        <d v="2000-09-06T00:00:00"/>
        <d v="2000-09-13T00:00:00"/>
        <d v="2000-09-22T00:00:00"/>
        <d v="2000-10-01T00:00:00"/>
        <d v="2000-10-14T00:00:00"/>
        <d v="2000-10-23T00:00:00"/>
        <d v="2000-10-28T00:00:00"/>
        <d v="2000-11-10T00:00:00"/>
        <d v="2000-11-16T00:00:00"/>
        <d v="2000-12-01T00:00:00"/>
        <d v="2000-12-08T00:00:00"/>
        <d v="2000-12-13T00:00:00"/>
        <d v="2000-12-19T00:00:00"/>
        <d v="2000-12-27T00:00:00"/>
        <d v="2001-01-08T00:00:00"/>
        <d v="2001-01-13T00:00:00"/>
        <d v="2001-01-18T00:00:00"/>
        <d v="2001-01-24T00:00:00"/>
        <d v="2001-01-30T00:00:00"/>
        <d v="2001-02-16T00:00:00"/>
        <d v="2001-02-23T00:00:00"/>
        <d v="2001-03-01T00:00:00"/>
        <d v="2001-03-07T00:00:00"/>
        <d v="2001-03-11T00:00:00"/>
        <d v="2001-03-17T00:00:00"/>
        <d v="2001-04-12T00:00:00"/>
        <d v="2001-04-23T00:00:00"/>
        <d v="2001-05-02T00:00:00"/>
        <d v="2001-05-06T00:00:00"/>
        <d v="2001-06-24T00:00:00"/>
        <d v="2001-07-04T00:00:00"/>
        <d v="2001-08-28T00:00:00"/>
        <d v="2001-09-05T00:00:00"/>
        <d v="2001-09-12T00:00:00"/>
        <d v="2001-09-19T00:00:00"/>
        <d v="2001-10-03T00:00:00"/>
        <d v="2001-10-10T00:00:00"/>
        <d v="2001-11-06T00:00:00"/>
        <d v="2001-11-13T00:00:00"/>
        <d v="2001-11-21T00:00:00"/>
        <d v="2001-11-26T00:00:00"/>
        <d v="2001-12-18T00:00:00"/>
        <d v="2001-12-22T00:00:00"/>
        <d v="2001-12-30T00:00:00"/>
        <d v="2002-02-06T00:00:00"/>
        <d v="2002-02-15T00:00:00"/>
        <d v="2002-04-03T00:00:00"/>
        <d v="2002-04-17T00:00:00"/>
        <d v="2002-06-24T00:00:00"/>
        <d v="2002-07-05T00:00:00"/>
        <d v="2009-01-19T00:00:00"/>
        <d v="2009-02-23T00:00:00"/>
        <d v="2009-04-01T00:00:00"/>
        <d v="2009-05-08T00:00:00"/>
        <d v="2009-09-14T00:00:00"/>
        <d v="2009-10-22T00:00:00"/>
        <d v="2009-11-25T00:00:00"/>
        <d v="2009-12-21T00:00:00"/>
        <d v="2010-01-15T00:00:00"/>
        <d v="2010-02-12T00:00:00"/>
        <d v="2010-03-22T00:00:00"/>
        <d v="2010-01-07T00:00:00"/>
        <d v="2010-01-27T00:00:00"/>
        <d v="2010-02-17T00:00:00"/>
        <d v="2010-03-19T00:00:00"/>
        <d v="2010-06-03T00:00:00"/>
        <d v="2011-01-20T00:00:00"/>
        <d v="2011-03-04T00:00:00"/>
        <d v="2011-04-03T00:00:00"/>
        <d v="2011-02-17T00:00:00"/>
        <d v="2011-04-23T00:00:00"/>
        <d v="2010-12-20T00:00:00"/>
        <d v="2011-01-13T00:00:00"/>
        <d v="2011-01-27T00:00:00"/>
        <d v="2011-02-10T00:00:00"/>
        <d v="2011-02-16T00:00:00"/>
        <d v="2011-03-03T00:00:00"/>
        <d v="2011-03-17T00:00:00"/>
        <d v="2011-03-24T00:00:00"/>
        <d v="2011-04-07T00:00:00"/>
        <d v="2011-04-21T00:00:00"/>
        <d v="2011-05-05T00:00:00"/>
        <d v="2011-05-18T00:00:00"/>
        <d v="2011-10-06T00:00:00"/>
        <d v="2011-10-20T00:00:00"/>
        <d v="2011-11-03T00:00:00"/>
        <d v="2011-11-17T00:00:00"/>
        <d v="2011-12-08T00:00:00"/>
        <d v="2011-12-22T00:00:00"/>
        <d v="2012-01-12T00:00:00"/>
        <d v="2012-01-26T00:00:00"/>
        <d v="2012-02-16T00:00:00"/>
        <d v="2012-03-09T00:00:00"/>
        <d v="2012-03-29T00:00:00"/>
        <d v="2012-04-19T00:00:00"/>
        <d v="2012-05-17T00:00:00"/>
        <d v="2011-02-03T00:00:00"/>
        <d v="2011-02-24T00:00:00"/>
        <d v="2011-03-10T00:00:00"/>
        <d v="2011-04-14T00:00:00"/>
        <d v="2011-10-13T00:00:00"/>
        <d v="2011-10-27T00:00:00"/>
        <d v="2011-11-10T00:00:00"/>
        <d v="2012-01-05T00:00:00"/>
        <d v="2012-05-03T00:00:00"/>
        <d v="2012-05-24T00:00:00"/>
        <d v="2011-12-15T00:00:00"/>
        <d v="2012-01-19T00:00:00"/>
        <d v="2012-02-24T00:00:00"/>
        <d v="2012-04-05T00:00:00"/>
        <d v="2011-03-31T00:00:00"/>
        <d v="2012-04-12T00:00:00"/>
        <d v="2011-03-25T00:00:00"/>
        <d v="2011-04-01T00:00:00"/>
        <d v="2011-11-22T00:00:00"/>
        <d v="2011-11-29T00:00:00"/>
        <d v="2011-12-06T00:00:00"/>
        <d v="2011-04-08T00:00:00"/>
        <d v="2011-03-18T00:00:00"/>
        <d v="2011-12-20T00:00:00"/>
        <d v="2011-04-15T00:00:00"/>
        <d v="2011-04-22T00:00:00"/>
        <d v="2011-04-29T00:00:00"/>
        <d v="2011-05-06T00:00:00"/>
        <d v="2011-05-12T00:00:00"/>
        <d v="2010-11-24T00:00:00"/>
        <d v="2011-03-08T00:00:00"/>
        <d v="2011-06-09T00:00:00"/>
        <d v="2011-09-05T00:00:00"/>
        <d v="2012-03-06T00:00:00"/>
        <d v="2012-06-07T00:00:00"/>
        <d v="1994-04-20T00:00:00"/>
        <d v="1994-05-12T00:00:00"/>
        <d v="1994-06-03T00:00:00"/>
        <d v="1994-06-23T00:00:00"/>
        <d v="1994-07-15T00:00:00"/>
        <d v="1994-08-06T00:00:00"/>
        <d v="1994-08-29T00:00:00"/>
        <d v="1994-09-23T00:00:00"/>
        <d v="1995-04-20T00:00:00"/>
        <d v="1995-05-12T00:00:00"/>
        <d v="1995-06-03T00:00:00"/>
        <d v="1995-06-23T00:00:00"/>
        <d v="1995-07-15T00:00:00"/>
        <d v="1995-08-06T00:00:00"/>
        <d v="1995-08-29T00:00:00"/>
        <d v="1995-09-23T00:00:00"/>
        <d v="1994-06-01T00:00:00"/>
        <d v="1994-07-06T00:00:00"/>
        <d v="1994-08-17T00:00:00"/>
        <d v="1994-09-27T00:00:00"/>
        <d v="1995-06-01T00:00:00"/>
        <d v="1995-07-06T00:00:00"/>
        <d v="1995-08-17T00:00:00"/>
        <d v="1995-09-27T00:00:00"/>
        <d v="1994-05-27T00:00:00"/>
        <d v="1994-07-02T00:00:00"/>
        <d v="1994-08-08T00:00:00"/>
        <d v="1994-09-25T00:00:00"/>
        <d v="1995-05-27T00:00:00"/>
        <d v="1995-07-02T00:00:00"/>
        <d v="1995-08-08T00:00:00"/>
        <d v="1995-09-25T00:00:00"/>
        <d v="1998-05-08T00:00:00"/>
        <d v="1998-05-19T00:00:00"/>
        <d v="1998-05-30T00:00:00"/>
        <d v="1998-06-10T00:00:00"/>
        <d v="1998-06-30T00:00:00"/>
        <d v="1998-07-21T00:00:00"/>
        <d v="1998-08-11T00:00:00"/>
        <d v="1998-09-02T00:00:00"/>
        <d v="1998-09-23T00:00:00"/>
        <d v="1999-05-13T00:00:00"/>
        <d v="1999-05-20T00:00:00"/>
        <d v="1999-06-10T00:00:00"/>
        <d v="1999-07-01T00:00:00"/>
        <d v="1999-07-22T00:00:00"/>
        <d v="1999-08-12T00:00:00"/>
        <d v="1999-09-02T00:00:00"/>
        <d v="1999-09-23T00:00:00"/>
        <d v="1998-06-24T00:00:00"/>
        <d v="1998-07-29T00:00:00"/>
        <d v="1998-10-07T00:00:00"/>
        <d v="1999-07-29T00:00:00"/>
        <d v="1999-10-07T00:00:00"/>
        <d v="1999-09-16T00:00:00"/>
        <d v="2000-05-16T00:00:00"/>
        <d v="2000-06-14T00:00:00"/>
        <d v="2000-07-11T00:00:00"/>
        <d v="2000-08-08T00:00:00"/>
        <d v="2000-09-05T00:00:00"/>
        <d v="2000-10-09T00:00:00"/>
        <d v="2001-06-18T00:00:00"/>
        <d v="2001-06-04T00:00:00"/>
        <d v="2001-07-03T00:00:00"/>
        <d v="2001-07-31T00:00:00"/>
        <d v="2014-10-08T00:00:00"/>
        <d v="2014-10-30T00:00:00"/>
        <d v="2014-11-25T00:00:00"/>
        <d v="2014-12-17T00:00:00"/>
        <d v="2015-01-15T00:00:00"/>
        <d v="2015-02-11T00:00:00"/>
        <d v="2015-03-10T00:00:00"/>
        <d v="2015-04-13T00:00:00"/>
        <d v="2015-05-19T00:00:00"/>
        <d v="2015-09-02T00:00:00"/>
        <d v="2015-10-06T00:00:00"/>
        <d v="2015-11-06T00:00:00"/>
        <d v="2015-12-07T00:00:00"/>
        <d v="2016-01-07T00:00:00"/>
        <d v="2016-02-04T00:00:00"/>
        <d v="2016-03-04T00:00:00"/>
        <d v="2016-03-31T00:00:00"/>
        <d v="2016-05-04T00:00:00"/>
        <d v="2015-01-13T00:00:00"/>
        <d v="2015-01-20T00:00:00"/>
        <d v="2015-01-27T00:00:00"/>
        <d v="2015-01-30T00:00:00"/>
        <d v="2015-02-02T00:00:00"/>
        <d v="2015-02-03T00:00:00"/>
        <d v="2015-02-09T00:00:00"/>
        <d v="2015-02-16T00:00:00"/>
        <d v="2015-02-19T00:00:00"/>
        <d v="2015-03-01T00:00:00"/>
        <d v="2015-03-02T00:00:00"/>
        <d v="2015-03-09T00:00:00"/>
        <d v="2015-03-13T00:00:00"/>
        <d v="2015-03-18T00:00:00"/>
        <d v="2015-03-29T00:00:00"/>
        <d v="2015-03-30T00:00:00"/>
        <d v="2015-04-07T00:00:00"/>
        <d v="2015-04-17T00:00:00"/>
        <d v="2015-04-30T00:00:00"/>
        <d v="2015-05-12T00:00:00"/>
        <d v="2015-05-13T00:00:00"/>
        <d v="2015-06-10T00:00:00"/>
        <d v="2015-07-08T00:00:00"/>
        <d v="2015-08-05T00:00:00"/>
        <d v="2015-10-07T00:00:00"/>
        <d v="2015-10-16T00:00:00"/>
        <d v="2015-10-22T00:00:00"/>
        <d v="2015-10-30T00:00:00"/>
        <d v="2015-11-08T00:00:00"/>
        <d v="2015-11-09T00:00:00"/>
        <d v="2015-11-19T00:00:00"/>
        <d v="2015-11-25T00:00:00"/>
        <d v="2015-12-02T00:00:00"/>
        <d v="2015-12-08T00:00:00"/>
        <d v="2015-12-09T00:00:00"/>
        <d v="2015-12-18T00:00:00"/>
        <d v="2016-01-12T00:00:00"/>
        <d v="2016-01-13T00:00:00"/>
        <d v="2016-01-22T00:00:00"/>
        <d v="2016-01-29T00:00:00"/>
        <d v="2016-02-05T00:00:00"/>
        <d v="2016-02-21T00:00:00"/>
        <d v="2016-02-22T00:00:00"/>
        <d v="2016-03-08T00:00:00"/>
        <d v="2016-03-22T00:00:00"/>
        <d v="2016-03-29T00:00:00"/>
        <d v="2016-03-30T00:00:00"/>
        <d v="2016-04-11T00:00:00"/>
        <d v="2016-04-18T00:00:00"/>
        <d v="2016-04-27T00:00:00"/>
        <d v="2016-05-16T00:00:00"/>
        <d v="2016-05-23T00:00:00"/>
      </sharedItems>
    </cacheField>
    <cacheField name="Season" numFmtId="0">
      <sharedItems containsBlank="1"/>
    </cacheField>
    <cacheField name="Rep" numFmtId="0">
      <sharedItems containsString="0" containsBlank="1" containsNumber="1" containsInteger="1" minValue="1" maxValue="5" count="6">
        <n v="1"/>
        <n v="2"/>
        <n v="3"/>
        <n v="4"/>
        <n v="5"/>
        <m/>
      </sharedItems>
    </cacheField>
    <cacheField name="RegrowthRotation" numFmtId="0">
      <sharedItems containsString="0" containsBlank="1" containsNumber="1" minValue="1" maxValue="27"/>
    </cacheField>
    <cacheField name="EvalStage" numFmtId="0">
      <sharedItems containsBlank="1"/>
    </cacheField>
    <cacheField name="AboveGroundWt (kg/ha)" numFmtId="0">
      <sharedItems containsString="0" containsBlank="1" containsNumber="1" minValue="0" maxValue="6945"/>
    </cacheField>
    <cacheField name="Chicory.AboveGround.Wt" numFmtId="0">
      <sharedItems containsString="0" containsBlank="1" containsNumber="1" minValue="0" maxValue="694.5"/>
    </cacheField>
    <cacheField name="HarvestedWt" numFmtId="0">
      <sharedItems containsString="0" containsBlank="1" containsNumber="1" minValue="0.6" maxValue="604"/>
    </cacheField>
    <cacheField name="RotationHarvestedWt" numFmtId="0">
      <sharedItems containsString="0" containsBlank="1" containsNumber="1" minValue="0.6" maxValue="811.34999999999991"/>
    </cacheField>
    <cacheField name="CumulativeHarvestedWt" numFmtId="0">
      <sharedItems containsString="0" containsBlank="1" containsNumber="1" minValue="3.56" maxValue="18663.510000000006"/>
    </cacheField>
    <cacheField name="Chicory.Leaf.Live.Nconc" numFmtId="0">
      <sharedItems containsString="0" containsBlank="1" containsNumber="1" minValue="1.7600000000000001E-2" maxValue="4.0800000000000003E-2"/>
    </cacheField>
    <cacheField name="Chicory.Stem.Live.Nconc" numFmtId="0">
      <sharedItems containsString="0" containsBlank="1" containsNumber="1" minValue="5.4000000000000003E-3" maxValue="1.49E-2"/>
    </cacheField>
    <cacheField name="Residue.NConcentration" numFmtId="0">
      <sharedItems containsString="0" containsBlank="1" containsNumber="1" minValue="9.7999999999999997E-3" maxValue="2.2200000000000001E-2"/>
    </cacheField>
    <cacheField name="Chicory.Population" numFmtId="0">
      <sharedItems containsString="0" containsBlank="1" containsNumber="1" minValue="5" maxValue="258.39999999999998"/>
    </cacheField>
    <cacheField name="Chicory.LeafFraction" numFmtId="0">
      <sharedItems containsString="0" containsBlank="1" containsNumber="1" minValue="0.64" maxValue="1"/>
    </cacheField>
    <cacheField name="Chicory.StemFraction" numFmtId="0">
      <sharedItems containsString="0" containsBlank="1" containsNumber="1" minValue="0" maxValue="0.36"/>
    </cacheField>
    <cacheField name="Chicory.Height" numFmtId="0">
      <sharedItems containsString="0" containsBlank="1" containsNumber="1" containsInteger="1" minValue="150" maxValue="550"/>
    </cacheField>
    <cacheField name="GrowthRate (kgDM/ha/day)" numFmtId="0">
      <sharedItems containsString="0" containsBlank="1" containsNumber="1" minValue="1.4" maxValue="154"/>
    </cacheField>
    <cacheField name="Chicory.GrowthRate" numFmtId="0">
      <sharedItems containsString="0" containsBlank="1" containsNumber="1" minValue="0.13999999999999999" maxValue="15.4"/>
    </cacheField>
    <cacheField name="ADF %" numFmtId="0">
      <sharedItems containsString="0" containsBlank="1" containsNumber="1" minValue="11.640880584716797" maxValue="28.558"/>
    </cacheField>
    <cacheField name="WSC%" numFmtId="0">
      <sharedItems containsString="0" containsBlank="1" containsNumber="1" minValue="3.5750000000000002" maxValue="20.387079238891602"/>
    </cacheField>
    <cacheField name="DOMD%" numFmtId="0">
      <sharedItems containsString="0" containsBlank="1" containsNumber="1" minValue="62.49" maxValue="84.386497497558594"/>
    </cacheField>
    <cacheField name="NDF%" numFmtId="0">
      <sharedItems containsString="0" containsBlank="1" containsNumber="1" minValue="15.565" maxValue="43.124015808105469"/>
    </cacheField>
    <cacheField name="OM%" numFmtId="0">
      <sharedItems containsString="0" containsBlank="1" containsNumber="1" minValue="77.981999999999999" maxValue="90.726470947265625"/>
    </cacheField>
    <cacheField name="CP%" numFmtId="0">
      <sharedItems containsString="0" containsBlank="1" containsNumber="1" minValue="11.4" maxValue="35.5"/>
    </cacheField>
    <cacheField name="Chicory.AboveGroundLive.NConc" numFmtId="0">
      <sharedItems containsString="0" containsBlank="1" containsNumber="1" minValue="1.7999999999999999E-2" maxValue="5.7000000000000002E-2"/>
    </cacheField>
    <cacheField name="AverageHerbageNConc" numFmtId="0">
      <sharedItems containsString="0" containsBlank="1" containsNumber="1" minValue="2.2499999999999999E-2" maxValue="3.39E-2"/>
    </cacheField>
    <cacheField name="ME" numFmtId="0">
      <sharedItems containsString="0" containsBlank="1" containsNumber="1" minValue="9.9984000000000002" maxValue="13.501839599609376"/>
    </cacheField>
    <cacheField name="FW (g) " numFmtId="0">
      <sharedItems containsString="0" containsBlank="1" containsNumber="1" minValue="12.33" maxValue="188.66"/>
    </cacheField>
    <cacheField name="DW (g) " numFmtId="0">
      <sharedItems containsString="0" containsBlank="1" containsNumber="1" minValue="2.57" maxValue="20.93"/>
    </cacheField>
    <cacheField name="DMcontent" numFmtId="0">
      <sharedItems containsString="0" containsBlank="1" containsNumber="1" minValue="4.7402093834819699E-2" maxValue="0.27513242009132416"/>
    </cacheField>
    <cacheField name="Chicory.NumberOfLeaves" numFmtId="0">
      <sharedItems containsString="0" containsBlank="1" containsNumber="1" containsInteger="1" minValue="4" maxValue="23"/>
    </cacheField>
    <cacheField name="LeafLength" numFmtId="0">
      <sharedItems containsString="0" containsBlank="1" containsNumber="1" minValue="46" maxValue="612.6"/>
    </cacheField>
    <cacheField name="Chicory.Leaf.LAI" numFmtId="0">
      <sharedItems containsString="0" containsBlank="1" containsNumber="1" minValue="0.37" maxValue="23.52"/>
    </cacheField>
    <cacheField name="Chicory.Leaf.ExtinctionCoefficient" numFmtId="0">
      <sharedItems containsString="0" containsBlank="1" containsNumber="1" minValue="5.0000000000000001E-3" maxValue="0.990999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18">
  <r>
    <s v="IversenIrrigationNil"/>
    <x v="0"/>
    <x v="0"/>
    <s v="1996/97"/>
    <x v="0"/>
    <n v="1"/>
    <s v="Growth"/>
    <n v="3150"/>
    <n v="315"/>
    <m/>
    <m/>
    <m/>
    <m/>
    <m/>
    <m/>
    <m/>
    <m/>
    <m/>
    <m/>
    <m/>
    <m/>
    <m/>
    <m/>
    <m/>
    <m/>
    <m/>
    <m/>
    <m/>
    <m/>
    <m/>
    <m/>
    <m/>
    <m/>
    <m/>
    <m/>
    <m/>
    <m/>
  </r>
  <r>
    <s v="IversenIrrigationNil"/>
    <x v="0"/>
    <x v="1"/>
    <s v="1996/97"/>
    <x v="0"/>
    <n v="1"/>
    <s v="PreGraze"/>
    <n v="4300"/>
    <n v="430"/>
    <m/>
    <m/>
    <m/>
    <m/>
    <m/>
    <m/>
    <m/>
    <m/>
    <m/>
    <m/>
    <m/>
    <m/>
    <m/>
    <m/>
    <m/>
    <m/>
    <m/>
    <m/>
    <m/>
    <m/>
    <m/>
    <m/>
    <m/>
    <m/>
    <m/>
    <m/>
    <m/>
    <m/>
  </r>
  <r>
    <s v="IversenIrrigationNil"/>
    <x v="0"/>
    <x v="2"/>
    <s v="1996/97"/>
    <x v="0"/>
    <n v="2"/>
    <s v="PostGraze"/>
    <m/>
    <m/>
    <m/>
    <n v="372.04"/>
    <n v="372.04"/>
    <m/>
    <m/>
    <m/>
    <m/>
    <m/>
    <m/>
    <m/>
    <m/>
    <m/>
    <m/>
    <m/>
    <m/>
    <m/>
    <m/>
    <m/>
    <m/>
    <m/>
    <m/>
    <m/>
    <m/>
    <m/>
    <m/>
    <m/>
    <m/>
    <m/>
  </r>
  <r>
    <s v="IversenIrrigationNil"/>
    <x v="0"/>
    <x v="3"/>
    <s v="1996/97"/>
    <x v="0"/>
    <n v="2"/>
    <s v="PreGraze"/>
    <n v="4300"/>
    <n v="430"/>
    <m/>
    <m/>
    <m/>
    <m/>
    <m/>
    <m/>
    <m/>
    <m/>
    <m/>
    <m/>
    <m/>
    <m/>
    <m/>
    <m/>
    <m/>
    <m/>
    <m/>
    <m/>
    <m/>
    <m/>
    <m/>
    <m/>
    <m/>
    <m/>
    <m/>
    <m/>
    <m/>
    <m/>
  </r>
  <r>
    <s v="IversenIrrigationNil"/>
    <x v="0"/>
    <x v="4"/>
    <s v="1996/97"/>
    <x v="0"/>
    <n v="2"/>
    <s v="PostGraze"/>
    <m/>
    <m/>
    <m/>
    <n v="418.12"/>
    <n v="790.16000000000008"/>
    <m/>
    <m/>
    <m/>
    <m/>
    <m/>
    <m/>
    <m/>
    <m/>
    <m/>
    <m/>
    <m/>
    <m/>
    <m/>
    <m/>
    <m/>
    <m/>
    <m/>
    <m/>
    <m/>
    <m/>
    <m/>
    <m/>
    <m/>
    <m/>
    <m/>
  </r>
  <r>
    <s v="IversenIrrigationNil"/>
    <x v="0"/>
    <x v="5"/>
    <s v="1997/98"/>
    <x v="0"/>
    <n v="1"/>
    <s v="PreGraze"/>
    <n v="2333"/>
    <n v="233.3"/>
    <m/>
    <m/>
    <m/>
    <m/>
    <m/>
    <m/>
    <m/>
    <m/>
    <m/>
    <m/>
    <m/>
    <m/>
    <m/>
    <m/>
    <m/>
    <m/>
    <m/>
    <m/>
    <m/>
    <m/>
    <m/>
    <m/>
    <m/>
    <m/>
    <m/>
    <m/>
    <m/>
    <m/>
  </r>
  <r>
    <s v="IversenIrrigationNil"/>
    <x v="0"/>
    <x v="6"/>
    <s v="1997/98"/>
    <x v="0"/>
    <n v="1"/>
    <s v="PostGraze"/>
    <m/>
    <m/>
    <m/>
    <n v="177.21"/>
    <n v="177.21"/>
    <m/>
    <m/>
    <m/>
    <m/>
    <m/>
    <m/>
    <m/>
    <m/>
    <m/>
    <m/>
    <m/>
    <m/>
    <m/>
    <m/>
    <m/>
    <m/>
    <m/>
    <m/>
    <m/>
    <m/>
    <m/>
    <m/>
    <m/>
    <m/>
    <m/>
  </r>
  <r>
    <s v="IversenIrrigationNil"/>
    <x v="0"/>
    <x v="7"/>
    <s v="1997/98"/>
    <x v="0"/>
    <n v="2"/>
    <s v="Growth"/>
    <n v="1965"/>
    <n v="196.5"/>
    <m/>
    <m/>
    <m/>
    <m/>
    <m/>
    <m/>
    <m/>
    <m/>
    <m/>
    <m/>
    <m/>
    <m/>
    <m/>
    <m/>
    <m/>
    <m/>
    <m/>
    <m/>
    <m/>
    <m/>
    <m/>
    <m/>
    <m/>
    <m/>
    <m/>
    <m/>
    <m/>
    <m/>
  </r>
  <r>
    <s v="IversenIrrigationNil"/>
    <x v="0"/>
    <x v="8"/>
    <s v="1997/98"/>
    <x v="0"/>
    <n v="2"/>
    <s v="Growth"/>
    <n v="2675"/>
    <n v="267.5"/>
    <m/>
    <m/>
    <m/>
    <m/>
    <m/>
    <m/>
    <m/>
    <m/>
    <m/>
    <m/>
    <m/>
    <m/>
    <m/>
    <m/>
    <m/>
    <m/>
    <m/>
    <m/>
    <m/>
    <m/>
    <m/>
    <m/>
    <m/>
    <m/>
    <m/>
    <m/>
    <m/>
    <m/>
  </r>
  <r>
    <s v="IversenIrrigationNil"/>
    <x v="0"/>
    <x v="9"/>
    <s v="1997/98"/>
    <x v="0"/>
    <n v="2"/>
    <s v="Growth"/>
    <n v="6500"/>
    <n v="650"/>
    <m/>
    <m/>
    <m/>
    <m/>
    <m/>
    <m/>
    <m/>
    <m/>
    <m/>
    <m/>
    <m/>
    <m/>
    <m/>
    <m/>
    <m/>
    <m/>
    <m/>
    <m/>
    <m/>
    <m/>
    <m/>
    <m/>
    <m/>
    <m/>
    <m/>
    <m/>
    <m/>
    <m/>
  </r>
  <r>
    <s v="IversenIrrigationNil"/>
    <x v="0"/>
    <x v="10"/>
    <s v="1997/98"/>
    <x v="0"/>
    <n v="2"/>
    <s v="PreGraze"/>
    <n v="6500"/>
    <n v="650"/>
    <m/>
    <m/>
    <m/>
    <m/>
    <m/>
    <m/>
    <m/>
    <m/>
    <m/>
    <m/>
    <m/>
    <m/>
    <m/>
    <m/>
    <m/>
    <m/>
    <m/>
    <m/>
    <m/>
    <m/>
    <m/>
    <m/>
    <m/>
    <m/>
    <m/>
    <m/>
    <m/>
    <m/>
  </r>
  <r>
    <s v="IversenIrrigationNil"/>
    <x v="0"/>
    <x v="11"/>
    <s v="1997/98"/>
    <x v="0"/>
    <n v="2"/>
    <s v="PostGraze"/>
    <n v="1975"/>
    <n v="197.5"/>
    <m/>
    <n v="472.96"/>
    <n v="650.16999999999996"/>
    <m/>
    <m/>
    <m/>
    <m/>
    <m/>
    <m/>
    <m/>
    <m/>
    <m/>
    <m/>
    <m/>
    <m/>
    <m/>
    <m/>
    <m/>
    <m/>
    <m/>
    <m/>
    <m/>
    <m/>
    <m/>
    <m/>
    <m/>
    <m/>
    <m/>
  </r>
  <r>
    <s v="IversenIrrigationNil"/>
    <x v="0"/>
    <x v="12"/>
    <s v="1997/98"/>
    <x v="0"/>
    <n v="3"/>
    <s v="Growth"/>
    <n v="346.5"/>
    <n v="34.65"/>
    <m/>
    <m/>
    <m/>
    <m/>
    <m/>
    <m/>
    <m/>
    <m/>
    <m/>
    <m/>
    <m/>
    <m/>
    <m/>
    <m/>
    <m/>
    <m/>
    <m/>
    <m/>
    <m/>
    <m/>
    <m/>
    <m/>
    <m/>
    <m/>
    <m/>
    <m/>
    <m/>
    <m/>
  </r>
  <r>
    <s v="IversenIrrigationNil"/>
    <x v="0"/>
    <x v="13"/>
    <s v="1997/98"/>
    <x v="0"/>
    <n v="3"/>
    <s v="Growth"/>
    <n v="835"/>
    <n v="83.5"/>
    <m/>
    <m/>
    <m/>
    <m/>
    <m/>
    <m/>
    <m/>
    <m/>
    <m/>
    <m/>
    <m/>
    <m/>
    <m/>
    <m/>
    <m/>
    <m/>
    <m/>
    <m/>
    <m/>
    <m/>
    <m/>
    <m/>
    <m/>
    <m/>
    <m/>
    <m/>
    <m/>
    <m/>
  </r>
  <r>
    <s v="IversenIrrigationNil"/>
    <x v="0"/>
    <x v="14"/>
    <s v="1997/98"/>
    <x v="0"/>
    <n v="3"/>
    <s v="Growth"/>
    <n v="2085"/>
    <n v="208.5"/>
    <m/>
    <m/>
    <m/>
    <m/>
    <m/>
    <m/>
    <m/>
    <m/>
    <m/>
    <m/>
    <m/>
    <m/>
    <m/>
    <m/>
    <m/>
    <m/>
    <m/>
    <m/>
    <m/>
    <m/>
    <m/>
    <m/>
    <m/>
    <m/>
    <m/>
    <m/>
    <m/>
    <m/>
  </r>
  <r>
    <s v="IversenIrrigationNil"/>
    <x v="0"/>
    <x v="15"/>
    <s v="1997/98"/>
    <x v="0"/>
    <n v="3"/>
    <s v="PreGraze"/>
    <n v="2085"/>
    <n v="208.5"/>
    <m/>
    <m/>
    <m/>
    <m/>
    <m/>
    <m/>
    <m/>
    <m/>
    <m/>
    <m/>
    <m/>
    <m/>
    <m/>
    <m/>
    <m/>
    <m/>
    <m/>
    <m/>
    <m/>
    <m/>
    <m/>
    <m/>
    <m/>
    <m/>
    <m/>
    <m/>
    <m/>
    <m/>
  </r>
  <r>
    <s v="IversenIrrigationNil"/>
    <x v="0"/>
    <x v="16"/>
    <s v="1997/98"/>
    <x v="0"/>
    <n v="3"/>
    <s v="PostGraze"/>
    <n v="1220"/>
    <n v="122"/>
    <m/>
    <n v="88.52"/>
    <n v="738.68999999999994"/>
    <m/>
    <m/>
    <m/>
    <m/>
    <m/>
    <m/>
    <m/>
    <m/>
    <m/>
    <m/>
    <m/>
    <m/>
    <m/>
    <m/>
    <m/>
    <m/>
    <m/>
    <m/>
    <m/>
    <m/>
    <m/>
    <m/>
    <m/>
    <m/>
    <m/>
  </r>
  <r>
    <s v="IversenIrrigationNil"/>
    <x v="0"/>
    <x v="17"/>
    <s v="1997/98"/>
    <x v="0"/>
    <n v="4"/>
    <s v="Growth"/>
    <n v="407"/>
    <n v="40.700000000000003"/>
    <m/>
    <m/>
    <m/>
    <m/>
    <m/>
    <m/>
    <m/>
    <m/>
    <m/>
    <m/>
    <m/>
    <m/>
    <m/>
    <m/>
    <m/>
    <m/>
    <m/>
    <m/>
    <m/>
    <m/>
    <m/>
    <m/>
    <m/>
    <m/>
    <m/>
    <m/>
    <m/>
    <m/>
  </r>
  <r>
    <s v="IversenIrrigationNil"/>
    <x v="0"/>
    <x v="18"/>
    <s v="1997/98"/>
    <x v="0"/>
    <n v="4"/>
    <s v="Growth"/>
    <n v="1055"/>
    <n v="105.5"/>
    <m/>
    <m/>
    <m/>
    <m/>
    <m/>
    <m/>
    <m/>
    <m/>
    <m/>
    <m/>
    <m/>
    <m/>
    <m/>
    <m/>
    <m/>
    <m/>
    <m/>
    <m/>
    <m/>
    <m/>
    <m/>
    <m/>
    <m/>
    <m/>
    <m/>
    <m/>
    <m/>
    <m/>
  </r>
  <r>
    <s v="IversenIrrigationNil"/>
    <x v="0"/>
    <x v="19"/>
    <s v="1997/98"/>
    <x v="0"/>
    <n v="4"/>
    <s v="Growth"/>
    <n v="1725"/>
    <n v="172.5"/>
    <m/>
    <m/>
    <m/>
    <m/>
    <m/>
    <m/>
    <m/>
    <m/>
    <m/>
    <m/>
    <m/>
    <m/>
    <m/>
    <m/>
    <m/>
    <m/>
    <m/>
    <m/>
    <m/>
    <m/>
    <m/>
    <m/>
    <m/>
    <m/>
    <m/>
    <m/>
    <m/>
    <m/>
  </r>
  <r>
    <s v="IversenIrrigationNil"/>
    <x v="0"/>
    <x v="20"/>
    <s v="1997/98"/>
    <x v="0"/>
    <n v="4"/>
    <s v="Growth"/>
    <n v="2370"/>
    <n v="237"/>
    <m/>
    <m/>
    <m/>
    <m/>
    <m/>
    <m/>
    <m/>
    <m/>
    <m/>
    <m/>
    <m/>
    <m/>
    <m/>
    <m/>
    <m/>
    <m/>
    <m/>
    <m/>
    <m/>
    <m/>
    <m/>
    <m/>
    <m/>
    <m/>
    <m/>
    <m/>
    <m/>
    <m/>
  </r>
  <r>
    <s v="IversenIrrigationNil"/>
    <x v="0"/>
    <x v="21"/>
    <s v="1997/98"/>
    <x v="0"/>
    <n v="4"/>
    <s v="PreGraze"/>
    <n v="2110"/>
    <n v="211"/>
    <m/>
    <m/>
    <m/>
    <n v="2.7400000000000001E-2"/>
    <n v="6.4000000000000003E-3"/>
    <m/>
    <m/>
    <m/>
    <m/>
    <m/>
    <m/>
    <m/>
    <m/>
    <m/>
    <m/>
    <m/>
    <m/>
    <m/>
    <m/>
    <m/>
    <m/>
    <m/>
    <m/>
    <m/>
    <m/>
    <m/>
    <m/>
    <m/>
  </r>
  <r>
    <s v="IversenIrrigationNil"/>
    <x v="0"/>
    <x v="22"/>
    <s v="1997/98"/>
    <x v="0"/>
    <n v="4"/>
    <s v="PostGraze"/>
    <n v="1825"/>
    <n v="182.5"/>
    <m/>
    <n v="46.62"/>
    <n v="785.31"/>
    <m/>
    <m/>
    <m/>
    <m/>
    <m/>
    <m/>
    <m/>
    <m/>
    <m/>
    <m/>
    <m/>
    <m/>
    <m/>
    <m/>
    <m/>
    <m/>
    <m/>
    <m/>
    <m/>
    <m/>
    <m/>
    <m/>
    <m/>
    <m/>
    <m/>
  </r>
  <r>
    <s v="IversenIrrigationNil"/>
    <x v="0"/>
    <x v="23"/>
    <s v="1997/98"/>
    <x v="0"/>
    <n v="5"/>
    <s v="Growth"/>
    <n v="422.5"/>
    <n v="42.25"/>
    <m/>
    <m/>
    <m/>
    <m/>
    <m/>
    <m/>
    <m/>
    <m/>
    <m/>
    <m/>
    <m/>
    <m/>
    <m/>
    <m/>
    <m/>
    <m/>
    <m/>
    <m/>
    <m/>
    <m/>
    <m/>
    <m/>
    <m/>
    <m/>
    <m/>
    <m/>
    <m/>
    <m/>
  </r>
  <r>
    <s v="IversenIrrigationNil"/>
    <x v="0"/>
    <x v="24"/>
    <s v="1997/98"/>
    <x v="0"/>
    <n v="5"/>
    <s v="Growth"/>
    <n v="685"/>
    <n v="68.5"/>
    <m/>
    <m/>
    <m/>
    <m/>
    <m/>
    <m/>
    <m/>
    <m/>
    <m/>
    <m/>
    <m/>
    <m/>
    <m/>
    <m/>
    <m/>
    <m/>
    <m/>
    <m/>
    <m/>
    <m/>
    <m/>
    <m/>
    <m/>
    <m/>
    <m/>
    <m/>
    <m/>
    <m/>
  </r>
  <r>
    <s v="IversenIrrigationNil"/>
    <x v="0"/>
    <x v="25"/>
    <s v="1997/98"/>
    <x v="0"/>
    <n v="5"/>
    <s v="Growth"/>
    <n v="910"/>
    <n v="91"/>
    <m/>
    <m/>
    <m/>
    <m/>
    <m/>
    <m/>
    <m/>
    <m/>
    <m/>
    <m/>
    <m/>
    <m/>
    <m/>
    <m/>
    <m/>
    <m/>
    <m/>
    <m/>
    <m/>
    <m/>
    <m/>
    <m/>
    <m/>
    <m/>
    <m/>
    <m/>
    <m/>
    <m/>
  </r>
  <r>
    <s v="IversenIrrigationNil"/>
    <x v="0"/>
    <x v="26"/>
    <s v="1997/98"/>
    <x v="0"/>
    <n v="5"/>
    <s v="PreGraze"/>
    <n v="1125"/>
    <n v="112.5"/>
    <m/>
    <m/>
    <m/>
    <n v="2.75E-2"/>
    <m/>
    <m/>
    <m/>
    <m/>
    <m/>
    <m/>
    <m/>
    <m/>
    <m/>
    <m/>
    <m/>
    <m/>
    <m/>
    <m/>
    <m/>
    <m/>
    <m/>
    <m/>
    <m/>
    <m/>
    <m/>
    <m/>
    <m/>
    <m/>
  </r>
  <r>
    <s v="IversenIrrigationNil"/>
    <x v="0"/>
    <x v="27"/>
    <s v="1997/98"/>
    <x v="0"/>
    <n v="5"/>
    <s v="PostGraze"/>
    <n v="94"/>
    <n v="9.4"/>
    <m/>
    <n v="96.31"/>
    <n v="881.61999999999989"/>
    <m/>
    <m/>
    <m/>
    <m/>
    <m/>
    <m/>
    <m/>
    <m/>
    <m/>
    <m/>
    <m/>
    <m/>
    <m/>
    <m/>
    <m/>
    <m/>
    <m/>
    <m/>
    <m/>
    <m/>
    <m/>
    <m/>
    <m/>
    <m/>
    <m/>
  </r>
  <r>
    <s v="IversenIrrigationNil"/>
    <x v="0"/>
    <x v="28"/>
    <s v="1997/98"/>
    <x v="0"/>
    <n v="6"/>
    <s v="Growth"/>
    <n v="500"/>
    <n v="50"/>
    <m/>
    <m/>
    <m/>
    <m/>
    <m/>
    <m/>
    <m/>
    <m/>
    <m/>
    <m/>
    <m/>
    <m/>
    <m/>
    <m/>
    <m/>
    <m/>
    <m/>
    <m/>
    <m/>
    <m/>
    <m/>
    <m/>
    <m/>
    <m/>
    <m/>
    <m/>
    <m/>
    <m/>
  </r>
  <r>
    <s v="IversenIrrigationNil"/>
    <x v="0"/>
    <x v="29"/>
    <s v="1997/98"/>
    <x v="0"/>
    <n v="6"/>
    <s v="Growth"/>
    <n v="685"/>
    <n v="68.5"/>
    <m/>
    <m/>
    <m/>
    <m/>
    <m/>
    <m/>
    <m/>
    <m/>
    <m/>
    <m/>
    <m/>
    <m/>
    <m/>
    <m/>
    <m/>
    <m/>
    <m/>
    <m/>
    <m/>
    <m/>
    <m/>
    <m/>
    <m/>
    <m/>
    <m/>
    <m/>
    <m/>
    <m/>
  </r>
  <r>
    <s v="IversenIrrigationNil"/>
    <x v="0"/>
    <x v="30"/>
    <s v="1997/98"/>
    <x v="0"/>
    <n v="6"/>
    <s v="Growth"/>
    <n v="1415"/>
    <n v="141.5"/>
    <m/>
    <m/>
    <m/>
    <m/>
    <m/>
    <m/>
    <m/>
    <m/>
    <m/>
    <m/>
    <m/>
    <m/>
    <m/>
    <m/>
    <m/>
    <m/>
    <m/>
    <m/>
    <m/>
    <m/>
    <m/>
    <m/>
    <m/>
    <m/>
    <m/>
    <m/>
    <m/>
    <m/>
  </r>
  <r>
    <s v="IversenIrrigationNil"/>
    <x v="0"/>
    <x v="31"/>
    <s v="1997/98"/>
    <x v="0"/>
    <n v="6"/>
    <s v="Growth"/>
    <n v="1305"/>
    <n v="130.5"/>
    <m/>
    <m/>
    <m/>
    <m/>
    <m/>
    <m/>
    <m/>
    <m/>
    <m/>
    <m/>
    <m/>
    <m/>
    <m/>
    <m/>
    <m/>
    <m/>
    <m/>
    <m/>
    <m/>
    <m/>
    <m/>
    <m/>
    <m/>
    <m/>
    <m/>
    <m/>
    <m/>
    <m/>
  </r>
  <r>
    <s v="IversenIrrigationNil"/>
    <x v="0"/>
    <x v="32"/>
    <s v="1997/98"/>
    <x v="0"/>
    <n v="6"/>
    <s v="PreGraze"/>
    <n v="1420"/>
    <n v="142"/>
    <m/>
    <m/>
    <m/>
    <m/>
    <m/>
    <m/>
    <m/>
    <m/>
    <m/>
    <m/>
    <m/>
    <m/>
    <m/>
    <m/>
    <m/>
    <m/>
    <m/>
    <m/>
    <m/>
    <m/>
    <m/>
    <m/>
    <m/>
    <m/>
    <m/>
    <m/>
    <m/>
    <m/>
  </r>
  <r>
    <s v="IversenIrrigationNil"/>
    <x v="0"/>
    <x v="33"/>
    <s v="1997/98"/>
    <x v="0"/>
    <n v="6"/>
    <s v="PostGraze"/>
    <m/>
    <m/>
    <m/>
    <n v="129.51"/>
    <n v="1011.1299999999999"/>
    <m/>
    <m/>
    <m/>
    <m/>
    <m/>
    <m/>
    <m/>
    <m/>
    <m/>
    <m/>
    <m/>
    <m/>
    <m/>
    <m/>
    <m/>
    <m/>
    <m/>
    <m/>
    <m/>
    <m/>
    <m/>
    <m/>
    <m/>
    <m/>
    <m/>
  </r>
  <r>
    <s v="IversenIrrigationNil"/>
    <x v="0"/>
    <x v="34"/>
    <s v="1998/99"/>
    <x v="0"/>
    <n v="1"/>
    <s v="Growth"/>
    <n v="66"/>
    <n v="6.6"/>
    <m/>
    <m/>
    <m/>
    <m/>
    <m/>
    <m/>
    <m/>
    <m/>
    <m/>
    <m/>
    <m/>
    <m/>
    <m/>
    <m/>
    <m/>
    <m/>
    <m/>
    <m/>
    <m/>
    <m/>
    <m/>
    <m/>
    <m/>
    <m/>
    <m/>
    <m/>
    <m/>
    <m/>
  </r>
  <r>
    <s v="IversenIrrigationNil"/>
    <x v="0"/>
    <x v="35"/>
    <s v="1998/99"/>
    <x v="0"/>
    <n v="1"/>
    <s v="Growth"/>
    <n v="342"/>
    <n v="34.200000000000003"/>
    <m/>
    <m/>
    <m/>
    <m/>
    <m/>
    <m/>
    <m/>
    <m/>
    <m/>
    <m/>
    <m/>
    <m/>
    <m/>
    <m/>
    <m/>
    <m/>
    <m/>
    <m/>
    <m/>
    <m/>
    <m/>
    <m/>
    <m/>
    <m/>
    <m/>
    <m/>
    <m/>
    <m/>
  </r>
  <r>
    <s v="IversenIrrigationNil"/>
    <x v="0"/>
    <x v="36"/>
    <s v="1998/99"/>
    <x v="0"/>
    <n v="1"/>
    <s v="Growth"/>
    <n v="635"/>
    <n v="63.5"/>
    <m/>
    <m/>
    <m/>
    <m/>
    <m/>
    <m/>
    <m/>
    <m/>
    <m/>
    <m/>
    <m/>
    <m/>
    <m/>
    <m/>
    <m/>
    <m/>
    <m/>
    <m/>
    <m/>
    <m/>
    <m/>
    <m/>
    <m/>
    <m/>
    <m/>
    <m/>
    <m/>
    <m/>
  </r>
  <r>
    <s v="IversenIrrigationNil"/>
    <x v="0"/>
    <x v="37"/>
    <s v="1998/99"/>
    <x v="0"/>
    <n v="1"/>
    <s v="Growth"/>
    <n v="1291.5"/>
    <n v="129.15"/>
    <m/>
    <m/>
    <m/>
    <m/>
    <m/>
    <m/>
    <m/>
    <m/>
    <m/>
    <m/>
    <m/>
    <m/>
    <m/>
    <m/>
    <m/>
    <m/>
    <m/>
    <m/>
    <m/>
    <m/>
    <m/>
    <m/>
    <m/>
    <m/>
    <m/>
    <m/>
    <m/>
    <m/>
  </r>
  <r>
    <s v="IversenIrrigationNil"/>
    <x v="0"/>
    <x v="38"/>
    <s v="1998/99"/>
    <x v="0"/>
    <n v="1"/>
    <s v="PreGraze"/>
    <n v="2235"/>
    <n v="223.5"/>
    <m/>
    <m/>
    <m/>
    <m/>
    <m/>
    <m/>
    <m/>
    <m/>
    <m/>
    <m/>
    <m/>
    <m/>
    <m/>
    <m/>
    <m/>
    <m/>
    <m/>
    <m/>
    <m/>
    <m/>
    <m/>
    <m/>
    <m/>
    <m/>
    <m/>
    <m/>
    <m/>
    <m/>
  </r>
  <r>
    <s v="IversenIrrigationNil"/>
    <x v="0"/>
    <x v="39"/>
    <s v="1998/99"/>
    <x v="0"/>
    <n v="1"/>
    <s v="PostGraze"/>
    <n v="610"/>
    <n v="61"/>
    <m/>
    <n v="165.58"/>
    <n v="165.58"/>
    <m/>
    <m/>
    <m/>
    <m/>
    <m/>
    <m/>
    <m/>
    <m/>
    <m/>
    <m/>
    <m/>
    <m/>
    <m/>
    <m/>
    <m/>
    <m/>
    <m/>
    <m/>
    <m/>
    <m/>
    <m/>
    <m/>
    <m/>
    <m/>
    <m/>
  </r>
  <r>
    <s v="IversenIrrigationNil"/>
    <x v="0"/>
    <x v="40"/>
    <s v="1998/99"/>
    <x v="0"/>
    <n v="2"/>
    <s v="Growth"/>
    <n v="1210"/>
    <n v="121"/>
    <m/>
    <m/>
    <m/>
    <m/>
    <m/>
    <m/>
    <m/>
    <m/>
    <m/>
    <m/>
    <m/>
    <m/>
    <m/>
    <m/>
    <m/>
    <m/>
    <m/>
    <m/>
    <m/>
    <m/>
    <m/>
    <m/>
    <m/>
    <m/>
    <m/>
    <m/>
    <m/>
    <m/>
  </r>
  <r>
    <s v="IversenIrrigationNil"/>
    <x v="0"/>
    <x v="41"/>
    <s v="1998/99"/>
    <x v="0"/>
    <n v="2"/>
    <s v="Growth"/>
    <n v="2480"/>
    <n v="248"/>
    <m/>
    <m/>
    <m/>
    <m/>
    <m/>
    <m/>
    <m/>
    <m/>
    <m/>
    <m/>
    <m/>
    <m/>
    <m/>
    <m/>
    <m/>
    <m/>
    <m/>
    <m/>
    <m/>
    <m/>
    <m/>
    <m/>
    <m/>
    <m/>
    <m/>
    <m/>
    <m/>
    <m/>
  </r>
  <r>
    <s v="IversenIrrigationNil"/>
    <x v="0"/>
    <x v="42"/>
    <s v="1998/99"/>
    <x v="0"/>
    <n v="2"/>
    <s v="Growth"/>
    <n v="3060"/>
    <n v="306"/>
    <m/>
    <m/>
    <m/>
    <m/>
    <m/>
    <m/>
    <m/>
    <m/>
    <m/>
    <m/>
    <m/>
    <m/>
    <m/>
    <m/>
    <m/>
    <m/>
    <m/>
    <m/>
    <m/>
    <m/>
    <m/>
    <m/>
    <m/>
    <m/>
    <m/>
    <m/>
    <m/>
    <m/>
  </r>
  <r>
    <s v="IversenIrrigationNil"/>
    <x v="0"/>
    <x v="43"/>
    <s v="1998/99"/>
    <x v="0"/>
    <n v="2"/>
    <s v="PreGraze"/>
    <n v="3490"/>
    <n v="349"/>
    <m/>
    <m/>
    <m/>
    <n v="1.9400000000000001E-2"/>
    <m/>
    <m/>
    <m/>
    <m/>
    <m/>
    <m/>
    <m/>
    <m/>
    <m/>
    <m/>
    <m/>
    <m/>
    <m/>
    <m/>
    <m/>
    <m/>
    <m/>
    <m/>
    <m/>
    <m/>
    <m/>
    <m/>
    <m/>
    <m/>
  </r>
  <r>
    <s v="IversenIrrigationNil"/>
    <x v="0"/>
    <x v="44"/>
    <s v="1998/99"/>
    <x v="0"/>
    <n v="2"/>
    <s v="PostGraze"/>
    <n v="1010"/>
    <n v="101"/>
    <m/>
    <n v="251.41"/>
    <n v="416.99"/>
    <m/>
    <m/>
    <n v="2.0299999999999999E-2"/>
    <m/>
    <m/>
    <m/>
    <m/>
    <m/>
    <m/>
    <m/>
    <m/>
    <m/>
    <m/>
    <m/>
    <m/>
    <m/>
    <m/>
    <m/>
    <m/>
    <m/>
    <m/>
    <m/>
    <m/>
    <m/>
    <m/>
  </r>
  <r>
    <s v="IversenIrrigationNil"/>
    <x v="0"/>
    <x v="45"/>
    <s v="1998/99"/>
    <x v="0"/>
    <n v="3"/>
    <s v="Growth"/>
    <n v="591"/>
    <n v="59.1"/>
    <m/>
    <m/>
    <m/>
    <m/>
    <m/>
    <m/>
    <m/>
    <m/>
    <m/>
    <m/>
    <m/>
    <m/>
    <m/>
    <m/>
    <m/>
    <m/>
    <m/>
    <m/>
    <m/>
    <m/>
    <m/>
    <m/>
    <m/>
    <m/>
    <m/>
    <m/>
    <m/>
    <m/>
  </r>
  <r>
    <s v="IversenIrrigationNil"/>
    <x v="0"/>
    <x v="46"/>
    <s v="1998/99"/>
    <x v="0"/>
    <n v="3"/>
    <s v="Growth"/>
    <n v="1524"/>
    <n v="152.4"/>
    <m/>
    <m/>
    <m/>
    <m/>
    <m/>
    <m/>
    <m/>
    <m/>
    <m/>
    <m/>
    <m/>
    <m/>
    <m/>
    <m/>
    <m/>
    <m/>
    <m/>
    <m/>
    <m/>
    <m/>
    <m/>
    <m/>
    <m/>
    <m/>
    <m/>
    <m/>
    <m/>
    <m/>
  </r>
  <r>
    <s v="IversenIrrigationNil"/>
    <x v="0"/>
    <x v="47"/>
    <s v="1998/99"/>
    <x v="0"/>
    <n v="3"/>
    <s v="PreGraze"/>
    <n v="1860"/>
    <n v="186"/>
    <m/>
    <m/>
    <m/>
    <m/>
    <m/>
    <m/>
    <m/>
    <m/>
    <m/>
    <m/>
    <m/>
    <m/>
    <m/>
    <m/>
    <m/>
    <m/>
    <m/>
    <m/>
    <m/>
    <m/>
    <m/>
    <m/>
    <m/>
    <m/>
    <m/>
    <m/>
    <m/>
    <m/>
  </r>
  <r>
    <s v="IversenIrrigationNil"/>
    <x v="0"/>
    <x v="48"/>
    <s v="1998/99"/>
    <x v="0"/>
    <n v="3"/>
    <s v="PostGraze"/>
    <n v="501.5"/>
    <n v="50.15"/>
    <m/>
    <n v="121.22"/>
    <n v="538.21"/>
    <m/>
    <m/>
    <m/>
    <m/>
    <m/>
    <m/>
    <m/>
    <m/>
    <m/>
    <m/>
    <m/>
    <m/>
    <m/>
    <m/>
    <m/>
    <m/>
    <m/>
    <m/>
    <m/>
    <m/>
    <m/>
    <m/>
    <m/>
    <m/>
    <m/>
  </r>
  <r>
    <s v="IversenIrrigationNil"/>
    <x v="0"/>
    <x v="49"/>
    <s v="1998/99"/>
    <x v="0"/>
    <n v="4"/>
    <s v="PreGraze"/>
    <n v="1732.5"/>
    <n v="173.25"/>
    <m/>
    <m/>
    <m/>
    <m/>
    <m/>
    <m/>
    <m/>
    <m/>
    <m/>
    <m/>
    <m/>
    <m/>
    <m/>
    <m/>
    <m/>
    <m/>
    <m/>
    <m/>
    <m/>
    <m/>
    <m/>
    <m/>
    <m/>
    <m/>
    <m/>
    <m/>
    <m/>
    <m/>
  </r>
  <r>
    <s v="IversenIrrigationNil"/>
    <x v="0"/>
    <x v="50"/>
    <s v="1998/99"/>
    <x v="0"/>
    <n v="4"/>
    <s v="PostGraze"/>
    <n v="662.5"/>
    <n v="66.25"/>
    <m/>
    <n v="101.86"/>
    <n v="640.07000000000005"/>
    <m/>
    <m/>
    <m/>
    <m/>
    <m/>
    <m/>
    <m/>
    <m/>
    <m/>
    <m/>
    <m/>
    <m/>
    <m/>
    <m/>
    <m/>
    <m/>
    <m/>
    <m/>
    <m/>
    <m/>
    <m/>
    <m/>
    <m/>
    <m/>
    <m/>
  </r>
  <r>
    <s v="IversenIrrigationNil"/>
    <x v="0"/>
    <x v="51"/>
    <s v="1998/99"/>
    <x v="0"/>
    <n v="5"/>
    <s v="Growth"/>
    <n v="500"/>
    <n v="50"/>
    <m/>
    <m/>
    <m/>
    <m/>
    <m/>
    <m/>
    <m/>
    <m/>
    <m/>
    <m/>
    <m/>
    <m/>
    <m/>
    <m/>
    <m/>
    <m/>
    <m/>
    <m/>
    <m/>
    <m/>
    <m/>
    <m/>
    <m/>
    <m/>
    <m/>
    <m/>
    <m/>
    <m/>
  </r>
  <r>
    <s v="IversenIrrigationNil"/>
    <x v="0"/>
    <x v="52"/>
    <s v="1998/99"/>
    <x v="0"/>
    <n v="5"/>
    <s v="Growth"/>
    <n v="815"/>
    <n v="81.5"/>
    <m/>
    <m/>
    <m/>
    <m/>
    <m/>
    <m/>
    <m/>
    <m/>
    <m/>
    <m/>
    <m/>
    <m/>
    <m/>
    <m/>
    <m/>
    <m/>
    <m/>
    <m/>
    <m/>
    <m/>
    <m/>
    <m/>
    <m/>
    <m/>
    <m/>
    <m/>
    <m/>
    <m/>
  </r>
  <r>
    <s v="IversenIrrigationNil"/>
    <x v="0"/>
    <x v="53"/>
    <s v="1998/99"/>
    <x v="0"/>
    <n v="5"/>
    <s v="Growth"/>
    <n v="1295"/>
    <n v="129.5"/>
    <m/>
    <m/>
    <m/>
    <m/>
    <m/>
    <m/>
    <m/>
    <m/>
    <m/>
    <m/>
    <m/>
    <m/>
    <m/>
    <m/>
    <m/>
    <m/>
    <m/>
    <m/>
    <m/>
    <m/>
    <m/>
    <m/>
    <m/>
    <m/>
    <m/>
    <m/>
    <m/>
    <m/>
  </r>
  <r>
    <s v="IversenIrrigationNil"/>
    <x v="0"/>
    <x v="54"/>
    <s v="1998/99"/>
    <x v="0"/>
    <n v="5"/>
    <s v="PreGraze"/>
    <n v="1067"/>
    <n v="106.7"/>
    <m/>
    <m/>
    <m/>
    <n v="2.0500000000000001E-2"/>
    <m/>
    <m/>
    <m/>
    <m/>
    <m/>
    <m/>
    <m/>
    <m/>
    <m/>
    <m/>
    <m/>
    <m/>
    <m/>
    <m/>
    <m/>
    <m/>
    <m/>
    <m/>
    <m/>
    <m/>
    <m/>
    <m/>
    <m/>
    <m/>
  </r>
  <r>
    <s v="IversenIrrigationNil"/>
    <x v="0"/>
    <x v="55"/>
    <s v="1998/99"/>
    <x v="0"/>
    <n v="5"/>
    <s v="PostGraze"/>
    <n v="765"/>
    <n v="76.5"/>
    <m/>
    <n v="32.770000000000003"/>
    <n v="672.84"/>
    <m/>
    <m/>
    <n v="1.04E-2"/>
    <m/>
    <m/>
    <m/>
    <m/>
    <m/>
    <m/>
    <m/>
    <m/>
    <m/>
    <m/>
    <m/>
    <m/>
    <m/>
    <m/>
    <m/>
    <m/>
    <m/>
    <m/>
    <m/>
    <m/>
    <m/>
    <m/>
  </r>
  <r>
    <s v="IversenIrrigationNil"/>
    <x v="0"/>
    <x v="56"/>
    <s v="1998/99"/>
    <x v="0"/>
    <n v="6"/>
    <s v="Growth"/>
    <n v="374"/>
    <n v="37.4"/>
    <m/>
    <m/>
    <m/>
    <m/>
    <m/>
    <m/>
    <m/>
    <m/>
    <m/>
    <m/>
    <m/>
    <m/>
    <m/>
    <m/>
    <m/>
    <m/>
    <m/>
    <m/>
    <m/>
    <m/>
    <m/>
    <m/>
    <m/>
    <m/>
    <m/>
    <m/>
    <m/>
    <m/>
  </r>
  <r>
    <s v="IversenIrrigationNil"/>
    <x v="0"/>
    <x v="57"/>
    <s v="1998/99"/>
    <x v="0"/>
    <n v="6"/>
    <s v="Growth"/>
    <n v="734"/>
    <n v="73.400000000000006"/>
    <m/>
    <m/>
    <m/>
    <m/>
    <m/>
    <m/>
    <m/>
    <m/>
    <m/>
    <m/>
    <m/>
    <m/>
    <m/>
    <m/>
    <m/>
    <m/>
    <m/>
    <m/>
    <m/>
    <m/>
    <m/>
    <m/>
    <m/>
    <m/>
    <m/>
    <m/>
    <m/>
    <m/>
  </r>
  <r>
    <s v="IversenIrrigationNil"/>
    <x v="0"/>
    <x v="58"/>
    <s v="1998/99"/>
    <x v="0"/>
    <n v="6"/>
    <s v="Growth"/>
    <n v="1233"/>
    <n v="123.3"/>
    <m/>
    <m/>
    <m/>
    <m/>
    <m/>
    <m/>
    <m/>
    <m/>
    <m/>
    <m/>
    <m/>
    <m/>
    <m/>
    <m/>
    <m/>
    <m/>
    <m/>
    <m/>
    <m/>
    <m/>
    <m/>
    <m/>
    <m/>
    <m/>
    <m/>
    <m/>
    <m/>
    <m/>
  </r>
  <r>
    <s v="IversenIrrigationNil"/>
    <x v="0"/>
    <x v="59"/>
    <s v="1998/99"/>
    <x v="0"/>
    <n v="6"/>
    <s v="Growth"/>
    <n v="1753"/>
    <n v="175.3"/>
    <m/>
    <m/>
    <m/>
    <m/>
    <m/>
    <m/>
    <m/>
    <m/>
    <m/>
    <m/>
    <m/>
    <m/>
    <m/>
    <m/>
    <m/>
    <m/>
    <m/>
    <m/>
    <m/>
    <m/>
    <m/>
    <m/>
    <m/>
    <m/>
    <m/>
    <m/>
    <m/>
    <m/>
  </r>
  <r>
    <s v="IversenIrrigationNil"/>
    <x v="0"/>
    <x v="60"/>
    <s v="1998/99"/>
    <x v="0"/>
    <n v="6"/>
    <s v="PreGraze"/>
    <n v="1889"/>
    <n v="188.9"/>
    <m/>
    <m/>
    <m/>
    <n v="2.1399999999999999E-2"/>
    <m/>
    <m/>
    <m/>
    <m/>
    <m/>
    <m/>
    <m/>
    <m/>
    <m/>
    <m/>
    <m/>
    <m/>
    <m/>
    <m/>
    <m/>
    <m/>
    <m/>
    <m/>
    <m/>
    <m/>
    <m/>
    <m/>
    <m/>
    <m/>
  </r>
  <r>
    <s v="IversenIrrigationNil"/>
    <x v="0"/>
    <x v="61"/>
    <s v="1998/99"/>
    <x v="0"/>
    <n v="6"/>
    <s v="PostGraze"/>
    <n v="315"/>
    <n v="31.5"/>
    <m/>
    <n v="156.81"/>
    <n v="829.65000000000009"/>
    <m/>
    <m/>
    <n v="1.41E-2"/>
    <m/>
    <m/>
    <m/>
    <m/>
    <m/>
    <m/>
    <m/>
    <m/>
    <m/>
    <m/>
    <m/>
    <m/>
    <m/>
    <m/>
    <m/>
    <m/>
    <m/>
    <m/>
    <m/>
    <m/>
    <m/>
    <m/>
  </r>
  <r>
    <s v="IversenIrrigationNil"/>
    <x v="0"/>
    <x v="62"/>
    <s v="1998/99"/>
    <x v="0"/>
    <n v="7"/>
    <s v="Growth"/>
    <n v="205"/>
    <n v="20.5"/>
    <m/>
    <m/>
    <m/>
    <m/>
    <m/>
    <m/>
    <m/>
    <m/>
    <m/>
    <m/>
    <m/>
    <m/>
    <m/>
    <m/>
    <m/>
    <m/>
    <m/>
    <m/>
    <m/>
    <m/>
    <m/>
    <m/>
    <m/>
    <m/>
    <m/>
    <m/>
    <m/>
    <m/>
  </r>
  <r>
    <s v="IversenIrrigationNil"/>
    <x v="0"/>
    <x v="63"/>
    <s v="1998/99"/>
    <x v="0"/>
    <n v="7"/>
    <s v="Growth"/>
    <n v="372"/>
    <n v="37.200000000000003"/>
    <m/>
    <m/>
    <m/>
    <m/>
    <m/>
    <m/>
    <m/>
    <m/>
    <m/>
    <m/>
    <m/>
    <m/>
    <m/>
    <m/>
    <m/>
    <m/>
    <m/>
    <m/>
    <m/>
    <m/>
    <m/>
    <m/>
    <m/>
    <m/>
    <m/>
    <m/>
    <m/>
    <m/>
  </r>
  <r>
    <s v="IversenIrrigationNil"/>
    <x v="0"/>
    <x v="64"/>
    <s v="1998/99"/>
    <x v="0"/>
    <n v="7"/>
    <s v="Growth"/>
    <n v="480"/>
    <n v="48"/>
    <m/>
    <m/>
    <m/>
    <m/>
    <m/>
    <m/>
    <m/>
    <m/>
    <m/>
    <m/>
    <m/>
    <m/>
    <m/>
    <m/>
    <m/>
    <m/>
    <m/>
    <m/>
    <m/>
    <m/>
    <m/>
    <m/>
    <m/>
    <m/>
    <m/>
    <m/>
    <m/>
    <m/>
  </r>
  <r>
    <s v="IversenIrrigationNil"/>
    <x v="0"/>
    <x v="65"/>
    <s v="1998/99"/>
    <x v="0"/>
    <n v="7"/>
    <s v="PreGraze"/>
    <n v="703"/>
    <n v="70.3"/>
    <m/>
    <m/>
    <m/>
    <m/>
    <m/>
    <m/>
    <m/>
    <m/>
    <m/>
    <m/>
    <m/>
    <m/>
    <m/>
    <m/>
    <m/>
    <m/>
    <m/>
    <m/>
    <m/>
    <m/>
    <m/>
    <m/>
    <m/>
    <m/>
    <m/>
    <m/>
    <m/>
    <m/>
  </r>
  <r>
    <s v="IversenIrrigationNil"/>
    <x v="0"/>
    <x v="66"/>
    <s v="1998/99"/>
    <x v="0"/>
    <n v="7"/>
    <s v="PostGraze"/>
    <n v="0"/>
    <n v="0"/>
    <m/>
    <n v="67.959999999999994"/>
    <n v="897.61000000000013"/>
    <m/>
    <m/>
    <m/>
    <m/>
    <m/>
    <m/>
    <m/>
    <m/>
    <m/>
    <m/>
    <m/>
    <m/>
    <m/>
    <m/>
    <m/>
    <m/>
    <m/>
    <m/>
    <m/>
    <m/>
    <m/>
    <m/>
    <m/>
    <m/>
    <m/>
  </r>
  <r>
    <s v="IversenIrrigationNil"/>
    <x v="0"/>
    <x v="67"/>
    <s v="1999/00"/>
    <x v="0"/>
    <n v="1"/>
    <s v="Growth"/>
    <n v="100"/>
    <n v="10"/>
    <m/>
    <m/>
    <m/>
    <m/>
    <m/>
    <m/>
    <m/>
    <m/>
    <m/>
    <m/>
    <m/>
    <m/>
    <m/>
    <m/>
    <m/>
    <m/>
    <m/>
    <m/>
    <m/>
    <m/>
    <m/>
    <m/>
    <m/>
    <m/>
    <m/>
    <m/>
    <m/>
    <m/>
  </r>
  <r>
    <s v="IversenIrrigationNil"/>
    <x v="0"/>
    <x v="68"/>
    <s v="1999/00"/>
    <x v="0"/>
    <n v="1"/>
    <s v="Growth"/>
    <n v="160"/>
    <n v="16"/>
    <m/>
    <m/>
    <m/>
    <m/>
    <m/>
    <m/>
    <m/>
    <m/>
    <m/>
    <m/>
    <m/>
    <m/>
    <m/>
    <m/>
    <m/>
    <m/>
    <m/>
    <m/>
    <m/>
    <m/>
    <m/>
    <m/>
    <m/>
    <m/>
    <m/>
    <m/>
    <m/>
    <m/>
  </r>
  <r>
    <s v="IversenIrrigationNil"/>
    <x v="0"/>
    <x v="69"/>
    <s v="1999/00"/>
    <x v="0"/>
    <n v="1"/>
    <s v="Growth"/>
    <n v="320"/>
    <n v="32"/>
    <m/>
    <m/>
    <m/>
    <m/>
    <m/>
    <m/>
    <m/>
    <m/>
    <m/>
    <m/>
    <m/>
    <m/>
    <m/>
    <m/>
    <m/>
    <m/>
    <m/>
    <m/>
    <m/>
    <m/>
    <m/>
    <m/>
    <m/>
    <m/>
    <m/>
    <m/>
    <m/>
    <m/>
  </r>
  <r>
    <s v="IversenIrrigationNil"/>
    <x v="0"/>
    <x v="70"/>
    <s v="1999/00"/>
    <x v="0"/>
    <n v="1"/>
    <s v="Growth"/>
    <n v="800"/>
    <n v="80"/>
    <m/>
    <m/>
    <m/>
    <m/>
    <m/>
    <m/>
    <m/>
    <m/>
    <m/>
    <m/>
    <m/>
    <m/>
    <m/>
    <m/>
    <m/>
    <m/>
    <m/>
    <m/>
    <m/>
    <m/>
    <m/>
    <m/>
    <m/>
    <m/>
    <m/>
    <m/>
    <m/>
    <m/>
  </r>
  <r>
    <s v="IversenIrrigationNil"/>
    <x v="0"/>
    <x v="71"/>
    <s v="1999/00"/>
    <x v="0"/>
    <n v="1"/>
    <s v="Growth"/>
    <n v="810"/>
    <n v="81"/>
    <m/>
    <m/>
    <m/>
    <m/>
    <m/>
    <m/>
    <m/>
    <m/>
    <m/>
    <m/>
    <m/>
    <m/>
    <m/>
    <m/>
    <m/>
    <m/>
    <m/>
    <m/>
    <m/>
    <m/>
    <m/>
    <m/>
    <m/>
    <m/>
    <m/>
    <m/>
    <m/>
    <m/>
  </r>
  <r>
    <s v="IversenIrrigationNil"/>
    <x v="0"/>
    <x v="72"/>
    <s v="1999/00"/>
    <x v="0"/>
    <n v="1"/>
    <s v="Growth"/>
    <n v="1670"/>
    <n v="167"/>
    <m/>
    <m/>
    <m/>
    <m/>
    <m/>
    <m/>
    <m/>
    <m/>
    <m/>
    <m/>
    <m/>
    <m/>
    <m/>
    <m/>
    <m/>
    <m/>
    <m/>
    <m/>
    <m/>
    <m/>
    <m/>
    <m/>
    <m/>
    <m/>
    <m/>
    <m/>
    <m/>
    <m/>
  </r>
  <r>
    <s v="IversenIrrigationNil"/>
    <x v="0"/>
    <x v="73"/>
    <s v="1999/00"/>
    <x v="0"/>
    <n v="1"/>
    <s v="PreGraze"/>
    <n v="2510"/>
    <n v="251"/>
    <m/>
    <m/>
    <m/>
    <m/>
    <m/>
    <m/>
    <m/>
    <m/>
    <m/>
    <m/>
    <m/>
    <m/>
    <m/>
    <m/>
    <m/>
    <m/>
    <m/>
    <m/>
    <m/>
    <m/>
    <m/>
    <m/>
    <m/>
    <m/>
    <m/>
    <m/>
    <m/>
    <m/>
  </r>
  <r>
    <s v="IversenIrrigationNil"/>
    <x v="0"/>
    <x v="74"/>
    <s v="1999/00"/>
    <x v="0"/>
    <n v="1"/>
    <s v="PostGraze"/>
    <m/>
    <m/>
    <m/>
    <n v="197.04"/>
    <n v="197.04"/>
    <m/>
    <m/>
    <m/>
    <m/>
    <m/>
    <m/>
    <m/>
    <m/>
    <m/>
    <m/>
    <m/>
    <m/>
    <m/>
    <m/>
    <m/>
    <m/>
    <m/>
    <m/>
    <m/>
    <m/>
    <m/>
    <m/>
    <m/>
    <m/>
    <m/>
  </r>
  <r>
    <s v="IversenIrrigationNil"/>
    <x v="0"/>
    <x v="75"/>
    <s v="1999/00"/>
    <x v="0"/>
    <n v="2"/>
    <s v="Growth"/>
    <n v="2035"/>
    <n v="203.5"/>
    <m/>
    <m/>
    <m/>
    <m/>
    <m/>
    <m/>
    <m/>
    <m/>
    <m/>
    <m/>
    <m/>
    <m/>
    <m/>
    <m/>
    <m/>
    <m/>
    <m/>
    <m/>
    <m/>
    <m/>
    <m/>
    <m/>
    <m/>
    <m/>
    <m/>
    <m/>
    <m/>
    <m/>
  </r>
  <r>
    <s v="IversenIrrigationNil"/>
    <x v="0"/>
    <x v="76"/>
    <s v="1999/00"/>
    <x v="0"/>
    <n v="2"/>
    <s v="Growth"/>
    <n v="2233"/>
    <n v="223.3"/>
    <m/>
    <m/>
    <m/>
    <m/>
    <m/>
    <m/>
    <m/>
    <m/>
    <m/>
    <m/>
    <m/>
    <m/>
    <m/>
    <m/>
    <m/>
    <m/>
    <m/>
    <m/>
    <m/>
    <m/>
    <m/>
    <m/>
    <m/>
    <m/>
    <m/>
    <m/>
    <m/>
    <m/>
  </r>
  <r>
    <s v="IversenIrrigationNil"/>
    <x v="0"/>
    <x v="77"/>
    <s v="1999/00"/>
    <x v="0"/>
    <n v="2"/>
    <s v="PreGraze"/>
    <n v="3920"/>
    <n v="392"/>
    <m/>
    <m/>
    <m/>
    <m/>
    <m/>
    <m/>
    <m/>
    <m/>
    <n v="0.182"/>
    <m/>
    <m/>
    <m/>
    <m/>
    <m/>
    <m/>
    <m/>
    <m/>
    <m/>
    <m/>
    <m/>
    <m/>
    <m/>
    <m/>
    <m/>
    <m/>
    <m/>
    <m/>
    <m/>
  </r>
  <r>
    <s v="IversenIrrigationNil"/>
    <x v="0"/>
    <x v="78"/>
    <s v="1999/00"/>
    <x v="0"/>
    <n v="2"/>
    <s v="PostGraze"/>
    <n v="910"/>
    <n v="91"/>
    <m/>
    <n v="303.77999999999997"/>
    <n v="500.81999999999994"/>
    <m/>
    <m/>
    <m/>
    <m/>
    <m/>
    <m/>
    <m/>
    <m/>
    <m/>
    <m/>
    <m/>
    <m/>
    <m/>
    <m/>
    <m/>
    <m/>
    <m/>
    <m/>
    <m/>
    <m/>
    <m/>
    <m/>
    <m/>
    <m/>
    <m/>
  </r>
  <r>
    <s v="IversenIrrigationNil"/>
    <x v="0"/>
    <x v="79"/>
    <s v="1999/00"/>
    <x v="0"/>
    <n v="3"/>
    <s v="Growth"/>
    <n v="600"/>
    <n v="60"/>
    <m/>
    <m/>
    <m/>
    <m/>
    <m/>
    <m/>
    <m/>
    <m/>
    <m/>
    <m/>
    <m/>
    <m/>
    <m/>
    <m/>
    <m/>
    <m/>
    <m/>
    <m/>
    <m/>
    <m/>
    <m/>
    <m/>
    <m/>
    <m/>
    <m/>
    <m/>
    <m/>
    <m/>
  </r>
  <r>
    <s v="IversenIrrigationNil"/>
    <x v="0"/>
    <x v="80"/>
    <s v="1999/00"/>
    <x v="0"/>
    <n v="3"/>
    <s v="Growth"/>
    <n v="1515"/>
    <n v="151.5"/>
    <m/>
    <m/>
    <m/>
    <m/>
    <m/>
    <m/>
    <m/>
    <m/>
    <m/>
    <m/>
    <m/>
    <m/>
    <m/>
    <m/>
    <m/>
    <m/>
    <m/>
    <m/>
    <m/>
    <m/>
    <m/>
    <m/>
    <m/>
    <m/>
    <m/>
    <m/>
    <m/>
    <m/>
  </r>
  <r>
    <s v="IversenIrrigationNil"/>
    <x v="0"/>
    <x v="81"/>
    <s v="1999/00"/>
    <x v="0"/>
    <n v="3"/>
    <s v="PreGraze"/>
    <n v="3096"/>
    <n v="309.60000000000002"/>
    <m/>
    <m/>
    <m/>
    <m/>
    <m/>
    <m/>
    <m/>
    <m/>
    <n v="0.28000000000000003"/>
    <m/>
    <m/>
    <m/>
    <m/>
    <m/>
    <m/>
    <m/>
    <m/>
    <m/>
    <m/>
    <m/>
    <m/>
    <m/>
    <m/>
    <m/>
    <m/>
    <m/>
    <m/>
    <m/>
  </r>
  <r>
    <s v="IversenIrrigationNil"/>
    <x v="0"/>
    <x v="82"/>
    <s v="1999/00"/>
    <x v="0"/>
    <n v="3"/>
    <s v="PostGraze"/>
    <m/>
    <m/>
    <m/>
    <n v="204.7"/>
    <n v="705.52"/>
    <m/>
    <m/>
    <m/>
    <m/>
    <m/>
    <m/>
    <m/>
    <m/>
    <m/>
    <m/>
    <m/>
    <m/>
    <m/>
    <m/>
    <m/>
    <m/>
    <m/>
    <m/>
    <m/>
    <m/>
    <m/>
    <m/>
    <m/>
    <m/>
    <m/>
  </r>
  <r>
    <s v="IversenIrrigationNil"/>
    <x v="0"/>
    <x v="83"/>
    <s v="1999/00"/>
    <x v="0"/>
    <n v="4"/>
    <s v="Growth"/>
    <n v="1205"/>
    <n v="120.5"/>
    <m/>
    <m/>
    <m/>
    <m/>
    <m/>
    <m/>
    <m/>
    <m/>
    <m/>
    <m/>
    <m/>
    <m/>
    <m/>
    <m/>
    <m/>
    <m/>
    <m/>
    <m/>
    <m/>
    <m/>
    <m/>
    <m/>
    <m/>
    <m/>
    <m/>
    <m/>
    <m/>
    <m/>
  </r>
  <r>
    <s v="IversenIrrigationNil"/>
    <x v="0"/>
    <x v="84"/>
    <s v="1999/00"/>
    <x v="0"/>
    <n v="4"/>
    <s v="PreGraze"/>
    <n v="2428"/>
    <n v="242.8"/>
    <m/>
    <m/>
    <m/>
    <m/>
    <m/>
    <m/>
    <m/>
    <m/>
    <n v="5.2999999999999999E-2"/>
    <m/>
    <m/>
    <m/>
    <m/>
    <m/>
    <m/>
    <m/>
    <m/>
    <m/>
    <m/>
    <m/>
    <m/>
    <m/>
    <m/>
    <m/>
    <m/>
    <m/>
    <m/>
    <m/>
  </r>
  <r>
    <s v="IversenIrrigationNil"/>
    <x v="0"/>
    <x v="85"/>
    <s v="1999/00"/>
    <x v="0"/>
    <n v="4"/>
    <s v="PostGraze"/>
    <n v="811"/>
    <n v="81.099999999999994"/>
    <m/>
    <n v="161.25"/>
    <n v="866.77"/>
    <m/>
    <m/>
    <m/>
    <m/>
    <m/>
    <m/>
    <m/>
    <m/>
    <m/>
    <m/>
    <m/>
    <m/>
    <m/>
    <m/>
    <m/>
    <m/>
    <m/>
    <m/>
    <m/>
    <m/>
    <m/>
    <m/>
    <m/>
    <m/>
    <m/>
  </r>
  <r>
    <s v="IversenIrrigationNil"/>
    <x v="0"/>
    <x v="86"/>
    <s v="1999/00"/>
    <x v="0"/>
    <n v="5"/>
    <s v="Growth"/>
    <n v="2090"/>
    <n v="209"/>
    <m/>
    <m/>
    <m/>
    <m/>
    <m/>
    <m/>
    <m/>
    <m/>
    <m/>
    <m/>
    <m/>
    <m/>
    <m/>
    <m/>
    <m/>
    <m/>
    <m/>
    <m/>
    <m/>
    <m/>
    <m/>
    <m/>
    <m/>
    <m/>
    <m/>
    <m/>
    <m/>
    <m/>
  </r>
  <r>
    <s v="IversenIrrigationNil"/>
    <x v="0"/>
    <x v="87"/>
    <s v="1999/00"/>
    <x v="0"/>
    <n v="5"/>
    <s v="PreGraze"/>
    <n v="3250"/>
    <n v="325"/>
    <m/>
    <m/>
    <m/>
    <m/>
    <m/>
    <m/>
    <m/>
    <m/>
    <n v="0.17100000000000001"/>
    <m/>
    <m/>
    <m/>
    <m/>
    <m/>
    <m/>
    <m/>
    <m/>
    <m/>
    <m/>
    <m/>
    <m/>
    <m/>
    <m/>
    <m/>
    <m/>
    <m/>
    <m/>
    <m/>
  </r>
  <r>
    <s v="IversenIrrigationNil"/>
    <x v="0"/>
    <x v="88"/>
    <s v="1999/00"/>
    <x v="0"/>
    <n v="5"/>
    <s v="PostGraze"/>
    <n v="685"/>
    <n v="68.5"/>
    <m/>
    <n v="261.56"/>
    <n v="1128.33"/>
    <m/>
    <m/>
    <m/>
    <m/>
    <m/>
    <m/>
    <m/>
    <m/>
    <m/>
    <m/>
    <m/>
    <m/>
    <m/>
    <m/>
    <m/>
    <m/>
    <m/>
    <m/>
    <m/>
    <m/>
    <m/>
    <m/>
    <m/>
    <m/>
    <m/>
  </r>
  <r>
    <s v="IversenIrrigationNil"/>
    <x v="0"/>
    <x v="89"/>
    <s v="1999/00"/>
    <x v="0"/>
    <n v="6"/>
    <s v="Growth"/>
    <n v="364.5"/>
    <n v="36.450000000000003"/>
    <m/>
    <m/>
    <m/>
    <m/>
    <m/>
    <m/>
    <m/>
    <m/>
    <m/>
    <m/>
    <m/>
    <m/>
    <m/>
    <m/>
    <m/>
    <m/>
    <m/>
    <m/>
    <m/>
    <m/>
    <m/>
    <m/>
    <m/>
    <m/>
    <m/>
    <m/>
    <m/>
    <m/>
  </r>
  <r>
    <s v="IversenIrrigationNil"/>
    <x v="0"/>
    <x v="90"/>
    <s v="1999/00"/>
    <x v="0"/>
    <n v="6"/>
    <s v="Growth"/>
    <n v="841.5"/>
    <n v="84.15"/>
    <m/>
    <m/>
    <m/>
    <m/>
    <m/>
    <m/>
    <m/>
    <m/>
    <m/>
    <m/>
    <m/>
    <m/>
    <m/>
    <m/>
    <m/>
    <m/>
    <m/>
    <m/>
    <m/>
    <m/>
    <m/>
    <m/>
    <m/>
    <m/>
    <m/>
    <m/>
    <m/>
    <m/>
  </r>
  <r>
    <s v="IversenIrrigationNil"/>
    <x v="0"/>
    <x v="91"/>
    <s v="1999/00"/>
    <x v="0"/>
    <n v="6"/>
    <s v="Growth"/>
    <n v="997.5"/>
    <n v="99.75"/>
    <m/>
    <m/>
    <m/>
    <m/>
    <m/>
    <m/>
    <m/>
    <m/>
    <m/>
    <m/>
    <m/>
    <m/>
    <m/>
    <m/>
    <m/>
    <m/>
    <m/>
    <m/>
    <m/>
    <m/>
    <m/>
    <m/>
    <m/>
    <m/>
    <m/>
    <m/>
    <m/>
    <m/>
  </r>
  <r>
    <s v="IversenIrrigationNil"/>
    <x v="0"/>
    <x v="92"/>
    <s v="1999/00"/>
    <x v="0"/>
    <n v="6"/>
    <s v="Growth"/>
    <n v="1643.5"/>
    <n v="164.35"/>
    <m/>
    <m/>
    <m/>
    <m/>
    <m/>
    <m/>
    <m/>
    <m/>
    <m/>
    <m/>
    <m/>
    <m/>
    <m/>
    <m/>
    <m/>
    <m/>
    <m/>
    <m/>
    <m/>
    <m/>
    <m/>
    <m/>
    <m/>
    <m/>
    <m/>
    <m/>
    <m/>
    <m/>
  </r>
  <r>
    <s v="IversenIrrigationNil"/>
    <x v="0"/>
    <x v="93"/>
    <s v="1999/00"/>
    <x v="0"/>
    <n v="6"/>
    <s v="Growth"/>
    <n v="1310"/>
    <n v="131"/>
    <m/>
    <m/>
    <m/>
    <m/>
    <m/>
    <m/>
    <m/>
    <m/>
    <m/>
    <m/>
    <m/>
    <m/>
    <m/>
    <m/>
    <m/>
    <m/>
    <m/>
    <m/>
    <m/>
    <m/>
    <m/>
    <m/>
    <m/>
    <m/>
    <m/>
    <m/>
    <m/>
    <m/>
  </r>
  <r>
    <s v="IversenIrrigationNil"/>
    <x v="0"/>
    <x v="94"/>
    <s v="1999/00"/>
    <x v="0"/>
    <n v="6"/>
    <s v="PreGraze"/>
    <n v="2245"/>
    <n v="224.5"/>
    <m/>
    <m/>
    <m/>
    <m/>
    <m/>
    <m/>
    <m/>
    <m/>
    <m/>
    <m/>
    <m/>
    <m/>
    <m/>
    <m/>
    <m/>
    <m/>
    <m/>
    <m/>
    <m/>
    <m/>
    <m/>
    <m/>
    <m/>
    <m/>
    <m/>
    <m/>
    <m/>
    <m/>
  </r>
  <r>
    <s v="IversenIrrigationNil"/>
    <x v="0"/>
    <x v="95"/>
    <s v="1999/00"/>
    <x v="0"/>
    <n v="6"/>
    <s v="PostGraze"/>
    <m/>
    <m/>
    <m/>
    <n v="208.87"/>
    <n v="1337.1999999999998"/>
    <m/>
    <m/>
    <m/>
    <m/>
    <m/>
    <m/>
    <m/>
    <m/>
    <m/>
    <m/>
    <m/>
    <m/>
    <m/>
    <m/>
    <m/>
    <m/>
    <m/>
    <m/>
    <m/>
    <m/>
    <m/>
    <m/>
    <m/>
    <m/>
    <m/>
  </r>
  <r>
    <s v="IversenIrrigationNil"/>
    <x v="0"/>
    <x v="96"/>
    <s v="2000/01"/>
    <x v="0"/>
    <n v="1"/>
    <s v="Growth"/>
    <n v="265"/>
    <n v="26.5"/>
    <m/>
    <m/>
    <m/>
    <m/>
    <m/>
    <m/>
    <m/>
    <m/>
    <m/>
    <m/>
    <m/>
    <m/>
    <m/>
    <m/>
    <m/>
    <m/>
    <m/>
    <m/>
    <m/>
    <m/>
    <m/>
    <m/>
    <m/>
    <m/>
    <m/>
    <m/>
    <m/>
    <m/>
  </r>
  <r>
    <s v="IversenIrrigationNil"/>
    <x v="0"/>
    <x v="97"/>
    <s v="2000/01"/>
    <x v="0"/>
    <n v="1"/>
    <s v="Growth"/>
    <n v="260"/>
    <n v="26"/>
    <m/>
    <m/>
    <m/>
    <m/>
    <m/>
    <m/>
    <m/>
    <m/>
    <m/>
    <m/>
    <m/>
    <m/>
    <m/>
    <m/>
    <m/>
    <m/>
    <m/>
    <m/>
    <m/>
    <m/>
    <m/>
    <m/>
    <m/>
    <m/>
    <m/>
    <m/>
    <m/>
    <m/>
  </r>
  <r>
    <s v="IversenIrrigationNil"/>
    <x v="0"/>
    <x v="98"/>
    <s v="2000/01"/>
    <x v="0"/>
    <n v="1"/>
    <s v="Growth"/>
    <n v="290.5"/>
    <n v="29.05"/>
    <m/>
    <m/>
    <m/>
    <m/>
    <m/>
    <m/>
    <m/>
    <m/>
    <m/>
    <m/>
    <m/>
    <m/>
    <m/>
    <m/>
    <m/>
    <m/>
    <m/>
    <m/>
    <m/>
    <m/>
    <m/>
    <m/>
    <m/>
    <m/>
    <m/>
    <m/>
    <m/>
    <m/>
  </r>
  <r>
    <s v="IversenIrrigationNil"/>
    <x v="0"/>
    <x v="99"/>
    <s v="2000/01"/>
    <x v="0"/>
    <n v="1"/>
    <s v="Growth"/>
    <n v="483.5"/>
    <n v="48.35"/>
    <m/>
    <m/>
    <m/>
    <m/>
    <m/>
    <m/>
    <m/>
    <m/>
    <m/>
    <m/>
    <m/>
    <m/>
    <m/>
    <m/>
    <m/>
    <m/>
    <m/>
    <m/>
    <m/>
    <m/>
    <m/>
    <m/>
    <m/>
    <m/>
    <m/>
    <m/>
    <m/>
    <m/>
  </r>
  <r>
    <s v="IversenIrrigationNil"/>
    <x v="0"/>
    <x v="100"/>
    <s v="2000/01"/>
    <x v="0"/>
    <n v="1"/>
    <s v="Growth"/>
    <n v="463.5"/>
    <n v="46.35"/>
    <m/>
    <m/>
    <m/>
    <m/>
    <m/>
    <m/>
    <m/>
    <m/>
    <m/>
    <m/>
    <m/>
    <m/>
    <m/>
    <m/>
    <m/>
    <m/>
    <m/>
    <m/>
    <m/>
    <m/>
    <m/>
    <m/>
    <m/>
    <m/>
    <m/>
    <m/>
    <m/>
    <m/>
  </r>
  <r>
    <s v="IversenIrrigationNil"/>
    <x v="0"/>
    <x v="101"/>
    <s v="2000/01"/>
    <x v="0"/>
    <n v="1"/>
    <s v="Growth"/>
    <n v="672"/>
    <n v="67.2"/>
    <m/>
    <m/>
    <m/>
    <m/>
    <m/>
    <m/>
    <m/>
    <m/>
    <m/>
    <m/>
    <m/>
    <m/>
    <m/>
    <m/>
    <m/>
    <m/>
    <m/>
    <m/>
    <m/>
    <m/>
    <m/>
    <m/>
    <m/>
    <m/>
    <m/>
    <m/>
    <m/>
    <m/>
  </r>
  <r>
    <s v="IversenIrrigationNil"/>
    <x v="0"/>
    <x v="102"/>
    <s v="2000/01"/>
    <x v="0"/>
    <n v="1"/>
    <s v="Growth"/>
    <n v="935.5"/>
    <n v="93.55"/>
    <m/>
    <m/>
    <m/>
    <m/>
    <m/>
    <m/>
    <m/>
    <m/>
    <m/>
    <m/>
    <m/>
    <m/>
    <m/>
    <m/>
    <m/>
    <m/>
    <m/>
    <m/>
    <m/>
    <m/>
    <m/>
    <m/>
    <m/>
    <m/>
    <m/>
    <m/>
    <m/>
    <m/>
  </r>
  <r>
    <s v="IversenIrrigationNil"/>
    <x v="0"/>
    <x v="103"/>
    <s v="2000/01"/>
    <x v="0"/>
    <n v="1"/>
    <s v="Growth"/>
    <n v="1490.5"/>
    <n v="149.05000000000001"/>
    <m/>
    <m/>
    <m/>
    <m/>
    <m/>
    <m/>
    <m/>
    <m/>
    <m/>
    <m/>
    <m/>
    <m/>
    <m/>
    <m/>
    <m/>
    <m/>
    <m/>
    <m/>
    <m/>
    <m/>
    <m/>
    <m/>
    <m/>
    <m/>
    <m/>
    <m/>
    <m/>
    <m/>
  </r>
  <r>
    <s v="IversenIrrigationNil"/>
    <x v="0"/>
    <x v="104"/>
    <s v="2000/01"/>
    <x v="0"/>
    <n v="1"/>
    <s v="PreGraze"/>
    <n v="1845"/>
    <n v="184.5"/>
    <m/>
    <m/>
    <m/>
    <n v="4.0800000000000003E-2"/>
    <m/>
    <m/>
    <m/>
    <m/>
    <m/>
    <m/>
    <m/>
    <m/>
    <m/>
    <m/>
    <m/>
    <m/>
    <m/>
    <m/>
    <m/>
    <m/>
    <m/>
    <m/>
    <m/>
    <m/>
    <m/>
    <m/>
    <m/>
    <m/>
  </r>
  <r>
    <s v="IversenIrrigationNil"/>
    <x v="0"/>
    <x v="105"/>
    <s v="2000/01"/>
    <x v="0"/>
    <n v="1"/>
    <s v="PostGraze"/>
    <n v="965"/>
    <n v="96.5"/>
    <m/>
    <n v="99.95"/>
    <n v="99.95"/>
    <m/>
    <m/>
    <n v="2.2200000000000001E-2"/>
    <m/>
    <m/>
    <m/>
    <m/>
    <m/>
    <m/>
    <m/>
    <m/>
    <m/>
    <m/>
    <m/>
    <m/>
    <m/>
    <m/>
    <m/>
    <m/>
    <m/>
    <m/>
    <m/>
    <m/>
    <m/>
    <m/>
  </r>
  <r>
    <s v="IversenIrrigationNil"/>
    <x v="0"/>
    <x v="106"/>
    <s v="2000/01"/>
    <x v="0"/>
    <n v="2"/>
    <s v="Growth"/>
    <n v="2315"/>
    <n v="231.5"/>
    <m/>
    <m/>
    <m/>
    <m/>
    <m/>
    <m/>
    <m/>
    <m/>
    <m/>
    <m/>
    <m/>
    <m/>
    <m/>
    <m/>
    <m/>
    <m/>
    <m/>
    <m/>
    <m/>
    <m/>
    <m/>
    <m/>
    <m/>
    <m/>
    <m/>
    <m/>
    <m/>
    <m/>
  </r>
  <r>
    <s v="IversenIrrigationNil"/>
    <x v="0"/>
    <x v="107"/>
    <s v="2000/01"/>
    <x v="0"/>
    <n v="2"/>
    <s v="Growth"/>
    <n v="2630"/>
    <n v="263"/>
    <m/>
    <m/>
    <m/>
    <m/>
    <m/>
    <m/>
    <m/>
    <m/>
    <m/>
    <m/>
    <m/>
    <m/>
    <m/>
    <m/>
    <m/>
    <m/>
    <m/>
    <m/>
    <m/>
    <m/>
    <m/>
    <m/>
    <m/>
    <m/>
    <m/>
    <m/>
    <m/>
    <m/>
  </r>
  <r>
    <s v="IversenIrrigationNil"/>
    <x v="0"/>
    <x v="108"/>
    <s v="2000/01"/>
    <x v="0"/>
    <n v="2"/>
    <s v="Growth"/>
    <n v="2305"/>
    <n v="230.5"/>
    <m/>
    <m/>
    <m/>
    <m/>
    <m/>
    <m/>
    <m/>
    <m/>
    <m/>
    <m/>
    <m/>
    <m/>
    <m/>
    <m/>
    <m/>
    <m/>
    <m/>
    <m/>
    <m/>
    <m/>
    <m/>
    <m/>
    <m/>
    <m/>
    <m/>
    <m/>
    <m/>
    <m/>
  </r>
  <r>
    <s v="IversenIrrigationNil"/>
    <x v="0"/>
    <x v="109"/>
    <s v="2000/01"/>
    <x v="0"/>
    <n v="2"/>
    <s v="PreGraze"/>
    <n v="4065.1"/>
    <n v="406.51"/>
    <m/>
    <m/>
    <m/>
    <n v="2.8299999999999999E-2"/>
    <n v="1.4200000000000001E-2"/>
    <m/>
    <m/>
    <m/>
    <n v="0.1"/>
    <m/>
    <m/>
    <m/>
    <m/>
    <m/>
    <m/>
    <m/>
    <m/>
    <m/>
    <m/>
    <m/>
    <m/>
    <m/>
    <m/>
    <m/>
    <m/>
    <m/>
    <m/>
    <m/>
  </r>
  <r>
    <s v="IversenIrrigationNil"/>
    <x v="0"/>
    <x v="110"/>
    <s v="2000/01"/>
    <x v="0"/>
    <n v="2"/>
    <s v="PostGraze"/>
    <m/>
    <m/>
    <m/>
    <n v="316.73"/>
    <n v="416.68"/>
    <m/>
    <m/>
    <m/>
    <m/>
    <m/>
    <m/>
    <m/>
    <m/>
    <m/>
    <m/>
    <m/>
    <m/>
    <m/>
    <m/>
    <m/>
    <m/>
    <m/>
    <m/>
    <m/>
    <m/>
    <m/>
    <m/>
    <m/>
    <m/>
    <m/>
  </r>
  <r>
    <s v="IversenIrrigationNil"/>
    <x v="0"/>
    <x v="111"/>
    <s v="2000/01"/>
    <x v="0"/>
    <n v="3"/>
    <s v="Growth"/>
    <n v="585"/>
    <n v="58.5"/>
    <m/>
    <m/>
    <m/>
    <m/>
    <m/>
    <m/>
    <m/>
    <m/>
    <m/>
    <m/>
    <m/>
    <m/>
    <m/>
    <m/>
    <m/>
    <m/>
    <m/>
    <m/>
    <m/>
    <m/>
    <m/>
    <m/>
    <m/>
    <m/>
    <m/>
    <m/>
    <m/>
    <m/>
  </r>
  <r>
    <s v="IversenIrrigationNil"/>
    <x v="0"/>
    <x v="112"/>
    <s v="2000/01"/>
    <x v="0"/>
    <n v="3"/>
    <s v="Growth"/>
    <n v="985"/>
    <n v="98.5"/>
    <m/>
    <m/>
    <m/>
    <m/>
    <m/>
    <m/>
    <m/>
    <m/>
    <m/>
    <m/>
    <m/>
    <m/>
    <m/>
    <m/>
    <m/>
    <m/>
    <m/>
    <m/>
    <m/>
    <m/>
    <m/>
    <m/>
    <m/>
    <m/>
    <m/>
    <m/>
    <m/>
    <m/>
  </r>
  <r>
    <s v="IversenIrrigationNil"/>
    <x v="0"/>
    <x v="113"/>
    <s v="2000/01"/>
    <x v="0"/>
    <n v="3"/>
    <s v="Growth"/>
    <n v="1585"/>
    <n v="158.5"/>
    <m/>
    <m/>
    <m/>
    <m/>
    <m/>
    <m/>
    <m/>
    <m/>
    <m/>
    <m/>
    <m/>
    <m/>
    <m/>
    <m/>
    <m/>
    <m/>
    <m/>
    <m/>
    <m/>
    <m/>
    <m/>
    <m/>
    <m/>
    <m/>
    <m/>
    <m/>
    <m/>
    <m/>
  </r>
  <r>
    <s v="IversenIrrigationNil"/>
    <x v="0"/>
    <x v="114"/>
    <s v="2000/01"/>
    <x v="0"/>
    <n v="3"/>
    <s v="PreGraze"/>
    <n v="2812.5"/>
    <n v="281.25"/>
    <m/>
    <m/>
    <m/>
    <n v="2.7E-2"/>
    <n v="1.18E-2"/>
    <m/>
    <m/>
    <m/>
    <n v="0.17499999999999999"/>
    <m/>
    <m/>
    <m/>
    <m/>
    <m/>
    <m/>
    <m/>
    <m/>
    <m/>
    <m/>
    <m/>
    <m/>
    <m/>
    <m/>
    <m/>
    <m/>
    <m/>
    <m/>
    <m/>
  </r>
  <r>
    <s v="IversenIrrigationNil"/>
    <x v="0"/>
    <x v="115"/>
    <s v="2000/01"/>
    <x v="0"/>
    <n v="3"/>
    <s v="PostGraze"/>
    <n v="1055"/>
    <n v="105.5"/>
    <m/>
    <n v="175.78"/>
    <n v="592.46"/>
    <m/>
    <m/>
    <n v="1.2200000000000001E-2"/>
    <m/>
    <m/>
    <m/>
    <m/>
    <m/>
    <m/>
    <m/>
    <m/>
    <m/>
    <m/>
    <m/>
    <m/>
    <m/>
    <m/>
    <m/>
    <m/>
    <m/>
    <m/>
    <m/>
    <m/>
    <m/>
    <m/>
  </r>
  <r>
    <s v="IversenIrrigationNil"/>
    <x v="0"/>
    <x v="116"/>
    <s v="2000/01"/>
    <x v="0"/>
    <n v="4"/>
    <s v="Growth"/>
    <n v="600"/>
    <n v="60"/>
    <m/>
    <m/>
    <m/>
    <m/>
    <m/>
    <m/>
    <m/>
    <m/>
    <m/>
    <m/>
    <m/>
    <m/>
    <m/>
    <m/>
    <m/>
    <m/>
    <m/>
    <m/>
    <m/>
    <m/>
    <m/>
    <m/>
    <m/>
    <m/>
    <m/>
    <m/>
    <m/>
    <m/>
  </r>
  <r>
    <s v="IversenIrrigationNil"/>
    <x v="0"/>
    <x v="117"/>
    <s v="2000/01"/>
    <x v="0"/>
    <n v="4"/>
    <s v="Growth"/>
    <n v="1167.5"/>
    <n v="116.75"/>
    <m/>
    <m/>
    <m/>
    <m/>
    <m/>
    <m/>
    <m/>
    <m/>
    <m/>
    <m/>
    <m/>
    <m/>
    <m/>
    <m/>
    <m/>
    <m/>
    <m/>
    <m/>
    <m/>
    <m/>
    <m/>
    <m/>
    <m/>
    <m/>
    <m/>
    <m/>
    <m/>
    <m/>
  </r>
  <r>
    <s v="IversenIrrigationNil"/>
    <x v="0"/>
    <x v="118"/>
    <s v="2000/01"/>
    <x v="0"/>
    <n v="4"/>
    <s v="Growth"/>
    <n v="1585"/>
    <n v="158.5"/>
    <m/>
    <m/>
    <m/>
    <m/>
    <m/>
    <m/>
    <m/>
    <m/>
    <m/>
    <m/>
    <m/>
    <m/>
    <m/>
    <m/>
    <m/>
    <m/>
    <m/>
    <m/>
    <m/>
    <m/>
    <m/>
    <m/>
    <m/>
    <m/>
    <m/>
    <m/>
    <m/>
    <m/>
  </r>
  <r>
    <s v="IversenIrrigationNil"/>
    <x v="0"/>
    <x v="119"/>
    <s v="2000/01"/>
    <x v="0"/>
    <n v="4"/>
    <s v="PreGraze"/>
    <n v="2520"/>
    <n v="252"/>
    <m/>
    <m/>
    <m/>
    <n v="2.7E-2"/>
    <m/>
    <m/>
    <m/>
    <m/>
    <n v="0.191"/>
    <m/>
    <m/>
    <m/>
    <m/>
    <m/>
    <m/>
    <m/>
    <m/>
    <m/>
    <m/>
    <m/>
    <m/>
    <m/>
    <m/>
    <m/>
    <m/>
    <m/>
    <m/>
    <m/>
  </r>
  <r>
    <s v="IversenIrrigationNil"/>
    <x v="0"/>
    <x v="120"/>
    <s v="2000/01"/>
    <x v="0"/>
    <n v="4"/>
    <s v="PostGraze"/>
    <n v="830"/>
    <n v="83"/>
    <m/>
    <n v="170.17"/>
    <n v="762.63"/>
    <m/>
    <m/>
    <n v="1.14E-2"/>
    <m/>
    <m/>
    <m/>
    <m/>
    <m/>
    <m/>
    <m/>
    <m/>
    <m/>
    <m/>
    <m/>
    <m/>
    <m/>
    <m/>
    <m/>
    <m/>
    <m/>
    <m/>
    <m/>
    <m/>
    <m/>
    <m/>
  </r>
  <r>
    <s v="IversenIrrigationNil"/>
    <x v="0"/>
    <x v="121"/>
    <s v="2000/01"/>
    <x v="0"/>
    <n v="5"/>
    <s v="Growth"/>
    <n v="440.5"/>
    <n v="44.05"/>
    <m/>
    <m/>
    <m/>
    <m/>
    <m/>
    <m/>
    <m/>
    <m/>
    <m/>
    <m/>
    <m/>
    <m/>
    <m/>
    <m/>
    <m/>
    <m/>
    <m/>
    <m/>
    <m/>
    <m/>
    <m/>
    <m/>
    <m/>
    <m/>
    <m/>
    <m/>
    <m/>
    <m/>
  </r>
  <r>
    <s v="IversenIrrigationNil"/>
    <x v="0"/>
    <x v="122"/>
    <s v="2000/01"/>
    <x v="0"/>
    <n v="5"/>
    <s v="Growth"/>
    <n v="690"/>
    <n v="69"/>
    <m/>
    <m/>
    <m/>
    <m/>
    <m/>
    <m/>
    <m/>
    <m/>
    <n v="0.35199999999999998"/>
    <m/>
    <m/>
    <m/>
    <m/>
    <m/>
    <m/>
    <m/>
    <m/>
    <m/>
    <m/>
    <m/>
    <m/>
    <m/>
    <m/>
    <m/>
    <m/>
    <m/>
    <m/>
    <m/>
  </r>
  <r>
    <s v="IversenIrrigationNil"/>
    <x v="0"/>
    <x v="123"/>
    <s v="2000/01"/>
    <x v="0"/>
    <n v="5"/>
    <s v="Growth"/>
    <n v="990"/>
    <n v="99"/>
    <m/>
    <m/>
    <m/>
    <m/>
    <m/>
    <m/>
    <m/>
    <m/>
    <m/>
    <m/>
    <m/>
    <m/>
    <m/>
    <m/>
    <m/>
    <m/>
    <m/>
    <m/>
    <m/>
    <m/>
    <m/>
    <m/>
    <m/>
    <m/>
    <m/>
    <m/>
    <m/>
    <m/>
  </r>
  <r>
    <s v="IversenIrrigationNil"/>
    <x v="0"/>
    <x v="124"/>
    <s v="2000/01"/>
    <x v="0"/>
    <n v="5"/>
    <s v="Growth"/>
    <n v="580"/>
    <n v="58"/>
    <m/>
    <m/>
    <m/>
    <m/>
    <m/>
    <m/>
    <m/>
    <m/>
    <m/>
    <m/>
    <m/>
    <m/>
    <m/>
    <m/>
    <m/>
    <m/>
    <m/>
    <m/>
    <m/>
    <m/>
    <m/>
    <m/>
    <m/>
    <m/>
    <m/>
    <m/>
    <m/>
    <m/>
  </r>
  <r>
    <s v="IversenIrrigationNil"/>
    <x v="0"/>
    <x v="125"/>
    <s v="2000/01"/>
    <x v="0"/>
    <n v="5"/>
    <s v="PreGraze"/>
    <n v="1478.5"/>
    <n v="147.85"/>
    <m/>
    <m/>
    <m/>
    <n v="2.1899999999999999E-2"/>
    <n v="5.4000000000000003E-3"/>
    <m/>
    <m/>
    <m/>
    <n v="4.1000000000000002E-2"/>
    <m/>
    <m/>
    <m/>
    <m/>
    <m/>
    <m/>
    <m/>
    <m/>
    <m/>
    <m/>
    <m/>
    <m/>
    <m/>
    <m/>
    <m/>
    <m/>
    <m/>
    <m/>
    <m/>
  </r>
  <r>
    <s v="IversenIrrigationNil"/>
    <x v="0"/>
    <x v="126"/>
    <s v="2000/01"/>
    <x v="0"/>
    <n v="5"/>
    <s v="PostGraze"/>
    <n v="521.5"/>
    <n v="52.15"/>
    <m/>
    <n v="91.83"/>
    <n v="854.46"/>
    <m/>
    <m/>
    <n v="1.89E-2"/>
    <m/>
    <m/>
    <m/>
    <m/>
    <m/>
    <m/>
    <m/>
    <m/>
    <m/>
    <m/>
    <m/>
    <m/>
    <m/>
    <m/>
    <m/>
    <m/>
    <m/>
    <m/>
    <m/>
    <m/>
    <m/>
    <m/>
  </r>
  <r>
    <s v="IversenIrrigationNil"/>
    <x v="0"/>
    <x v="127"/>
    <s v="2000/01"/>
    <x v="0"/>
    <n v="6"/>
    <s v="Growth"/>
    <n v="358"/>
    <n v="35.799999999999997"/>
    <m/>
    <m/>
    <m/>
    <m/>
    <m/>
    <m/>
    <m/>
    <m/>
    <m/>
    <m/>
    <m/>
    <m/>
    <m/>
    <m/>
    <m/>
    <m/>
    <m/>
    <m/>
    <m/>
    <m/>
    <m/>
    <m/>
    <m/>
    <m/>
    <m/>
    <m/>
    <m/>
    <m/>
  </r>
  <r>
    <s v="IversenIrrigationNil"/>
    <x v="0"/>
    <x v="128"/>
    <s v="2000/01"/>
    <x v="0"/>
    <n v="6"/>
    <s v="Growth"/>
    <n v="590.5"/>
    <n v="59.05"/>
    <m/>
    <m/>
    <m/>
    <m/>
    <m/>
    <m/>
    <m/>
    <m/>
    <n v="2.5000000000000001E-2"/>
    <m/>
    <m/>
    <m/>
    <m/>
    <m/>
    <m/>
    <m/>
    <m/>
    <m/>
    <m/>
    <m/>
    <m/>
    <m/>
    <m/>
    <m/>
    <m/>
    <m/>
    <m/>
    <m/>
  </r>
  <r>
    <s v="IversenIrrigationNil"/>
    <x v="0"/>
    <x v="129"/>
    <s v="2000/01"/>
    <x v="0"/>
    <n v="6"/>
    <s v="PreGraze"/>
    <n v="456"/>
    <n v="45.6"/>
    <m/>
    <m/>
    <m/>
    <n v="2.8799999999999999E-2"/>
    <m/>
    <m/>
    <m/>
    <m/>
    <m/>
    <m/>
    <m/>
    <m/>
    <m/>
    <m/>
    <m/>
    <m/>
    <m/>
    <m/>
    <m/>
    <m/>
    <m/>
    <m/>
    <m/>
    <m/>
    <m/>
    <m/>
    <m/>
    <m/>
  </r>
  <r>
    <s v="IversenIrrigationNil"/>
    <x v="0"/>
    <x v="130"/>
    <s v="2000/01"/>
    <x v="0"/>
    <n v="6"/>
    <s v="PostGraze"/>
    <m/>
    <m/>
    <m/>
    <n v="26.23"/>
    <n v="880.69"/>
    <m/>
    <m/>
    <m/>
    <m/>
    <m/>
    <m/>
    <m/>
    <m/>
    <m/>
    <m/>
    <m/>
    <m/>
    <m/>
    <m/>
    <m/>
    <m/>
    <m/>
    <m/>
    <m/>
    <m/>
    <m/>
    <m/>
    <m/>
    <m/>
    <m/>
  </r>
  <r>
    <s v="IversenIrrigationNil"/>
    <x v="0"/>
    <x v="131"/>
    <s v="2000/01"/>
    <x v="0"/>
    <n v="7"/>
    <s v="PreGraze"/>
    <n v="228.5"/>
    <n v="22.85"/>
    <m/>
    <m/>
    <m/>
    <n v="3.3300000000000003E-2"/>
    <m/>
    <m/>
    <m/>
    <m/>
    <m/>
    <m/>
    <m/>
    <m/>
    <m/>
    <m/>
    <m/>
    <m/>
    <m/>
    <m/>
    <m/>
    <m/>
    <m/>
    <m/>
    <m/>
    <m/>
    <m/>
    <m/>
    <m/>
    <m/>
  </r>
  <r>
    <s v="IversenIrrigationNil"/>
    <x v="0"/>
    <x v="132"/>
    <s v="2001/02"/>
    <x v="0"/>
    <n v="7"/>
    <s v="PostGraze"/>
    <m/>
    <m/>
    <m/>
    <n v="11.74"/>
    <n v="11.74"/>
    <m/>
    <m/>
    <m/>
    <m/>
    <m/>
    <m/>
    <m/>
    <m/>
    <m/>
    <m/>
    <m/>
    <m/>
    <m/>
    <m/>
    <m/>
    <m/>
    <m/>
    <m/>
    <m/>
    <m/>
    <m/>
    <m/>
    <m/>
    <m/>
    <m/>
  </r>
  <r>
    <s v="IversenIrrigationNil"/>
    <x v="0"/>
    <x v="133"/>
    <s v="2001/02"/>
    <x v="0"/>
    <n v="1"/>
    <s v="Growth"/>
    <n v="225"/>
    <n v="22.5"/>
    <m/>
    <m/>
    <m/>
    <m/>
    <m/>
    <m/>
    <m/>
    <m/>
    <m/>
    <m/>
    <m/>
    <m/>
    <m/>
    <m/>
    <m/>
    <m/>
    <m/>
    <m/>
    <m/>
    <m/>
    <m/>
    <m/>
    <m/>
    <m/>
    <m/>
    <m/>
    <m/>
    <m/>
  </r>
  <r>
    <s v="IversenIrrigationNil"/>
    <x v="0"/>
    <x v="134"/>
    <s v="2001/02"/>
    <x v="0"/>
    <n v="1"/>
    <s v="Growth"/>
    <n v="265"/>
    <n v="26.5"/>
    <m/>
    <m/>
    <m/>
    <m/>
    <m/>
    <m/>
    <m/>
    <m/>
    <m/>
    <m/>
    <m/>
    <m/>
    <m/>
    <m/>
    <m/>
    <m/>
    <m/>
    <m/>
    <m/>
    <m/>
    <m/>
    <m/>
    <m/>
    <m/>
    <m/>
    <m/>
    <m/>
    <m/>
  </r>
  <r>
    <s v="IversenIrrigationNil"/>
    <x v="0"/>
    <x v="135"/>
    <s v="2001/02"/>
    <x v="0"/>
    <n v="1"/>
    <s v="Growth"/>
    <n v="380"/>
    <n v="38"/>
    <m/>
    <m/>
    <m/>
    <m/>
    <m/>
    <m/>
    <m/>
    <m/>
    <m/>
    <m/>
    <m/>
    <m/>
    <m/>
    <m/>
    <m/>
    <m/>
    <m/>
    <m/>
    <m/>
    <m/>
    <m/>
    <m/>
    <m/>
    <m/>
    <m/>
    <m/>
    <m/>
    <m/>
  </r>
  <r>
    <s v="IversenIrrigationNil"/>
    <x v="0"/>
    <x v="136"/>
    <s v="2001/02"/>
    <x v="0"/>
    <n v="1"/>
    <s v="Growth"/>
    <n v="1010"/>
    <n v="101"/>
    <m/>
    <m/>
    <m/>
    <m/>
    <m/>
    <m/>
    <m/>
    <m/>
    <m/>
    <m/>
    <m/>
    <m/>
    <m/>
    <m/>
    <m/>
    <m/>
    <m/>
    <m/>
    <m/>
    <m/>
    <m/>
    <m/>
    <m/>
    <m/>
    <m/>
    <m/>
    <m/>
    <m/>
  </r>
  <r>
    <s v="IversenIrrigationNil"/>
    <x v="0"/>
    <x v="137"/>
    <s v="2001/02"/>
    <x v="0"/>
    <n v="1"/>
    <s v="PreGraze"/>
    <n v="2305"/>
    <n v="230.5"/>
    <m/>
    <m/>
    <m/>
    <m/>
    <m/>
    <m/>
    <m/>
    <m/>
    <m/>
    <m/>
    <m/>
    <m/>
    <m/>
    <m/>
    <m/>
    <m/>
    <m/>
    <m/>
    <m/>
    <m/>
    <m/>
    <m/>
    <m/>
    <m/>
    <m/>
    <m/>
    <m/>
    <m/>
  </r>
  <r>
    <s v="IversenIrrigationNil"/>
    <x v="0"/>
    <x v="138"/>
    <s v="2001/02"/>
    <x v="0"/>
    <n v="1"/>
    <s v="PostGraze"/>
    <n v="358.5"/>
    <n v="35.85"/>
    <m/>
    <n v="189.74"/>
    <n v="201.48000000000002"/>
    <m/>
    <m/>
    <m/>
    <m/>
    <m/>
    <m/>
    <m/>
    <m/>
    <m/>
    <m/>
    <m/>
    <m/>
    <m/>
    <m/>
    <m/>
    <m/>
    <m/>
    <m/>
    <m/>
    <m/>
    <m/>
    <m/>
    <m/>
    <m/>
    <m/>
  </r>
  <r>
    <s v="IversenIrrigationNil"/>
    <x v="0"/>
    <x v="139"/>
    <s v="2001/02"/>
    <x v="0"/>
    <n v="2"/>
    <s v="Growth"/>
    <n v="1760"/>
    <n v="176"/>
    <m/>
    <m/>
    <m/>
    <m/>
    <m/>
    <m/>
    <m/>
    <m/>
    <m/>
    <m/>
    <m/>
    <m/>
    <m/>
    <m/>
    <m/>
    <m/>
    <m/>
    <m/>
    <m/>
    <m/>
    <m/>
    <m/>
    <m/>
    <m/>
    <m/>
    <m/>
    <m/>
    <m/>
  </r>
  <r>
    <s v="IversenIrrigationNil"/>
    <x v="0"/>
    <x v="140"/>
    <s v="2001/02"/>
    <x v="0"/>
    <n v="2"/>
    <s v="Growth"/>
    <n v="1734.5"/>
    <n v="173.45"/>
    <m/>
    <m/>
    <m/>
    <m/>
    <m/>
    <m/>
    <m/>
    <m/>
    <m/>
    <m/>
    <m/>
    <m/>
    <m/>
    <m/>
    <m/>
    <m/>
    <m/>
    <m/>
    <m/>
    <m/>
    <m/>
    <m/>
    <m/>
    <m/>
    <m/>
    <m/>
    <m/>
    <m/>
  </r>
  <r>
    <s v="IversenIrrigationNil"/>
    <x v="0"/>
    <x v="141"/>
    <s v="2001/02"/>
    <x v="0"/>
    <n v="2"/>
    <s v="PreGraze"/>
    <n v="2300"/>
    <n v="230"/>
    <m/>
    <m/>
    <m/>
    <m/>
    <m/>
    <m/>
    <m/>
    <m/>
    <m/>
    <m/>
    <m/>
    <m/>
    <m/>
    <m/>
    <m/>
    <m/>
    <m/>
    <m/>
    <m/>
    <m/>
    <m/>
    <m/>
    <m/>
    <m/>
    <m/>
    <m/>
    <m/>
    <m/>
  </r>
  <r>
    <s v="IversenIrrigationNil"/>
    <x v="0"/>
    <x v="142"/>
    <s v="2001/02"/>
    <x v="0"/>
    <n v="2"/>
    <s v="PostGraze"/>
    <m/>
    <m/>
    <m/>
    <n v="135.65"/>
    <n v="337.13"/>
    <m/>
    <m/>
    <m/>
    <m/>
    <m/>
    <m/>
    <m/>
    <m/>
    <m/>
    <m/>
    <m/>
    <m/>
    <m/>
    <m/>
    <m/>
    <m/>
    <m/>
    <m/>
    <m/>
    <m/>
    <m/>
    <m/>
    <m/>
    <m/>
    <m/>
  </r>
  <r>
    <s v="IversenIrrigationNil"/>
    <x v="0"/>
    <x v="143"/>
    <s v="2001/02"/>
    <x v="0"/>
    <n v="3"/>
    <s v="Growth"/>
    <n v="1533.5"/>
    <n v="153.35"/>
    <m/>
    <m/>
    <m/>
    <m/>
    <m/>
    <m/>
    <m/>
    <m/>
    <m/>
    <m/>
    <m/>
    <m/>
    <m/>
    <m/>
    <m/>
    <m/>
    <m/>
    <m/>
    <m/>
    <m/>
    <m/>
    <m/>
    <m/>
    <m/>
    <m/>
    <m/>
    <m/>
    <m/>
  </r>
  <r>
    <s v="IversenIrrigationNil"/>
    <x v="0"/>
    <x v="144"/>
    <s v="2001/02"/>
    <x v="0"/>
    <n v="3"/>
    <s v="PreGraze"/>
    <n v="1950"/>
    <n v="195"/>
    <m/>
    <m/>
    <m/>
    <m/>
    <m/>
    <m/>
    <m/>
    <m/>
    <m/>
    <m/>
    <m/>
    <m/>
    <m/>
    <m/>
    <m/>
    <m/>
    <m/>
    <m/>
    <m/>
    <m/>
    <m/>
    <m/>
    <m/>
    <m/>
    <m/>
    <m/>
    <m/>
    <m/>
  </r>
  <r>
    <s v="IversenIrrigationNil"/>
    <x v="0"/>
    <x v="145"/>
    <s v="2001/02"/>
    <x v="0"/>
    <n v="3"/>
    <s v="PostGraze"/>
    <m/>
    <m/>
    <m/>
    <n v="90.12"/>
    <n v="427.25"/>
    <m/>
    <m/>
    <m/>
    <m/>
    <m/>
    <m/>
    <m/>
    <m/>
    <m/>
    <m/>
    <m/>
    <m/>
    <m/>
    <m/>
    <m/>
    <m/>
    <m/>
    <m/>
    <m/>
    <m/>
    <m/>
    <m/>
    <m/>
    <m/>
    <m/>
  </r>
  <r>
    <s v="IversenIrrigationNil"/>
    <x v="0"/>
    <x v="146"/>
    <s v="2001/02"/>
    <x v="0"/>
    <n v="4"/>
    <s v="PreGraze"/>
    <n v="1950"/>
    <n v="195"/>
    <m/>
    <m/>
    <m/>
    <m/>
    <m/>
    <m/>
    <m/>
    <m/>
    <m/>
    <m/>
    <m/>
    <m/>
    <m/>
    <m/>
    <m/>
    <m/>
    <m/>
    <m/>
    <m/>
    <m/>
    <m/>
    <m/>
    <m/>
    <m/>
    <m/>
    <m/>
    <m/>
    <m/>
  </r>
  <r>
    <s v="IversenIrrigationNil"/>
    <x v="0"/>
    <x v="147"/>
    <s v="2001/02"/>
    <x v="0"/>
    <n v="4"/>
    <s v="PostGraze"/>
    <m/>
    <m/>
    <m/>
    <n v="128.91"/>
    <n v="556.16"/>
    <m/>
    <m/>
    <m/>
    <m/>
    <m/>
    <m/>
    <m/>
    <m/>
    <m/>
    <m/>
    <m/>
    <m/>
    <m/>
    <m/>
    <m/>
    <m/>
    <m/>
    <m/>
    <m/>
    <m/>
    <m/>
    <m/>
    <m/>
    <m/>
    <m/>
  </r>
  <r>
    <s v="IversenIrrigationNil"/>
    <x v="0"/>
    <x v="148"/>
    <s v="2001/02"/>
    <x v="0"/>
    <n v="5"/>
    <s v="PreGraze"/>
    <n v="1200"/>
    <n v="120"/>
    <m/>
    <m/>
    <m/>
    <m/>
    <m/>
    <m/>
    <m/>
    <m/>
    <m/>
    <m/>
    <m/>
    <m/>
    <m/>
    <m/>
    <m/>
    <m/>
    <m/>
    <m/>
    <m/>
    <m/>
    <m/>
    <m/>
    <m/>
    <m/>
    <m/>
    <m/>
    <m/>
    <m/>
  </r>
  <r>
    <s v="IversenIrrigationNil"/>
    <x v="0"/>
    <x v="149"/>
    <s v="2001/02"/>
    <x v="0"/>
    <n v="5"/>
    <s v="PostGraze"/>
    <m/>
    <m/>
    <m/>
    <n v="81.92"/>
    <n v="638.07999999999993"/>
    <m/>
    <m/>
    <m/>
    <m/>
    <m/>
    <m/>
    <m/>
    <m/>
    <m/>
    <m/>
    <m/>
    <m/>
    <m/>
    <m/>
    <m/>
    <m/>
    <m/>
    <m/>
    <m/>
    <m/>
    <m/>
    <m/>
    <m/>
    <m/>
    <m/>
  </r>
  <r>
    <s v="IversenIrrigationNil"/>
    <x v="0"/>
    <x v="150"/>
    <s v="2001/02"/>
    <x v="0"/>
    <n v="6"/>
    <s v="PreGraze"/>
    <n v="400"/>
    <n v="40"/>
    <m/>
    <m/>
    <m/>
    <m/>
    <m/>
    <m/>
    <m/>
    <m/>
    <m/>
    <m/>
    <m/>
    <m/>
    <m/>
    <m/>
    <m/>
    <m/>
    <m/>
    <m/>
    <m/>
    <m/>
    <m/>
    <m/>
    <m/>
    <m/>
    <m/>
    <m/>
    <m/>
    <m/>
  </r>
  <r>
    <s v="IversenIrrigationNil"/>
    <x v="0"/>
    <x v="151"/>
    <s v="2002/03"/>
    <x v="0"/>
    <n v="6"/>
    <s v="PostGraze"/>
    <m/>
    <m/>
    <m/>
    <n v="28.88"/>
    <n v="28.88"/>
    <m/>
    <m/>
    <m/>
    <m/>
    <m/>
    <m/>
    <m/>
    <m/>
    <m/>
    <m/>
    <m/>
    <m/>
    <m/>
    <m/>
    <m/>
    <m/>
    <m/>
    <m/>
    <m/>
    <m/>
    <m/>
    <m/>
    <m/>
    <m/>
    <m/>
  </r>
  <r>
    <s v="IversenIrrigationNil"/>
    <x v="0"/>
    <x v="0"/>
    <s v="1996/97"/>
    <x v="1"/>
    <n v="1"/>
    <s v="Growth"/>
    <n v="4080"/>
    <n v="408"/>
    <m/>
    <m/>
    <m/>
    <m/>
    <m/>
    <m/>
    <m/>
    <m/>
    <m/>
    <m/>
    <m/>
    <m/>
    <m/>
    <m/>
    <m/>
    <m/>
    <m/>
    <m/>
    <m/>
    <m/>
    <m/>
    <m/>
    <m/>
    <m/>
    <m/>
    <m/>
    <m/>
    <m/>
  </r>
  <r>
    <s v="IversenIrrigationNil"/>
    <x v="0"/>
    <x v="1"/>
    <s v="1996/97"/>
    <x v="1"/>
    <n v="1"/>
    <s v="PreGraze"/>
    <n v="3700"/>
    <n v="370"/>
    <m/>
    <m/>
    <m/>
    <m/>
    <m/>
    <m/>
    <m/>
    <m/>
    <m/>
    <m/>
    <m/>
    <m/>
    <m/>
    <m/>
    <m/>
    <m/>
    <m/>
    <m/>
    <m/>
    <m/>
    <m/>
    <m/>
    <m/>
    <m/>
    <m/>
    <m/>
    <m/>
    <m/>
  </r>
  <r>
    <s v="IversenIrrigationNil"/>
    <x v="0"/>
    <x v="2"/>
    <s v="1996/97"/>
    <x v="1"/>
    <n v="2"/>
    <s v="PostGraze"/>
    <m/>
    <m/>
    <m/>
    <n v="312.04000000000002"/>
    <n v="312.04000000000002"/>
    <m/>
    <m/>
    <m/>
    <m/>
    <m/>
    <m/>
    <m/>
    <m/>
    <m/>
    <m/>
    <m/>
    <m/>
    <m/>
    <m/>
    <m/>
    <m/>
    <m/>
    <m/>
    <m/>
    <m/>
    <m/>
    <m/>
    <m/>
    <m/>
    <m/>
  </r>
  <r>
    <s v="IversenIrrigationNil"/>
    <x v="0"/>
    <x v="3"/>
    <s v="1996/97"/>
    <x v="1"/>
    <n v="2"/>
    <s v="PreGraze"/>
    <n v="4100"/>
    <n v="410"/>
    <m/>
    <m/>
    <m/>
    <m/>
    <m/>
    <m/>
    <m/>
    <m/>
    <m/>
    <m/>
    <m/>
    <m/>
    <m/>
    <m/>
    <m/>
    <m/>
    <m/>
    <m/>
    <m/>
    <m/>
    <m/>
    <m/>
    <m/>
    <m/>
    <m/>
    <m/>
    <m/>
    <m/>
  </r>
  <r>
    <s v="IversenIrrigationNil"/>
    <x v="0"/>
    <x v="4"/>
    <s v="1996/97"/>
    <x v="1"/>
    <n v="2"/>
    <s v="PostGraze"/>
    <m/>
    <m/>
    <m/>
    <n v="398.12"/>
    <n v="710.16000000000008"/>
    <m/>
    <m/>
    <m/>
    <m/>
    <m/>
    <m/>
    <m/>
    <m/>
    <m/>
    <m/>
    <m/>
    <m/>
    <m/>
    <m/>
    <m/>
    <m/>
    <m/>
    <m/>
    <m/>
    <m/>
    <m/>
    <m/>
    <m/>
    <m/>
    <m/>
  </r>
  <r>
    <s v="IversenIrrigationNil"/>
    <x v="0"/>
    <x v="5"/>
    <s v="1997/98"/>
    <x v="1"/>
    <n v="1"/>
    <s v="PreGraze"/>
    <n v="2750"/>
    <n v="275"/>
    <m/>
    <m/>
    <m/>
    <m/>
    <m/>
    <m/>
    <m/>
    <m/>
    <m/>
    <m/>
    <m/>
    <m/>
    <m/>
    <m/>
    <m/>
    <m/>
    <m/>
    <m/>
    <m/>
    <m/>
    <m/>
    <m/>
    <m/>
    <m/>
    <m/>
    <m/>
    <m/>
    <m/>
  </r>
  <r>
    <s v="IversenIrrigationNil"/>
    <x v="0"/>
    <x v="6"/>
    <s v="1997/98"/>
    <x v="1"/>
    <n v="1"/>
    <s v="PostGraze"/>
    <m/>
    <m/>
    <m/>
    <n v="218.91"/>
    <n v="218.91"/>
    <m/>
    <m/>
    <m/>
    <m/>
    <m/>
    <m/>
    <m/>
    <m/>
    <m/>
    <m/>
    <m/>
    <m/>
    <m/>
    <m/>
    <m/>
    <m/>
    <m/>
    <m/>
    <m/>
    <m/>
    <m/>
    <m/>
    <m/>
    <m/>
    <m/>
  </r>
  <r>
    <s v="IversenIrrigationNil"/>
    <x v="0"/>
    <x v="7"/>
    <s v="1997/98"/>
    <x v="1"/>
    <n v="2"/>
    <s v="Growth"/>
    <n v="1625"/>
    <n v="162.5"/>
    <m/>
    <m/>
    <m/>
    <m/>
    <m/>
    <m/>
    <m/>
    <m/>
    <m/>
    <m/>
    <m/>
    <m/>
    <m/>
    <m/>
    <m/>
    <m/>
    <m/>
    <m/>
    <m/>
    <m/>
    <m/>
    <m/>
    <m/>
    <m/>
    <m/>
    <m/>
    <m/>
    <m/>
  </r>
  <r>
    <s v="IversenIrrigationNil"/>
    <x v="0"/>
    <x v="8"/>
    <s v="1997/98"/>
    <x v="1"/>
    <n v="2"/>
    <s v="Growth"/>
    <n v="3275"/>
    <n v="327.5"/>
    <m/>
    <m/>
    <m/>
    <m/>
    <m/>
    <m/>
    <m/>
    <m/>
    <m/>
    <m/>
    <m/>
    <m/>
    <m/>
    <m/>
    <m/>
    <m/>
    <m/>
    <m/>
    <m/>
    <m/>
    <m/>
    <m/>
    <m/>
    <m/>
    <m/>
    <m/>
    <m/>
    <m/>
  </r>
  <r>
    <s v="IversenIrrigationNil"/>
    <x v="0"/>
    <x v="9"/>
    <s v="1997/98"/>
    <x v="1"/>
    <n v="2"/>
    <s v="Growth"/>
    <n v="4200"/>
    <n v="420"/>
    <m/>
    <m/>
    <m/>
    <m/>
    <m/>
    <m/>
    <m/>
    <m/>
    <m/>
    <m/>
    <m/>
    <m/>
    <m/>
    <m/>
    <m/>
    <m/>
    <m/>
    <m/>
    <m/>
    <m/>
    <m/>
    <m/>
    <m/>
    <m/>
    <m/>
    <m/>
    <m/>
    <m/>
  </r>
  <r>
    <s v="IversenIrrigationNil"/>
    <x v="0"/>
    <x v="10"/>
    <s v="1997/98"/>
    <x v="1"/>
    <n v="2"/>
    <s v="PreGraze"/>
    <n v="4200"/>
    <n v="420"/>
    <m/>
    <m/>
    <m/>
    <m/>
    <m/>
    <m/>
    <m/>
    <m/>
    <m/>
    <m/>
    <m/>
    <m/>
    <m/>
    <m/>
    <m/>
    <m/>
    <m/>
    <m/>
    <m/>
    <m/>
    <m/>
    <m/>
    <m/>
    <m/>
    <m/>
    <m/>
    <m/>
    <m/>
  </r>
  <r>
    <s v="IversenIrrigationNil"/>
    <x v="0"/>
    <x v="11"/>
    <s v="1997/98"/>
    <x v="1"/>
    <n v="2"/>
    <s v="PostGraze"/>
    <n v="1855"/>
    <n v="185.5"/>
    <m/>
    <n v="250.96"/>
    <n v="469.87"/>
    <m/>
    <m/>
    <m/>
    <m/>
    <m/>
    <m/>
    <m/>
    <m/>
    <m/>
    <m/>
    <m/>
    <m/>
    <m/>
    <m/>
    <m/>
    <m/>
    <m/>
    <m/>
    <m/>
    <m/>
    <m/>
    <m/>
    <m/>
    <m/>
    <m/>
  </r>
  <r>
    <s v="IversenIrrigationNil"/>
    <x v="0"/>
    <x v="12"/>
    <s v="1997/98"/>
    <x v="1"/>
    <n v="3"/>
    <s v="Growth"/>
    <n v="471"/>
    <n v="47.1"/>
    <m/>
    <m/>
    <m/>
    <m/>
    <m/>
    <m/>
    <m/>
    <m/>
    <m/>
    <m/>
    <m/>
    <m/>
    <m/>
    <m/>
    <m/>
    <m/>
    <m/>
    <m/>
    <m/>
    <m/>
    <m/>
    <m/>
    <m/>
    <m/>
    <m/>
    <m/>
    <m/>
    <m/>
  </r>
  <r>
    <s v="IversenIrrigationNil"/>
    <x v="0"/>
    <x v="13"/>
    <s v="1997/98"/>
    <x v="1"/>
    <n v="3"/>
    <s v="Growth"/>
    <n v="1045"/>
    <n v="104.5"/>
    <m/>
    <m/>
    <m/>
    <m/>
    <m/>
    <m/>
    <m/>
    <m/>
    <m/>
    <m/>
    <m/>
    <m/>
    <m/>
    <m/>
    <m/>
    <m/>
    <m/>
    <m/>
    <m/>
    <m/>
    <m/>
    <m/>
    <m/>
    <m/>
    <m/>
    <m/>
    <m/>
    <m/>
  </r>
  <r>
    <s v="IversenIrrigationNil"/>
    <x v="0"/>
    <x v="14"/>
    <s v="1997/98"/>
    <x v="1"/>
    <n v="3"/>
    <s v="Growth"/>
    <n v="3840"/>
    <n v="384"/>
    <m/>
    <m/>
    <m/>
    <m/>
    <m/>
    <m/>
    <m/>
    <m/>
    <m/>
    <m/>
    <m/>
    <m/>
    <m/>
    <m/>
    <m/>
    <m/>
    <m/>
    <m/>
    <m/>
    <m/>
    <m/>
    <m/>
    <m/>
    <m/>
    <m/>
    <m/>
    <m/>
    <m/>
  </r>
  <r>
    <s v="IversenIrrigationNil"/>
    <x v="0"/>
    <x v="15"/>
    <s v="1997/98"/>
    <x v="1"/>
    <n v="3"/>
    <s v="PreGraze"/>
    <n v="3270"/>
    <n v="327"/>
    <m/>
    <m/>
    <m/>
    <m/>
    <m/>
    <m/>
    <m/>
    <m/>
    <m/>
    <m/>
    <m/>
    <m/>
    <m/>
    <m/>
    <m/>
    <m/>
    <m/>
    <m/>
    <m/>
    <m/>
    <m/>
    <m/>
    <m/>
    <m/>
    <m/>
    <m/>
    <m/>
    <m/>
  </r>
  <r>
    <s v="IversenIrrigationNil"/>
    <x v="0"/>
    <x v="16"/>
    <s v="1997/98"/>
    <x v="1"/>
    <n v="3"/>
    <s v="PostGraze"/>
    <n v="1245"/>
    <n v="124.5"/>
    <m/>
    <n v="205.35"/>
    <n v="675.22"/>
    <m/>
    <m/>
    <m/>
    <m/>
    <m/>
    <m/>
    <m/>
    <m/>
    <m/>
    <m/>
    <m/>
    <m/>
    <m/>
    <m/>
    <m/>
    <m/>
    <m/>
    <m/>
    <m/>
    <m/>
    <m/>
    <m/>
    <m/>
    <m/>
    <m/>
  </r>
  <r>
    <s v="IversenIrrigationNil"/>
    <x v="0"/>
    <x v="17"/>
    <s v="1997/98"/>
    <x v="1"/>
    <n v="4"/>
    <s v="Growth"/>
    <n v="710"/>
    <n v="71"/>
    <m/>
    <m/>
    <m/>
    <m/>
    <m/>
    <m/>
    <m/>
    <m/>
    <m/>
    <m/>
    <m/>
    <m/>
    <m/>
    <m/>
    <m/>
    <m/>
    <m/>
    <m/>
    <m/>
    <m/>
    <m/>
    <m/>
    <m/>
    <m/>
    <m/>
    <m/>
    <m/>
    <m/>
  </r>
  <r>
    <s v="IversenIrrigationNil"/>
    <x v="0"/>
    <x v="18"/>
    <s v="1997/98"/>
    <x v="1"/>
    <n v="4"/>
    <s v="Growth"/>
    <n v="1120"/>
    <n v="112"/>
    <m/>
    <m/>
    <m/>
    <m/>
    <m/>
    <m/>
    <m/>
    <m/>
    <m/>
    <m/>
    <m/>
    <m/>
    <m/>
    <m/>
    <m/>
    <m/>
    <m/>
    <m/>
    <m/>
    <m/>
    <m/>
    <m/>
    <m/>
    <m/>
    <m/>
    <m/>
    <m/>
    <m/>
  </r>
  <r>
    <s v="IversenIrrigationNil"/>
    <x v="0"/>
    <x v="19"/>
    <s v="1997/98"/>
    <x v="1"/>
    <n v="4"/>
    <s v="Growth"/>
    <n v="1662"/>
    <n v="166.2"/>
    <m/>
    <m/>
    <m/>
    <m/>
    <m/>
    <m/>
    <m/>
    <m/>
    <m/>
    <m/>
    <m/>
    <m/>
    <m/>
    <m/>
    <m/>
    <m/>
    <m/>
    <m/>
    <m/>
    <m/>
    <m/>
    <m/>
    <m/>
    <m/>
    <m/>
    <m/>
    <m/>
    <m/>
  </r>
  <r>
    <s v="IversenIrrigationNil"/>
    <x v="0"/>
    <x v="20"/>
    <s v="1997/98"/>
    <x v="1"/>
    <n v="4"/>
    <s v="Growth"/>
    <n v="2210"/>
    <n v="221"/>
    <m/>
    <m/>
    <m/>
    <m/>
    <m/>
    <m/>
    <m/>
    <m/>
    <m/>
    <m/>
    <m/>
    <m/>
    <m/>
    <m/>
    <m/>
    <m/>
    <m/>
    <m/>
    <m/>
    <m/>
    <m/>
    <m/>
    <m/>
    <m/>
    <m/>
    <m/>
    <m/>
    <m/>
  </r>
  <r>
    <s v="IversenIrrigationNil"/>
    <x v="0"/>
    <x v="21"/>
    <s v="1997/98"/>
    <x v="1"/>
    <n v="4"/>
    <s v="PreGraze"/>
    <n v="2610"/>
    <n v="261"/>
    <m/>
    <m/>
    <m/>
    <n v="2.7400000000000001E-2"/>
    <n v="6.4000000000000003E-3"/>
    <m/>
    <m/>
    <m/>
    <m/>
    <m/>
    <m/>
    <m/>
    <m/>
    <m/>
    <m/>
    <m/>
    <m/>
    <m/>
    <m/>
    <m/>
    <m/>
    <m/>
    <m/>
    <m/>
    <m/>
    <m/>
    <m/>
    <m/>
  </r>
  <r>
    <s v="IversenIrrigationNil"/>
    <x v="0"/>
    <x v="22"/>
    <s v="1997/98"/>
    <x v="1"/>
    <n v="4"/>
    <s v="PostGraze"/>
    <n v="1570"/>
    <n v="157"/>
    <m/>
    <n v="113.62"/>
    <n v="788.84"/>
    <m/>
    <m/>
    <m/>
    <m/>
    <m/>
    <m/>
    <m/>
    <m/>
    <m/>
    <m/>
    <m/>
    <m/>
    <m/>
    <m/>
    <m/>
    <m/>
    <m/>
    <m/>
    <m/>
    <m/>
    <m/>
    <m/>
    <m/>
    <m/>
    <m/>
  </r>
  <r>
    <s v="IversenIrrigationNil"/>
    <x v="0"/>
    <x v="23"/>
    <s v="1997/98"/>
    <x v="1"/>
    <n v="5"/>
    <s v="Growth"/>
    <n v="430.5"/>
    <n v="43.05"/>
    <m/>
    <m/>
    <m/>
    <m/>
    <m/>
    <m/>
    <m/>
    <m/>
    <m/>
    <m/>
    <m/>
    <m/>
    <m/>
    <m/>
    <m/>
    <m/>
    <m/>
    <m/>
    <m/>
    <m/>
    <m/>
    <m/>
    <m/>
    <m/>
    <m/>
    <m/>
    <m/>
    <m/>
  </r>
  <r>
    <s v="IversenIrrigationNil"/>
    <x v="0"/>
    <x v="24"/>
    <s v="1997/98"/>
    <x v="1"/>
    <n v="5"/>
    <s v="Growth"/>
    <n v="610"/>
    <n v="61"/>
    <m/>
    <m/>
    <m/>
    <m/>
    <m/>
    <m/>
    <m/>
    <m/>
    <m/>
    <m/>
    <m/>
    <m/>
    <m/>
    <m/>
    <m/>
    <m/>
    <m/>
    <m/>
    <m/>
    <m/>
    <m/>
    <m/>
    <m/>
    <m/>
    <m/>
    <m/>
    <m/>
    <m/>
  </r>
  <r>
    <s v="IversenIrrigationNil"/>
    <x v="0"/>
    <x v="25"/>
    <s v="1997/98"/>
    <x v="1"/>
    <n v="5"/>
    <s v="Growth"/>
    <n v="1390"/>
    <n v="139"/>
    <m/>
    <m/>
    <m/>
    <m/>
    <m/>
    <m/>
    <m/>
    <m/>
    <m/>
    <m/>
    <m/>
    <m/>
    <m/>
    <m/>
    <m/>
    <m/>
    <m/>
    <m/>
    <m/>
    <m/>
    <m/>
    <m/>
    <m/>
    <m/>
    <m/>
    <m/>
    <m/>
    <m/>
  </r>
  <r>
    <s v="IversenIrrigationNil"/>
    <x v="0"/>
    <x v="26"/>
    <s v="1997/98"/>
    <x v="1"/>
    <n v="5"/>
    <s v="PreGraze"/>
    <n v="975"/>
    <n v="97.5"/>
    <m/>
    <m/>
    <m/>
    <n v="2.75E-2"/>
    <m/>
    <m/>
    <m/>
    <m/>
    <m/>
    <m/>
    <m/>
    <m/>
    <m/>
    <m/>
    <m/>
    <m/>
    <m/>
    <m/>
    <m/>
    <m/>
    <m/>
    <m/>
    <m/>
    <m/>
    <m/>
    <m/>
    <m/>
    <m/>
  </r>
  <r>
    <s v="IversenIrrigationNil"/>
    <x v="0"/>
    <x v="27"/>
    <s v="1997/98"/>
    <x v="1"/>
    <n v="5"/>
    <s v="PostGraze"/>
    <n v="78"/>
    <n v="7.8"/>
    <m/>
    <n v="82.38"/>
    <n v="871.22"/>
    <m/>
    <m/>
    <m/>
    <m/>
    <m/>
    <m/>
    <m/>
    <m/>
    <m/>
    <m/>
    <m/>
    <m/>
    <m/>
    <m/>
    <m/>
    <m/>
    <m/>
    <m/>
    <m/>
    <m/>
    <m/>
    <m/>
    <m/>
    <m/>
    <m/>
  </r>
  <r>
    <s v="IversenIrrigationNil"/>
    <x v="0"/>
    <x v="28"/>
    <s v="1997/98"/>
    <x v="1"/>
    <n v="6"/>
    <s v="Growth"/>
    <n v="403.5"/>
    <n v="40.35"/>
    <m/>
    <m/>
    <m/>
    <m/>
    <m/>
    <m/>
    <m/>
    <m/>
    <m/>
    <m/>
    <m/>
    <m/>
    <m/>
    <m/>
    <m/>
    <m/>
    <m/>
    <m/>
    <m/>
    <m/>
    <m/>
    <m/>
    <m/>
    <m/>
    <m/>
    <m/>
    <m/>
    <m/>
  </r>
  <r>
    <s v="IversenIrrigationNil"/>
    <x v="0"/>
    <x v="29"/>
    <s v="1997/98"/>
    <x v="1"/>
    <n v="6"/>
    <s v="Growth"/>
    <n v="660"/>
    <n v="66"/>
    <m/>
    <m/>
    <m/>
    <m/>
    <m/>
    <m/>
    <m/>
    <m/>
    <m/>
    <m/>
    <m/>
    <m/>
    <m/>
    <m/>
    <m/>
    <m/>
    <m/>
    <m/>
    <m/>
    <m/>
    <m/>
    <m/>
    <m/>
    <m/>
    <m/>
    <m/>
    <m/>
    <m/>
  </r>
  <r>
    <s v="IversenIrrigationNil"/>
    <x v="0"/>
    <x v="30"/>
    <s v="1997/98"/>
    <x v="1"/>
    <n v="6"/>
    <s v="Growth"/>
    <n v="900"/>
    <n v="90"/>
    <m/>
    <m/>
    <m/>
    <m/>
    <m/>
    <m/>
    <m/>
    <m/>
    <m/>
    <m/>
    <m/>
    <m/>
    <m/>
    <m/>
    <m/>
    <m/>
    <m/>
    <m/>
    <m/>
    <m/>
    <m/>
    <m/>
    <m/>
    <m/>
    <m/>
    <m/>
    <m/>
    <m/>
  </r>
  <r>
    <s v="IversenIrrigationNil"/>
    <x v="0"/>
    <x v="31"/>
    <s v="1997/98"/>
    <x v="1"/>
    <n v="6"/>
    <s v="Growth"/>
    <n v="1180"/>
    <n v="118"/>
    <m/>
    <m/>
    <m/>
    <m/>
    <m/>
    <m/>
    <m/>
    <m/>
    <m/>
    <m/>
    <m/>
    <m/>
    <m/>
    <m/>
    <m/>
    <m/>
    <m/>
    <m/>
    <m/>
    <m/>
    <m/>
    <m/>
    <m/>
    <m/>
    <m/>
    <m/>
    <m/>
    <m/>
  </r>
  <r>
    <s v="IversenIrrigationNil"/>
    <x v="0"/>
    <x v="32"/>
    <s v="1997/98"/>
    <x v="1"/>
    <n v="6"/>
    <s v="PreGraze"/>
    <n v="950"/>
    <n v="95"/>
    <m/>
    <m/>
    <m/>
    <m/>
    <m/>
    <m/>
    <m/>
    <m/>
    <m/>
    <m/>
    <m/>
    <m/>
    <m/>
    <m/>
    <m/>
    <m/>
    <m/>
    <m/>
    <m/>
    <m/>
    <m/>
    <m/>
    <m/>
    <m/>
    <m/>
    <m/>
    <m/>
    <m/>
  </r>
  <r>
    <s v="IversenIrrigationNil"/>
    <x v="0"/>
    <x v="33"/>
    <s v="1997/98"/>
    <x v="1"/>
    <n v="6"/>
    <s v="PostGraze"/>
    <m/>
    <m/>
    <m/>
    <n v="82.51"/>
    <n v="953.73"/>
    <m/>
    <m/>
    <m/>
    <m/>
    <m/>
    <m/>
    <m/>
    <m/>
    <m/>
    <m/>
    <m/>
    <m/>
    <m/>
    <m/>
    <m/>
    <m/>
    <m/>
    <m/>
    <m/>
    <m/>
    <m/>
    <m/>
    <m/>
    <m/>
    <m/>
  </r>
  <r>
    <s v="IversenIrrigationNil"/>
    <x v="0"/>
    <x v="34"/>
    <s v="1998/99"/>
    <x v="1"/>
    <n v="1"/>
    <s v="Growth"/>
    <n v="68"/>
    <n v="6.8"/>
    <m/>
    <m/>
    <m/>
    <m/>
    <m/>
    <m/>
    <m/>
    <m/>
    <m/>
    <m/>
    <m/>
    <m/>
    <m/>
    <m/>
    <m/>
    <m/>
    <m/>
    <m/>
    <m/>
    <m/>
    <m/>
    <m/>
    <m/>
    <m/>
    <m/>
    <m/>
    <m/>
    <m/>
  </r>
  <r>
    <s v="IversenIrrigationNil"/>
    <x v="0"/>
    <x v="35"/>
    <s v="1998/99"/>
    <x v="1"/>
    <n v="1"/>
    <s v="Growth"/>
    <n v="352.5"/>
    <n v="35.25"/>
    <m/>
    <m/>
    <m/>
    <m/>
    <m/>
    <m/>
    <m/>
    <m/>
    <m/>
    <m/>
    <m/>
    <m/>
    <m/>
    <m/>
    <m/>
    <m/>
    <m/>
    <m/>
    <m/>
    <m/>
    <m/>
    <m/>
    <m/>
    <m/>
    <m/>
    <m/>
    <m/>
    <m/>
  </r>
  <r>
    <s v="IversenIrrigationNil"/>
    <x v="0"/>
    <x v="36"/>
    <s v="1998/99"/>
    <x v="1"/>
    <n v="1"/>
    <s v="Growth"/>
    <n v="654"/>
    <n v="65.400000000000006"/>
    <m/>
    <m/>
    <m/>
    <m/>
    <m/>
    <m/>
    <m/>
    <m/>
    <m/>
    <m/>
    <m/>
    <m/>
    <m/>
    <m/>
    <m/>
    <m/>
    <m/>
    <m/>
    <m/>
    <m/>
    <m/>
    <m/>
    <m/>
    <m/>
    <m/>
    <m/>
    <m/>
    <m/>
  </r>
  <r>
    <s v="IversenIrrigationNil"/>
    <x v="0"/>
    <x v="37"/>
    <s v="1998/99"/>
    <x v="1"/>
    <n v="1"/>
    <s v="Growth"/>
    <n v="1330.5"/>
    <n v="133.05000000000001"/>
    <m/>
    <m/>
    <m/>
    <m/>
    <m/>
    <m/>
    <m/>
    <m/>
    <m/>
    <m/>
    <m/>
    <m/>
    <m/>
    <m/>
    <m/>
    <m/>
    <m/>
    <m/>
    <m/>
    <m/>
    <m/>
    <m/>
    <m/>
    <m/>
    <m/>
    <m/>
    <m/>
    <m/>
  </r>
  <r>
    <s v="IversenIrrigationNil"/>
    <x v="0"/>
    <x v="38"/>
    <s v="1998/99"/>
    <x v="1"/>
    <n v="1"/>
    <s v="PreGraze"/>
    <n v="1625"/>
    <n v="162.5"/>
    <m/>
    <m/>
    <m/>
    <m/>
    <m/>
    <m/>
    <m/>
    <m/>
    <m/>
    <m/>
    <m/>
    <m/>
    <m/>
    <m/>
    <m/>
    <m/>
    <m/>
    <m/>
    <m/>
    <m/>
    <m/>
    <m/>
    <m/>
    <m/>
    <m/>
    <m/>
    <m/>
    <m/>
  </r>
  <r>
    <s v="IversenIrrigationNil"/>
    <x v="0"/>
    <x v="39"/>
    <s v="1998/99"/>
    <x v="1"/>
    <n v="1"/>
    <s v="PostGraze"/>
    <n v="575"/>
    <n v="57.5"/>
    <m/>
    <n v="106.91"/>
    <n v="106.91"/>
    <m/>
    <m/>
    <m/>
    <m/>
    <m/>
    <m/>
    <m/>
    <m/>
    <m/>
    <m/>
    <m/>
    <m/>
    <m/>
    <m/>
    <m/>
    <m/>
    <m/>
    <m/>
    <m/>
    <m/>
    <m/>
    <m/>
    <m/>
    <m/>
    <m/>
  </r>
  <r>
    <s v="IversenIrrigationNil"/>
    <x v="0"/>
    <x v="40"/>
    <s v="1998/99"/>
    <x v="1"/>
    <n v="2"/>
    <s v="Growth"/>
    <n v="1170"/>
    <n v="117"/>
    <m/>
    <m/>
    <m/>
    <m/>
    <m/>
    <m/>
    <m/>
    <m/>
    <m/>
    <m/>
    <m/>
    <m/>
    <m/>
    <m/>
    <m/>
    <m/>
    <m/>
    <m/>
    <m/>
    <m/>
    <m/>
    <m/>
    <m/>
    <m/>
    <m/>
    <m/>
    <m/>
    <m/>
  </r>
  <r>
    <s v="IversenIrrigationNil"/>
    <x v="0"/>
    <x v="41"/>
    <s v="1998/99"/>
    <x v="1"/>
    <n v="2"/>
    <s v="Growth"/>
    <n v="2785"/>
    <n v="278.5"/>
    <m/>
    <m/>
    <m/>
    <m/>
    <m/>
    <m/>
    <m/>
    <m/>
    <m/>
    <m/>
    <m/>
    <m/>
    <m/>
    <m/>
    <m/>
    <m/>
    <m/>
    <m/>
    <m/>
    <m/>
    <m/>
    <m/>
    <m/>
    <m/>
    <m/>
    <m/>
    <m/>
    <m/>
  </r>
  <r>
    <s v="IversenIrrigationNil"/>
    <x v="0"/>
    <x v="42"/>
    <s v="1998/99"/>
    <x v="1"/>
    <n v="2"/>
    <s v="Growth"/>
    <n v="3630"/>
    <n v="363"/>
    <m/>
    <m/>
    <m/>
    <m/>
    <m/>
    <m/>
    <m/>
    <m/>
    <m/>
    <m/>
    <m/>
    <m/>
    <m/>
    <m/>
    <m/>
    <m/>
    <m/>
    <m/>
    <m/>
    <m/>
    <m/>
    <m/>
    <m/>
    <m/>
    <m/>
    <m/>
    <m/>
    <m/>
  </r>
  <r>
    <s v="IversenIrrigationNil"/>
    <x v="0"/>
    <x v="43"/>
    <s v="1998/99"/>
    <x v="1"/>
    <n v="2"/>
    <s v="PreGraze"/>
    <n v="2390"/>
    <n v="239"/>
    <m/>
    <m/>
    <m/>
    <n v="1.9400000000000001E-2"/>
    <m/>
    <m/>
    <m/>
    <m/>
    <m/>
    <m/>
    <m/>
    <m/>
    <m/>
    <m/>
    <m/>
    <m/>
    <m/>
    <m/>
    <m/>
    <m/>
    <m/>
    <m/>
    <m/>
    <m/>
    <m/>
    <m/>
    <m/>
    <m/>
  </r>
  <r>
    <s v="IversenIrrigationNil"/>
    <x v="0"/>
    <x v="44"/>
    <s v="1998/99"/>
    <x v="1"/>
    <n v="2"/>
    <s v="PostGraze"/>
    <n v="970"/>
    <n v="97"/>
    <m/>
    <n v="144.08000000000001"/>
    <n v="250.99"/>
    <m/>
    <m/>
    <n v="2.0299999999999999E-2"/>
    <m/>
    <m/>
    <m/>
    <m/>
    <m/>
    <m/>
    <m/>
    <m/>
    <m/>
    <m/>
    <m/>
    <m/>
    <m/>
    <m/>
    <m/>
    <m/>
    <m/>
    <m/>
    <m/>
    <m/>
    <m/>
    <m/>
  </r>
  <r>
    <s v="IversenIrrigationNil"/>
    <x v="0"/>
    <x v="45"/>
    <s v="1998/99"/>
    <x v="1"/>
    <n v="3"/>
    <s v="Growth"/>
    <n v="1090"/>
    <n v="109"/>
    <m/>
    <m/>
    <m/>
    <m/>
    <m/>
    <m/>
    <m/>
    <m/>
    <m/>
    <m/>
    <m/>
    <m/>
    <m/>
    <m/>
    <m/>
    <m/>
    <m/>
    <m/>
    <m/>
    <m/>
    <m/>
    <m/>
    <m/>
    <m/>
    <m/>
    <m/>
    <m/>
    <m/>
  </r>
  <r>
    <s v="IversenIrrigationNil"/>
    <x v="0"/>
    <x v="46"/>
    <s v="1998/99"/>
    <x v="1"/>
    <n v="3"/>
    <s v="Growth"/>
    <n v="1881"/>
    <n v="188.1"/>
    <m/>
    <m/>
    <m/>
    <m/>
    <m/>
    <m/>
    <m/>
    <m/>
    <m/>
    <m/>
    <m/>
    <m/>
    <m/>
    <m/>
    <m/>
    <m/>
    <m/>
    <m/>
    <m/>
    <m/>
    <m/>
    <m/>
    <m/>
    <m/>
    <m/>
    <m/>
    <m/>
    <m/>
  </r>
  <r>
    <s v="IversenIrrigationNil"/>
    <x v="0"/>
    <x v="47"/>
    <s v="1998/99"/>
    <x v="1"/>
    <n v="3"/>
    <s v="PreGraze"/>
    <n v="1995"/>
    <n v="199.5"/>
    <m/>
    <m/>
    <m/>
    <m/>
    <m/>
    <m/>
    <m/>
    <m/>
    <m/>
    <m/>
    <m/>
    <m/>
    <m/>
    <m/>
    <m/>
    <m/>
    <m/>
    <m/>
    <m/>
    <m/>
    <m/>
    <m/>
    <m/>
    <m/>
    <m/>
    <m/>
    <m/>
    <m/>
  </r>
  <r>
    <s v="IversenIrrigationNil"/>
    <x v="0"/>
    <x v="48"/>
    <s v="1998/99"/>
    <x v="1"/>
    <n v="3"/>
    <s v="PostGraze"/>
    <n v="778"/>
    <n v="77.8"/>
    <m/>
    <n v="116.28"/>
    <n v="367.27"/>
    <m/>
    <m/>
    <m/>
    <m/>
    <m/>
    <m/>
    <m/>
    <m/>
    <m/>
    <m/>
    <m/>
    <m/>
    <m/>
    <m/>
    <m/>
    <m/>
    <m/>
    <m/>
    <m/>
    <m/>
    <m/>
    <m/>
    <m/>
    <m/>
    <m/>
  </r>
  <r>
    <s v="IversenIrrigationNil"/>
    <x v="0"/>
    <x v="49"/>
    <s v="1998/99"/>
    <x v="1"/>
    <n v="4"/>
    <s v="PreGraze"/>
    <n v="2119"/>
    <n v="211.9"/>
    <m/>
    <m/>
    <m/>
    <m/>
    <m/>
    <m/>
    <m/>
    <m/>
    <m/>
    <m/>
    <m/>
    <m/>
    <m/>
    <m/>
    <m/>
    <m/>
    <m/>
    <m/>
    <m/>
    <m/>
    <m/>
    <m/>
    <m/>
    <m/>
    <m/>
    <m/>
    <m/>
    <m/>
  </r>
  <r>
    <s v="IversenIrrigationNil"/>
    <x v="0"/>
    <x v="50"/>
    <s v="1998/99"/>
    <x v="1"/>
    <n v="4"/>
    <s v="PostGraze"/>
    <n v="485.5"/>
    <n v="48.55"/>
    <m/>
    <n v="152.31"/>
    <n v="519.57999999999993"/>
    <m/>
    <m/>
    <m/>
    <m/>
    <m/>
    <m/>
    <m/>
    <m/>
    <m/>
    <m/>
    <m/>
    <m/>
    <m/>
    <m/>
    <m/>
    <m/>
    <m/>
    <m/>
    <m/>
    <m/>
    <m/>
    <m/>
    <m/>
    <m/>
    <m/>
  </r>
  <r>
    <s v="IversenIrrigationNil"/>
    <x v="0"/>
    <x v="51"/>
    <s v="1998/99"/>
    <x v="1"/>
    <n v="5"/>
    <s v="Growth"/>
    <n v="500"/>
    <n v="50"/>
    <m/>
    <m/>
    <m/>
    <m/>
    <m/>
    <m/>
    <m/>
    <m/>
    <m/>
    <m/>
    <m/>
    <m/>
    <m/>
    <m/>
    <m/>
    <m/>
    <m/>
    <m/>
    <m/>
    <m/>
    <m/>
    <m/>
    <m/>
    <m/>
    <m/>
    <m/>
    <m/>
    <m/>
  </r>
  <r>
    <s v="IversenIrrigationNil"/>
    <x v="0"/>
    <x v="52"/>
    <s v="1998/99"/>
    <x v="1"/>
    <n v="5"/>
    <s v="Growth"/>
    <n v="675"/>
    <n v="67.5"/>
    <m/>
    <m/>
    <m/>
    <m/>
    <m/>
    <m/>
    <m/>
    <m/>
    <m/>
    <m/>
    <m/>
    <m/>
    <m/>
    <m/>
    <m/>
    <m/>
    <m/>
    <m/>
    <m/>
    <m/>
    <m/>
    <m/>
    <m/>
    <m/>
    <m/>
    <m/>
    <m/>
    <m/>
  </r>
  <r>
    <s v="IversenIrrigationNil"/>
    <x v="0"/>
    <x v="53"/>
    <s v="1998/99"/>
    <x v="1"/>
    <n v="5"/>
    <s v="Growth"/>
    <n v="1155"/>
    <n v="115.5"/>
    <m/>
    <m/>
    <m/>
    <m/>
    <m/>
    <m/>
    <m/>
    <m/>
    <m/>
    <m/>
    <m/>
    <m/>
    <m/>
    <m/>
    <m/>
    <m/>
    <m/>
    <m/>
    <m/>
    <m/>
    <m/>
    <m/>
    <m/>
    <m/>
    <m/>
    <m/>
    <m/>
    <m/>
  </r>
  <r>
    <s v="IversenIrrigationNil"/>
    <x v="0"/>
    <x v="54"/>
    <s v="1998/99"/>
    <x v="1"/>
    <n v="5"/>
    <s v="PreGraze"/>
    <n v="917"/>
    <n v="91.7"/>
    <m/>
    <m/>
    <m/>
    <n v="2.0500000000000001E-2"/>
    <m/>
    <m/>
    <m/>
    <m/>
    <m/>
    <m/>
    <m/>
    <m/>
    <m/>
    <m/>
    <m/>
    <m/>
    <m/>
    <m/>
    <m/>
    <m/>
    <m/>
    <m/>
    <m/>
    <m/>
    <m/>
    <m/>
    <m/>
    <m/>
  </r>
  <r>
    <s v="IversenIrrigationNil"/>
    <x v="0"/>
    <x v="55"/>
    <s v="1998/99"/>
    <x v="1"/>
    <n v="5"/>
    <s v="PostGraze"/>
    <n v="584"/>
    <n v="58.4"/>
    <m/>
    <n v="29.84"/>
    <n v="549.41999999999996"/>
    <m/>
    <m/>
    <n v="1.04E-2"/>
    <m/>
    <m/>
    <m/>
    <m/>
    <m/>
    <m/>
    <m/>
    <m/>
    <m/>
    <m/>
    <m/>
    <m/>
    <m/>
    <m/>
    <m/>
    <m/>
    <m/>
    <m/>
    <m/>
    <m/>
    <m/>
    <m/>
  </r>
  <r>
    <s v="IversenIrrigationNil"/>
    <x v="0"/>
    <x v="56"/>
    <s v="1998/99"/>
    <x v="1"/>
    <n v="6"/>
    <s v="Growth"/>
    <n v="427.5"/>
    <n v="42.75"/>
    <m/>
    <m/>
    <m/>
    <m/>
    <m/>
    <m/>
    <m/>
    <m/>
    <m/>
    <m/>
    <m/>
    <m/>
    <m/>
    <m/>
    <m/>
    <m/>
    <m/>
    <m/>
    <m/>
    <m/>
    <m/>
    <m/>
    <m/>
    <m/>
    <m/>
    <m/>
    <m/>
    <m/>
  </r>
  <r>
    <s v="IversenIrrigationNil"/>
    <x v="0"/>
    <x v="57"/>
    <s v="1998/99"/>
    <x v="1"/>
    <n v="6"/>
    <s v="Growth"/>
    <n v="490"/>
    <n v="49"/>
    <m/>
    <m/>
    <m/>
    <m/>
    <m/>
    <m/>
    <m/>
    <m/>
    <m/>
    <m/>
    <m/>
    <m/>
    <m/>
    <m/>
    <m/>
    <m/>
    <m/>
    <m/>
    <m/>
    <m/>
    <m/>
    <m/>
    <m/>
    <m/>
    <m/>
    <m/>
    <m/>
    <m/>
  </r>
  <r>
    <s v="IversenIrrigationNil"/>
    <x v="0"/>
    <x v="58"/>
    <s v="1998/99"/>
    <x v="1"/>
    <n v="6"/>
    <s v="Growth"/>
    <n v="1249.5"/>
    <n v="124.95"/>
    <m/>
    <m/>
    <m/>
    <m/>
    <m/>
    <m/>
    <m/>
    <m/>
    <m/>
    <m/>
    <m/>
    <m/>
    <m/>
    <m/>
    <m/>
    <m/>
    <m/>
    <m/>
    <m/>
    <m/>
    <m/>
    <m/>
    <m/>
    <m/>
    <m/>
    <m/>
    <m/>
    <m/>
  </r>
  <r>
    <s v="IversenIrrigationNil"/>
    <x v="0"/>
    <x v="59"/>
    <s v="1998/99"/>
    <x v="1"/>
    <n v="6"/>
    <s v="Growth"/>
    <n v="2301.5"/>
    <n v="230.15"/>
    <m/>
    <m/>
    <m/>
    <m/>
    <m/>
    <m/>
    <m/>
    <m/>
    <m/>
    <m/>
    <m/>
    <m/>
    <m/>
    <m/>
    <m/>
    <m/>
    <m/>
    <m/>
    <m/>
    <m/>
    <m/>
    <m/>
    <m/>
    <m/>
    <m/>
    <m/>
    <m/>
    <m/>
  </r>
  <r>
    <s v="IversenIrrigationNil"/>
    <x v="0"/>
    <x v="60"/>
    <s v="1998/99"/>
    <x v="1"/>
    <n v="6"/>
    <s v="PreGraze"/>
    <n v="1744.5"/>
    <n v="174.45"/>
    <m/>
    <m/>
    <m/>
    <n v="2.1399999999999999E-2"/>
    <m/>
    <m/>
    <m/>
    <m/>
    <m/>
    <m/>
    <m/>
    <m/>
    <m/>
    <m/>
    <m/>
    <m/>
    <m/>
    <m/>
    <m/>
    <m/>
    <m/>
    <m/>
    <m/>
    <m/>
    <m/>
    <m/>
    <m/>
    <m/>
  </r>
  <r>
    <s v="IversenIrrigationNil"/>
    <x v="0"/>
    <x v="61"/>
    <s v="1998/99"/>
    <x v="1"/>
    <n v="6"/>
    <s v="PostGraze"/>
    <n v="285"/>
    <n v="28.5"/>
    <m/>
    <n v="144.36000000000001"/>
    <n v="693.78"/>
    <m/>
    <m/>
    <n v="1.41E-2"/>
    <m/>
    <m/>
    <m/>
    <m/>
    <m/>
    <m/>
    <m/>
    <m/>
    <m/>
    <m/>
    <m/>
    <m/>
    <m/>
    <m/>
    <m/>
    <m/>
    <m/>
    <m/>
    <m/>
    <m/>
    <m/>
    <m/>
  </r>
  <r>
    <s v="IversenIrrigationNil"/>
    <x v="0"/>
    <x v="62"/>
    <s v="1998/99"/>
    <x v="1"/>
    <n v="7"/>
    <s v="Growth"/>
    <n v="142"/>
    <n v="14.2"/>
    <m/>
    <m/>
    <m/>
    <m/>
    <m/>
    <m/>
    <m/>
    <m/>
    <m/>
    <m/>
    <m/>
    <m/>
    <m/>
    <m/>
    <m/>
    <m/>
    <m/>
    <m/>
    <m/>
    <m/>
    <m/>
    <m/>
    <m/>
    <m/>
    <m/>
    <m/>
    <m/>
    <m/>
  </r>
  <r>
    <s v="IversenIrrigationNil"/>
    <x v="0"/>
    <x v="63"/>
    <s v="1998/99"/>
    <x v="1"/>
    <n v="7"/>
    <s v="Growth"/>
    <n v="508.5"/>
    <n v="50.85"/>
    <m/>
    <m/>
    <m/>
    <m/>
    <m/>
    <m/>
    <m/>
    <m/>
    <m/>
    <m/>
    <m/>
    <m/>
    <m/>
    <m/>
    <m/>
    <m/>
    <m/>
    <m/>
    <m/>
    <m/>
    <m/>
    <m/>
    <m/>
    <m/>
    <m/>
    <m/>
    <m/>
    <m/>
  </r>
  <r>
    <s v="IversenIrrigationNil"/>
    <x v="0"/>
    <x v="64"/>
    <s v="1998/99"/>
    <x v="1"/>
    <n v="7"/>
    <s v="Growth"/>
    <n v="745"/>
    <n v="74.5"/>
    <m/>
    <m/>
    <m/>
    <m/>
    <m/>
    <m/>
    <m/>
    <m/>
    <m/>
    <m/>
    <m/>
    <m/>
    <m/>
    <m/>
    <m/>
    <m/>
    <m/>
    <m/>
    <m/>
    <m/>
    <m/>
    <m/>
    <m/>
    <m/>
    <m/>
    <m/>
    <m/>
    <m/>
  </r>
  <r>
    <s v="IversenIrrigationNil"/>
    <x v="0"/>
    <x v="65"/>
    <s v="1998/99"/>
    <x v="1"/>
    <n v="7"/>
    <s v="PreGraze"/>
    <n v="670"/>
    <n v="67"/>
    <m/>
    <m/>
    <m/>
    <m/>
    <m/>
    <m/>
    <m/>
    <m/>
    <m/>
    <m/>
    <m/>
    <m/>
    <m/>
    <m/>
    <m/>
    <m/>
    <m/>
    <m/>
    <m/>
    <m/>
    <m/>
    <m/>
    <m/>
    <m/>
    <m/>
    <m/>
    <m/>
    <m/>
  </r>
  <r>
    <s v="IversenIrrigationNil"/>
    <x v="0"/>
    <x v="66"/>
    <s v="1998/99"/>
    <x v="1"/>
    <n v="7"/>
    <s v="PostGraze"/>
    <n v="0"/>
    <n v="0"/>
    <m/>
    <n v="64.66"/>
    <n v="758.43999999999994"/>
    <m/>
    <m/>
    <m/>
    <m/>
    <m/>
    <m/>
    <m/>
    <m/>
    <m/>
    <m/>
    <m/>
    <m/>
    <m/>
    <m/>
    <m/>
    <m/>
    <m/>
    <m/>
    <m/>
    <m/>
    <m/>
    <m/>
    <m/>
    <m/>
    <m/>
  </r>
  <r>
    <s v="IversenIrrigationNil"/>
    <x v="0"/>
    <x v="67"/>
    <s v="1999/00"/>
    <x v="1"/>
    <n v="1"/>
    <s v="Growth"/>
    <n v="100"/>
    <n v="10"/>
    <m/>
    <m/>
    <m/>
    <m/>
    <m/>
    <m/>
    <m/>
    <m/>
    <m/>
    <m/>
    <m/>
    <m/>
    <m/>
    <m/>
    <m/>
    <m/>
    <m/>
    <m/>
    <m/>
    <m/>
    <m/>
    <m/>
    <m/>
    <m/>
    <m/>
    <m/>
    <m/>
    <m/>
  </r>
  <r>
    <s v="IversenIrrigationNil"/>
    <x v="0"/>
    <x v="68"/>
    <s v="1999/00"/>
    <x v="1"/>
    <n v="1"/>
    <s v="Growth"/>
    <n v="249.5"/>
    <n v="24.95"/>
    <m/>
    <m/>
    <m/>
    <m/>
    <m/>
    <m/>
    <m/>
    <m/>
    <m/>
    <m/>
    <m/>
    <m/>
    <m/>
    <m/>
    <m/>
    <m/>
    <m/>
    <m/>
    <m/>
    <m/>
    <m/>
    <m/>
    <m/>
    <m/>
    <m/>
    <m/>
    <m/>
    <m/>
  </r>
  <r>
    <s v="IversenIrrigationNil"/>
    <x v="0"/>
    <x v="69"/>
    <s v="1999/00"/>
    <x v="1"/>
    <n v="1"/>
    <s v="Growth"/>
    <n v="425"/>
    <n v="42.5"/>
    <m/>
    <m/>
    <m/>
    <m/>
    <m/>
    <m/>
    <m/>
    <m/>
    <m/>
    <m/>
    <m/>
    <m/>
    <m/>
    <m/>
    <m/>
    <m/>
    <m/>
    <m/>
    <m/>
    <m/>
    <m/>
    <m/>
    <m/>
    <m/>
    <m/>
    <m/>
    <m/>
    <m/>
  </r>
  <r>
    <s v="IversenIrrigationNil"/>
    <x v="0"/>
    <x v="70"/>
    <s v="1999/00"/>
    <x v="1"/>
    <n v="1"/>
    <s v="Growth"/>
    <n v="560"/>
    <n v="56"/>
    <m/>
    <m/>
    <m/>
    <m/>
    <m/>
    <m/>
    <m/>
    <m/>
    <m/>
    <m/>
    <m/>
    <m/>
    <m/>
    <m/>
    <m/>
    <m/>
    <m/>
    <m/>
    <m/>
    <m/>
    <m/>
    <m/>
    <m/>
    <m/>
    <m/>
    <m/>
    <m/>
    <m/>
  </r>
  <r>
    <s v="IversenIrrigationNil"/>
    <x v="0"/>
    <x v="71"/>
    <s v="1999/00"/>
    <x v="1"/>
    <n v="1"/>
    <s v="Growth"/>
    <n v="1100"/>
    <n v="110"/>
    <m/>
    <m/>
    <m/>
    <m/>
    <m/>
    <m/>
    <m/>
    <m/>
    <m/>
    <m/>
    <m/>
    <m/>
    <m/>
    <m/>
    <m/>
    <m/>
    <m/>
    <m/>
    <m/>
    <m/>
    <m/>
    <m/>
    <m/>
    <m/>
    <m/>
    <m/>
    <m/>
    <m/>
  </r>
  <r>
    <s v="IversenIrrigationNil"/>
    <x v="0"/>
    <x v="72"/>
    <s v="1999/00"/>
    <x v="1"/>
    <n v="1"/>
    <s v="Growth"/>
    <n v="1505"/>
    <n v="150.5"/>
    <m/>
    <m/>
    <m/>
    <m/>
    <m/>
    <m/>
    <m/>
    <m/>
    <m/>
    <m/>
    <m/>
    <m/>
    <m/>
    <m/>
    <m/>
    <m/>
    <m/>
    <m/>
    <m/>
    <m/>
    <m/>
    <m/>
    <m/>
    <m/>
    <m/>
    <m/>
    <m/>
    <m/>
  </r>
  <r>
    <s v="IversenIrrigationNil"/>
    <x v="0"/>
    <x v="73"/>
    <s v="1999/00"/>
    <x v="1"/>
    <n v="1"/>
    <s v="PreGraze"/>
    <n v="3450"/>
    <n v="345"/>
    <m/>
    <m/>
    <m/>
    <m/>
    <m/>
    <m/>
    <m/>
    <m/>
    <m/>
    <m/>
    <m/>
    <m/>
    <m/>
    <m/>
    <m/>
    <m/>
    <m/>
    <m/>
    <m/>
    <m/>
    <m/>
    <m/>
    <m/>
    <m/>
    <m/>
    <m/>
    <m/>
    <m/>
  </r>
  <r>
    <s v="IversenIrrigationNil"/>
    <x v="0"/>
    <x v="74"/>
    <s v="1999/00"/>
    <x v="1"/>
    <n v="1"/>
    <s v="PostGraze"/>
    <m/>
    <m/>
    <m/>
    <n v="291.04000000000002"/>
    <n v="291.04000000000002"/>
    <m/>
    <m/>
    <m/>
    <m/>
    <m/>
    <m/>
    <m/>
    <m/>
    <m/>
    <m/>
    <m/>
    <m/>
    <m/>
    <m/>
    <m/>
    <m/>
    <m/>
    <m/>
    <m/>
    <m/>
    <m/>
    <m/>
    <m/>
    <m/>
    <m/>
  </r>
  <r>
    <s v="IversenIrrigationNil"/>
    <x v="0"/>
    <x v="75"/>
    <s v="1999/00"/>
    <x v="1"/>
    <n v="2"/>
    <s v="Growth"/>
    <n v="1480"/>
    <n v="148"/>
    <m/>
    <m/>
    <m/>
    <m/>
    <m/>
    <m/>
    <m/>
    <m/>
    <m/>
    <m/>
    <m/>
    <m/>
    <m/>
    <m/>
    <m/>
    <m/>
    <m/>
    <m/>
    <m/>
    <m/>
    <m/>
    <m/>
    <m/>
    <m/>
    <m/>
    <m/>
    <m/>
    <m/>
  </r>
  <r>
    <s v="IversenIrrigationNil"/>
    <x v="0"/>
    <x v="76"/>
    <s v="1999/00"/>
    <x v="1"/>
    <n v="2"/>
    <s v="Growth"/>
    <n v="1911.5"/>
    <n v="191.15"/>
    <m/>
    <m/>
    <m/>
    <m/>
    <m/>
    <m/>
    <m/>
    <m/>
    <m/>
    <m/>
    <m/>
    <m/>
    <m/>
    <m/>
    <m/>
    <m/>
    <m/>
    <m/>
    <m/>
    <m/>
    <m/>
    <m/>
    <m/>
    <m/>
    <m/>
    <m/>
    <m/>
    <m/>
  </r>
  <r>
    <s v="IversenIrrigationNil"/>
    <x v="0"/>
    <x v="77"/>
    <s v="1999/00"/>
    <x v="1"/>
    <n v="2"/>
    <s v="PreGraze"/>
    <n v="4045"/>
    <n v="404.5"/>
    <m/>
    <m/>
    <m/>
    <m/>
    <m/>
    <m/>
    <m/>
    <m/>
    <n v="0.113"/>
    <m/>
    <m/>
    <m/>
    <m/>
    <m/>
    <m/>
    <m/>
    <m/>
    <m/>
    <m/>
    <m/>
    <m/>
    <m/>
    <m/>
    <m/>
    <m/>
    <m/>
    <m/>
    <m/>
  </r>
  <r>
    <s v="IversenIrrigationNil"/>
    <x v="0"/>
    <x v="78"/>
    <s v="1999/00"/>
    <x v="1"/>
    <n v="2"/>
    <s v="PostGraze"/>
    <n v="675"/>
    <n v="67.5"/>
    <m/>
    <n v="331.94"/>
    <n v="622.98"/>
    <m/>
    <m/>
    <m/>
    <m/>
    <m/>
    <m/>
    <m/>
    <m/>
    <m/>
    <m/>
    <m/>
    <m/>
    <m/>
    <m/>
    <m/>
    <m/>
    <m/>
    <m/>
    <m/>
    <m/>
    <m/>
    <m/>
    <m/>
    <m/>
    <m/>
  </r>
  <r>
    <s v="IversenIrrigationNil"/>
    <x v="0"/>
    <x v="79"/>
    <s v="1999/00"/>
    <x v="1"/>
    <n v="3"/>
    <s v="Growth"/>
    <n v="480"/>
    <n v="48"/>
    <m/>
    <m/>
    <m/>
    <m/>
    <m/>
    <m/>
    <m/>
    <m/>
    <m/>
    <m/>
    <m/>
    <m/>
    <m/>
    <m/>
    <m/>
    <m/>
    <m/>
    <m/>
    <m/>
    <m/>
    <m/>
    <m/>
    <m/>
    <m/>
    <m/>
    <m/>
    <m/>
    <m/>
  </r>
  <r>
    <s v="IversenIrrigationNil"/>
    <x v="0"/>
    <x v="80"/>
    <s v="1999/00"/>
    <x v="1"/>
    <n v="3"/>
    <s v="Growth"/>
    <n v="1395"/>
    <n v="139.5"/>
    <m/>
    <m/>
    <m/>
    <m/>
    <m/>
    <m/>
    <m/>
    <m/>
    <m/>
    <m/>
    <m/>
    <m/>
    <m/>
    <m/>
    <m/>
    <m/>
    <m/>
    <m/>
    <m/>
    <m/>
    <m/>
    <m/>
    <m/>
    <m/>
    <m/>
    <m/>
    <m/>
    <m/>
  </r>
  <r>
    <s v="IversenIrrigationNil"/>
    <x v="0"/>
    <x v="81"/>
    <s v="1999/00"/>
    <x v="1"/>
    <n v="3"/>
    <s v="PreGraze"/>
    <n v="2252.5"/>
    <n v="225.25"/>
    <m/>
    <m/>
    <m/>
    <m/>
    <m/>
    <m/>
    <m/>
    <m/>
    <n v="5.7000000000000002E-2"/>
    <m/>
    <m/>
    <m/>
    <m/>
    <m/>
    <m/>
    <m/>
    <m/>
    <m/>
    <m/>
    <m/>
    <m/>
    <m/>
    <m/>
    <m/>
    <m/>
    <m/>
    <m/>
    <m/>
  </r>
  <r>
    <s v="IversenIrrigationNil"/>
    <x v="0"/>
    <x v="82"/>
    <s v="1999/00"/>
    <x v="1"/>
    <n v="3"/>
    <s v="PostGraze"/>
    <m/>
    <m/>
    <m/>
    <n v="120.35"/>
    <n v="743.33"/>
    <m/>
    <m/>
    <m/>
    <m/>
    <m/>
    <m/>
    <m/>
    <m/>
    <m/>
    <m/>
    <m/>
    <m/>
    <m/>
    <m/>
    <m/>
    <m/>
    <m/>
    <m/>
    <m/>
    <m/>
    <m/>
    <m/>
    <m/>
    <m/>
    <m/>
  </r>
  <r>
    <s v="IversenIrrigationNil"/>
    <x v="0"/>
    <x v="83"/>
    <s v="1999/00"/>
    <x v="1"/>
    <n v="4"/>
    <s v="Growth"/>
    <n v="810"/>
    <n v="81"/>
    <m/>
    <m/>
    <m/>
    <m/>
    <m/>
    <m/>
    <m/>
    <m/>
    <m/>
    <m/>
    <m/>
    <m/>
    <m/>
    <m/>
    <m/>
    <m/>
    <m/>
    <m/>
    <m/>
    <m/>
    <m/>
    <m/>
    <m/>
    <m/>
    <m/>
    <m/>
    <m/>
    <m/>
  </r>
  <r>
    <s v="IversenIrrigationNil"/>
    <x v="0"/>
    <x v="84"/>
    <s v="1999/00"/>
    <x v="1"/>
    <n v="4"/>
    <s v="PreGraze"/>
    <n v="1571"/>
    <n v="157.1"/>
    <m/>
    <m/>
    <m/>
    <m/>
    <m/>
    <m/>
    <m/>
    <m/>
    <n v="4.5999999999999999E-2"/>
    <m/>
    <m/>
    <m/>
    <m/>
    <m/>
    <m/>
    <m/>
    <m/>
    <m/>
    <m/>
    <m/>
    <m/>
    <m/>
    <m/>
    <m/>
    <m/>
    <m/>
    <m/>
    <m/>
  </r>
  <r>
    <s v="IversenIrrigationNil"/>
    <x v="0"/>
    <x v="85"/>
    <s v="1999/00"/>
    <x v="1"/>
    <n v="4"/>
    <s v="PostGraze"/>
    <n v="610"/>
    <n v="61"/>
    <m/>
    <n v="88.95"/>
    <n v="832.28000000000009"/>
    <m/>
    <m/>
    <m/>
    <m/>
    <m/>
    <m/>
    <m/>
    <m/>
    <m/>
    <m/>
    <m/>
    <m/>
    <m/>
    <m/>
    <m/>
    <m/>
    <m/>
    <m/>
    <m/>
    <m/>
    <m/>
    <m/>
    <m/>
    <m/>
    <m/>
  </r>
  <r>
    <s v="IversenIrrigationNil"/>
    <x v="0"/>
    <x v="86"/>
    <s v="1999/00"/>
    <x v="1"/>
    <n v="5"/>
    <s v="Growth"/>
    <n v="1475"/>
    <n v="147.5"/>
    <m/>
    <m/>
    <m/>
    <m/>
    <m/>
    <m/>
    <m/>
    <m/>
    <m/>
    <m/>
    <m/>
    <m/>
    <m/>
    <m/>
    <m/>
    <m/>
    <m/>
    <m/>
    <m/>
    <m/>
    <m/>
    <m/>
    <m/>
    <m/>
    <m/>
    <m/>
    <m/>
    <m/>
  </r>
  <r>
    <s v="IversenIrrigationNil"/>
    <x v="0"/>
    <x v="87"/>
    <s v="1999/00"/>
    <x v="1"/>
    <n v="5"/>
    <s v="PreGraze"/>
    <n v="3440"/>
    <n v="344"/>
    <m/>
    <m/>
    <m/>
    <m/>
    <m/>
    <m/>
    <m/>
    <m/>
    <n v="0.22700000000000001"/>
    <m/>
    <m/>
    <m/>
    <m/>
    <m/>
    <m/>
    <m/>
    <m/>
    <m/>
    <m/>
    <m/>
    <m/>
    <m/>
    <m/>
    <m/>
    <m/>
    <m/>
    <m/>
    <m/>
  </r>
  <r>
    <s v="IversenIrrigationNil"/>
    <x v="0"/>
    <x v="88"/>
    <s v="1999/00"/>
    <x v="1"/>
    <n v="5"/>
    <s v="PostGraze"/>
    <n v="525"/>
    <n v="52.5"/>
    <m/>
    <n v="291.23"/>
    <n v="1123.5100000000002"/>
    <m/>
    <m/>
    <m/>
    <m/>
    <m/>
    <m/>
    <m/>
    <m/>
    <m/>
    <m/>
    <m/>
    <m/>
    <m/>
    <m/>
    <m/>
    <m/>
    <m/>
    <m/>
    <m/>
    <m/>
    <m/>
    <m/>
    <m/>
    <m/>
    <m/>
  </r>
  <r>
    <s v="IversenIrrigationNil"/>
    <x v="0"/>
    <x v="89"/>
    <s v="1999/00"/>
    <x v="1"/>
    <n v="6"/>
    <s v="Growth"/>
    <n v="528.5"/>
    <n v="52.85"/>
    <m/>
    <m/>
    <m/>
    <m/>
    <m/>
    <m/>
    <m/>
    <m/>
    <m/>
    <m/>
    <m/>
    <m/>
    <m/>
    <m/>
    <m/>
    <m/>
    <m/>
    <m/>
    <m/>
    <m/>
    <m/>
    <m/>
    <m/>
    <m/>
    <m/>
    <m/>
    <m/>
    <m/>
  </r>
  <r>
    <s v="IversenIrrigationNil"/>
    <x v="0"/>
    <x v="90"/>
    <s v="1999/00"/>
    <x v="1"/>
    <n v="6"/>
    <s v="Growth"/>
    <n v="600"/>
    <n v="60"/>
    <m/>
    <m/>
    <m/>
    <m/>
    <m/>
    <m/>
    <m/>
    <m/>
    <m/>
    <m/>
    <m/>
    <m/>
    <m/>
    <m/>
    <m/>
    <m/>
    <m/>
    <m/>
    <m/>
    <m/>
    <m/>
    <m/>
    <m/>
    <m/>
    <m/>
    <m/>
    <m/>
    <m/>
  </r>
  <r>
    <s v="IversenIrrigationNil"/>
    <x v="0"/>
    <x v="91"/>
    <s v="1999/00"/>
    <x v="1"/>
    <n v="6"/>
    <s v="Growth"/>
    <n v="742.5"/>
    <n v="74.25"/>
    <m/>
    <m/>
    <m/>
    <m/>
    <m/>
    <m/>
    <m/>
    <m/>
    <m/>
    <m/>
    <m/>
    <m/>
    <m/>
    <m/>
    <m/>
    <m/>
    <m/>
    <m/>
    <m/>
    <m/>
    <m/>
    <m/>
    <m/>
    <m/>
    <m/>
    <m/>
    <m/>
    <m/>
  </r>
  <r>
    <s v="IversenIrrigationNil"/>
    <x v="0"/>
    <x v="92"/>
    <s v="1999/00"/>
    <x v="1"/>
    <n v="6"/>
    <s v="Growth"/>
    <n v="1492.5"/>
    <n v="149.25"/>
    <m/>
    <m/>
    <m/>
    <m/>
    <m/>
    <m/>
    <m/>
    <m/>
    <m/>
    <m/>
    <m/>
    <m/>
    <m/>
    <m/>
    <m/>
    <m/>
    <m/>
    <m/>
    <m/>
    <m/>
    <m/>
    <m/>
    <m/>
    <m/>
    <m/>
    <m/>
    <m/>
    <m/>
  </r>
  <r>
    <s v="IversenIrrigationNil"/>
    <x v="0"/>
    <x v="93"/>
    <s v="1999/00"/>
    <x v="1"/>
    <n v="6"/>
    <s v="Growth"/>
    <n v="1285"/>
    <n v="128.5"/>
    <m/>
    <m/>
    <m/>
    <m/>
    <m/>
    <m/>
    <m/>
    <m/>
    <m/>
    <m/>
    <m/>
    <m/>
    <m/>
    <m/>
    <m/>
    <m/>
    <m/>
    <m/>
    <m/>
    <m/>
    <m/>
    <m/>
    <m/>
    <m/>
    <m/>
    <m/>
    <m/>
    <m/>
  </r>
  <r>
    <s v="IversenIrrigationNil"/>
    <x v="0"/>
    <x v="94"/>
    <s v="1999/00"/>
    <x v="1"/>
    <n v="6"/>
    <s v="PreGraze"/>
    <n v="1125"/>
    <n v="112.5"/>
    <m/>
    <m/>
    <m/>
    <m/>
    <m/>
    <m/>
    <m/>
    <m/>
    <m/>
    <m/>
    <m/>
    <m/>
    <m/>
    <m/>
    <m/>
    <m/>
    <m/>
    <m/>
    <m/>
    <m/>
    <m/>
    <m/>
    <m/>
    <m/>
    <m/>
    <m/>
    <m/>
    <m/>
  </r>
  <r>
    <s v="IversenIrrigationNil"/>
    <x v="0"/>
    <x v="95"/>
    <s v="1999/00"/>
    <x v="1"/>
    <n v="6"/>
    <s v="PostGraze"/>
    <m/>
    <m/>
    <m/>
    <n v="96.87"/>
    <n v="1220.3800000000001"/>
    <m/>
    <m/>
    <m/>
    <m/>
    <m/>
    <m/>
    <m/>
    <m/>
    <m/>
    <m/>
    <m/>
    <m/>
    <m/>
    <m/>
    <m/>
    <m/>
    <m/>
    <m/>
    <m/>
    <m/>
    <m/>
    <m/>
    <m/>
    <m/>
    <m/>
  </r>
  <r>
    <s v="IversenIrrigationNil"/>
    <x v="0"/>
    <x v="96"/>
    <s v="2000/01"/>
    <x v="1"/>
    <n v="1"/>
    <s v="Growth"/>
    <n v="156"/>
    <n v="15.6"/>
    <m/>
    <m/>
    <m/>
    <m/>
    <m/>
    <m/>
    <m/>
    <m/>
    <m/>
    <m/>
    <m/>
    <m/>
    <m/>
    <m/>
    <m/>
    <m/>
    <m/>
    <m/>
    <m/>
    <m/>
    <m/>
    <m/>
    <m/>
    <m/>
    <m/>
    <m/>
    <m/>
    <m/>
  </r>
  <r>
    <s v="IversenIrrigationNil"/>
    <x v="0"/>
    <x v="97"/>
    <s v="2000/01"/>
    <x v="1"/>
    <n v="1"/>
    <s v="Growth"/>
    <n v="532"/>
    <n v="53.2"/>
    <m/>
    <m/>
    <m/>
    <m/>
    <m/>
    <m/>
    <m/>
    <m/>
    <m/>
    <m/>
    <m/>
    <m/>
    <m/>
    <m/>
    <m/>
    <m/>
    <m/>
    <m/>
    <m/>
    <m/>
    <m/>
    <m/>
    <m/>
    <m/>
    <m/>
    <m/>
    <m/>
    <m/>
  </r>
  <r>
    <s v="IversenIrrigationNil"/>
    <x v="0"/>
    <x v="98"/>
    <s v="2000/01"/>
    <x v="1"/>
    <n v="1"/>
    <s v="Growth"/>
    <n v="418.5"/>
    <n v="41.85"/>
    <m/>
    <m/>
    <m/>
    <m/>
    <m/>
    <m/>
    <m/>
    <m/>
    <m/>
    <m/>
    <m/>
    <m/>
    <m/>
    <m/>
    <m/>
    <m/>
    <m/>
    <m/>
    <m/>
    <m/>
    <m/>
    <m/>
    <m/>
    <m/>
    <m/>
    <m/>
    <m/>
    <m/>
  </r>
  <r>
    <s v="IversenIrrigationNil"/>
    <x v="0"/>
    <x v="99"/>
    <s v="2000/01"/>
    <x v="1"/>
    <n v="1"/>
    <s v="Growth"/>
    <n v="430.5"/>
    <n v="43.05"/>
    <m/>
    <m/>
    <m/>
    <m/>
    <m/>
    <m/>
    <m/>
    <m/>
    <m/>
    <m/>
    <m/>
    <m/>
    <m/>
    <m/>
    <m/>
    <m/>
    <m/>
    <m/>
    <m/>
    <m/>
    <m/>
    <m/>
    <m/>
    <m/>
    <m/>
    <m/>
    <m/>
    <m/>
  </r>
  <r>
    <s v="IversenIrrigationNil"/>
    <x v="0"/>
    <x v="100"/>
    <s v="2000/01"/>
    <x v="1"/>
    <n v="1"/>
    <s v="Growth"/>
    <n v="488"/>
    <n v="48.8"/>
    <m/>
    <m/>
    <m/>
    <m/>
    <m/>
    <m/>
    <m/>
    <m/>
    <m/>
    <m/>
    <m/>
    <m/>
    <m/>
    <m/>
    <m/>
    <m/>
    <m/>
    <m/>
    <m/>
    <m/>
    <m/>
    <m/>
    <m/>
    <m/>
    <m/>
    <m/>
    <m/>
    <m/>
  </r>
  <r>
    <s v="IversenIrrigationNil"/>
    <x v="0"/>
    <x v="101"/>
    <s v="2000/01"/>
    <x v="1"/>
    <n v="1"/>
    <s v="Growth"/>
    <n v="792.5"/>
    <n v="79.25"/>
    <m/>
    <m/>
    <m/>
    <m/>
    <m/>
    <m/>
    <m/>
    <m/>
    <m/>
    <m/>
    <m/>
    <m/>
    <m/>
    <m/>
    <m/>
    <m/>
    <m/>
    <m/>
    <m/>
    <m/>
    <m/>
    <m/>
    <m/>
    <m/>
    <m/>
    <m/>
    <m/>
    <m/>
  </r>
  <r>
    <s v="IversenIrrigationNil"/>
    <x v="0"/>
    <x v="102"/>
    <s v="2000/01"/>
    <x v="1"/>
    <n v="1"/>
    <s v="Growth"/>
    <n v="876"/>
    <n v="87.6"/>
    <m/>
    <m/>
    <m/>
    <m/>
    <m/>
    <m/>
    <m/>
    <m/>
    <m/>
    <m/>
    <m/>
    <m/>
    <m/>
    <m/>
    <m/>
    <m/>
    <m/>
    <m/>
    <m/>
    <m/>
    <m/>
    <m/>
    <m/>
    <m/>
    <m/>
    <m/>
    <m/>
    <m/>
  </r>
  <r>
    <s v="IversenIrrigationNil"/>
    <x v="0"/>
    <x v="103"/>
    <s v="2000/01"/>
    <x v="1"/>
    <n v="1"/>
    <s v="Growth"/>
    <n v="1842.5"/>
    <n v="184.25"/>
    <m/>
    <m/>
    <m/>
    <m/>
    <m/>
    <m/>
    <m/>
    <m/>
    <m/>
    <m/>
    <m/>
    <m/>
    <m/>
    <m/>
    <m/>
    <m/>
    <m/>
    <m/>
    <m/>
    <m/>
    <m/>
    <m/>
    <m/>
    <m/>
    <m/>
    <m/>
    <m/>
    <m/>
  </r>
  <r>
    <s v="IversenIrrigationNil"/>
    <x v="0"/>
    <x v="104"/>
    <s v="2000/01"/>
    <x v="1"/>
    <n v="1"/>
    <s v="PreGraze"/>
    <n v="2450"/>
    <n v="245"/>
    <m/>
    <m/>
    <m/>
    <n v="4.0800000000000003E-2"/>
    <m/>
    <m/>
    <m/>
    <m/>
    <m/>
    <m/>
    <m/>
    <m/>
    <m/>
    <m/>
    <m/>
    <m/>
    <m/>
    <m/>
    <m/>
    <m/>
    <m/>
    <m/>
    <m/>
    <m/>
    <m/>
    <m/>
    <m/>
    <m/>
  </r>
  <r>
    <s v="IversenIrrigationNil"/>
    <x v="0"/>
    <x v="105"/>
    <s v="2000/01"/>
    <x v="1"/>
    <n v="1"/>
    <s v="PostGraze"/>
    <n v="570"/>
    <n v="57"/>
    <m/>
    <n v="186.78"/>
    <n v="186.78"/>
    <m/>
    <m/>
    <n v="2.2200000000000001E-2"/>
    <m/>
    <m/>
    <m/>
    <m/>
    <m/>
    <m/>
    <m/>
    <m/>
    <m/>
    <m/>
    <m/>
    <m/>
    <m/>
    <m/>
    <m/>
    <m/>
    <m/>
    <m/>
    <m/>
    <m/>
    <m/>
    <m/>
  </r>
  <r>
    <s v="IversenIrrigationNil"/>
    <x v="0"/>
    <x v="106"/>
    <s v="2000/01"/>
    <x v="1"/>
    <n v="2"/>
    <s v="Growth"/>
    <n v="1960"/>
    <n v="196"/>
    <m/>
    <m/>
    <m/>
    <m/>
    <m/>
    <m/>
    <m/>
    <m/>
    <m/>
    <m/>
    <m/>
    <m/>
    <m/>
    <m/>
    <m/>
    <m/>
    <m/>
    <m/>
    <m/>
    <m/>
    <m/>
    <m/>
    <m/>
    <m/>
    <m/>
    <m/>
    <m/>
    <m/>
  </r>
  <r>
    <s v="IversenIrrigationNil"/>
    <x v="0"/>
    <x v="107"/>
    <s v="2000/01"/>
    <x v="1"/>
    <n v="2"/>
    <s v="Growth"/>
    <n v="2760"/>
    <n v="276"/>
    <m/>
    <m/>
    <m/>
    <m/>
    <m/>
    <m/>
    <m/>
    <m/>
    <m/>
    <m/>
    <m/>
    <m/>
    <m/>
    <m/>
    <m/>
    <m/>
    <m/>
    <m/>
    <m/>
    <m/>
    <m/>
    <m/>
    <m/>
    <m/>
    <m/>
    <m/>
    <m/>
    <m/>
  </r>
  <r>
    <s v="IversenIrrigationNil"/>
    <x v="0"/>
    <x v="108"/>
    <s v="2000/01"/>
    <x v="1"/>
    <n v="2"/>
    <s v="Growth"/>
    <n v="2625"/>
    <n v="262.5"/>
    <m/>
    <m/>
    <m/>
    <m/>
    <m/>
    <m/>
    <m/>
    <m/>
    <m/>
    <m/>
    <m/>
    <m/>
    <m/>
    <m/>
    <m/>
    <m/>
    <m/>
    <m/>
    <m/>
    <m/>
    <m/>
    <m/>
    <m/>
    <m/>
    <m/>
    <m/>
    <m/>
    <m/>
  </r>
  <r>
    <s v="IversenIrrigationNil"/>
    <x v="0"/>
    <x v="109"/>
    <s v="2000/01"/>
    <x v="1"/>
    <n v="2"/>
    <s v="PreGraze"/>
    <n v="3678.65"/>
    <n v="367.86500000000001"/>
    <m/>
    <m/>
    <m/>
    <n v="2.8299999999999999E-2"/>
    <n v="1.4200000000000001E-2"/>
    <m/>
    <m/>
    <m/>
    <n v="0.13800000000000001"/>
    <m/>
    <m/>
    <m/>
    <m/>
    <m/>
    <m/>
    <m/>
    <m/>
    <m/>
    <m/>
    <m/>
    <m/>
    <m/>
    <m/>
    <m/>
    <m/>
    <m/>
    <m/>
    <m/>
  </r>
  <r>
    <s v="IversenIrrigationNil"/>
    <x v="0"/>
    <x v="110"/>
    <s v="2000/01"/>
    <x v="1"/>
    <n v="2"/>
    <s v="PostGraze"/>
    <m/>
    <m/>
    <m/>
    <n v="278.08"/>
    <n v="464.86"/>
    <m/>
    <m/>
    <m/>
    <m/>
    <m/>
    <m/>
    <m/>
    <m/>
    <m/>
    <m/>
    <m/>
    <m/>
    <m/>
    <m/>
    <m/>
    <m/>
    <m/>
    <m/>
    <m/>
    <m/>
    <m/>
    <m/>
    <m/>
    <m/>
    <m/>
  </r>
  <r>
    <s v="IversenIrrigationNil"/>
    <x v="0"/>
    <x v="111"/>
    <s v="2000/01"/>
    <x v="1"/>
    <n v="3"/>
    <s v="Growth"/>
    <n v="412"/>
    <n v="41.2"/>
    <m/>
    <m/>
    <m/>
    <m/>
    <m/>
    <m/>
    <m/>
    <m/>
    <m/>
    <m/>
    <m/>
    <m/>
    <m/>
    <m/>
    <m/>
    <m/>
    <m/>
    <m/>
    <m/>
    <m/>
    <m/>
    <m/>
    <m/>
    <m/>
    <m/>
    <m/>
    <m/>
    <m/>
  </r>
  <r>
    <s v="IversenIrrigationNil"/>
    <x v="0"/>
    <x v="112"/>
    <s v="2000/01"/>
    <x v="1"/>
    <n v="3"/>
    <s v="Growth"/>
    <n v="1110"/>
    <n v="111"/>
    <m/>
    <m/>
    <m/>
    <m/>
    <m/>
    <m/>
    <m/>
    <m/>
    <m/>
    <m/>
    <m/>
    <m/>
    <m/>
    <m/>
    <m/>
    <m/>
    <m/>
    <m/>
    <m/>
    <m/>
    <m/>
    <m/>
    <m/>
    <m/>
    <m/>
    <m/>
    <m/>
    <m/>
  </r>
  <r>
    <s v="IversenIrrigationNil"/>
    <x v="0"/>
    <x v="113"/>
    <s v="2000/01"/>
    <x v="1"/>
    <n v="3"/>
    <s v="Growth"/>
    <n v="2110"/>
    <n v="211"/>
    <m/>
    <m/>
    <m/>
    <m/>
    <m/>
    <m/>
    <m/>
    <m/>
    <m/>
    <m/>
    <m/>
    <m/>
    <m/>
    <m/>
    <m/>
    <m/>
    <m/>
    <m/>
    <m/>
    <m/>
    <m/>
    <m/>
    <m/>
    <m/>
    <m/>
    <m/>
    <m/>
    <m/>
  </r>
  <r>
    <s v="IversenIrrigationNil"/>
    <x v="0"/>
    <x v="114"/>
    <s v="2000/01"/>
    <x v="1"/>
    <n v="3"/>
    <s v="PreGraze"/>
    <n v="3132.5"/>
    <n v="313.25"/>
    <m/>
    <m/>
    <m/>
    <n v="2.7E-2"/>
    <n v="1.18E-2"/>
    <m/>
    <m/>
    <m/>
    <n v="0.17399999999999999"/>
    <m/>
    <m/>
    <m/>
    <m/>
    <m/>
    <m/>
    <m/>
    <m/>
    <m/>
    <m/>
    <m/>
    <m/>
    <m/>
    <m/>
    <m/>
    <m/>
    <m/>
    <m/>
    <m/>
  </r>
  <r>
    <s v="IversenIrrigationNil"/>
    <x v="0"/>
    <x v="115"/>
    <s v="2000/01"/>
    <x v="1"/>
    <n v="3"/>
    <s v="PostGraze"/>
    <n v="875"/>
    <n v="87.5"/>
    <m/>
    <n v="219.78"/>
    <n v="684.64"/>
    <m/>
    <m/>
    <n v="1.2200000000000001E-2"/>
    <m/>
    <m/>
    <m/>
    <m/>
    <m/>
    <m/>
    <m/>
    <m/>
    <m/>
    <m/>
    <m/>
    <m/>
    <m/>
    <m/>
    <m/>
    <m/>
    <m/>
    <m/>
    <m/>
    <m/>
    <m/>
    <m/>
  </r>
  <r>
    <s v="IversenIrrigationNil"/>
    <x v="0"/>
    <x v="116"/>
    <s v="2000/01"/>
    <x v="1"/>
    <n v="4"/>
    <s v="Growth"/>
    <n v="585"/>
    <n v="58.5"/>
    <m/>
    <m/>
    <m/>
    <m/>
    <m/>
    <m/>
    <m/>
    <m/>
    <m/>
    <m/>
    <m/>
    <m/>
    <m/>
    <m/>
    <m/>
    <m/>
    <m/>
    <m/>
    <m/>
    <m/>
    <m/>
    <m/>
    <m/>
    <m/>
    <m/>
    <m/>
    <m/>
    <m/>
  </r>
  <r>
    <s v="IversenIrrigationNil"/>
    <x v="0"/>
    <x v="117"/>
    <s v="2000/01"/>
    <x v="1"/>
    <n v="4"/>
    <s v="Growth"/>
    <n v="1223.5"/>
    <n v="122.35"/>
    <m/>
    <m/>
    <m/>
    <m/>
    <m/>
    <m/>
    <m/>
    <m/>
    <m/>
    <m/>
    <m/>
    <m/>
    <m/>
    <m/>
    <m/>
    <m/>
    <m/>
    <m/>
    <m/>
    <m/>
    <m/>
    <m/>
    <m/>
    <m/>
    <m/>
    <m/>
    <m/>
    <m/>
  </r>
  <r>
    <s v="IversenIrrigationNil"/>
    <x v="0"/>
    <x v="118"/>
    <s v="2000/01"/>
    <x v="1"/>
    <n v="4"/>
    <s v="Growth"/>
    <n v="1575"/>
    <n v="157.5"/>
    <m/>
    <m/>
    <m/>
    <m/>
    <m/>
    <m/>
    <m/>
    <m/>
    <m/>
    <m/>
    <m/>
    <m/>
    <m/>
    <m/>
    <m/>
    <m/>
    <m/>
    <m/>
    <m/>
    <m/>
    <m/>
    <m/>
    <m/>
    <m/>
    <m/>
    <m/>
    <m/>
    <m/>
  </r>
  <r>
    <s v="IversenIrrigationNil"/>
    <x v="0"/>
    <x v="119"/>
    <s v="2000/01"/>
    <x v="1"/>
    <n v="4"/>
    <s v="PreGraze"/>
    <n v="1395"/>
    <n v="139.5"/>
    <m/>
    <m/>
    <m/>
    <n v="2.7E-2"/>
    <m/>
    <m/>
    <m/>
    <m/>
    <n v="4.5999999999999999E-2"/>
    <m/>
    <m/>
    <m/>
    <m/>
    <m/>
    <m/>
    <m/>
    <m/>
    <m/>
    <m/>
    <m/>
    <m/>
    <m/>
    <m/>
    <m/>
    <m/>
    <m/>
    <m/>
    <m/>
  </r>
  <r>
    <s v="IversenIrrigationNil"/>
    <x v="0"/>
    <x v="120"/>
    <s v="2000/01"/>
    <x v="1"/>
    <n v="4"/>
    <s v="PostGraze"/>
    <n v="520"/>
    <n v="52"/>
    <m/>
    <n v="78.33"/>
    <n v="762.97"/>
    <m/>
    <m/>
    <n v="1.14E-2"/>
    <m/>
    <m/>
    <m/>
    <m/>
    <m/>
    <m/>
    <m/>
    <m/>
    <m/>
    <m/>
    <m/>
    <m/>
    <m/>
    <m/>
    <m/>
    <m/>
    <m/>
    <m/>
    <m/>
    <m/>
    <m/>
    <m/>
  </r>
  <r>
    <s v="IversenIrrigationNil"/>
    <x v="0"/>
    <x v="121"/>
    <s v="2000/01"/>
    <x v="1"/>
    <n v="5"/>
    <s v="Growth"/>
    <n v="246"/>
    <n v="24.6"/>
    <m/>
    <m/>
    <m/>
    <m/>
    <m/>
    <m/>
    <m/>
    <m/>
    <m/>
    <m/>
    <m/>
    <m/>
    <m/>
    <m/>
    <m/>
    <m/>
    <m/>
    <m/>
    <m/>
    <m/>
    <m/>
    <m/>
    <m/>
    <m/>
    <m/>
    <m/>
    <m/>
    <m/>
  </r>
  <r>
    <s v="IversenIrrigationNil"/>
    <x v="0"/>
    <x v="122"/>
    <s v="2000/01"/>
    <x v="1"/>
    <n v="5"/>
    <s v="Growth"/>
    <n v="470"/>
    <n v="47"/>
    <m/>
    <m/>
    <m/>
    <m/>
    <m/>
    <m/>
    <m/>
    <m/>
    <n v="1.0999999999999999E-2"/>
    <m/>
    <m/>
    <m/>
    <m/>
    <m/>
    <m/>
    <m/>
    <m/>
    <m/>
    <m/>
    <m/>
    <m/>
    <m/>
    <m/>
    <m/>
    <m/>
    <m/>
    <m/>
    <m/>
  </r>
  <r>
    <s v="IversenIrrigationNil"/>
    <x v="0"/>
    <x v="123"/>
    <s v="2000/01"/>
    <x v="1"/>
    <n v="5"/>
    <s v="Growth"/>
    <n v="825"/>
    <n v="82.5"/>
    <m/>
    <m/>
    <m/>
    <m/>
    <m/>
    <m/>
    <m/>
    <m/>
    <m/>
    <m/>
    <m/>
    <m/>
    <m/>
    <m/>
    <m/>
    <m/>
    <m/>
    <m/>
    <m/>
    <m/>
    <m/>
    <m/>
    <m/>
    <m/>
    <m/>
    <m/>
    <m/>
    <m/>
  </r>
  <r>
    <s v="IversenIrrigationNil"/>
    <x v="0"/>
    <x v="124"/>
    <s v="2000/01"/>
    <x v="1"/>
    <n v="5"/>
    <s v="Growth"/>
    <n v="1175"/>
    <n v="117.5"/>
    <m/>
    <m/>
    <m/>
    <m/>
    <m/>
    <m/>
    <m/>
    <m/>
    <m/>
    <m/>
    <m/>
    <m/>
    <m/>
    <m/>
    <m/>
    <m/>
    <m/>
    <m/>
    <m/>
    <m/>
    <m/>
    <m/>
    <m/>
    <m/>
    <m/>
    <m/>
    <m/>
    <m/>
  </r>
  <r>
    <s v="IversenIrrigationNil"/>
    <x v="0"/>
    <x v="125"/>
    <s v="2000/01"/>
    <x v="1"/>
    <n v="5"/>
    <s v="PreGraze"/>
    <n v="1157.5"/>
    <n v="115.75"/>
    <m/>
    <m/>
    <m/>
    <n v="2.1899999999999999E-2"/>
    <n v="5.4000000000000003E-3"/>
    <m/>
    <m/>
    <m/>
    <n v="2.5000000000000001E-2"/>
    <m/>
    <m/>
    <m/>
    <m/>
    <m/>
    <m/>
    <m/>
    <m/>
    <m/>
    <m/>
    <m/>
    <m/>
    <m/>
    <m/>
    <m/>
    <m/>
    <m/>
    <m/>
    <m/>
  </r>
  <r>
    <s v="IversenIrrigationNil"/>
    <x v="0"/>
    <x v="126"/>
    <s v="2000/01"/>
    <x v="1"/>
    <n v="5"/>
    <s v="PostGraze"/>
    <n v="767.5"/>
    <n v="76.75"/>
    <m/>
    <n v="43.33"/>
    <n v="806.30000000000007"/>
    <m/>
    <m/>
    <n v="1.89E-2"/>
    <m/>
    <m/>
    <m/>
    <m/>
    <m/>
    <m/>
    <m/>
    <m/>
    <m/>
    <m/>
    <m/>
    <m/>
    <m/>
    <m/>
    <m/>
    <m/>
    <m/>
    <m/>
    <m/>
    <m/>
    <m/>
    <m/>
  </r>
  <r>
    <s v="IversenIrrigationNil"/>
    <x v="0"/>
    <x v="127"/>
    <s v="2000/01"/>
    <x v="1"/>
    <n v="6"/>
    <s v="Growth"/>
    <n v="551.5"/>
    <n v="55.15"/>
    <m/>
    <m/>
    <m/>
    <m/>
    <m/>
    <m/>
    <m/>
    <m/>
    <m/>
    <m/>
    <m/>
    <m/>
    <m/>
    <m/>
    <m/>
    <m/>
    <m/>
    <m/>
    <m/>
    <m/>
    <m/>
    <m/>
    <m/>
    <m/>
    <m/>
    <m/>
    <m/>
    <m/>
  </r>
  <r>
    <s v="IversenIrrigationNil"/>
    <x v="0"/>
    <x v="128"/>
    <s v="2000/01"/>
    <x v="1"/>
    <n v="6"/>
    <s v="Growth"/>
    <n v="504"/>
    <n v="50.4"/>
    <m/>
    <m/>
    <m/>
    <m/>
    <m/>
    <m/>
    <m/>
    <m/>
    <n v="0.17799999999999999"/>
    <m/>
    <m/>
    <m/>
    <m/>
    <m/>
    <m/>
    <m/>
    <m/>
    <m/>
    <m/>
    <m/>
    <m/>
    <m/>
    <m/>
    <m/>
    <m/>
    <m/>
    <m/>
    <m/>
  </r>
  <r>
    <s v="IversenIrrigationNil"/>
    <x v="0"/>
    <x v="129"/>
    <s v="2000/01"/>
    <x v="1"/>
    <n v="6"/>
    <s v="PreGraze"/>
    <n v="495"/>
    <n v="49.5"/>
    <m/>
    <m/>
    <m/>
    <n v="2.8799999999999999E-2"/>
    <m/>
    <m/>
    <m/>
    <m/>
    <m/>
    <m/>
    <m/>
    <m/>
    <m/>
    <m/>
    <m/>
    <m/>
    <m/>
    <m/>
    <m/>
    <m/>
    <m/>
    <m/>
    <m/>
    <m/>
    <m/>
    <m/>
    <m/>
    <m/>
  </r>
  <r>
    <s v="IversenIrrigationNil"/>
    <x v="0"/>
    <x v="130"/>
    <s v="2000/01"/>
    <x v="1"/>
    <n v="6"/>
    <s v="PostGraze"/>
    <m/>
    <m/>
    <m/>
    <n v="30.13"/>
    <n v="836.43000000000006"/>
    <m/>
    <m/>
    <m/>
    <m/>
    <m/>
    <m/>
    <m/>
    <m/>
    <m/>
    <m/>
    <m/>
    <m/>
    <m/>
    <m/>
    <m/>
    <m/>
    <m/>
    <m/>
    <m/>
    <m/>
    <m/>
    <m/>
    <m/>
    <m/>
    <m/>
  </r>
  <r>
    <s v="IversenIrrigationNil"/>
    <x v="0"/>
    <x v="131"/>
    <s v="2000/01"/>
    <x v="1"/>
    <n v="7"/>
    <s v="PreGraze"/>
    <n v="230.5"/>
    <n v="23.05"/>
    <m/>
    <m/>
    <m/>
    <n v="3.3300000000000003E-2"/>
    <m/>
    <m/>
    <m/>
    <m/>
    <m/>
    <m/>
    <m/>
    <m/>
    <m/>
    <m/>
    <m/>
    <m/>
    <m/>
    <m/>
    <m/>
    <m/>
    <m/>
    <m/>
    <m/>
    <m/>
    <m/>
    <m/>
    <m/>
    <m/>
  </r>
  <r>
    <s v="IversenIrrigationNil"/>
    <x v="0"/>
    <x v="132"/>
    <s v="2001/02"/>
    <x v="1"/>
    <n v="7"/>
    <s v="PostGraze"/>
    <m/>
    <m/>
    <m/>
    <n v="11.94"/>
    <n v="11.94"/>
    <m/>
    <m/>
    <m/>
    <m/>
    <m/>
    <m/>
    <m/>
    <m/>
    <m/>
    <m/>
    <m/>
    <m/>
    <m/>
    <m/>
    <m/>
    <m/>
    <m/>
    <m/>
    <m/>
    <m/>
    <m/>
    <m/>
    <m/>
    <m/>
    <m/>
  </r>
  <r>
    <s v="IversenIrrigationNil"/>
    <x v="0"/>
    <x v="133"/>
    <s v="2001/02"/>
    <x v="1"/>
    <n v="1"/>
    <s v="Growth"/>
    <n v="430"/>
    <n v="43"/>
    <m/>
    <m/>
    <m/>
    <m/>
    <m/>
    <m/>
    <m/>
    <m/>
    <m/>
    <m/>
    <m/>
    <m/>
    <m/>
    <m/>
    <m/>
    <m/>
    <m/>
    <m/>
    <m/>
    <m/>
    <m/>
    <m/>
    <m/>
    <m/>
    <m/>
    <m/>
    <m/>
    <m/>
  </r>
  <r>
    <s v="IversenIrrigationNil"/>
    <x v="0"/>
    <x v="134"/>
    <s v="2001/02"/>
    <x v="1"/>
    <n v="1"/>
    <s v="Growth"/>
    <n v="365"/>
    <n v="36.5"/>
    <m/>
    <m/>
    <m/>
    <m/>
    <m/>
    <m/>
    <m/>
    <m/>
    <m/>
    <m/>
    <m/>
    <m/>
    <m/>
    <m/>
    <m/>
    <m/>
    <m/>
    <m/>
    <m/>
    <m/>
    <m/>
    <m/>
    <m/>
    <m/>
    <m/>
    <m/>
    <m/>
    <m/>
  </r>
  <r>
    <s v="IversenIrrigationNil"/>
    <x v="0"/>
    <x v="135"/>
    <s v="2001/02"/>
    <x v="1"/>
    <n v="1"/>
    <s v="Growth"/>
    <n v="640"/>
    <n v="64"/>
    <m/>
    <m/>
    <m/>
    <m/>
    <m/>
    <m/>
    <m/>
    <m/>
    <m/>
    <m/>
    <m/>
    <m/>
    <m/>
    <m/>
    <m/>
    <m/>
    <m/>
    <m/>
    <m/>
    <m/>
    <m/>
    <m/>
    <m/>
    <m/>
    <m/>
    <m/>
    <m/>
    <m/>
  </r>
  <r>
    <s v="IversenIrrigationNil"/>
    <x v="0"/>
    <x v="136"/>
    <s v="2001/02"/>
    <x v="1"/>
    <n v="1"/>
    <s v="Growth"/>
    <n v="1410"/>
    <n v="141"/>
    <m/>
    <m/>
    <m/>
    <m/>
    <m/>
    <m/>
    <m/>
    <m/>
    <m/>
    <m/>
    <m/>
    <m/>
    <m/>
    <m/>
    <m/>
    <m/>
    <m/>
    <m/>
    <m/>
    <m/>
    <m/>
    <m/>
    <m/>
    <m/>
    <m/>
    <m/>
    <m/>
    <m/>
  </r>
  <r>
    <s v="IversenIrrigationNil"/>
    <x v="0"/>
    <x v="137"/>
    <s v="2001/02"/>
    <x v="1"/>
    <n v="1"/>
    <s v="PreGraze"/>
    <n v="2930"/>
    <n v="293"/>
    <m/>
    <m/>
    <m/>
    <m/>
    <m/>
    <m/>
    <m/>
    <m/>
    <m/>
    <m/>
    <m/>
    <m/>
    <m/>
    <m/>
    <m/>
    <m/>
    <m/>
    <m/>
    <m/>
    <m/>
    <m/>
    <m/>
    <m/>
    <m/>
    <m/>
    <m/>
    <m/>
    <m/>
  </r>
  <r>
    <s v="IversenIrrigationNil"/>
    <x v="0"/>
    <x v="138"/>
    <s v="2001/02"/>
    <x v="1"/>
    <n v="1"/>
    <s v="PostGraze"/>
    <n v="554.5"/>
    <n v="55.45"/>
    <m/>
    <n v="239.18"/>
    <n v="251.12"/>
    <m/>
    <m/>
    <m/>
    <m/>
    <m/>
    <m/>
    <m/>
    <m/>
    <m/>
    <m/>
    <m/>
    <m/>
    <m/>
    <m/>
    <m/>
    <m/>
    <m/>
    <m/>
    <m/>
    <m/>
    <m/>
    <m/>
    <m/>
    <m/>
    <m/>
  </r>
  <r>
    <s v="IversenIrrigationNil"/>
    <x v="0"/>
    <x v="139"/>
    <s v="2001/02"/>
    <x v="1"/>
    <n v="2"/>
    <s v="Growth"/>
    <n v="1840"/>
    <n v="184"/>
    <m/>
    <m/>
    <m/>
    <m/>
    <m/>
    <m/>
    <m/>
    <m/>
    <m/>
    <m/>
    <m/>
    <m/>
    <m/>
    <m/>
    <m/>
    <m/>
    <m/>
    <m/>
    <m/>
    <m/>
    <m/>
    <m/>
    <m/>
    <m/>
    <m/>
    <m/>
    <m/>
    <m/>
  </r>
  <r>
    <s v="IversenIrrigationNil"/>
    <x v="0"/>
    <x v="140"/>
    <s v="2001/02"/>
    <x v="1"/>
    <n v="2"/>
    <s v="Growth"/>
    <n v="2810"/>
    <n v="281"/>
    <m/>
    <m/>
    <m/>
    <m/>
    <m/>
    <m/>
    <m/>
    <m/>
    <m/>
    <m/>
    <m/>
    <m/>
    <m/>
    <m/>
    <m/>
    <m/>
    <m/>
    <m/>
    <m/>
    <m/>
    <m/>
    <m/>
    <m/>
    <m/>
    <m/>
    <m/>
    <m/>
    <m/>
  </r>
  <r>
    <s v="IversenIrrigationNil"/>
    <x v="0"/>
    <x v="141"/>
    <s v="2001/02"/>
    <x v="1"/>
    <n v="2"/>
    <s v="PreGraze"/>
    <n v="3395"/>
    <n v="339.5"/>
    <m/>
    <m/>
    <m/>
    <m/>
    <m/>
    <m/>
    <m/>
    <m/>
    <m/>
    <m/>
    <m/>
    <m/>
    <m/>
    <m/>
    <m/>
    <m/>
    <m/>
    <m/>
    <m/>
    <m/>
    <m/>
    <m/>
    <m/>
    <m/>
    <m/>
    <m/>
    <m/>
    <m/>
  </r>
  <r>
    <s v="IversenIrrigationNil"/>
    <x v="0"/>
    <x v="142"/>
    <s v="2001/02"/>
    <x v="1"/>
    <n v="2"/>
    <s v="PostGraze"/>
    <m/>
    <m/>
    <m/>
    <n v="245.15"/>
    <n v="496.27"/>
    <m/>
    <m/>
    <m/>
    <m/>
    <m/>
    <m/>
    <m/>
    <m/>
    <m/>
    <m/>
    <m/>
    <m/>
    <m/>
    <m/>
    <m/>
    <m/>
    <m/>
    <m/>
    <m/>
    <m/>
    <m/>
    <m/>
    <m/>
    <m/>
    <m/>
  </r>
  <r>
    <s v="IversenIrrigationNil"/>
    <x v="0"/>
    <x v="144"/>
    <s v="2001/02"/>
    <x v="1"/>
    <n v="3"/>
    <s v="PreGraze"/>
    <n v="1500"/>
    <n v="150"/>
    <m/>
    <m/>
    <m/>
    <m/>
    <m/>
    <m/>
    <m/>
    <m/>
    <m/>
    <m/>
    <m/>
    <m/>
    <m/>
    <m/>
    <m/>
    <m/>
    <m/>
    <m/>
    <m/>
    <m/>
    <m/>
    <m/>
    <m/>
    <m/>
    <m/>
    <m/>
    <m/>
    <m/>
  </r>
  <r>
    <s v="IversenIrrigationNil"/>
    <x v="0"/>
    <x v="145"/>
    <s v="2001/02"/>
    <x v="1"/>
    <n v="3"/>
    <s v="PostGraze"/>
    <m/>
    <m/>
    <m/>
    <n v="45.12"/>
    <n v="541.39"/>
    <m/>
    <m/>
    <m/>
    <m/>
    <m/>
    <m/>
    <m/>
    <m/>
    <m/>
    <m/>
    <m/>
    <m/>
    <m/>
    <m/>
    <m/>
    <m/>
    <m/>
    <m/>
    <m/>
    <m/>
    <m/>
    <m/>
    <m/>
    <m/>
    <m/>
  </r>
  <r>
    <s v="IversenIrrigationNil"/>
    <x v="0"/>
    <x v="146"/>
    <s v="2001/02"/>
    <x v="1"/>
    <n v="4"/>
    <s v="PreGraze"/>
    <n v="1500"/>
    <n v="150"/>
    <m/>
    <m/>
    <m/>
    <m/>
    <m/>
    <m/>
    <m/>
    <m/>
    <m/>
    <m/>
    <m/>
    <m/>
    <m/>
    <m/>
    <m/>
    <m/>
    <m/>
    <m/>
    <m/>
    <m/>
    <m/>
    <m/>
    <m/>
    <m/>
    <m/>
    <m/>
    <m/>
    <m/>
  </r>
  <r>
    <s v="IversenIrrigationNil"/>
    <x v="0"/>
    <x v="147"/>
    <s v="2001/02"/>
    <x v="1"/>
    <n v="4"/>
    <s v="PostGraze"/>
    <m/>
    <m/>
    <m/>
    <n v="83.91"/>
    <n v="625.29999999999995"/>
    <m/>
    <m/>
    <m/>
    <m/>
    <m/>
    <m/>
    <m/>
    <m/>
    <m/>
    <m/>
    <m/>
    <m/>
    <m/>
    <m/>
    <m/>
    <m/>
    <m/>
    <m/>
    <m/>
    <m/>
    <m/>
    <m/>
    <m/>
    <m/>
    <m/>
  </r>
  <r>
    <s v="IversenIrrigationNil"/>
    <x v="0"/>
    <x v="148"/>
    <s v="2001/02"/>
    <x v="1"/>
    <n v="5"/>
    <s v="PreGraze"/>
    <n v="600"/>
    <n v="60"/>
    <m/>
    <m/>
    <m/>
    <m/>
    <m/>
    <m/>
    <m/>
    <m/>
    <m/>
    <m/>
    <m/>
    <m/>
    <m/>
    <m/>
    <m/>
    <m/>
    <m/>
    <m/>
    <m/>
    <m/>
    <m/>
    <m/>
    <m/>
    <m/>
    <m/>
    <m/>
    <m/>
    <m/>
  </r>
  <r>
    <s v="IversenIrrigationNil"/>
    <x v="0"/>
    <x v="149"/>
    <s v="2001/02"/>
    <x v="1"/>
    <n v="5"/>
    <s v="PostGraze"/>
    <m/>
    <m/>
    <m/>
    <n v="21.92"/>
    <n v="647.21999999999991"/>
    <m/>
    <m/>
    <m/>
    <m/>
    <m/>
    <m/>
    <m/>
    <m/>
    <m/>
    <m/>
    <m/>
    <m/>
    <m/>
    <m/>
    <m/>
    <m/>
    <m/>
    <m/>
    <m/>
    <m/>
    <m/>
    <m/>
    <m/>
    <m/>
    <m/>
  </r>
  <r>
    <s v="IversenIrrigationNil"/>
    <x v="0"/>
    <x v="150"/>
    <s v="2001/02"/>
    <x v="1"/>
    <n v="6"/>
    <s v="PreGraze"/>
    <n v="450"/>
    <n v="45"/>
    <m/>
    <m/>
    <m/>
    <m/>
    <m/>
    <m/>
    <m/>
    <m/>
    <m/>
    <m/>
    <m/>
    <m/>
    <m/>
    <m/>
    <m/>
    <m/>
    <m/>
    <m/>
    <m/>
    <m/>
    <m/>
    <m/>
    <m/>
    <m/>
    <m/>
    <m/>
    <m/>
    <m/>
  </r>
  <r>
    <s v="IversenIrrigationNil"/>
    <x v="0"/>
    <x v="151"/>
    <s v="2002/03"/>
    <x v="1"/>
    <n v="6"/>
    <s v="PostGraze"/>
    <m/>
    <m/>
    <m/>
    <n v="33.880000000000003"/>
    <n v="33.880000000000003"/>
    <m/>
    <m/>
    <m/>
    <m/>
    <m/>
    <m/>
    <m/>
    <m/>
    <m/>
    <m/>
    <m/>
    <m/>
    <m/>
    <m/>
    <m/>
    <m/>
    <m/>
    <m/>
    <m/>
    <m/>
    <m/>
    <m/>
    <m/>
    <m/>
    <m/>
  </r>
  <r>
    <s v="IversenIrrigationNil"/>
    <x v="0"/>
    <x v="0"/>
    <s v="1996/97"/>
    <x v="2"/>
    <n v="1"/>
    <s v="Growth"/>
    <n v="3210"/>
    <n v="321"/>
    <m/>
    <m/>
    <m/>
    <m/>
    <m/>
    <m/>
    <m/>
    <m/>
    <m/>
    <m/>
    <m/>
    <m/>
    <m/>
    <m/>
    <m/>
    <m/>
    <m/>
    <m/>
    <m/>
    <m/>
    <m/>
    <m/>
    <m/>
    <m/>
    <m/>
    <m/>
    <m/>
    <m/>
  </r>
  <r>
    <s v="IversenIrrigationNil"/>
    <x v="0"/>
    <x v="1"/>
    <s v="1996/97"/>
    <x v="2"/>
    <n v="1"/>
    <s v="PreGraze"/>
    <n v="4800"/>
    <n v="480"/>
    <m/>
    <m/>
    <m/>
    <m/>
    <m/>
    <m/>
    <m/>
    <m/>
    <m/>
    <m/>
    <m/>
    <m/>
    <m/>
    <m/>
    <m/>
    <m/>
    <m/>
    <m/>
    <m/>
    <m/>
    <m/>
    <m/>
    <m/>
    <m/>
    <m/>
    <m/>
    <m/>
    <m/>
  </r>
  <r>
    <s v="IversenIrrigationNil"/>
    <x v="0"/>
    <x v="2"/>
    <s v="1996/97"/>
    <x v="2"/>
    <n v="2"/>
    <s v="PostGraze"/>
    <m/>
    <m/>
    <m/>
    <n v="422.04"/>
    <n v="422.04"/>
    <m/>
    <m/>
    <m/>
    <m/>
    <m/>
    <m/>
    <m/>
    <m/>
    <m/>
    <m/>
    <m/>
    <m/>
    <m/>
    <m/>
    <m/>
    <m/>
    <m/>
    <m/>
    <m/>
    <m/>
    <m/>
    <m/>
    <m/>
    <m/>
    <m/>
  </r>
  <r>
    <s v="IversenIrrigationNil"/>
    <x v="0"/>
    <x v="3"/>
    <s v="1996/97"/>
    <x v="2"/>
    <n v="2"/>
    <s v="PreGraze"/>
    <n v="4500"/>
    <n v="450"/>
    <m/>
    <m/>
    <m/>
    <m/>
    <m/>
    <m/>
    <m/>
    <m/>
    <m/>
    <m/>
    <m/>
    <m/>
    <m/>
    <m/>
    <m/>
    <m/>
    <m/>
    <m/>
    <m/>
    <m/>
    <m/>
    <m/>
    <m/>
    <m/>
    <m/>
    <m/>
    <m/>
    <m/>
  </r>
  <r>
    <s v="IversenIrrigationNil"/>
    <x v="0"/>
    <x v="4"/>
    <s v="1996/97"/>
    <x v="2"/>
    <n v="2"/>
    <s v="PostGraze"/>
    <m/>
    <m/>
    <m/>
    <n v="438.12"/>
    <n v="860.16000000000008"/>
    <m/>
    <m/>
    <m/>
    <m/>
    <m/>
    <m/>
    <m/>
    <m/>
    <m/>
    <m/>
    <m/>
    <m/>
    <m/>
    <m/>
    <m/>
    <m/>
    <m/>
    <m/>
    <m/>
    <m/>
    <m/>
    <m/>
    <m/>
    <m/>
    <m/>
  </r>
  <r>
    <s v="IversenIrrigationNil"/>
    <x v="0"/>
    <x v="5"/>
    <s v="1997/98"/>
    <x v="2"/>
    <n v="1"/>
    <s v="PreGraze"/>
    <n v="2450"/>
    <n v="245"/>
    <m/>
    <m/>
    <m/>
    <m/>
    <m/>
    <m/>
    <m/>
    <m/>
    <m/>
    <m/>
    <m/>
    <m/>
    <m/>
    <m/>
    <m/>
    <m/>
    <m/>
    <m/>
    <m/>
    <m/>
    <m/>
    <m/>
    <m/>
    <m/>
    <m/>
    <m/>
    <m/>
    <m/>
  </r>
  <r>
    <s v="IversenIrrigationNil"/>
    <x v="0"/>
    <x v="6"/>
    <s v="1997/98"/>
    <x v="2"/>
    <n v="1"/>
    <s v="PostGraze"/>
    <m/>
    <m/>
    <m/>
    <n v="188.91"/>
    <n v="188.91"/>
    <m/>
    <m/>
    <m/>
    <m/>
    <m/>
    <m/>
    <m/>
    <m/>
    <m/>
    <m/>
    <m/>
    <m/>
    <m/>
    <m/>
    <m/>
    <m/>
    <m/>
    <m/>
    <m/>
    <m/>
    <m/>
    <m/>
    <m/>
    <m/>
    <m/>
  </r>
  <r>
    <s v="IversenIrrigationNil"/>
    <x v="0"/>
    <x v="7"/>
    <s v="1997/98"/>
    <x v="2"/>
    <n v="2"/>
    <s v="Growth"/>
    <n v="1150"/>
    <n v="115"/>
    <m/>
    <m/>
    <m/>
    <m/>
    <m/>
    <m/>
    <m/>
    <m/>
    <m/>
    <m/>
    <m/>
    <m/>
    <m/>
    <m/>
    <m/>
    <m/>
    <m/>
    <m/>
    <m/>
    <m/>
    <m/>
    <m/>
    <m/>
    <m/>
    <m/>
    <m/>
    <m/>
    <m/>
  </r>
  <r>
    <s v="IversenIrrigationNil"/>
    <x v="0"/>
    <x v="8"/>
    <s v="1997/98"/>
    <x v="2"/>
    <n v="2"/>
    <s v="Growth"/>
    <n v="2900"/>
    <n v="290"/>
    <m/>
    <m/>
    <m/>
    <m/>
    <m/>
    <m/>
    <m/>
    <m/>
    <m/>
    <m/>
    <m/>
    <m/>
    <m/>
    <m/>
    <m/>
    <m/>
    <m/>
    <m/>
    <m/>
    <m/>
    <m/>
    <m/>
    <m/>
    <m/>
    <m/>
    <m/>
    <m/>
    <m/>
  </r>
  <r>
    <s v="IversenIrrigationNil"/>
    <x v="0"/>
    <x v="9"/>
    <s v="1997/98"/>
    <x v="2"/>
    <n v="2"/>
    <s v="Growth"/>
    <n v="3520"/>
    <n v="352"/>
    <m/>
    <m/>
    <m/>
    <m/>
    <m/>
    <m/>
    <m/>
    <m/>
    <m/>
    <m/>
    <m/>
    <m/>
    <m/>
    <m/>
    <m/>
    <m/>
    <m/>
    <m/>
    <m/>
    <m/>
    <m/>
    <m/>
    <m/>
    <m/>
    <m/>
    <m/>
    <m/>
    <m/>
  </r>
  <r>
    <s v="IversenIrrigationNil"/>
    <x v="0"/>
    <x v="10"/>
    <s v="1997/98"/>
    <x v="2"/>
    <n v="2"/>
    <s v="PreGraze"/>
    <n v="6945"/>
    <n v="694.5"/>
    <m/>
    <m/>
    <m/>
    <m/>
    <m/>
    <m/>
    <m/>
    <m/>
    <m/>
    <m/>
    <m/>
    <m/>
    <m/>
    <m/>
    <m/>
    <m/>
    <m/>
    <m/>
    <m/>
    <m/>
    <m/>
    <m/>
    <m/>
    <m/>
    <m/>
    <m/>
    <m/>
    <m/>
  </r>
  <r>
    <s v="IversenIrrigationNil"/>
    <x v="0"/>
    <x v="11"/>
    <s v="1997/98"/>
    <x v="2"/>
    <n v="2"/>
    <s v="PostGraze"/>
    <n v="1625"/>
    <n v="162.5"/>
    <m/>
    <n v="540.79"/>
    <n v="729.69999999999993"/>
    <m/>
    <m/>
    <m/>
    <m/>
    <m/>
    <m/>
    <m/>
    <m/>
    <m/>
    <m/>
    <m/>
    <m/>
    <m/>
    <m/>
    <m/>
    <m/>
    <m/>
    <m/>
    <m/>
    <m/>
    <m/>
    <m/>
    <m/>
    <m/>
    <m/>
  </r>
  <r>
    <s v="IversenIrrigationNil"/>
    <x v="0"/>
    <x v="12"/>
    <s v="1997/98"/>
    <x v="2"/>
    <n v="3"/>
    <s v="Growth"/>
    <n v="424"/>
    <n v="42.4"/>
    <m/>
    <m/>
    <m/>
    <m/>
    <m/>
    <m/>
    <m/>
    <m/>
    <m/>
    <m/>
    <m/>
    <m/>
    <m/>
    <m/>
    <m/>
    <m/>
    <m/>
    <m/>
    <m/>
    <m/>
    <m/>
    <m/>
    <m/>
    <m/>
    <m/>
    <m/>
    <m/>
    <m/>
  </r>
  <r>
    <s v="IversenIrrigationNil"/>
    <x v="0"/>
    <x v="13"/>
    <s v="1997/98"/>
    <x v="2"/>
    <n v="3"/>
    <s v="Growth"/>
    <n v="1120"/>
    <n v="112"/>
    <m/>
    <m/>
    <m/>
    <m/>
    <m/>
    <m/>
    <m/>
    <m/>
    <m/>
    <m/>
    <m/>
    <m/>
    <m/>
    <m/>
    <m/>
    <m/>
    <m/>
    <m/>
    <m/>
    <m/>
    <m/>
    <m/>
    <m/>
    <m/>
    <m/>
    <m/>
    <m/>
    <m/>
  </r>
  <r>
    <s v="IversenIrrigationNil"/>
    <x v="0"/>
    <x v="14"/>
    <s v="1997/98"/>
    <x v="2"/>
    <n v="3"/>
    <s v="Growth"/>
    <n v="2195"/>
    <n v="219.5"/>
    <m/>
    <m/>
    <m/>
    <m/>
    <m/>
    <m/>
    <m/>
    <m/>
    <m/>
    <m/>
    <m/>
    <m/>
    <m/>
    <m/>
    <m/>
    <m/>
    <m/>
    <m/>
    <m/>
    <m/>
    <m/>
    <m/>
    <m/>
    <m/>
    <m/>
    <m/>
    <m/>
    <m/>
  </r>
  <r>
    <s v="IversenIrrigationNil"/>
    <x v="0"/>
    <x v="15"/>
    <s v="1997/98"/>
    <x v="2"/>
    <n v="3"/>
    <s v="PreGraze"/>
    <n v="2280"/>
    <n v="228"/>
    <m/>
    <m/>
    <m/>
    <m/>
    <m/>
    <m/>
    <m/>
    <m/>
    <m/>
    <m/>
    <m/>
    <m/>
    <m/>
    <m/>
    <m/>
    <m/>
    <m/>
    <m/>
    <m/>
    <m/>
    <m/>
    <m/>
    <m/>
    <m/>
    <m/>
    <m/>
    <m/>
    <m/>
  </r>
  <r>
    <s v="IversenIrrigationNil"/>
    <x v="0"/>
    <x v="16"/>
    <s v="1997/98"/>
    <x v="2"/>
    <n v="3"/>
    <s v="PostGraze"/>
    <n v="595"/>
    <n v="59.5"/>
    <m/>
    <n v="149.68"/>
    <n v="879.37999999999988"/>
    <m/>
    <m/>
    <m/>
    <m/>
    <m/>
    <m/>
    <m/>
    <m/>
    <m/>
    <m/>
    <m/>
    <m/>
    <m/>
    <m/>
    <m/>
    <m/>
    <m/>
    <m/>
    <m/>
    <m/>
    <m/>
    <m/>
    <m/>
    <m/>
    <m/>
  </r>
  <r>
    <s v="IversenIrrigationNil"/>
    <x v="0"/>
    <x v="17"/>
    <s v="1997/98"/>
    <x v="2"/>
    <n v="4"/>
    <s v="Growth"/>
    <n v="715"/>
    <n v="71.5"/>
    <m/>
    <m/>
    <m/>
    <m/>
    <m/>
    <m/>
    <m/>
    <m/>
    <m/>
    <m/>
    <m/>
    <m/>
    <m/>
    <m/>
    <m/>
    <m/>
    <m/>
    <m/>
    <m/>
    <m/>
    <m/>
    <m/>
    <m/>
    <m/>
    <m/>
    <m/>
    <m/>
    <m/>
  </r>
  <r>
    <s v="IversenIrrigationNil"/>
    <x v="0"/>
    <x v="18"/>
    <s v="1997/98"/>
    <x v="2"/>
    <n v="4"/>
    <s v="Growth"/>
    <n v="1225"/>
    <n v="122.5"/>
    <m/>
    <m/>
    <m/>
    <m/>
    <m/>
    <m/>
    <m/>
    <m/>
    <m/>
    <m/>
    <m/>
    <m/>
    <m/>
    <m/>
    <m/>
    <m/>
    <m/>
    <m/>
    <m/>
    <m/>
    <m/>
    <m/>
    <m/>
    <m/>
    <m/>
    <m/>
    <m/>
    <m/>
  </r>
  <r>
    <s v="IversenIrrigationNil"/>
    <x v="0"/>
    <x v="19"/>
    <s v="1997/98"/>
    <x v="2"/>
    <n v="4"/>
    <s v="Growth"/>
    <n v="2035"/>
    <n v="203.5"/>
    <m/>
    <m/>
    <m/>
    <m/>
    <m/>
    <m/>
    <m/>
    <m/>
    <m/>
    <m/>
    <m/>
    <m/>
    <m/>
    <m/>
    <m/>
    <m/>
    <m/>
    <m/>
    <m/>
    <m/>
    <m/>
    <m/>
    <m/>
    <m/>
    <m/>
    <m/>
    <m/>
    <m/>
  </r>
  <r>
    <s v="IversenIrrigationNil"/>
    <x v="0"/>
    <x v="20"/>
    <s v="1997/98"/>
    <x v="2"/>
    <n v="4"/>
    <s v="Growth"/>
    <n v="2245"/>
    <n v="224.5"/>
    <m/>
    <m/>
    <m/>
    <m/>
    <m/>
    <m/>
    <m/>
    <m/>
    <m/>
    <m/>
    <m/>
    <m/>
    <m/>
    <m/>
    <m/>
    <m/>
    <m/>
    <m/>
    <m/>
    <m/>
    <m/>
    <m/>
    <m/>
    <m/>
    <m/>
    <m/>
    <m/>
    <m/>
  </r>
  <r>
    <s v="IversenIrrigationNil"/>
    <x v="0"/>
    <x v="21"/>
    <s v="1997/98"/>
    <x v="2"/>
    <n v="4"/>
    <s v="PreGraze"/>
    <n v="2925"/>
    <n v="292.5"/>
    <m/>
    <m/>
    <m/>
    <n v="2.7400000000000001E-2"/>
    <n v="6.4000000000000003E-3"/>
    <m/>
    <m/>
    <m/>
    <m/>
    <m/>
    <m/>
    <m/>
    <m/>
    <m/>
    <m/>
    <m/>
    <m/>
    <m/>
    <m/>
    <m/>
    <m/>
    <m/>
    <m/>
    <m/>
    <m/>
    <m/>
    <m/>
    <m/>
  </r>
  <r>
    <s v="IversenIrrigationNil"/>
    <x v="0"/>
    <x v="22"/>
    <s v="1997/98"/>
    <x v="2"/>
    <n v="4"/>
    <s v="PostGraze"/>
    <n v="1700"/>
    <n v="170"/>
    <m/>
    <n v="136.46"/>
    <n v="1015.8399999999999"/>
    <m/>
    <m/>
    <m/>
    <m/>
    <m/>
    <m/>
    <m/>
    <m/>
    <m/>
    <m/>
    <m/>
    <m/>
    <m/>
    <m/>
    <m/>
    <m/>
    <m/>
    <m/>
    <m/>
    <m/>
    <m/>
    <m/>
    <m/>
    <m/>
    <m/>
  </r>
  <r>
    <s v="IversenIrrigationNil"/>
    <x v="0"/>
    <x v="23"/>
    <s v="1997/98"/>
    <x v="2"/>
    <n v="5"/>
    <s v="Growth"/>
    <n v="457.5"/>
    <n v="45.75"/>
    <m/>
    <m/>
    <m/>
    <m/>
    <m/>
    <m/>
    <m/>
    <m/>
    <m/>
    <m/>
    <m/>
    <m/>
    <m/>
    <m/>
    <m/>
    <m/>
    <m/>
    <m/>
    <m/>
    <m/>
    <m/>
    <m/>
    <m/>
    <m/>
    <m/>
    <m/>
    <m/>
    <m/>
  </r>
  <r>
    <s v="IversenIrrigationNil"/>
    <x v="0"/>
    <x v="24"/>
    <s v="1997/98"/>
    <x v="2"/>
    <n v="5"/>
    <s v="Growth"/>
    <n v="640"/>
    <n v="64"/>
    <m/>
    <m/>
    <m/>
    <m/>
    <m/>
    <m/>
    <m/>
    <m/>
    <m/>
    <m/>
    <m/>
    <m/>
    <m/>
    <m/>
    <m/>
    <m/>
    <m/>
    <m/>
    <m/>
    <m/>
    <m/>
    <m/>
    <m/>
    <m/>
    <m/>
    <m/>
    <m/>
    <m/>
  </r>
  <r>
    <s v="IversenIrrigationNil"/>
    <x v="0"/>
    <x v="25"/>
    <s v="1997/98"/>
    <x v="2"/>
    <n v="5"/>
    <s v="Growth"/>
    <n v="930"/>
    <n v="93"/>
    <m/>
    <m/>
    <m/>
    <m/>
    <m/>
    <m/>
    <m/>
    <m/>
    <m/>
    <m/>
    <m/>
    <m/>
    <m/>
    <m/>
    <m/>
    <m/>
    <m/>
    <m/>
    <m/>
    <m/>
    <m/>
    <m/>
    <m/>
    <m/>
    <m/>
    <m/>
    <m/>
    <m/>
  </r>
  <r>
    <s v="IversenIrrigationNil"/>
    <x v="0"/>
    <x v="26"/>
    <s v="1997/98"/>
    <x v="2"/>
    <n v="5"/>
    <s v="PreGraze"/>
    <n v="945"/>
    <n v="94.5"/>
    <m/>
    <m/>
    <m/>
    <n v="2.75E-2"/>
    <m/>
    <m/>
    <m/>
    <m/>
    <m/>
    <m/>
    <m/>
    <m/>
    <m/>
    <m/>
    <m/>
    <m/>
    <m/>
    <m/>
    <m/>
    <m/>
    <m/>
    <m/>
    <m/>
    <m/>
    <m/>
    <m/>
    <m/>
    <m/>
  </r>
  <r>
    <s v="IversenIrrigationNil"/>
    <x v="0"/>
    <x v="27"/>
    <s v="1997/98"/>
    <x v="2"/>
    <n v="5"/>
    <s v="PostGraze"/>
    <n v="0"/>
    <n v="0"/>
    <m/>
    <n v="84.58"/>
    <n v="1100.4199999999998"/>
    <m/>
    <m/>
    <m/>
    <m/>
    <m/>
    <m/>
    <m/>
    <m/>
    <m/>
    <m/>
    <m/>
    <m/>
    <m/>
    <m/>
    <m/>
    <m/>
    <m/>
    <m/>
    <m/>
    <m/>
    <m/>
    <m/>
    <m/>
    <m/>
    <m/>
  </r>
  <r>
    <s v="IversenIrrigationNil"/>
    <x v="0"/>
    <x v="28"/>
    <s v="1997/98"/>
    <x v="2"/>
    <n v="6"/>
    <s v="Growth"/>
    <n v="496"/>
    <n v="49.6"/>
    <m/>
    <m/>
    <m/>
    <m/>
    <m/>
    <m/>
    <m/>
    <m/>
    <m/>
    <m/>
    <m/>
    <m/>
    <m/>
    <m/>
    <m/>
    <m/>
    <m/>
    <m/>
    <m/>
    <m/>
    <m/>
    <m/>
    <m/>
    <m/>
    <m/>
    <m/>
    <m/>
    <m/>
  </r>
  <r>
    <s v="IversenIrrigationNil"/>
    <x v="0"/>
    <x v="29"/>
    <s v="1997/98"/>
    <x v="2"/>
    <n v="6"/>
    <s v="Growth"/>
    <n v="570"/>
    <n v="57"/>
    <m/>
    <m/>
    <m/>
    <m/>
    <m/>
    <m/>
    <m/>
    <m/>
    <m/>
    <m/>
    <m/>
    <m/>
    <m/>
    <m/>
    <m/>
    <m/>
    <m/>
    <m/>
    <m/>
    <m/>
    <m/>
    <m/>
    <m/>
    <m/>
    <m/>
    <m/>
    <m/>
    <m/>
  </r>
  <r>
    <s v="IversenIrrigationNil"/>
    <x v="0"/>
    <x v="30"/>
    <s v="1997/98"/>
    <x v="2"/>
    <n v="6"/>
    <s v="Growth"/>
    <n v="1120"/>
    <n v="112"/>
    <m/>
    <m/>
    <m/>
    <m/>
    <m/>
    <m/>
    <m/>
    <m/>
    <m/>
    <m/>
    <m/>
    <m/>
    <m/>
    <m/>
    <m/>
    <m/>
    <m/>
    <m/>
    <m/>
    <m/>
    <m/>
    <m/>
    <m/>
    <m/>
    <m/>
    <m/>
    <m/>
    <m/>
  </r>
  <r>
    <s v="IversenIrrigationNil"/>
    <x v="0"/>
    <x v="31"/>
    <s v="1997/98"/>
    <x v="2"/>
    <n v="6"/>
    <s v="Growth"/>
    <n v="1410"/>
    <n v="141"/>
    <m/>
    <m/>
    <m/>
    <m/>
    <m/>
    <m/>
    <m/>
    <m/>
    <m/>
    <m/>
    <m/>
    <m/>
    <m/>
    <m/>
    <m/>
    <m/>
    <m/>
    <m/>
    <m/>
    <m/>
    <m/>
    <m/>
    <m/>
    <m/>
    <m/>
    <m/>
    <m/>
    <m/>
  </r>
  <r>
    <s v="IversenIrrigationNil"/>
    <x v="0"/>
    <x v="32"/>
    <s v="1997/98"/>
    <x v="2"/>
    <n v="6"/>
    <s v="PreGraze"/>
    <n v="1115"/>
    <n v="111.5"/>
    <m/>
    <m/>
    <m/>
    <m/>
    <m/>
    <m/>
    <m/>
    <m/>
    <m/>
    <m/>
    <m/>
    <m/>
    <m/>
    <m/>
    <m/>
    <m/>
    <m/>
    <m/>
    <m/>
    <m/>
    <m/>
    <m/>
    <m/>
    <m/>
    <m/>
    <m/>
    <m/>
    <m/>
  </r>
  <r>
    <s v="IversenIrrigationNil"/>
    <x v="0"/>
    <x v="33"/>
    <s v="1997/98"/>
    <x v="2"/>
    <n v="6"/>
    <s v="PostGraze"/>
    <m/>
    <m/>
    <m/>
    <n v="99.01"/>
    <n v="1199.4299999999998"/>
    <m/>
    <m/>
    <m/>
    <m/>
    <m/>
    <m/>
    <m/>
    <m/>
    <m/>
    <m/>
    <m/>
    <m/>
    <m/>
    <m/>
    <m/>
    <m/>
    <m/>
    <m/>
    <m/>
    <m/>
    <m/>
    <m/>
    <m/>
    <m/>
    <m/>
  </r>
  <r>
    <s v="IversenIrrigationNil"/>
    <x v="0"/>
    <x v="34"/>
    <s v="1998/99"/>
    <x v="2"/>
    <n v="1"/>
    <s v="Growth"/>
    <n v="58.5"/>
    <n v="5.85"/>
    <m/>
    <m/>
    <m/>
    <m/>
    <m/>
    <m/>
    <m/>
    <m/>
    <m/>
    <m/>
    <m/>
    <m/>
    <m/>
    <m/>
    <m/>
    <m/>
    <m/>
    <m/>
    <m/>
    <m/>
    <m/>
    <m/>
    <m/>
    <m/>
    <m/>
    <m/>
    <m/>
    <m/>
  </r>
  <r>
    <s v="IversenIrrigationNil"/>
    <x v="0"/>
    <x v="35"/>
    <s v="1998/99"/>
    <x v="2"/>
    <n v="1"/>
    <s v="Growth"/>
    <n v="303"/>
    <n v="30.3"/>
    <m/>
    <m/>
    <m/>
    <m/>
    <m/>
    <m/>
    <m/>
    <m/>
    <m/>
    <m/>
    <m/>
    <m/>
    <m/>
    <m/>
    <m/>
    <m/>
    <m/>
    <m/>
    <m/>
    <m/>
    <m/>
    <m/>
    <m/>
    <m/>
    <m/>
    <m/>
    <m/>
    <m/>
  </r>
  <r>
    <s v="IversenIrrigationNil"/>
    <x v="0"/>
    <x v="36"/>
    <s v="1998/99"/>
    <x v="2"/>
    <n v="1"/>
    <s v="Growth"/>
    <n v="562"/>
    <n v="56.2"/>
    <m/>
    <m/>
    <m/>
    <m/>
    <m/>
    <m/>
    <m/>
    <m/>
    <m/>
    <m/>
    <m/>
    <m/>
    <m/>
    <m/>
    <m/>
    <m/>
    <m/>
    <m/>
    <m/>
    <m/>
    <m/>
    <m/>
    <m/>
    <m/>
    <m/>
    <m/>
    <m/>
    <m/>
  </r>
  <r>
    <s v="IversenIrrigationNil"/>
    <x v="0"/>
    <x v="37"/>
    <s v="1998/99"/>
    <x v="2"/>
    <n v="1"/>
    <s v="Growth"/>
    <n v="1143"/>
    <n v="114.3"/>
    <m/>
    <m/>
    <m/>
    <m/>
    <m/>
    <m/>
    <m/>
    <m/>
    <m/>
    <m/>
    <m/>
    <m/>
    <m/>
    <m/>
    <m/>
    <m/>
    <m/>
    <m/>
    <m/>
    <m/>
    <m/>
    <m/>
    <m/>
    <m/>
    <m/>
    <m/>
    <m/>
    <m/>
  </r>
  <r>
    <s v="IversenIrrigationNil"/>
    <x v="0"/>
    <x v="38"/>
    <s v="1998/99"/>
    <x v="2"/>
    <n v="1"/>
    <s v="PreGraze"/>
    <n v="2040"/>
    <n v="204"/>
    <m/>
    <m/>
    <m/>
    <m/>
    <m/>
    <m/>
    <m/>
    <m/>
    <m/>
    <m/>
    <m/>
    <m/>
    <m/>
    <m/>
    <m/>
    <m/>
    <m/>
    <m/>
    <m/>
    <m/>
    <m/>
    <m/>
    <m/>
    <m/>
    <m/>
    <m/>
    <m/>
    <m/>
  </r>
  <r>
    <s v="IversenIrrigationNil"/>
    <x v="0"/>
    <x v="39"/>
    <s v="1998/99"/>
    <x v="2"/>
    <n v="1"/>
    <s v="PostGraze"/>
    <n v="440"/>
    <n v="44"/>
    <m/>
    <n v="157.41"/>
    <n v="157.41"/>
    <m/>
    <m/>
    <m/>
    <m/>
    <m/>
    <m/>
    <m/>
    <m/>
    <m/>
    <m/>
    <m/>
    <m/>
    <m/>
    <m/>
    <m/>
    <m/>
    <m/>
    <m/>
    <m/>
    <m/>
    <m/>
    <m/>
    <m/>
    <m/>
    <m/>
  </r>
  <r>
    <s v="IversenIrrigationNil"/>
    <x v="0"/>
    <x v="40"/>
    <s v="1998/99"/>
    <x v="2"/>
    <n v="2"/>
    <s v="Growth"/>
    <n v="1305"/>
    <n v="130.5"/>
    <m/>
    <m/>
    <m/>
    <m/>
    <m/>
    <m/>
    <m/>
    <m/>
    <m/>
    <m/>
    <m/>
    <m/>
    <m/>
    <m/>
    <m/>
    <m/>
    <m/>
    <m/>
    <m/>
    <m/>
    <m/>
    <m/>
    <m/>
    <m/>
    <m/>
    <m/>
    <m/>
    <m/>
  </r>
  <r>
    <s v="IversenIrrigationNil"/>
    <x v="0"/>
    <x v="41"/>
    <s v="1998/99"/>
    <x v="2"/>
    <n v="2"/>
    <s v="Growth"/>
    <n v="2450"/>
    <n v="245"/>
    <m/>
    <m/>
    <m/>
    <m/>
    <m/>
    <m/>
    <m/>
    <m/>
    <m/>
    <m/>
    <m/>
    <m/>
    <m/>
    <m/>
    <m/>
    <m/>
    <m/>
    <m/>
    <m/>
    <m/>
    <m/>
    <m/>
    <m/>
    <m/>
    <m/>
    <m/>
    <m/>
    <m/>
  </r>
  <r>
    <s v="IversenIrrigationNil"/>
    <x v="0"/>
    <x v="42"/>
    <s v="1998/99"/>
    <x v="2"/>
    <n v="2"/>
    <s v="Growth"/>
    <n v="2655"/>
    <n v="265.5"/>
    <m/>
    <m/>
    <m/>
    <m/>
    <m/>
    <m/>
    <m/>
    <m/>
    <m/>
    <m/>
    <m/>
    <m/>
    <m/>
    <m/>
    <m/>
    <m/>
    <m/>
    <m/>
    <m/>
    <m/>
    <m/>
    <m/>
    <m/>
    <m/>
    <m/>
    <m/>
    <m/>
    <m/>
  </r>
  <r>
    <s v="IversenIrrigationNil"/>
    <x v="0"/>
    <x v="43"/>
    <s v="1998/99"/>
    <x v="2"/>
    <n v="2"/>
    <s v="PreGraze"/>
    <n v="4685"/>
    <n v="468.5"/>
    <m/>
    <m/>
    <m/>
    <n v="1.9400000000000001E-2"/>
    <m/>
    <m/>
    <m/>
    <m/>
    <m/>
    <m/>
    <m/>
    <m/>
    <m/>
    <m/>
    <m/>
    <m/>
    <m/>
    <m/>
    <m/>
    <m/>
    <m/>
    <m/>
    <m/>
    <m/>
    <m/>
    <m/>
    <m/>
    <m/>
  </r>
  <r>
    <s v="IversenIrrigationNil"/>
    <x v="0"/>
    <x v="44"/>
    <s v="1998/99"/>
    <x v="2"/>
    <n v="2"/>
    <s v="PostGraze"/>
    <n v="1025"/>
    <n v="402.5"/>
    <m/>
    <n v="369.91"/>
    <n v="527.32000000000005"/>
    <m/>
    <m/>
    <n v="2.0299999999999999E-2"/>
    <m/>
    <m/>
    <m/>
    <m/>
    <m/>
    <m/>
    <m/>
    <m/>
    <m/>
    <m/>
    <m/>
    <m/>
    <m/>
    <m/>
    <m/>
    <m/>
    <m/>
    <m/>
    <m/>
    <m/>
    <m/>
    <m/>
  </r>
  <r>
    <s v="IversenIrrigationNil"/>
    <x v="0"/>
    <x v="45"/>
    <s v="1998/99"/>
    <x v="2"/>
    <n v="3"/>
    <s v="Growth"/>
    <n v="1305.5"/>
    <n v="130.55000000000001"/>
    <m/>
    <m/>
    <m/>
    <m/>
    <m/>
    <m/>
    <m/>
    <m/>
    <m/>
    <m/>
    <m/>
    <m/>
    <m/>
    <m/>
    <m/>
    <m/>
    <m/>
    <m/>
    <m/>
    <m/>
    <m/>
    <m/>
    <m/>
    <m/>
    <m/>
    <m/>
    <m/>
    <m/>
  </r>
  <r>
    <s v="IversenIrrigationNil"/>
    <x v="0"/>
    <x v="46"/>
    <s v="1998/99"/>
    <x v="2"/>
    <n v="3"/>
    <s v="Growth"/>
    <n v="1716.5"/>
    <n v="171.65"/>
    <m/>
    <m/>
    <m/>
    <m/>
    <m/>
    <m/>
    <m/>
    <m/>
    <m/>
    <m/>
    <m/>
    <m/>
    <m/>
    <m/>
    <m/>
    <m/>
    <m/>
    <m/>
    <m/>
    <m/>
    <m/>
    <m/>
    <m/>
    <m/>
    <m/>
    <m/>
    <m/>
    <m/>
  </r>
  <r>
    <s v="IversenIrrigationNil"/>
    <x v="0"/>
    <x v="47"/>
    <s v="1998/99"/>
    <x v="2"/>
    <n v="3"/>
    <s v="PreGraze"/>
    <n v="2395"/>
    <n v="239.5"/>
    <m/>
    <m/>
    <m/>
    <m/>
    <m/>
    <m/>
    <m/>
    <m/>
    <m/>
    <m/>
    <m/>
    <m/>
    <m/>
    <m/>
    <m/>
    <m/>
    <m/>
    <m/>
    <m/>
    <m/>
    <m/>
    <m/>
    <m/>
    <m/>
    <m/>
    <m/>
    <m/>
    <m/>
  </r>
  <r>
    <s v="IversenIrrigationNil"/>
    <x v="0"/>
    <x v="48"/>
    <s v="1998/99"/>
    <x v="2"/>
    <n v="3"/>
    <s v="PostGraze"/>
    <n v="730"/>
    <n v="73"/>
    <m/>
    <n v="159.47999999999999"/>
    <n v="686.80000000000007"/>
    <m/>
    <m/>
    <m/>
    <m/>
    <m/>
    <m/>
    <m/>
    <m/>
    <m/>
    <m/>
    <m/>
    <m/>
    <m/>
    <m/>
    <m/>
    <m/>
    <m/>
    <m/>
    <m/>
    <m/>
    <m/>
    <m/>
    <m/>
    <m/>
    <m/>
  </r>
  <r>
    <s v="IversenIrrigationNil"/>
    <x v="0"/>
    <x v="49"/>
    <s v="1998/99"/>
    <x v="2"/>
    <n v="4"/>
    <s v="PreGraze"/>
    <n v="1816.5"/>
    <n v="181.65"/>
    <m/>
    <m/>
    <m/>
    <m/>
    <m/>
    <m/>
    <m/>
    <m/>
    <m/>
    <m/>
    <m/>
    <m/>
    <m/>
    <m/>
    <m/>
    <m/>
    <m/>
    <m/>
    <m/>
    <m/>
    <m/>
    <m/>
    <m/>
    <m/>
    <m/>
    <m/>
    <m/>
    <m/>
  </r>
  <r>
    <s v="IversenIrrigationNil"/>
    <x v="0"/>
    <x v="50"/>
    <s v="1998/99"/>
    <x v="2"/>
    <n v="4"/>
    <s v="PostGraze"/>
    <n v="510"/>
    <n v="51"/>
    <m/>
    <n v="120.42"/>
    <n v="807.22"/>
    <m/>
    <m/>
    <m/>
    <m/>
    <m/>
    <m/>
    <m/>
    <m/>
    <m/>
    <m/>
    <m/>
    <m/>
    <m/>
    <m/>
    <m/>
    <m/>
    <m/>
    <m/>
    <m/>
    <m/>
    <m/>
    <m/>
    <m/>
    <m/>
    <m/>
  </r>
  <r>
    <s v="IversenIrrigationNil"/>
    <x v="0"/>
    <x v="51"/>
    <s v="1998/99"/>
    <x v="2"/>
    <n v="5"/>
    <s v="Growth"/>
    <n v="500"/>
    <n v="50"/>
    <m/>
    <m/>
    <m/>
    <m/>
    <m/>
    <m/>
    <m/>
    <m/>
    <m/>
    <m/>
    <m/>
    <m/>
    <m/>
    <m/>
    <m/>
    <m/>
    <m/>
    <m/>
    <m/>
    <m/>
    <m/>
    <m/>
    <m/>
    <m/>
    <m/>
    <m/>
    <m/>
    <m/>
  </r>
  <r>
    <s v="IversenIrrigationNil"/>
    <x v="0"/>
    <x v="52"/>
    <s v="1998/99"/>
    <x v="2"/>
    <n v="5"/>
    <s v="Growth"/>
    <n v="1225"/>
    <n v="122.5"/>
    <m/>
    <m/>
    <m/>
    <m/>
    <m/>
    <m/>
    <m/>
    <m/>
    <m/>
    <m/>
    <m/>
    <m/>
    <m/>
    <m/>
    <m/>
    <m/>
    <m/>
    <m/>
    <m/>
    <m/>
    <m/>
    <m/>
    <m/>
    <m/>
    <m/>
    <m/>
    <m/>
    <m/>
  </r>
  <r>
    <s v="IversenIrrigationNil"/>
    <x v="0"/>
    <x v="53"/>
    <s v="1998/99"/>
    <x v="2"/>
    <n v="5"/>
    <s v="Growth"/>
    <n v="1055"/>
    <n v="105.5"/>
    <m/>
    <m/>
    <m/>
    <m/>
    <m/>
    <m/>
    <m/>
    <m/>
    <m/>
    <m/>
    <m/>
    <m/>
    <m/>
    <m/>
    <m/>
    <m/>
    <m/>
    <m/>
    <m/>
    <m/>
    <m/>
    <m/>
    <m/>
    <m/>
    <m/>
    <m/>
    <m/>
    <m/>
  </r>
  <r>
    <s v="IversenIrrigationNil"/>
    <x v="0"/>
    <x v="54"/>
    <s v="1998/99"/>
    <x v="2"/>
    <n v="5"/>
    <s v="PreGraze"/>
    <n v="1497"/>
    <n v="149.69999999999999"/>
    <m/>
    <m/>
    <m/>
    <n v="2.0500000000000001E-2"/>
    <m/>
    <m/>
    <m/>
    <m/>
    <m/>
    <m/>
    <m/>
    <m/>
    <m/>
    <m/>
    <m/>
    <m/>
    <m/>
    <m/>
    <m/>
    <m/>
    <m/>
    <m/>
    <m/>
    <m/>
    <m/>
    <m/>
    <m/>
    <m/>
  </r>
  <r>
    <s v="IversenIrrigationNil"/>
    <x v="0"/>
    <x v="55"/>
    <s v="1998/99"/>
    <x v="2"/>
    <n v="5"/>
    <s v="PostGraze"/>
    <n v="644.5"/>
    <n v="64.45"/>
    <m/>
    <n v="83.8"/>
    <n v="891.02"/>
    <m/>
    <m/>
    <n v="1.04E-2"/>
    <m/>
    <m/>
    <m/>
    <m/>
    <m/>
    <m/>
    <m/>
    <m/>
    <m/>
    <m/>
    <m/>
    <m/>
    <m/>
    <m/>
    <m/>
    <m/>
    <m/>
    <m/>
    <m/>
    <m/>
    <m/>
    <m/>
  </r>
  <r>
    <s v="IversenIrrigationNil"/>
    <x v="0"/>
    <x v="56"/>
    <s v="1998/99"/>
    <x v="2"/>
    <n v="6"/>
    <s v="Growth"/>
    <n v="333.5"/>
    <n v="33.35"/>
    <m/>
    <m/>
    <m/>
    <m/>
    <m/>
    <m/>
    <m/>
    <m/>
    <m/>
    <m/>
    <m/>
    <m/>
    <m/>
    <m/>
    <m/>
    <m/>
    <m/>
    <m/>
    <m/>
    <m/>
    <m/>
    <m/>
    <m/>
    <m/>
    <m/>
    <m/>
    <m/>
    <m/>
  </r>
  <r>
    <s v="IversenIrrigationNil"/>
    <x v="0"/>
    <x v="57"/>
    <s v="1998/99"/>
    <x v="2"/>
    <n v="6"/>
    <s v="Growth"/>
    <n v="911.5"/>
    <n v="91.15"/>
    <m/>
    <m/>
    <m/>
    <m/>
    <m/>
    <m/>
    <m/>
    <m/>
    <m/>
    <m/>
    <m/>
    <m/>
    <m/>
    <m/>
    <m/>
    <m/>
    <m/>
    <m/>
    <m/>
    <m/>
    <m/>
    <m/>
    <m/>
    <m/>
    <m/>
    <m/>
    <m/>
    <m/>
  </r>
  <r>
    <s v="IversenIrrigationNil"/>
    <x v="0"/>
    <x v="58"/>
    <s v="1998/99"/>
    <x v="2"/>
    <n v="6"/>
    <s v="Growth"/>
    <n v="1687"/>
    <n v="168.7"/>
    <m/>
    <m/>
    <m/>
    <m/>
    <m/>
    <m/>
    <m/>
    <m/>
    <m/>
    <m/>
    <m/>
    <m/>
    <m/>
    <m/>
    <m/>
    <m/>
    <m/>
    <m/>
    <m/>
    <m/>
    <m/>
    <m/>
    <m/>
    <m/>
    <m/>
    <m/>
    <m/>
    <m/>
  </r>
  <r>
    <s v="IversenIrrigationNil"/>
    <x v="0"/>
    <x v="59"/>
    <s v="1998/99"/>
    <x v="2"/>
    <n v="6"/>
    <s v="Growth"/>
    <n v="1762"/>
    <n v="176.2"/>
    <m/>
    <m/>
    <m/>
    <m/>
    <m/>
    <m/>
    <m/>
    <m/>
    <m/>
    <m/>
    <m/>
    <m/>
    <m/>
    <m/>
    <m/>
    <m/>
    <m/>
    <m/>
    <m/>
    <m/>
    <m/>
    <m/>
    <m/>
    <m/>
    <m/>
    <m/>
    <m/>
    <m/>
  </r>
  <r>
    <s v="IversenIrrigationNil"/>
    <x v="0"/>
    <x v="60"/>
    <s v="1998/99"/>
    <x v="2"/>
    <n v="6"/>
    <s v="PreGraze"/>
    <n v="2129"/>
    <n v="212.9"/>
    <m/>
    <m/>
    <m/>
    <n v="2.1399999999999999E-2"/>
    <m/>
    <m/>
    <m/>
    <m/>
    <m/>
    <m/>
    <m/>
    <m/>
    <m/>
    <m/>
    <m/>
    <m/>
    <m/>
    <m/>
    <m/>
    <m/>
    <m/>
    <m/>
    <m/>
    <m/>
    <m/>
    <m/>
    <m/>
    <m/>
  </r>
  <r>
    <s v="IversenIrrigationNil"/>
    <x v="0"/>
    <x v="61"/>
    <s v="1998/99"/>
    <x v="2"/>
    <n v="6"/>
    <s v="PostGraze"/>
    <n v="455"/>
    <n v="45.5"/>
    <m/>
    <n v="171.48"/>
    <n v="1062.5"/>
    <m/>
    <m/>
    <n v="1.41E-2"/>
    <m/>
    <m/>
    <m/>
    <m/>
    <m/>
    <m/>
    <m/>
    <m/>
    <m/>
    <m/>
    <m/>
    <m/>
    <m/>
    <m/>
    <m/>
    <m/>
    <m/>
    <m/>
    <m/>
    <m/>
    <m/>
    <m/>
  </r>
  <r>
    <s v="IversenIrrigationNil"/>
    <x v="0"/>
    <x v="62"/>
    <s v="1998/99"/>
    <x v="2"/>
    <n v="7"/>
    <s v="Growth"/>
    <n v="388.5"/>
    <n v="38.85"/>
    <m/>
    <m/>
    <m/>
    <m/>
    <m/>
    <m/>
    <m/>
    <m/>
    <m/>
    <m/>
    <m/>
    <m/>
    <m/>
    <m/>
    <m/>
    <m/>
    <m/>
    <m/>
    <m/>
    <m/>
    <m/>
    <m/>
    <m/>
    <m/>
    <m/>
    <m/>
    <m/>
    <m/>
  </r>
  <r>
    <s v="IversenIrrigationNil"/>
    <x v="0"/>
    <x v="63"/>
    <s v="1998/99"/>
    <x v="2"/>
    <n v="7"/>
    <s v="Growth"/>
    <n v="499"/>
    <n v="49.9"/>
    <m/>
    <m/>
    <m/>
    <m/>
    <m/>
    <m/>
    <m/>
    <m/>
    <m/>
    <m/>
    <m/>
    <m/>
    <m/>
    <m/>
    <m/>
    <m/>
    <m/>
    <m/>
    <m/>
    <m/>
    <m/>
    <m/>
    <m/>
    <m/>
    <m/>
    <m/>
    <m/>
    <m/>
  </r>
  <r>
    <s v="IversenIrrigationNil"/>
    <x v="0"/>
    <x v="64"/>
    <s v="1998/99"/>
    <x v="2"/>
    <n v="7"/>
    <s v="Growth"/>
    <n v="870"/>
    <n v="87"/>
    <m/>
    <m/>
    <m/>
    <m/>
    <m/>
    <m/>
    <m/>
    <m/>
    <m/>
    <m/>
    <m/>
    <m/>
    <m/>
    <m/>
    <m/>
    <m/>
    <m/>
    <m/>
    <m/>
    <m/>
    <m/>
    <m/>
    <m/>
    <m/>
    <m/>
    <m/>
    <m/>
    <m/>
  </r>
  <r>
    <s v="IversenIrrigationNil"/>
    <x v="0"/>
    <x v="65"/>
    <s v="1998/99"/>
    <x v="2"/>
    <n v="7"/>
    <s v="PreGraze"/>
    <n v="1065.5"/>
    <n v="106.55"/>
    <m/>
    <m/>
    <m/>
    <m/>
    <m/>
    <m/>
    <m/>
    <m/>
    <m/>
    <m/>
    <m/>
    <m/>
    <m/>
    <m/>
    <m/>
    <m/>
    <m/>
    <m/>
    <m/>
    <m/>
    <m/>
    <m/>
    <m/>
    <m/>
    <m/>
    <m/>
    <m/>
    <m/>
  </r>
  <r>
    <s v="IversenIrrigationNil"/>
    <x v="0"/>
    <x v="66"/>
    <s v="1998/99"/>
    <x v="2"/>
    <n v="7"/>
    <s v="PostGraze"/>
    <n v="0"/>
    <n v="0"/>
    <m/>
    <n v="104.21"/>
    <n v="1166.71"/>
    <m/>
    <m/>
    <m/>
    <m/>
    <m/>
    <m/>
    <m/>
    <m/>
    <m/>
    <m/>
    <m/>
    <m/>
    <m/>
    <m/>
    <m/>
    <m/>
    <m/>
    <m/>
    <m/>
    <m/>
    <m/>
    <m/>
    <m/>
    <m/>
    <m/>
  </r>
  <r>
    <s v="IversenIrrigationNil"/>
    <x v="0"/>
    <x v="67"/>
    <s v="1999/00"/>
    <x v="2"/>
    <n v="1"/>
    <s v="Growth"/>
    <n v="100"/>
    <n v="10"/>
    <m/>
    <m/>
    <m/>
    <m/>
    <m/>
    <m/>
    <m/>
    <m/>
    <m/>
    <m/>
    <m/>
    <m/>
    <m/>
    <m/>
    <m/>
    <m/>
    <m/>
    <m/>
    <m/>
    <m/>
    <m/>
    <m/>
    <m/>
    <m/>
    <m/>
    <m/>
    <m/>
    <m/>
  </r>
  <r>
    <s v="IversenIrrigationNil"/>
    <x v="0"/>
    <x v="68"/>
    <s v="1999/00"/>
    <x v="2"/>
    <n v="1"/>
    <s v="Growth"/>
    <n v="253"/>
    <n v="25.3"/>
    <m/>
    <m/>
    <m/>
    <m/>
    <m/>
    <m/>
    <m/>
    <m/>
    <m/>
    <m/>
    <m/>
    <m/>
    <m/>
    <m/>
    <m/>
    <m/>
    <m/>
    <m/>
    <m/>
    <m/>
    <m/>
    <m/>
    <m/>
    <m/>
    <m/>
    <m/>
    <m/>
    <m/>
  </r>
  <r>
    <s v="IversenIrrigationNil"/>
    <x v="0"/>
    <x v="69"/>
    <s v="1999/00"/>
    <x v="2"/>
    <n v="1"/>
    <s v="Growth"/>
    <n v="380"/>
    <n v="38"/>
    <m/>
    <m/>
    <m/>
    <m/>
    <m/>
    <m/>
    <m/>
    <m/>
    <m/>
    <m/>
    <m/>
    <m/>
    <m/>
    <m/>
    <m/>
    <m/>
    <m/>
    <m/>
    <m/>
    <m/>
    <m/>
    <m/>
    <m/>
    <m/>
    <m/>
    <m/>
    <m/>
    <m/>
  </r>
  <r>
    <s v="IversenIrrigationNil"/>
    <x v="0"/>
    <x v="70"/>
    <s v="1999/00"/>
    <x v="2"/>
    <n v="1"/>
    <s v="Growth"/>
    <n v="1270"/>
    <n v="127"/>
    <m/>
    <m/>
    <m/>
    <m/>
    <m/>
    <m/>
    <m/>
    <m/>
    <m/>
    <m/>
    <m/>
    <m/>
    <m/>
    <m/>
    <m/>
    <m/>
    <m/>
    <m/>
    <m/>
    <m/>
    <m/>
    <m/>
    <m/>
    <m/>
    <m/>
    <m/>
    <m/>
    <m/>
  </r>
  <r>
    <s v="IversenIrrigationNil"/>
    <x v="0"/>
    <x v="71"/>
    <s v="1999/00"/>
    <x v="2"/>
    <n v="1"/>
    <s v="Growth"/>
    <n v="1255"/>
    <n v="125.5"/>
    <m/>
    <m/>
    <m/>
    <m/>
    <m/>
    <m/>
    <m/>
    <m/>
    <m/>
    <m/>
    <m/>
    <m/>
    <m/>
    <m/>
    <m/>
    <m/>
    <m/>
    <m/>
    <m/>
    <m/>
    <m/>
    <m/>
    <m/>
    <m/>
    <m/>
    <m/>
    <m/>
    <m/>
  </r>
  <r>
    <s v="IversenIrrigationNil"/>
    <x v="0"/>
    <x v="72"/>
    <s v="1999/00"/>
    <x v="2"/>
    <n v="1"/>
    <s v="Growth"/>
    <n v="2065"/>
    <n v="206.5"/>
    <m/>
    <m/>
    <m/>
    <m/>
    <m/>
    <m/>
    <m/>
    <m/>
    <m/>
    <m/>
    <m/>
    <m/>
    <m/>
    <m/>
    <m/>
    <m/>
    <m/>
    <m/>
    <m/>
    <m/>
    <m/>
    <m/>
    <m/>
    <m/>
    <m/>
    <m/>
    <m/>
    <m/>
  </r>
  <r>
    <s v="IversenIrrigationNil"/>
    <x v="0"/>
    <x v="73"/>
    <s v="1999/00"/>
    <x v="2"/>
    <n v="1"/>
    <s v="PreGraze"/>
    <n v="3370"/>
    <n v="337"/>
    <m/>
    <m/>
    <m/>
    <m/>
    <m/>
    <m/>
    <m/>
    <m/>
    <m/>
    <m/>
    <m/>
    <m/>
    <m/>
    <m/>
    <m/>
    <m/>
    <m/>
    <m/>
    <m/>
    <m/>
    <m/>
    <m/>
    <m/>
    <m/>
    <m/>
    <m/>
    <m/>
    <m/>
  </r>
  <r>
    <s v="IversenIrrigationNil"/>
    <x v="0"/>
    <x v="74"/>
    <s v="1999/00"/>
    <x v="2"/>
    <n v="1"/>
    <s v="PostGraze"/>
    <m/>
    <m/>
    <m/>
    <n v="283.04000000000002"/>
    <n v="283.04000000000002"/>
    <m/>
    <m/>
    <m/>
    <m/>
    <m/>
    <m/>
    <m/>
    <m/>
    <m/>
    <m/>
    <m/>
    <m/>
    <m/>
    <m/>
    <m/>
    <m/>
    <m/>
    <m/>
    <m/>
    <m/>
    <m/>
    <m/>
    <m/>
    <m/>
    <m/>
  </r>
  <r>
    <s v="IversenIrrigationNil"/>
    <x v="0"/>
    <x v="75"/>
    <s v="1999/00"/>
    <x v="2"/>
    <n v="2"/>
    <s v="Growth"/>
    <n v="2038"/>
    <n v="203.8"/>
    <m/>
    <m/>
    <m/>
    <m/>
    <m/>
    <m/>
    <m/>
    <m/>
    <m/>
    <m/>
    <m/>
    <m/>
    <m/>
    <m/>
    <m/>
    <m/>
    <m/>
    <m/>
    <m/>
    <m/>
    <m/>
    <m/>
    <m/>
    <m/>
    <m/>
    <m/>
    <m/>
    <m/>
  </r>
  <r>
    <s v="IversenIrrigationNil"/>
    <x v="0"/>
    <x v="76"/>
    <s v="1999/00"/>
    <x v="2"/>
    <n v="2"/>
    <s v="Growth"/>
    <n v="2535"/>
    <n v="253.5"/>
    <m/>
    <m/>
    <m/>
    <m/>
    <m/>
    <m/>
    <m/>
    <m/>
    <m/>
    <m/>
    <m/>
    <m/>
    <m/>
    <m/>
    <m/>
    <m/>
    <m/>
    <m/>
    <m/>
    <m/>
    <m/>
    <m/>
    <m/>
    <m/>
    <m/>
    <m/>
    <m/>
    <m/>
  </r>
  <r>
    <s v="IversenIrrigationNil"/>
    <x v="0"/>
    <x v="77"/>
    <s v="1999/00"/>
    <x v="2"/>
    <n v="2"/>
    <s v="PreGraze"/>
    <n v="3440"/>
    <n v="344"/>
    <m/>
    <m/>
    <m/>
    <m/>
    <m/>
    <m/>
    <m/>
    <m/>
    <n v="0.13400000000000001"/>
    <m/>
    <m/>
    <m/>
    <m/>
    <m/>
    <m/>
    <m/>
    <m/>
    <m/>
    <m/>
    <m/>
    <m/>
    <m/>
    <m/>
    <m/>
    <m/>
    <m/>
    <m/>
    <m/>
  </r>
  <r>
    <s v="IversenIrrigationNil"/>
    <x v="0"/>
    <x v="78"/>
    <s v="1999/00"/>
    <x v="2"/>
    <n v="2"/>
    <s v="PostGraze"/>
    <n v="905"/>
    <n v="90.5"/>
    <m/>
    <n v="256.11"/>
    <n v="539.15000000000009"/>
    <m/>
    <m/>
    <m/>
    <m/>
    <m/>
    <m/>
    <m/>
    <m/>
    <m/>
    <m/>
    <m/>
    <m/>
    <m/>
    <m/>
    <m/>
    <m/>
    <m/>
    <m/>
    <m/>
    <m/>
    <m/>
    <m/>
    <m/>
    <m/>
    <m/>
  </r>
  <r>
    <s v="IversenIrrigationNil"/>
    <x v="0"/>
    <x v="79"/>
    <s v="1999/00"/>
    <x v="2"/>
    <n v="3"/>
    <s v="Growth"/>
    <n v="525"/>
    <n v="52.5"/>
    <m/>
    <m/>
    <m/>
    <m/>
    <m/>
    <m/>
    <m/>
    <m/>
    <m/>
    <m/>
    <m/>
    <m/>
    <m/>
    <m/>
    <m/>
    <m/>
    <m/>
    <m/>
    <m/>
    <m/>
    <m/>
    <m/>
    <m/>
    <m/>
    <m/>
    <m/>
    <m/>
    <m/>
  </r>
  <r>
    <s v="IversenIrrigationNil"/>
    <x v="0"/>
    <x v="80"/>
    <s v="1999/00"/>
    <x v="2"/>
    <n v="3"/>
    <s v="Growth"/>
    <n v="1315"/>
    <n v="131.5"/>
    <m/>
    <m/>
    <m/>
    <m/>
    <m/>
    <m/>
    <m/>
    <m/>
    <m/>
    <m/>
    <m/>
    <m/>
    <m/>
    <m/>
    <m/>
    <m/>
    <m/>
    <m/>
    <m/>
    <m/>
    <m/>
    <m/>
    <m/>
    <m/>
    <m/>
    <m/>
    <m/>
    <m/>
  </r>
  <r>
    <s v="IversenIrrigationNil"/>
    <x v="0"/>
    <x v="81"/>
    <s v="1999/00"/>
    <x v="2"/>
    <n v="3"/>
    <s v="PreGraze"/>
    <n v="2900"/>
    <n v="290"/>
    <m/>
    <m/>
    <m/>
    <m/>
    <m/>
    <m/>
    <m/>
    <m/>
    <n v="5.6000000000000001E-2"/>
    <m/>
    <m/>
    <m/>
    <m/>
    <m/>
    <m/>
    <m/>
    <m/>
    <m/>
    <m/>
    <m/>
    <m/>
    <m/>
    <m/>
    <m/>
    <m/>
    <m/>
    <m/>
    <m/>
  </r>
  <r>
    <s v="IversenIrrigationNil"/>
    <x v="0"/>
    <x v="82"/>
    <s v="1999/00"/>
    <x v="2"/>
    <n v="3"/>
    <s v="PostGraze"/>
    <m/>
    <m/>
    <m/>
    <n v="185.1"/>
    <n v="724.25000000000011"/>
    <m/>
    <m/>
    <m/>
    <m/>
    <m/>
    <m/>
    <m/>
    <m/>
    <m/>
    <m/>
    <m/>
    <m/>
    <m/>
    <m/>
    <m/>
    <m/>
    <m/>
    <m/>
    <m/>
    <m/>
    <m/>
    <m/>
    <m/>
    <m/>
    <m/>
  </r>
  <r>
    <s v="IversenIrrigationNil"/>
    <x v="0"/>
    <x v="83"/>
    <s v="1999/00"/>
    <x v="2"/>
    <n v="4"/>
    <s v="Growth"/>
    <n v="810"/>
    <n v="81"/>
    <m/>
    <m/>
    <m/>
    <m/>
    <m/>
    <m/>
    <m/>
    <m/>
    <m/>
    <m/>
    <m/>
    <m/>
    <m/>
    <m/>
    <m/>
    <m/>
    <m/>
    <m/>
    <m/>
    <m/>
    <m/>
    <m/>
    <m/>
    <m/>
    <m/>
    <m/>
    <m/>
    <m/>
  </r>
  <r>
    <s v="IversenIrrigationNil"/>
    <x v="0"/>
    <x v="84"/>
    <s v="1999/00"/>
    <x v="2"/>
    <n v="4"/>
    <s v="PreGraze"/>
    <n v="2354.5"/>
    <n v="235.45"/>
    <m/>
    <m/>
    <m/>
    <m/>
    <m/>
    <m/>
    <m/>
    <m/>
    <n v="0.14000000000000001"/>
    <m/>
    <m/>
    <m/>
    <m/>
    <m/>
    <m/>
    <m/>
    <m/>
    <m/>
    <m/>
    <m/>
    <m/>
    <m/>
    <m/>
    <m/>
    <m/>
    <m/>
    <m/>
    <m/>
  </r>
  <r>
    <s v="IversenIrrigationNil"/>
    <x v="0"/>
    <x v="85"/>
    <s v="1999/00"/>
    <x v="2"/>
    <n v="4"/>
    <s v="PostGraze"/>
    <n v="520"/>
    <n v="52"/>
    <m/>
    <n v="173.3"/>
    <n v="897.55000000000018"/>
    <m/>
    <m/>
    <m/>
    <m/>
    <m/>
    <m/>
    <m/>
    <m/>
    <m/>
    <m/>
    <m/>
    <m/>
    <m/>
    <m/>
    <m/>
    <m/>
    <m/>
    <m/>
    <m/>
    <m/>
    <m/>
    <m/>
    <m/>
    <m/>
    <m/>
  </r>
  <r>
    <s v="IversenIrrigationNil"/>
    <x v="0"/>
    <x v="86"/>
    <s v="1999/00"/>
    <x v="2"/>
    <n v="5"/>
    <s v="Growth"/>
    <n v="2155"/>
    <n v="215.5"/>
    <m/>
    <m/>
    <m/>
    <m/>
    <m/>
    <m/>
    <m/>
    <m/>
    <m/>
    <m/>
    <m/>
    <m/>
    <m/>
    <m/>
    <m/>
    <m/>
    <m/>
    <m/>
    <m/>
    <m/>
    <m/>
    <m/>
    <m/>
    <m/>
    <m/>
    <m/>
    <m/>
    <m/>
  </r>
  <r>
    <s v="IversenIrrigationNil"/>
    <x v="0"/>
    <x v="87"/>
    <s v="1999/00"/>
    <x v="2"/>
    <n v="5"/>
    <s v="PreGraze"/>
    <n v="2290"/>
    <n v="229"/>
    <m/>
    <m/>
    <m/>
    <m/>
    <m/>
    <m/>
    <m/>
    <m/>
    <n v="0.29299999999999998"/>
    <m/>
    <m/>
    <m/>
    <m/>
    <m/>
    <m/>
    <m/>
    <m/>
    <m/>
    <m/>
    <m/>
    <m/>
    <m/>
    <m/>
    <m/>
    <m/>
    <m/>
    <m/>
    <m/>
  </r>
  <r>
    <s v="IversenIrrigationNil"/>
    <x v="0"/>
    <x v="88"/>
    <s v="1999/00"/>
    <x v="2"/>
    <n v="5"/>
    <s v="PostGraze"/>
    <n v="420"/>
    <n v="42"/>
    <m/>
    <n v="183.23"/>
    <n v="1080.7800000000002"/>
    <m/>
    <m/>
    <m/>
    <m/>
    <m/>
    <m/>
    <m/>
    <m/>
    <m/>
    <m/>
    <m/>
    <m/>
    <m/>
    <m/>
    <m/>
    <m/>
    <m/>
    <m/>
    <m/>
    <m/>
    <m/>
    <m/>
    <m/>
    <m/>
    <m/>
  </r>
  <r>
    <s v="IversenIrrigationNil"/>
    <x v="0"/>
    <x v="89"/>
    <s v="1999/00"/>
    <x v="2"/>
    <n v="6"/>
    <s v="Growth"/>
    <n v="328"/>
    <n v="32.799999999999997"/>
    <m/>
    <m/>
    <m/>
    <m/>
    <m/>
    <m/>
    <m/>
    <m/>
    <m/>
    <m/>
    <m/>
    <m/>
    <m/>
    <m/>
    <m/>
    <m/>
    <m/>
    <m/>
    <m/>
    <m/>
    <m/>
    <m/>
    <m/>
    <m/>
    <m/>
    <m/>
    <m/>
    <m/>
  </r>
  <r>
    <s v="IversenIrrigationNil"/>
    <x v="0"/>
    <x v="90"/>
    <s v="1999/00"/>
    <x v="2"/>
    <n v="6"/>
    <s v="Growth"/>
    <n v="667"/>
    <n v="66.7"/>
    <m/>
    <m/>
    <m/>
    <m/>
    <m/>
    <m/>
    <m/>
    <m/>
    <m/>
    <m/>
    <m/>
    <m/>
    <m/>
    <m/>
    <m/>
    <m/>
    <m/>
    <m/>
    <m/>
    <m/>
    <m/>
    <m/>
    <m/>
    <m/>
    <m/>
    <m/>
    <m/>
    <m/>
  </r>
  <r>
    <s v="IversenIrrigationNil"/>
    <x v="0"/>
    <x v="91"/>
    <s v="1999/00"/>
    <x v="2"/>
    <n v="6"/>
    <s v="Growth"/>
    <n v="931"/>
    <n v="93.1"/>
    <m/>
    <m/>
    <m/>
    <m/>
    <m/>
    <m/>
    <m/>
    <m/>
    <m/>
    <m/>
    <m/>
    <m/>
    <m/>
    <m/>
    <m/>
    <m/>
    <m/>
    <m/>
    <m/>
    <m/>
    <m/>
    <m/>
    <m/>
    <m/>
    <m/>
    <m/>
    <m/>
    <m/>
  </r>
  <r>
    <s v="IversenIrrigationNil"/>
    <x v="0"/>
    <x v="92"/>
    <s v="1999/00"/>
    <x v="2"/>
    <n v="6"/>
    <s v="Growth"/>
    <n v="1011"/>
    <n v="101.1"/>
    <m/>
    <m/>
    <m/>
    <m/>
    <m/>
    <m/>
    <m/>
    <m/>
    <m/>
    <m/>
    <m/>
    <m/>
    <m/>
    <m/>
    <m/>
    <m/>
    <m/>
    <m/>
    <m/>
    <m/>
    <m/>
    <m/>
    <m/>
    <m/>
    <m/>
    <m/>
    <m/>
    <m/>
  </r>
  <r>
    <s v="IversenIrrigationNil"/>
    <x v="0"/>
    <x v="93"/>
    <s v="1999/00"/>
    <x v="2"/>
    <n v="6"/>
    <s v="Growth"/>
    <n v="1134"/>
    <n v="113.4"/>
    <m/>
    <m/>
    <m/>
    <m/>
    <m/>
    <m/>
    <m/>
    <m/>
    <m/>
    <m/>
    <m/>
    <m/>
    <m/>
    <m/>
    <m/>
    <m/>
    <m/>
    <m/>
    <m/>
    <m/>
    <m/>
    <m/>
    <m/>
    <m/>
    <m/>
    <m/>
    <m/>
    <m/>
  </r>
  <r>
    <s v="IversenIrrigationNil"/>
    <x v="0"/>
    <x v="94"/>
    <s v="1999/00"/>
    <x v="2"/>
    <n v="6"/>
    <s v="PreGraze"/>
    <n v="1450"/>
    <n v="145"/>
    <m/>
    <m/>
    <m/>
    <m/>
    <m/>
    <m/>
    <m/>
    <m/>
    <m/>
    <m/>
    <m/>
    <m/>
    <m/>
    <m/>
    <m/>
    <m/>
    <m/>
    <m/>
    <m/>
    <m/>
    <m/>
    <m/>
    <m/>
    <m/>
    <m/>
    <m/>
    <m/>
    <m/>
  </r>
  <r>
    <s v="IversenIrrigationNil"/>
    <x v="0"/>
    <x v="95"/>
    <s v="1999/00"/>
    <x v="2"/>
    <n v="6"/>
    <s v="PostGraze"/>
    <m/>
    <m/>
    <m/>
    <n v="129.37"/>
    <n v="1210.1500000000001"/>
    <m/>
    <m/>
    <m/>
    <m/>
    <m/>
    <m/>
    <m/>
    <m/>
    <m/>
    <m/>
    <m/>
    <m/>
    <m/>
    <m/>
    <m/>
    <m/>
    <m/>
    <m/>
    <m/>
    <m/>
    <m/>
    <m/>
    <m/>
    <m/>
    <m/>
  </r>
  <r>
    <s v="IversenIrrigationNil"/>
    <x v="0"/>
    <x v="96"/>
    <s v="2000/01"/>
    <x v="2"/>
    <n v="1"/>
    <s v="Growth"/>
    <n v="222"/>
    <n v="22.2"/>
    <m/>
    <m/>
    <m/>
    <m/>
    <m/>
    <m/>
    <m/>
    <m/>
    <m/>
    <m/>
    <m/>
    <m/>
    <m/>
    <m/>
    <m/>
    <m/>
    <m/>
    <m/>
    <m/>
    <m/>
    <m/>
    <m/>
    <m/>
    <m/>
    <m/>
    <m/>
    <m/>
    <m/>
  </r>
  <r>
    <s v="IversenIrrigationNil"/>
    <x v="0"/>
    <x v="97"/>
    <s v="2000/01"/>
    <x v="2"/>
    <n v="1"/>
    <s v="Growth"/>
    <n v="259.5"/>
    <n v="25.95"/>
    <m/>
    <m/>
    <m/>
    <m/>
    <m/>
    <m/>
    <m/>
    <m/>
    <m/>
    <m/>
    <m/>
    <m/>
    <m/>
    <m/>
    <m/>
    <m/>
    <m/>
    <m/>
    <m/>
    <m/>
    <m/>
    <m/>
    <m/>
    <m/>
    <m/>
    <m/>
    <m/>
    <m/>
  </r>
  <r>
    <s v="IversenIrrigationNil"/>
    <x v="0"/>
    <x v="98"/>
    <s v="2000/01"/>
    <x v="2"/>
    <n v="1"/>
    <s v="Growth"/>
    <n v="477.5"/>
    <n v="47.75"/>
    <m/>
    <m/>
    <m/>
    <m/>
    <m/>
    <m/>
    <m/>
    <m/>
    <m/>
    <m/>
    <m/>
    <m/>
    <m/>
    <m/>
    <m/>
    <m/>
    <m/>
    <m/>
    <m/>
    <m/>
    <m/>
    <m/>
    <m/>
    <m/>
    <m/>
    <m/>
    <m/>
    <m/>
  </r>
  <r>
    <s v="IversenIrrigationNil"/>
    <x v="0"/>
    <x v="99"/>
    <s v="2000/01"/>
    <x v="2"/>
    <n v="1"/>
    <s v="Growth"/>
    <n v="462"/>
    <n v="46.2"/>
    <m/>
    <m/>
    <m/>
    <m/>
    <m/>
    <m/>
    <m/>
    <m/>
    <m/>
    <m/>
    <m/>
    <m/>
    <m/>
    <m/>
    <m/>
    <m/>
    <m/>
    <m/>
    <m/>
    <m/>
    <m/>
    <m/>
    <m/>
    <m/>
    <m/>
    <m/>
    <m/>
    <m/>
  </r>
  <r>
    <s v="IversenIrrigationNil"/>
    <x v="0"/>
    <x v="100"/>
    <s v="2000/01"/>
    <x v="2"/>
    <n v="1"/>
    <s v="Growth"/>
    <n v="664"/>
    <n v="66.400000000000006"/>
    <m/>
    <m/>
    <m/>
    <m/>
    <m/>
    <m/>
    <m/>
    <m/>
    <m/>
    <m/>
    <m/>
    <m/>
    <m/>
    <m/>
    <m/>
    <m/>
    <m/>
    <m/>
    <m/>
    <m/>
    <m/>
    <m/>
    <m/>
    <m/>
    <m/>
    <m/>
    <m/>
    <m/>
  </r>
  <r>
    <s v="IversenIrrigationNil"/>
    <x v="0"/>
    <x v="101"/>
    <s v="2000/01"/>
    <x v="2"/>
    <n v="1"/>
    <s v="Growth"/>
    <n v="1192"/>
    <n v="119.2"/>
    <m/>
    <m/>
    <m/>
    <m/>
    <m/>
    <m/>
    <m/>
    <m/>
    <m/>
    <m/>
    <m/>
    <m/>
    <m/>
    <m/>
    <m/>
    <m/>
    <m/>
    <m/>
    <m/>
    <m/>
    <m/>
    <m/>
    <m/>
    <m/>
    <m/>
    <m/>
    <m/>
    <m/>
  </r>
  <r>
    <s v="IversenIrrigationNil"/>
    <x v="0"/>
    <x v="102"/>
    <s v="2000/01"/>
    <x v="2"/>
    <n v="1"/>
    <s v="Growth"/>
    <n v="1375.5"/>
    <n v="137.55000000000001"/>
    <m/>
    <m/>
    <m/>
    <m/>
    <m/>
    <m/>
    <m/>
    <m/>
    <m/>
    <m/>
    <m/>
    <m/>
    <m/>
    <m/>
    <m/>
    <m/>
    <m/>
    <m/>
    <m/>
    <m/>
    <m/>
    <m/>
    <m/>
    <m/>
    <m/>
    <m/>
    <m/>
    <m/>
  </r>
  <r>
    <s v="IversenIrrigationNil"/>
    <x v="0"/>
    <x v="103"/>
    <s v="2000/01"/>
    <x v="2"/>
    <n v="1"/>
    <s v="Growth"/>
    <n v="1887.5"/>
    <n v="188.75"/>
    <m/>
    <m/>
    <m/>
    <m/>
    <m/>
    <m/>
    <m/>
    <m/>
    <m/>
    <m/>
    <m/>
    <m/>
    <m/>
    <m/>
    <m/>
    <m/>
    <m/>
    <m/>
    <m/>
    <m/>
    <m/>
    <m/>
    <m/>
    <m/>
    <m/>
    <m/>
    <m/>
    <m/>
  </r>
  <r>
    <s v="IversenIrrigationNil"/>
    <x v="0"/>
    <x v="104"/>
    <s v="2000/01"/>
    <x v="2"/>
    <n v="1"/>
    <s v="PreGraze"/>
    <n v="3120"/>
    <n v="312"/>
    <m/>
    <m/>
    <m/>
    <n v="4.0800000000000003E-2"/>
    <m/>
    <m/>
    <m/>
    <m/>
    <m/>
    <m/>
    <m/>
    <m/>
    <m/>
    <m/>
    <m/>
    <m/>
    <m/>
    <m/>
    <m/>
    <m/>
    <m/>
    <m/>
    <m/>
    <m/>
    <m/>
    <m/>
    <m/>
    <m/>
  </r>
  <r>
    <s v="IversenIrrigationNil"/>
    <x v="0"/>
    <x v="105"/>
    <s v="2000/01"/>
    <x v="2"/>
    <n v="1"/>
    <s v="PostGraze"/>
    <m/>
    <m/>
    <m/>
    <n v="251.34"/>
    <n v="251.34"/>
    <m/>
    <m/>
    <n v="2.2200000000000001E-2"/>
    <m/>
    <m/>
    <m/>
    <m/>
    <m/>
    <m/>
    <m/>
    <m/>
    <m/>
    <m/>
    <m/>
    <m/>
    <m/>
    <m/>
    <m/>
    <m/>
    <m/>
    <m/>
    <m/>
    <m/>
    <m/>
    <m/>
  </r>
  <r>
    <s v="IversenIrrigationNil"/>
    <x v="0"/>
    <x v="106"/>
    <s v="2000/01"/>
    <x v="2"/>
    <n v="2"/>
    <s v="Growth"/>
    <n v="1605"/>
    <n v="160.5"/>
    <m/>
    <m/>
    <m/>
    <m/>
    <m/>
    <m/>
    <m/>
    <m/>
    <m/>
    <m/>
    <m/>
    <m/>
    <m/>
    <m/>
    <m/>
    <m/>
    <m/>
    <m/>
    <m/>
    <m/>
    <m/>
    <m/>
    <m/>
    <m/>
    <m/>
    <m/>
    <m/>
    <m/>
  </r>
  <r>
    <s v="IversenIrrigationNil"/>
    <x v="0"/>
    <x v="107"/>
    <s v="2000/01"/>
    <x v="2"/>
    <n v="2"/>
    <s v="Growth"/>
    <n v="3000"/>
    <n v="300"/>
    <m/>
    <m/>
    <m/>
    <m/>
    <m/>
    <m/>
    <m/>
    <m/>
    <m/>
    <m/>
    <m/>
    <m/>
    <m/>
    <m/>
    <m/>
    <m/>
    <m/>
    <m/>
    <m/>
    <m/>
    <m/>
    <m/>
    <m/>
    <m/>
    <m/>
    <m/>
    <m/>
    <m/>
  </r>
  <r>
    <s v="IversenIrrigationNil"/>
    <x v="0"/>
    <x v="108"/>
    <s v="2000/01"/>
    <x v="2"/>
    <n v="2"/>
    <s v="Growth"/>
    <n v="3680"/>
    <n v="368"/>
    <m/>
    <m/>
    <m/>
    <m/>
    <m/>
    <m/>
    <m/>
    <m/>
    <m/>
    <m/>
    <m/>
    <m/>
    <m/>
    <m/>
    <m/>
    <m/>
    <m/>
    <m/>
    <m/>
    <m/>
    <m/>
    <m/>
    <m/>
    <m/>
    <m/>
    <m/>
    <m/>
    <m/>
  </r>
  <r>
    <s v="IversenIrrigationNil"/>
    <x v="0"/>
    <x v="109"/>
    <s v="2000/01"/>
    <x v="2"/>
    <n v="2"/>
    <s v="PreGraze"/>
    <n v="3587.2"/>
    <n v="358.71999999999997"/>
    <m/>
    <m/>
    <m/>
    <n v="2.8299999999999999E-2"/>
    <n v="1.4200000000000001E-2"/>
    <m/>
    <m/>
    <m/>
    <n v="0.16200000000000001"/>
    <m/>
    <m/>
    <m/>
    <m/>
    <m/>
    <m/>
    <m/>
    <m/>
    <m/>
    <m/>
    <m/>
    <m/>
    <m/>
    <m/>
    <m/>
    <m/>
    <m/>
    <m/>
    <m/>
  </r>
  <r>
    <s v="IversenIrrigationNil"/>
    <x v="0"/>
    <x v="110"/>
    <s v="2000/01"/>
    <x v="2"/>
    <n v="2"/>
    <s v="PostGraze"/>
    <m/>
    <m/>
    <m/>
    <n v="268.94"/>
    <n v="520.28"/>
    <m/>
    <m/>
    <m/>
    <m/>
    <m/>
    <m/>
    <m/>
    <m/>
    <m/>
    <m/>
    <m/>
    <m/>
    <m/>
    <m/>
    <m/>
    <m/>
    <m/>
    <m/>
    <m/>
    <m/>
    <m/>
    <m/>
    <m/>
    <m/>
    <m/>
  </r>
  <r>
    <s v="IversenIrrigationNil"/>
    <x v="0"/>
    <x v="111"/>
    <s v="2000/01"/>
    <x v="2"/>
    <n v="3"/>
    <s v="Growth"/>
    <n v="448.5"/>
    <n v="44.85"/>
    <m/>
    <m/>
    <m/>
    <m/>
    <m/>
    <m/>
    <m/>
    <m/>
    <m/>
    <m/>
    <m/>
    <m/>
    <m/>
    <m/>
    <m/>
    <m/>
    <m/>
    <m/>
    <m/>
    <m/>
    <m/>
    <m/>
    <m/>
    <m/>
    <m/>
    <m/>
    <m/>
    <m/>
  </r>
  <r>
    <s v="IversenIrrigationNil"/>
    <x v="0"/>
    <x v="112"/>
    <s v="2000/01"/>
    <x v="2"/>
    <n v="3"/>
    <s v="Growth"/>
    <n v="1365"/>
    <n v="136.5"/>
    <m/>
    <m/>
    <m/>
    <m/>
    <m/>
    <m/>
    <m/>
    <m/>
    <m/>
    <m/>
    <m/>
    <m/>
    <m/>
    <m/>
    <m/>
    <m/>
    <m/>
    <m/>
    <m/>
    <m/>
    <m/>
    <m/>
    <m/>
    <m/>
    <m/>
    <m/>
    <m/>
    <m/>
  </r>
  <r>
    <s v="IversenIrrigationNil"/>
    <x v="0"/>
    <x v="113"/>
    <s v="2000/01"/>
    <x v="2"/>
    <n v="3"/>
    <s v="Growth"/>
    <n v="1845"/>
    <n v="184.5"/>
    <m/>
    <m/>
    <m/>
    <m/>
    <m/>
    <m/>
    <m/>
    <m/>
    <m/>
    <m/>
    <m/>
    <m/>
    <m/>
    <m/>
    <m/>
    <m/>
    <m/>
    <m/>
    <m/>
    <m/>
    <m/>
    <m/>
    <m/>
    <m/>
    <m/>
    <m/>
    <m/>
    <m/>
  </r>
  <r>
    <s v="IversenIrrigationNil"/>
    <x v="0"/>
    <x v="114"/>
    <s v="2000/01"/>
    <x v="2"/>
    <n v="3"/>
    <s v="PreGraze"/>
    <n v="2600"/>
    <n v="260"/>
    <m/>
    <m/>
    <m/>
    <n v="2.7E-2"/>
    <n v="1.18E-2"/>
    <m/>
    <m/>
    <m/>
    <n v="0.14599999999999999"/>
    <m/>
    <m/>
    <m/>
    <m/>
    <m/>
    <m/>
    <m/>
    <m/>
    <m/>
    <m/>
    <m/>
    <m/>
    <m/>
    <m/>
    <m/>
    <m/>
    <m/>
    <m/>
    <m/>
  </r>
  <r>
    <s v="IversenIrrigationNil"/>
    <x v="0"/>
    <x v="115"/>
    <s v="2000/01"/>
    <x v="2"/>
    <n v="3"/>
    <s v="PostGraze"/>
    <n v="535"/>
    <n v="53.5"/>
    <m/>
    <n v="189.2"/>
    <n v="709.48"/>
    <m/>
    <m/>
    <n v="1.2200000000000001E-2"/>
    <m/>
    <m/>
    <m/>
    <m/>
    <m/>
    <m/>
    <m/>
    <m/>
    <m/>
    <m/>
    <m/>
    <m/>
    <m/>
    <m/>
    <m/>
    <m/>
    <m/>
    <m/>
    <m/>
    <m/>
    <m/>
    <m/>
  </r>
  <r>
    <s v="IversenIrrigationNil"/>
    <x v="0"/>
    <x v="116"/>
    <s v="2000/01"/>
    <x v="2"/>
    <n v="4"/>
    <s v="Growth"/>
    <n v="545"/>
    <n v="54.5"/>
    <m/>
    <m/>
    <m/>
    <m/>
    <m/>
    <m/>
    <m/>
    <m/>
    <m/>
    <m/>
    <m/>
    <m/>
    <m/>
    <m/>
    <m/>
    <m/>
    <m/>
    <m/>
    <m/>
    <m/>
    <m/>
    <m/>
    <m/>
    <m/>
    <m/>
    <m/>
    <m/>
    <m/>
  </r>
  <r>
    <s v="IversenIrrigationNil"/>
    <x v="0"/>
    <x v="117"/>
    <s v="2000/01"/>
    <x v="2"/>
    <n v="4"/>
    <s v="Growth"/>
    <n v="788.5"/>
    <n v="78.849999999999994"/>
    <m/>
    <m/>
    <m/>
    <m/>
    <m/>
    <m/>
    <m/>
    <m/>
    <m/>
    <m/>
    <m/>
    <m/>
    <m/>
    <m/>
    <m/>
    <m/>
    <m/>
    <m/>
    <m/>
    <m/>
    <m/>
    <m/>
    <m/>
    <m/>
    <m/>
    <m/>
    <m/>
    <m/>
  </r>
  <r>
    <s v="IversenIrrigationNil"/>
    <x v="0"/>
    <x v="118"/>
    <s v="2000/01"/>
    <x v="2"/>
    <n v="4"/>
    <s v="Growth"/>
    <n v="1170"/>
    <n v="117"/>
    <m/>
    <m/>
    <m/>
    <m/>
    <m/>
    <m/>
    <m/>
    <m/>
    <m/>
    <m/>
    <m/>
    <m/>
    <m/>
    <m/>
    <m/>
    <m/>
    <m/>
    <m/>
    <m/>
    <m/>
    <m/>
    <m/>
    <m/>
    <m/>
    <m/>
    <m/>
    <m/>
    <m/>
  </r>
  <r>
    <s v="IversenIrrigationNil"/>
    <x v="0"/>
    <x v="119"/>
    <s v="2000/01"/>
    <x v="2"/>
    <n v="4"/>
    <s v="PreGraze"/>
    <n v="1620"/>
    <n v="162"/>
    <m/>
    <m/>
    <m/>
    <n v="2.7E-2"/>
    <m/>
    <m/>
    <m/>
    <m/>
    <n v="0.19400000000000001"/>
    <m/>
    <m/>
    <m/>
    <m/>
    <m/>
    <m/>
    <m/>
    <m/>
    <m/>
    <m/>
    <m/>
    <m/>
    <m/>
    <m/>
    <m/>
    <m/>
    <m/>
    <m/>
    <m/>
  </r>
  <r>
    <s v="IversenIrrigationNil"/>
    <x v="0"/>
    <x v="120"/>
    <s v="2000/01"/>
    <x v="2"/>
    <n v="4"/>
    <s v="PostGraze"/>
    <n v="545"/>
    <n v="54.5"/>
    <m/>
    <n v="99.17"/>
    <n v="808.65"/>
    <m/>
    <m/>
    <n v="1.14E-2"/>
    <m/>
    <m/>
    <m/>
    <m/>
    <m/>
    <m/>
    <m/>
    <m/>
    <m/>
    <m/>
    <m/>
    <m/>
    <m/>
    <m/>
    <m/>
    <m/>
    <m/>
    <m/>
    <m/>
    <m/>
    <m/>
    <m/>
  </r>
  <r>
    <s v="IversenIrrigationNil"/>
    <x v="0"/>
    <x v="121"/>
    <s v="2000/01"/>
    <x v="2"/>
    <n v="5"/>
    <s v="Growth"/>
    <n v="564.5"/>
    <n v="56.45"/>
    <m/>
    <m/>
    <m/>
    <m/>
    <m/>
    <m/>
    <m/>
    <m/>
    <m/>
    <m/>
    <m/>
    <m/>
    <m/>
    <m/>
    <m/>
    <m/>
    <m/>
    <m/>
    <m/>
    <m/>
    <m/>
    <m/>
    <m/>
    <m/>
    <m/>
    <m/>
    <m/>
    <m/>
  </r>
  <r>
    <s v="IversenIrrigationNil"/>
    <x v="0"/>
    <x v="122"/>
    <s v="2000/01"/>
    <x v="2"/>
    <n v="5"/>
    <s v="Growth"/>
    <n v="750"/>
    <n v="75"/>
    <m/>
    <m/>
    <m/>
    <m/>
    <m/>
    <m/>
    <m/>
    <m/>
    <n v="6.8000000000000005E-2"/>
    <m/>
    <m/>
    <m/>
    <m/>
    <m/>
    <m/>
    <m/>
    <m/>
    <m/>
    <m/>
    <m/>
    <m/>
    <m/>
    <m/>
    <m/>
    <m/>
    <m/>
    <m/>
    <m/>
  </r>
  <r>
    <s v="IversenIrrigationNil"/>
    <x v="0"/>
    <x v="123"/>
    <s v="2000/01"/>
    <x v="2"/>
    <n v="5"/>
    <s v="Growth"/>
    <n v="510"/>
    <n v="51"/>
    <m/>
    <m/>
    <m/>
    <m/>
    <m/>
    <m/>
    <m/>
    <m/>
    <m/>
    <m/>
    <m/>
    <m/>
    <m/>
    <m/>
    <m/>
    <m/>
    <m/>
    <m/>
    <m/>
    <m/>
    <m/>
    <m/>
    <m/>
    <m/>
    <m/>
    <m/>
    <m/>
    <m/>
  </r>
  <r>
    <s v="IversenIrrigationNil"/>
    <x v="0"/>
    <x v="124"/>
    <s v="2000/01"/>
    <x v="2"/>
    <n v="5"/>
    <s v="Growth"/>
    <n v="1035"/>
    <n v="103.5"/>
    <m/>
    <m/>
    <m/>
    <m/>
    <m/>
    <m/>
    <m/>
    <m/>
    <m/>
    <m/>
    <m/>
    <m/>
    <m/>
    <m/>
    <m/>
    <m/>
    <m/>
    <m/>
    <m/>
    <m/>
    <m/>
    <m/>
    <m/>
    <m/>
    <m/>
    <m/>
    <m/>
    <m/>
  </r>
  <r>
    <s v="IversenIrrigationNil"/>
    <x v="0"/>
    <x v="125"/>
    <s v="2000/01"/>
    <x v="2"/>
    <n v="5"/>
    <s v="PreGraze"/>
    <n v="892"/>
    <n v="89.2"/>
    <m/>
    <m/>
    <m/>
    <n v="2.1899999999999999E-2"/>
    <n v="5.4000000000000003E-3"/>
    <m/>
    <m/>
    <m/>
    <n v="0.20599999999999999"/>
    <m/>
    <m/>
    <m/>
    <m/>
    <m/>
    <m/>
    <m/>
    <m/>
    <m/>
    <m/>
    <m/>
    <m/>
    <m/>
    <m/>
    <m/>
    <m/>
    <m/>
    <m/>
    <m/>
  </r>
  <r>
    <s v="IversenIrrigationNil"/>
    <x v="0"/>
    <x v="126"/>
    <s v="2000/01"/>
    <x v="2"/>
    <n v="5"/>
    <s v="PostGraze"/>
    <n v="922"/>
    <n v="92.2"/>
    <m/>
    <n v="6.48"/>
    <n v="815.13"/>
    <m/>
    <m/>
    <n v="1.89E-2"/>
    <m/>
    <m/>
    <m/>
    <m/>
    <m/>
    <m/>
    <m/>
    <m/>
    <m/>
    <m/>
    <m/>
    <m/>
    <m/>
    <m/>
    <m/>
    <m/>
    <m/>
    <m/>
    <m/>
    <m/>
    <m/>
    <m/>
  </r>
  <r>
    <s v="IversenIrrigationNil"/>
    <x v="0"/>
    <x v="127"/>
    <s v="2000/01"/>
    <x v="2"/>
    <n v="6"/>
    <s v="Growth"/>
    <n v="771"/>
    <n v="77.099999999999994"/>
    <m/>
    <m/>
    <m/>
    <m/>
    <m/>
    <m/>
    <m/>
    <m/>
    <m/>
    <m/>
    <m/>
    <m/>
    <m/>
    <m/>
    <m/>
    <m/>
    <m/>
    <m/>
    <m/>
    <m/>
    <m/>
    <m/>
    <m/>
    <m/>
    <m/>
    <m/>
    <m/>
    <m/>
  </r>
  <r>
    <s v="IversenIrrigationNil"/>
    <x v="0"/>
    <x v="128"/>
    <s v="2000/01"/>
    <x v="2"/>
    <n v="6"/>
    <s v="Growth"/>
    <n v="557"/>
    <n v="55.7"/>
    <m/>
    <m/>
    <m/>
    <m/>
    <m/>
    <m/>
    <m/>
    <m/>
    <n v="2.9000000000000001E-2"/>
    <m/>
    <m/>
    <m/>
    <m/>
    <m/>
    <m/>
    <m/>
    <m/>
    <m/>
    <m/>
    <m/>
    <m/>
    <m/>
    <m/>
    <m/>
    <m/>
    <m/>
    <m/>
    <m/>
  </r>
  <r>
    <s v="IversenIrrigationNil"/>
    <x v="0"/>
    <x v="129"/>
    <s v="2000/01"/>
    <x v="2"/>
    <n v="6"/>
    <s v="PreGraze"/>
    <n v="546"/>
    <n v="54.6"/>
    <m/>
    <m/>
    <m/>
    <n v="2.8799999999999999E-2"/>
    <m/>
    <m/>
    <m/>
    <m/>
    <m/>
    <m/>
    <m/>
    <m/>
    <m/>
    <m/>
    <m/>
    <m/>
    <m/>
    <m/>
    <m/>
    <m/>
    <m/>
    <m/>
    <m/>
    <m/>
    <m/>
    <m/>
    <m/>
    <m/>
  </r>
  <r>
    <s v="IversenIrrigationNil"/>
    <x v="0"/>
    <x v="130"/>
    <s v="2000/01"/>
    <x v="2"/>
    <n v="6"/>
    <s v="PostGraze"/>
    <m/>
    <m/>
    <m/>
    <n v="35.229999999999997"/>
    <n v="850.36"/>
    <m/>
    <m/>
    <m/>
    <m/>
    <m/>
    <m/>
    <m/>
    <m/>
    <m/>
    <m/>
    <m/>
    <m/>
    <m/>
    <m/>
    <m/>
    <m/>
    <m/>
    <m/>
    <m/>
    <m/>
    <m/>
    <m/>
    <m/>
    <m/>
    <m/>
  </r>
  <r>
    <s v="IversenIrrigationNil"/>
    <x v="0"/>
    <x v="131"/>
    <s v="2000/01"/>
    <x v="2"/>
    <n v="7"/>
    <s v="PreGraze"/>
    <n v="150"/>
    <n v="15"/>
    <m/>
    <m/>
    <m/>
    <n v="3.3300000000000003E-2"/>
    <m/>
    <m/>
    <m/>
    <m/>
    <m/>
    <m/>
    <m/>
    <m/>
    <m/>
    <m/>
    <m/>
    <m/>
    <m/>
    <m/>
    <m/>
    <m/>
    <m/>
    <m/>
    <m/>
    <m/>
    <m/>
    <m/>
    <m/>
    <m/>
  </r>
  <r>
    <s v="IversenIrrigationNil"/>
    <x v="0"/>
    <x v="132"/>
    <s v="2001/02"/>
    <x v="2"/>
    <n v="7"/>
    <s v="PostGraze"/>
    <m/>
    <m/>
    <m/>
    <n v="3.89"/>
    <n v="3.89"/>
    <m/>
    <m/>
    <m/>
    <m/>
    <m/>
    <m/>
    <m/>
    <m/>
    <m/>
    <m/>
    <m/>
    <m/>
    <m/>
    <m/>
    <m/>
    <m/>
    <m/>
    <m/>
    <m/>
    <m/>
    <m/>
    <m/>
    <m/>
    <m/>
    <m/>
  </r>
  <r>
    <s v="IversenIrrigationNil"/>
    <x v="0"/>
    <x v="133"/>
    <s v="2001/02"/>
    <x v="2"/>
    <n v="1"/>
    <s v="Growth"/>
    <n v="390"/>
    <n v="39"/>
    <m/>
    <m/>
    <m/>
    <m/>
    <m/>
    <m/>
    <m/>
    <m/>
    <m/>
    <m/>
    <m/>
    <m/>
    <m/>
    <m/>
    <m/>
    <m/>
    <m/>
    <m/>
    <m/>
    <m/>
    <m/>
    <m/>
    <m/>
    <m/>
    <m/>
    <m/>
    <m/>
    <m/>
  </r>
  <r>
    <s v="IversenIrrigationNil"/>
    <x v="0"/>
    <x v="134"/>
    <s v="2001/02"/>
    <x v="2"/>
    <n v="1"/>
    <s v="Growth"/>
    <n v="265"/>
    <n v="26.5"/>
    <m/>
    <m/>
    <m/>
    <m/>
    <m/>
    <m/>
    <m/>
    <m/>
    <m/>
    <m/>
    <m/>
    <m/>
    <m/>
    <m/>
    <m/>
    <m/>
    <m/>
    <m/>
    <m/>
    <m/>
    <m/>
    <m/>
    <m/>
    <m/>
    <m/>
    <m/>
    <m/>
    <m/>
  </r>
  <r>
    <s v="IversenIrrigationNil"/>
    <x v="0"/>
    <x v="135"/>
    <s v="2001/02"/>
    <x v="2"/>
    <n v="1"/>
    <s v="Growth"/>
    <n v="620"/>
    <n v="62"/>
    <m/>
    <m/>
    <m/>
    <m/>
    <m/>
    <m/>
    <m/>
    <m/>
    <m/>
    <m/>
    <m/>
    <m/>
    <m/>
    <m/>
    <m/>
    <m/>
    <m/>
    <m/>
    <m/>
    <m/>
    <m/>
    <m/>
    <m/>
    <m/>
    <m/>
    <m/>
    <m/>
    <m/>
  </r>
  <r>
    <s v="IversenIrrigationNil"/>
    <x v="0"/>
    <x v="136"/>
    <s v="2001/02"/>
    <x v="2"/>
    <n v="1"/>
    <s v="Growth"/>
    <n v="885"/>
    <n v="88.5"/>
    <m/>
    <m/>
    <m/>
    <m/>
    <m/>
    <m/>
    <m/>
    <m/>
    <m/>
    <m/>
    <m/>
    <m/>
    <m/>
    <m/>
    <m/>
    <m/>
    <m/>
    <m/>
    <m/>
    <m/>
    <m/>
    <m/>
    <m/>
    <m/>
    <m/>
    <m/>
    <m/>
    <m/>
  </r>
  <r>
    <s v="IversenIrrigationNil"/>
    <x v="0"/>
    <x v="137"/>
    <s v="2001/02"/>
    <x v="2"/>
    <n v="1"/>
    <s v="PreGraze"/>
    <n v="2360"/>
    <n v="236"/>
    <m/>
    <m/>
    <m/>
    <m/>
    <m/>
    <m/>
    <m/>
    <m/>
    <m/>
    <m/>
    <m/>
    <m/>
    <m/>
    <m/>
    <m/>
    <m/>
    <m/>
    <m/>
    <m/>
    <m/>
    <m/>
    <m/>
    <m/>
    <m/>
    <m/>
    <m/>
    <m/>
    <m/>
  </r>
  <r>
    <s v="IversenIrrigationNil"/>
    <x v="0"/>
    <x v="138"/>
    <s v="2001/02"/>
    <x v="2"/>
    <n v="1"/>
    <s v="PostGraze"/>
    <n v="619"/>
    <n v="61.9"/>
    <m/>
    <n v="177.88"/>
    <n v="181.76999999999998"/>
    <m/>
    <m/>
    <m/>
    <m/>
    <m/>
    <m/>
    <m/>
    <m/>
    <m/>
    <m/>
    <m/>
    <m/>
    <m/>
    <m/>
    <m/>
    <m/>
    <m/>
    <m/>
    <m/>
    <m/>
    <m/>
    <m/>
    <m/>
    <m/>
    <m/>
  </r>
  <r>
    <s v="IversenIrrigationNil"/>
    <x v="0"/>
    <x v="139"/>
    <s v="2001/02"/>
    <x v="2"/>
    <n v="2"/>
    <s v="Growth"/>
    <n v="1430"/>
    <n v="143"/>
    <m/>
    <m/>
    <m/>
    <m/>
    <m/>
    <m/>
    <m/>
    <m/>
    <m/>
    <m/>
    <m/>
    <m/>
    <m/>
    <m/>
    <m/>
    <m/>
    <m/>
    <m/>
    <m/>
    <m/>
    <m/>
    <m/>
    <m/>
    <m/>
    <m/>
    <m/>
    <m/>
    <m/>
  </r>
  <r>
    <s v="IversenIrrigationNil"/>
    <x v="0"/>
    <x v="140"/>
    <s v="2001/02"/>
    <x v="2"/>
    <n v="2"/>
    <s v="Growth"/>
    <n v="4448.5"/>
    <n v="444.85"/>
    <m/>
    <m/>
    <m/>
    <m/>
    <m/>
    <m/>
    <m/>
    <m/>
    <m/>
    <m/>
    <m/>
    <m/>
    <m/>
    <m/>
    <m/>
    <m/>
    <m/>
    <m/>
    <m/>
    <m/>
    <m/>
    <m/>
    <m/>
    <m/>
    <m/>
    <m/>
    <m/>
    <m/>
  </r>
  <r>
    <s v="IversenIrrigationNil"/>
    <x v="0"/>
    <x v="141"/>
    <s v="2001/02"/>
    <x v="2"/>
    <n v="2"/>
    <s v="PreGraze"/>
    <n v="3475"/>
    <n v="347.5"/>
    <m/>
    <m/>
    <m/>
    <m/>
    <m/>
    <m/>
    <m/>
    <m/>
    <m/>
    <m/>
    <m/>
    <m/>
    <m/>
    <m/>
    <m/>
    <m/>
    <m/>
    <m/>
    <m/>
    <m/>
    <m/>
    <m/>
    <m/>
    <m/>
    <m/>
    <m/>
    <m/>
    <m/>
  </r>
  <r>
    <s v="IversenIrrigationNil"/>
    <x v="0"/>
    <x v="142"/>
    <s v="2001/02"/>
    <x v="2"/>
    <n v="2"/>
    <s v="PostGraze"/>
    <m/>
    <m/>
    <m/>
    <n v="253.15"/>
    <n v="434.91999999999996"/>
    <m/>
    <m/>
    <m/>
    <m/>
    <m/>
    <m/>
    <m/>
    <m/>
    <m/>
    <m/>
    <m/>
    <m/>
    <m/>
    <m/>
    <m/>
    <m/>
    <m/>
    <m/>
    <m/>
    <m/>
    <m/>
    <m/>
    <m/>
    <m/>
    <m/>
  </r>
  <r>
    <s v="IversenIrrigationNil"/>
    <x v="0"/>
    <x v="143"/>
    <s v="2001/02"/>
    <x v="2"/>
    <n v="3"/>
    <s v="Growth"/>
    <n v="1464.5"/>
    <n v="146.44999999999999"/>
    <m/>
    <m/>
    <m/>
    <m/>
    <m/>
    <m/>
    <m/>
    <m/>
    <m/>
    <m/>
    <m/>
    <m/>
    <m/>
    <m/>
    <m/>
    <m/>
    <m/>
    <m/>
    <m/>
    <m/>
    <m/>
    <m/>
    <m/>
    <m/>
    <m/>
    <m/>
    <m/>
    <m/>
  </r>
  <r>
    <s v="IversenIrrigationNil"/>
    <x v="0"/>
    <x v="144"/>
    <s v="2001/02"/>
    <x v="2"/>
    <n v="3"/>
    <s v="PreGraze"/>
    <n v="2050"/>
    <n v="205"/>
    <m/>
    <m/>
    <m/>
    <m/>
    <m/>
    <m/>
    <m/>
    <m/>
    <m/>
    <m/>
    <m/>
    <m/>
    <m/>
    <m/>
    <m/>
    <m/>
    <m/>
    <m/>
    <m/>
    <m/>
    <m/>
    <m/>
    <m/>
    <m/>
    <m/>
    <m/>
    <m/>
    <m/>
  </r>
  <r>
    <s v="IversenIrrigationNil"/>
    <x v="0"/>
    <x v="145"/>
    <s v="2001/02"/>
    <x v="2"/>
    <n v="3"/>
    <s v="PostGraze"/>
    <m/>
    <m/>
    <m/>
    <n v="100.12"/>
    <n v="535.04"/>
    <m/>
    <m/>
    <m/>
    <m/>
    <m/>
    <m/>
    <m/>
    <m/>
    <m/>
    <m/>
    <m/>
    <m/>
    <m/>
    <m/>
    <m/>
    <m/>
    <m/>
    <m/>
    <m/>
    <m/>
    <m/>
    <m/>
    <m/>
    <m/>
    <m/>
  </r>
  <r>
    <s v="IversenIrrigationNil"/>
    <x v="0"/>
    <x v="146"/>
    <s v="2001/02"/>
    <x v="2"/>
    <n v="4"/>
    <s v="PreGraze"/>
    <n v="2050"/>
    <n v="205"/>
    <m/>
    <m/>
    <m/>
    <m/>
    <m/>
    <m/>
    <m/>
    <m/>
    <m/>
    <m/>
    <m/>
    <m/>
    <m/>
    <m/>
    <m/>
    <m/>
    <m/>
    <m/>
    <m/>
    <m/>
    <m/>
    <m/>
    <m/>
    <m/>
    <m/>
    <m/>
    <m/>
    <m/>
  </r>
  <r>
    <s v="IversenIrrigationNil"/>
    <x v="0"/>
    <x v="147"/>
    <s v="2001/02"/>
    <x v="2"/>
    <n v="4"/>
    <s v="PostGraze"/>
    <m/>
    <m/>
    <m/>
    <n v="138.91"/>
    <n v="673.94999999999993"/>
    <m/>
    <m/>
    <m/>
    <m/>
    <m/>
    <m/>
    <m/>
    <m/>
    <m/>
    <m/>
    <m/>
    <m/>
    <m/>
    <m/>
    <m/>
    <m/>
    <m/>
    <m/>
    <m/>
    <m/>
    <m/>
    <m/>
    <m/>
    <m/>
    <m/>
  </r>
  <r>
    <s v="IversenIrrigationNil"/>
    <x v="0"/>
    <x v="148"/>
    <s v="2001/02"/>
    <x v="2"/>
    <n v="5"/>
    <s v="PreGraze"/>
    <n v="650"/>
    <n v="65"/>
    <m/>
    <m/>
    <m/>
    <m/>
    <m/>
    <m/>
    <m/>
    <m/>
    <m/>
    <m/>
    <m/>
    <m/>
    <m/>
    <m/>
    <m/>
    <m/>
    <m/>
    <m/>
    <m/>
    <m/>
    <m/>
    <m/>
    <m/>
    <m/>
    <m/>
    <m/>
    <m/>
    <m/>
  </r>
  <r>
    <s v="IversenIrrigationNil"/>
    <x v="0"/>
    <x v="149"/>
    <s v="2001/02"/>
    <x v="2"/>
    <n v="5"/>
    <s v="PostGraze"/>
    <m/>
    <m/>
    <m/>
    <n v="26.92"/>
    <n v="700.86999999999989"/>
    <m/>
    <m/>
    <m/>
    <m/>
    <m/>
    <m/>
    <m/>
    <m/>
    <m/>
    <m/>
    <m/>
    <m/>
    <m/>
    <m/>
    <m/>
    <m/>
    <m/>
    <m/>
    <m/>
    <m/>
    <m/>
    <m/>
    <m/>
    <m/>
    <m/>
  </r>
  <r>
    <s v="IversenIrrigationNil"/>
    <x v="0"/>
    <x v="150"/>
    <s v="2001/02"/>
    <x v="2"/>
    <n v="6"/>
    <s v="PreGraze"/>
    <n v="1550"/>
    <n v="155"/>
    <m/>
    <m/>
    <m/>
    <m/>
    <m/>
    <m/>
    <m/>
    <m/>
    <m/>
    <m/>
    <m/>
    <m/>
    <m/>
    <m/>
    <m/>
    <m/>
    <m/>
    <m/>
    <m/>
    <m/>
    <m/>
    <m/>
    <m/>
    <m/>
    <m/>
    <m/>
    <m/>
    <m/>
  </r>
  <r>
    <s v="IversenIrrigationNil"/>
    <x v="0"/>
    <x v="151"/>
    <s v="2002/03"/>
    <x v="2"/>
    <n v="6"/>
    <s v="PostGraze"/>
    <m/>
    <m/>
    <m/>
    <n v="143.88"/>
    <n v="143.88"/>
    <m/>
    <m/>
    <m/>
    <m/>
    <m/>
    <m/>
    <m/>
    <m/>
    <m/>
    <m/>
    <m/>
    <m/>
    <m/>
    <m/>
    <m/>
    <m/>
    <m/>
    <m/>
    <m/>
    <m/>
    <m/>
    <m/>
    <m/>
    <m/>
    <m/>
  </r>
  <r>
    <s v="IversenIrrigationFull"/>
    <x v="0"/>
    <x v="0"/>
    <s v="1996/97"/>
    <x v="0"/>
    <n v="1"/>
    <s v="Growth"/>
    <n v="3210"/>
    <n v="321"/>
    <m/>
    <m/>
    <m/>
    <m/>
    <m/>
    <m/>
    <m/>
    <m/>
    <m/>
    <m/>
    <m/>
    <m/>
    <m/>
    <m/>
    <m/>
    <m/>
    <m/>
    <m/>
    <m/>
    <m/>
    <m/>
    <m/>
    <m/>
    <m/>
    <m/>
    <m/>
    <m/>
    <m/>
  </r>
  <r>
    <s v="IversenIrrigationFull"/>
    <x v="0"/>
    <x v="1"/>
    <s v="1996/97"/>
    <x v="0"/>
    <n v="1"/>
    <s v="PreGraze"/>
    <n v="4300"/>
    <n v="430"/>
    <m/>
    <m/>
    <m/>
    <m/>
    <m/>
    <m/>
    <m/>
    <m/>
    <m/>
    <m/>
    <m/>
    <m/>
    <m/>
    <m/>
    <m/>
    <m/>
    <m/>
    <m/>
    <m/>
    <m/>
    <m/>
    <m/>
    <m/>
    <m/>
    <m/>
    <m/>
    <m/>
    <m/>
  </r>
  <r>
    <s v="IversenIrrigationFull"/>
    <x v="0"/>
    <x v="2"/>
    <s v="1996/97"/>
    <x v="0"/>
    <n v="2"/>
    <s v="PostGraze"/>
    <m/>
    <m/>
    <m/>
    <n v="369.94"/>
    <n v="369.94"/>
    <m/>
    <m/>
    <m/>
    <m/>
    <m/>
    <m/>
    <m/>
    <m/>
    <m/>
    <m/>
    <m/>
    <m/>
    <m/>
    <m/>
    <m/>
    <m/>
    <m/>
    <m/>
    <m/>
    <m/>
    <m/>
    <m/>
    <m/>
    <m/>
    <m/>
  </r>
  <r>
    <s v="IversenIrrigationFull"/>
    <x v="0"/>
    <x v="3"/>
    <s v="1996/97"/>
    <x v="0"/>
    <n v="2"/>
    <s v="PreGraze"/>
    <n v="4000"/>
    <n v="400"/>
    <m/>
    <m/>
    <m/>
    <m/>
    <m/>
    <m/>
    <m/>
    <m/>
    <m/>
    <m/>
    <m/>
    <m/>
    <m/>
    <m/>
    <m/>
    <m/>
    <m/>
    <m/>
    <m/>
    <m/>
    <m/>
    <m/>
    <m/>
    <m/>
    <m/>
    <m/>
    <m/>
    <m/>
  </r>
  <r>
    <s v="IversenIrrigationFull"/>
    <x v="0"/>
    <x v="4"/>
    <s v="1996/97"/>
    <x v="0"/>
    <n v="2"/>
    <s v="PostGraze"/>
    <m/>
    <m/>
    <m/>
    <n v="389.48"/>
    <n v="759.42000000000007"/>
    <m/>
    <m/>
    <m/>
    <m/>
    <m/>
    <m/>
    <m/>
    <m/>
    <m/>
    <m/>
    <m/>
    <m/>
    <m/>
    <m/>
    <m/>
    <m/>
    <m/>
    <m/>
    <m/>
    <m/>
    <m/>
    <m/>
    <m/>
    <m/>
    <m/>
  </r>
  <r>
    <s v="IversenIrrigationFull"/>
    <x v="0"/>
    <x v="5"/>
    <s v="1997/98"/>
    <x v="0"/>
    <n v="1"/>
    <s v="PreGraze"/>
    <n v="2693"/>
    <n v="269.3"/>
    <m/>
    <m/>
    <m/>
    <m/>
    <m/>
    <m/>
    <m/>
    <m/>
    <m/>
    <m/>
    <m/>
    <m/>
    <m/>
    <m/>
    <m/>
    <m/>
    <m/>
    <m/>
    <m/>
    <m/>
    <m/>
    <m/>
    <m/>
    <m/>
    <m/>
    <m/>
    <m/>
    <m/>
  </r>
  <r>
    <s v="IversenIrrigationFull"/>
    <x v="0"/>
    <x v="6"/>
    <s v="1997/98"/>
    <x v="0"/>
    <n v="1"/>
    <s v="PostGraze"/>
    <m/>
    <m/>
    <m/>
    <n v="214.68"/>
    <n v="214.68"/>
    <m/>
    <m/>
    <m/>
    <m/>
    <m/>
    <m/>
    <m/>
    <m/>
    <m/>
    <m/>
    <m/>
    <m/>
    <m/>
    <m/>
    <m/>
    <m/>
    <m/>
    <m/>
    <m/>
    <m/>
    <m/>
    <m/>
    <m/>
    <m/>
    <m/>
  </r>
  <r>
    <s v="IversenIrrigationFull"/>
    <x v="0"/>
    <x v="7"/>
    <s v="1997/98"/>
    <x v="0"/>
    <n v="2"/>
    <s v="Growth"/>
    <n v="2115"/>
    <n v="211.5"/>
    <m/>
    <m/>
    <m/>
    <m/>
    <m/>
    <m/>
    <m/>
    <m/>
    <m/>
    <m/>
    <m/>
    <m/>
    <m/>
    <m/>
    <m/>
    <m/>
    <m/>
    <m/>
    <m/>
    <m/>
    <m/>
    <m/>
    <m/>
    <m/>
    <m/>
    <m/>
    <m/>
    <m/>
  </r>
  <r>
    <s v="IversenIrrigationFull"/>
    <x v="0"/>
    <x v="8"/>
    <s v="1997/98"/>
    <x v="0"/>
    <n v="2"/>
    <s v="Growth"/>
    <n v="3355"/>
    <n v="335.5"/>
    <m/>
    <m/>
    <m/>
    <m/>
    <m/>
    <m/>
    <m/>
    <m/>
    <m/>
    <m/>
    <m/>
    <m/>
    <m/>
    <m/>
    <m/>
    <m/>
    <m/>
    <m/>
    <m/>
    <m/>
    <m/>
    <m/>
    <m/>
    <m/>
    <m/>
    <m/>
    <m/>
    <m/>
  </r>
  <r>
    <s v="IversenIrrigationFull"/>
    <x v="0"/>
    <x v="9"/>
    <s v="1997/98"/>
    <x v="0"/>
    <n v="2"/>
    <s v="Growth"/>
    <n v="4370"/>
    <n v="437"/>
    <m/>
    <m/>
    <m/>
    <m/>
    <m/>
    <m/>
    <m/>
    <m/>
    <m/>
    <m/>
    <m/>
    <m/>
    <m/>
    <m/>
    <m/>
    <m/>
    <m/>
    <m/>
    <m/>
    <m/>
    <m/>
    <m/>
    <m/>
    <m/>
    <m/>
    <m/>
    <m/>
    <m/>
  </r>
  <r>
    <s v="IversenIrrigationFull"/>
    <x v="0"/>
    <x v="10"/>
    <s v="1997/98"/>
    <x v="0"/>
    <n v="2"/>
    <s v="PreGraze"/>
    <n v="4370"/>
    <n v="437"/>
    <m/>
    <m/>
    <m/>
    <m/>
    <m/>
    <m/>
    <m/>
    <m/>
    <m/>
    <m/>
    <m/>
    <m/>
    <m/>
    <m/>
    <m/>
    <m/>
    <m/>
    <m/>
    <m/>
    <m/>
    <m/>
    <m/>
    <m/>
    <m/>
    <m/>
    <m/>
    <m/>
    <m/>
  </r>
  <r>
    <s v="IversenIrrigationFull"/>
    <x v="0"/>
    <x v="11"/>
    <s v="1997/98"/>
    <x v="0"/>
    <n v="2"/>
    <s v="PostGraze"/>
    <n v="1070"/>
    <n v="107"/>
    <m/>
    <n v="323.07"/>
    <n v="537.75"/>
    <m/>
    <m/>
    <m/>
    <m/>
    <m/>
    <m/>
    <m/>
    <m/>
    <m/>
    <m/>
    <m/>
    <m/>
    <m/>
    <m/>
    <m/>
    <m/>
    <m/>
    <m/>
    <m/>
    <m/>
    <m/>
    <m/>
    <m/>
    <m/>
    <m/>
  </r>
  <r>
    <s v="IversenIrrigationFull"/>
    <x v="0"/>
    <x v="12"/>
    <s v="1997/98"/>
    <x v="0"/>
    <n v="3"/>
    <s v="Growth"/>
    <n v="960"/>
    <n v="96"/>
    <m/>
    <m/>
    <m/>
    <m/>
    <m/>
    <m/>
    <m/>
    <m/>
    <m/>
    <m/>
    <m/>
    <m/>
    <m/>
    <m/>
    <m/>
    <m/>
    <m/>
    <m/>
    <m/>
    <m/>
    <m/>
    <m/>
    <m/>
    <m/>
    <m/>
    <m/>
    <m/>
    <m/>
  </r>
  <r>
    <s v="IversenIrrigationFull"/>
    <x v="0"/>
    <x v="13"/>
    <s v="1997/98"/>
    <x v="0"/>
    <n v="3"/>
    <s v="Growth"/>
    <n v="1835"/>
    <n v="183.5"/>
    <m/>
    <m/>
    <m/>
    <m/>
    <m/>
    <m/>
    <m/>
    <m/>
    <m/>
    <m/>
    <m/>
    <m/>
    <m/>
    <m/>
    <m/>
    <m/>
    <m/>
    <m/>
    <m/>
    <m/>
    <m/>
    <m/>
    <m/>
    <m/>
    <m/>
    <m/>
    <m/>
    <m/>
  </r>
  <r>
    <s v="IversenIrrigationFull"/>
    <x v="0"/>
    <x v="14"/>
    <s v="1997/98"/>
    <x v="0"/>
    <n v="3"/>
    <s v="Growth"/>
    <n v="2795"/>
    <n v="279.5"/>
    <m/>
    <m/>
    <m/>
    <m/>
    <m/>
    <m/>
    <m/>
    <m/>
    <m/>
    <m/>
    <m/>
    <m/>
    <m/>
    <m/>
    <m/>
    <m/>
    <m/>
    <m/>
    <m/>
    <m/>
    <m/>
    <m/>
    <m/>
    <m/>
    <m/>
    <m/>
    <m/>
    <m/>
  </r>
  <r>
    <s v="IversenIrrigationFull"/>
    <x v="0"/>
    <x v="15"/>
    <s v="1997/98"/>
    <x v="0"/>
    <n v="3"/>
    <s v="PreGraze"/>
    <n v="3970"/>
    <n v="397"/>
    <m/>
    <m/>
    <m/>
    <m/>
    <m/>
    <m/>
    <m/>
    <m/>
    <m/>
    <m/>
    <m/>
    <m/>
    <m/>
    <m/>
    <m/>
    <m/>
    <m/>
    <m/>
    <m/>
    <m/>
    <m/>
    <m/>
    <m/>
    <m/>
    <m/>
    <m/>
    <m/>
    <m/>
  </r>
  <r>
    <s v="IversenIrrigationFull"/>
    <x v="0"/>
    <x v="16"/>
    <s v="1997/98"/>
    <x v="0"/>
    <n v="3"/>
    <s v="PostGraze"/>
    <n v="1605"/>
    <n v="160.5"/>
    <m/>
    <n v="245.91"/>
    <n v="783.66"/>
    <m/>
    <m/>
    <m/>
    <m/>
    <m/>
    <m/>
    <m/>
    <m/>
    <m/>
    <m/>
    <m/>
    <m/>
    <m/>
    <m/>
    <m/>
    <m/>
    <m/>
    <m/>
    <m/>
    <m/>
    <m/>
    <m/>
    <m/>
    <m/>
    <m/>
  </r>
  <r>
    <s v="IversenIrrigationFull"/>
    <x v="0"/>
    <x v="17"/>
    <s v="1997/98"/>
    <x v="0"/>
    <n v="4"/>
    <s v="Growth"/>
    <n v="725"/>
    <n v="72.5"/>
    <m/>
    <m/>
    <m/>
    <m/>
    <m/>
    <m/>
    <m/>
    <m/>
    <m/>
    <m/>
    <m/>
    <m/>
    <m/>
    <m/>
    <m/>
    <m/>
    <m/>
    <m/>
    <m/>
    <m/>
    <m/>
    <m/>
    <m/>
    <m/>
    <m/>
    <m/>
    <m/>
    <m/>
  </r>
  <r>
    <s v="IversenIrrigationFull"/>
    <x v="0"/>
    <x v="18"/>
    <s v="1997/98"/>
    <x v="0"/>
    <n v="4"/>
    <s v="Growth"/>
    <n v="1495"/>
    <n v="149.5"/>
    <m/>
    <m/>
    <m/>
    <m/>
    <m/>
    <m/>
    <m/>
    <m/>
    <m/>
    <m/>
    <m/>
    <m/>
    <m/>
    <m/>
    <m/>
    <m/>
    <m/>
    <m/>
    <m/>
    <m/>
    <m/>
    <m/>
    <m/>
    <m/>
    <m/>
    <m/>
    <m/>
    <m/>
  </r>
  <r>
    <s v="IversenIrrigationFull"/>
    <x v="0"/>
    <x v="19"/>
    <s v="1997/98"/>
    <x v="0"/>
    <n v="4"/>
    <s v="Growth"/>
    <n v="3180"/>
    <n v="318"/>
    <m/>
    <m/>
    <m/>
    <m/>
    <m/>
    <m/>
    <m/>
    <m/>
    <m/>
    <m/>
    <m/>
    <m/>
    <m/>
    <m/>
    <m/>
    <m/>
    <m/>
    <m/>
    <m/>
    <m/>
    <m/>
    <m/>
    <m/>
    <m/>
    <m/>
    <m/>
    <m/>
    <m/>
  </r>
  <r>
    <s v="IversenIrrigationFull"/>
    <x v="0"/>
    <x v="20"/>
    <s v="1997/98"/>
    <x v="0"/>
    <n v="4"/>
    <s v="Growth"/>
    <n v="4340"/>
    <n v="434"/>
    <m/>
    <m/>
    <m/>
    <m/>
    <m/>
    <m/>
    <m/>
    <m/>
    <m/>
    <m/>
    <m/>
    <m/>
    <m/>
    <m/>
    <m/>
    <m/>
    <m/>
    <m/>
    <m/>
    <m/>
    <m/>
    <m/>
    <m/>
    <m/>
    <m/>
    <m/>
    <m/>
    <m/>
  </r>
  <r>
    <s v="IversenIrrigationFull"/>
    <x v="0"/>
    <x v="21"/>
    <s v="1997/98"/>
    <x v="0"/>
    <n v="4"/>
    <s v="PreGraze"/>
    <n v="6225"/>
    <n v="622.5"/>
    <m/>
    <m/>
    <m/>
    <n v="2.93E-2"/>
    <m/>
    <m/>
    <m/>
    <m/>
    <m/>
    <m/>
    <m/>
    <m/>
    <m/>
    <m/>
    <m/>
    <m/>
    <m/>
    <m/>
    <m/>
    <m/>
    <m/>
    <m/>
    <m/>
    <m/>
    <m/>
    <m/>
    <m/>
    <m/>
  </r>
  <r>
    <s v="IversenIrrigationFull"/>
    <x v="0"/>
    <x v="22"/>
    <s v="1997/98"/>
    <x v="0"/>
    <n v="4"/>
    <s v="PostGraze"/>
    <n v="2550"/>
    <n v="255"/>
    <m/>
    <n v="399.68"/>
    <n v="1183.3399999999999"/>
    <m/>
    <m/>
    <m/>
    <m/>
    <m/>
    <m/>
    <m/>
    <m/>
    <m/>
    <m/>
    <m/>
    <m/>
    <m/>
    <m/>
    <m/>
    <m/>
    <m/>
    <m/>
    <m/>
    <m/>
    <m/>
    <m/>
    <m/>
    <m/>
    <m/>
  </r>
  <r>
    <s v="IversenIrrigationFull"/>
    <x v="0"/>
    <x v="23"/>
    <s v="1997/98"/>
    <x v="0"/>
    <n v="5"/>
    <s v="Growth"/>
    <n v="284"/>
    <n v="28.4"/>
    <m/>
    <m/>
    <m/>
    <m/>
    <m/>
    <m/>
    <m/>
    <m/>
    <m/>
    <m/>
    <m/>
    <m/>
    <m/>
    <m/>
    <m/>
    <m/>
    <m/>
    <m/>
    <m/>
    <m/>
    <m/>
    <m/>
    <m/>
    <m/>
    <m/>
    <m/>
    <m/>
    <m/>
  </r>
  <r>
    <s v="IversenIrrigationFull"/>
    <x v="0"/>
    <x v="24"/>
    <s v="1997/98"/>
    <x v="0"/>
    <n v="5"/>
    <s v="Growth"/>
    <n v="1095"/>
    <n v="109.5"/>
    <m/>
    <m/>
    <m/>
    <m/>
    <m/>
    <m/>
    <m/>
    <m/>
    <m/>
    <m/>
    <m/>
    <m/>
    <m/>
    <m/>
    <m/>
    <m/>
    <m/>
    <m/>
    <m/>
    <m/>
    <m/>
    <m/>
    <m/>
    <m/>
    <m/>
    <m/>
    <m/>
    <m/>
  </r>
  <r>
    <s v="IversenIrrigationFull"/>
    <x v="0"/>
    <x v="25"/>
    <s v="1997/98"/>
    <x v="0"/>
    <n v="5"/>
    <s v="Growth"/>
    <n v="2225"/>
    <n v="222.5"/>
    <m/>
    <m/>
    <m/>
    <m/>
    <m/>
    <m/>
    <m/>
    <m/>
    <m/>
    <m/>
    <m/>
    <m/>
    <m/>
    <m/>
    <m/>
    <m/>
    <m/>
    <m/>
    <m/>
    <m/>
    <m/>
    <m/>
    <m/>
    <m/>
    <m/>
    <m/>
    <m/>
    <m/>
  </r>
  <r>
    <s v="IversenIrrigationFull"/>
    <x v="0"/>
    <x v="26"/>
    <s v="1997/98"/>
    <x v="0"/>
    <n v="5"/>
    <s v="PreGraze"/>
    <n v="2245"/>
    <n v="224.5"/>
    <m/>
    <m/>
    <m/>
    <n v="2.8799999999999999E-2"/>
    <m/>
    <m/>
    <m/>
    <m/>
    <m/>
    <m/>
    <m/>
    <m/>
    <m/>
    <m/>
    <m/>
    <m/>
    <m/>
    <m/>
    <m/>
    <m/>
    <m/>
    <m/>
    <m/>
    <m/>
    <m/>
    <m/>
    <m/>
    <m/>
  </r>
  <r>
    <s v="IversenIrrigationFull"/>
    <x v="0"/>
    <x v="27"/>
    <s v="1997/98"/>
    <x v="0"/>
    <n v="5"/>
    <s v="PostGraze"/>
    <n v="0"/>
    <n v="0"/>
    <m/>
    <n v="215.53"/>
    <n v="1398.87"/>
    <m/>
    <m/>
    <m/>
    <m/>
    <m/>
    <m/>
    <m/>
    <m/>
    <m/>
    <m/>
    <m/>
    <m/>
    <m/>
    <m/>
    <m/>
    <m/>
    <m/>
    <m/>
    <m/>
    <m/>
    <m/>
    <m/>
    <m/>
    <m/>
    <m/>
  </r>
  <r>
    <s v="IversenIrrigationFull"/>
    <x v="0"/>
    <x v="28"/>
    <s v="1997/98"/>
    <x v="0"/>
    <n v="6"/>
    <s v="Growth"/>
    <n v="560"/>
    <n v="56"/>
    <m/>
    <m/>
    <m/>
    <m/>
    <m/>
    <m/>
    <m/>
    <m/>
    <m/>
    <m/>
    <m/>
    <m/>
    <m/>
    <m/>
    <m/>
    <m/>
    <m/>
    <m/>
    <m/>
    <m/>
    <m/>
    <m/>
    <m/>
    <m/>
    <m/>
    <m/>
    <m/>
    <m/>
  </r>
  <r>
    <s v="IversenIrrigationFull"/>
    <x v="0"/>
    <x v="29"/>
    <s v="1997/98"/>
    <x v="0"/>
    <n v="6"/>
    <s v="Growth"/>
    <n v="244"/>
    <n v="24.4"/>
    <m/>
    <m/>
    <m/>
    <m/>
    <m/>
    <m/>
    <m/>
    <m/>
    <m/>
    <m/>
    <m/>
    <m/>
    <m/>
    <m/>
    <m/>
    <m/>
    <m/>
    <m/>
    <m/>
    <m/>
    <m/>
    <m/>
    <m/>
    <m/>
    <m/>
    <m/>
    <m/>
    <m/>
  </r>
  <r>
    <s v="IversenIrrigationFull"/>
    <x v="0"/>
    <x v="30"/>
    <s v="1997/98"/>
    <x v="0"/>
    <n v="6"/>
    <s v="Growth"/>
    <n v="2545"/>
    <n v="254.5"/>
    <m/>
    <m/>
    <m/>
    <m/>
    <m/>
    <m/>
    <m/>
    <m/>
    <m/>
    <m/>
    <m/>
    <m/>
    <m/>
    <m/>
    <m/>
    <m/>
    <m/>
    <m/>
    <m/>
    <m/>
    <m/>
    <m/>
    <m/>
    <m/>
    <m/>
    <m/>
    <m/>
    <m/>
  </r>
  <r>
    <s v="IversenIrrigationFull"/>
    <x v="0"/>
    <x v="31"/>
    <s v="1997/98"/>
    <x v="0"/>
    <n v="6"/>
    <s v="Growth"/>
    <n v="2250"/>
    <n v="225"/>
    <m/>
    <m/>
    <m/>
    <m/>
    <m/>
    <m/>
    <m/>
    <m/>
    <m/>
    <m/>
    <m/>
    <m/>
    <m/>
    <m/>
    <m/>
    <m/>
    <m/>
    <m/>
    <m/>
    <m/>
    <m/>
    <m/>
    <m/>
    <m/>
    <m/>
    <m/>
    <m/>
    <m/>
  </r>
  <r>
    <s v="IversenIrrigationFull"/>
    <x v="0"/>
    <x v="32"/>
    <s v="1997/98"/>
    <x v="0"/>
    <n v="6"/>
    <s v="PreGraze"/>
    <n v="2125"/>
    <n v="212.5"/>
    <m/>
    <m/>
    <m/>
    <m/>
    <m/>
    <m/>
    <m/>
    <m/>
    <m/>
    <m/>
    <m/>
    <m/>
    <m/>
    <m/>
    <m/>
    <m/>
    <m/>
    <m/>
    <m/>
    <m/>
    <m/>
    <m/>
    <m/>
    <m/>
    <m/>
    <m/>
    <m/>
    <m/>
  </r>
  <r>
    <s v="IversenIrrigationFull"/>
    <x v="0"/>
    <x v="33"/>
    <s v="1997/98"/>
    <x v="0"/>
    <n v="6"/>
    <s v="PostGraze"/>
    <m/>
    <m/>
    <m/>
    <n v="201.37"/>
    <n v="1600.2399999999998"/>
    <m/>
    <m/>
    <m/>
    <m/>
    <m/>
    <m/>
    <m/>
    <m/>
    <m/>
    <m/>
    <m/>
    <m/>
    <m/>
    <m/>
    <m/>
    <m/>
    <m/>
    <m/>
    <m/>
    <m/>
    <m/>
    <m/>
    <m/>
    <m/>
    <m/>
  </r>
  <r>
    <s v="IversenIrrigationFull"/>
    <x v="0"/>
    <x v="34"/>
    <s v="1998/99"/>
    <x v="0"/>
    <n v="1"/>
    <s v="Growth"/>
    <n v="66"/>
    <n v="6.6"/>
    <m/>
    <m/>
    <m/>
    <m/>
    <m/>
    <m/>
    <m/>
    <m/>
    <m/>
    <m/>
    <m/>
    <m/>
    <m/>
    <m/>
    <m/>
    <m/>
    <m/>
    <m/>
    <m/>
    <m/>
    <m/>
    <m/>
    <m/>
    <m/>
    <m/>
    <m/>
    <m/>
    <m/>
  </r>
  <r>
    <s v="IversenIrrigationFull"/>
    <x v="0"/>
    <x v="35"/>
    <s v="1998/99"/>
    <x v="0"/>
    <n v="1"/>
    <s v="Growth"/>
    <n v="342"/>
    <n v="34.200000000000003"/>
    <m/>
    <m/>
    <m/>
    <m/>
    <m/>
    <m/>
    <m/>
    <m/>
    <m/>
    <m/>
    <m/>
    <m/>
    <m/>
    <m/>
    <m/>
    <m/>
    <m/>
    <m/>
    <m/>
    <m/>
    <m/>
    <m/>
    <m/>
    <m/>
    <m/>
    <m/>
    <m/>
    <m/>
  </r>
  <r>
    <s v="IversenIrrigationFull"/>
    <x v="0"/>
    <x v="36"/>
    <s v="1998/99"/>
    <x v="0"/>
    <n v="1"/>
    <s v="Growth"/>
    <n v="635"/>
    <n v="63.5"/>
    <m/>
    <m/>
    <m/>
    <m/>
    <m/>
    <m/>
    <m/>
    <m/>
    <m/>
    <m/>
    <m/>
    <m/>
    <m/>
    <m/>
    <m/>
    <m/>
    <m/>
    <m/>
    <m/>
    <m/>
    <m/>
    <m/>
    <m/>
    <m/>
    <m/>
    <m/>
    <m/>
    <m/>
  </r>
  <r>
    <s v="IversenIrrigationFull"/>
    <x v="0"/>
    <x v="37"/>
    <s v="1998/99"/>
    <x v="0"/>
    <n v="1"/>
    <s v="Growth"/>
    <n v="1291.5"/>
    <n v="129.15"/>
    <m/>
    <m/>
    <m/>
    <m/>
    <m/>
    <m/>
    <m/>
    <m/>
    <m/>
    <m/>
    <m/>
    <m/>
    <m/>
    <m/>
    <m/>
    <m/>
    <m/>
    <m/>
    <m/>
    <m/>
    <m/>
    <m/>
    <m/>
    <m/>
    <m/>
    <m/>
    <m/>
    <m/>
  </r>
  <r>
    <s v="IversenIrrigationFull"/>
    <x v="0"/>
    <x v="38"/>
    <s v="1998/99"/>
    <x v="0"/>
    <n v="1"/>
    <s v="PreGraze"/>
    <n v="2730"/>
    <n v="273"/>
    <m/>
    <m/>
    <m/>
    <m/>
    <m/>
    <m/>
    <m/>
    <m/>
    <m/>
    <m/>
    <m/>
    <m/>
    <m/>
    <m/>
    <m/>
    <m/>
    <m/>
    <m/>
    <m/>
    <m/>
    <m/>
    <m/>
    <m/>
    <m/>
    <m/>
    <m/>
    <m/>
    <m/>
  </r>
  <r>
    <s v="IversenIrrigationFull"/>
    <x v="0"/>
    <x v="39"/>
    <s v="1998/99"/>
    <x v="0"/>
    <n v="1"/>
    <s v="PostGraze"/>
    <n v="250"/>
    <n v="25"/>
    <m/>
    <n v="240.8"/>
    <n v="240.8"/>
    <m/>
    <m/>
    <m/>
    <m/>
    <m/>
    <m/>
    <m/>
    <m/>
    <m/>
    <m/>
    <m/>
    <m/>
    <m/>
    <m/>
    <m/>
    <m/>
    <m/>
    <m/>
    <m/>
    <m/>
    <m/>
    <m/>
    <m/>
    <m/>
    <m/>
  </r>
  <r>
    <s v="IversenIrrigationFull"/>
    <x v="0"/>
    <x v="40"/>
    <s v="1998/99"/>
    <x v="0"/>
    <n v="2"/>
    <s v="Growth"/>
    <n v="1125"/>
    <n v="112.5"/>
    <m/>
    <m/>
    <m/>
    <m/>
    <m/>
    <m/>
    <m/>
    <m/>
    <m/>
    <m/>
    <m/>
    <m/>
    <m/>
    <m/>
    <m/>
    <m/>
    <m/>
    <m/>
    <m/>
    <m/>
    <m/>
    <m/>
    <m/>
    <m/>
    <m/>
    <m/>
    <m/>
    <m/>
  </r>
  <r>
    <s v="IversenIrrigationFull"/>
    <x v="0"/>
    <x v="41"/>
    <s v="1998/99"/>
    <x v="0"/>
    <n v="2"/>
    <s v="Growth"/>
    <n v="2260"/>
    <n v="226"/>
    <m/>
    <m/>
    <m/>
    <m/>
    <m/>
    <m/>
    <m/>
    <m/>
    <m/>
    <m/>
    <m/>
    <m/>
    <m/>
    <m/>
    <m/>
    <m/>
    <m/>
    <m/>
    <m/>
    <m/>
    <m/>
    <m/>
    <m/>
    <m/>
    <m/>
    <m/>
    <m/>
    <m/>
  </r>
  <r>
    <s v="IversenIrrigationFull"/>
    <x v="0"/>
    <x v="42"/>
    <s v="1998/99"/>
    <x v="0"/>
    <n v="2"/>
    <s v="Growth"/>
    <n v="2860"/>
    <n v="286"/>
    <m/>
    <m/>
    <m/>
    <m/>
    <m/>
    <m/>
    <m/>
    <m/>
    <m/>
    <m/>
    <m/>
    <m/>
    <m/>
    <m/>
    <m/>
    <m/>
    <m/>
    <m/>
    <m/>
    <m/>
    <m/>
    <m/>
    <m/>
    <m/>
    <m/>
    <m/>
    <m/>
    <m/>
  </r>
  <r>
    <s v="IversenIrrigationFull"/>
    <x v="0"/>
    <x v="43"/>
    <s v="1998/99"/>
    <x v="0"/>
    <n v="2"/>
    <s v="PreGraze"/>
    <n v="4145"/>
    <n v="414.5"/>
    <m/>
    <m/>
    <m/>
    <n v="1.7600000000000001E-2"/>
    <m/>
    <m/>
    <m/>
    <m/>
    <m/>
    <m/>
    <m/>
    <m/>
    <m/>
    <m/>
    <m/>
    <m/>
    <m/>
    <m/>
    <m/>
    <m/>
    <m/>
    <m/>
    <m/>
    <m/>
    <m/>
    <m/>
    <m/>
    <m/>
  </r>
  <r>
    <s v="IversenIrrigationFull"/>
    <x v="0"/>
    <x v="44"/>
    <s v="1998/99"/>
    <x v="0"/>
    <n v="2"/>
    <s v="PostGraze"/>
    <n v="347"/>
    <n v="34.700000000000003"/>
    <m/>
    <n v="371.47"/>
    <n v="612.27"/>
    <m/>
    <m/>
    <n v="2.2200000000000001E-2"/>
    <m/>
    <m/>
    <m/>
    <m/>
    <m/>
    <m/>
    <m/>
    <m/>
    <m/>
    <m/>
    <m/>
    <m/>
    <m/>
    <m/>
    <m/>
    <m/>
    <m/>
    <m/>
    <m/>
    <m/>
    <m/>
    <m/>
  </r>
  <r>
    <s v="IversenIrrigationFull"/>
    <x v="0"/>
    <x v="45"/>
    <s v="1998/99"/>
    <x v="0"/>
    <n v="3"/>
    <s v="Growth"/>
    <n v="784.5"/>
    <n v="78.45"/>
    <m/>
    <m/>
    <m/>
    <m/>
    <m/>
    <m/>
    <m/>
    <m/>
    <m/>
    <m/>
    <m/>
    <m/>
    <m/>
    <m/>
    <m/>
    <m/>
    <m/>
    <m/>
    <m/>
    <m/>
    <m/>
    <m/>
    <m/>
    <m/>
    <m/>
    <m/>
    <m/>
    <m/>
  </r>
  <r>
    <s v="IversenIrrigationFull"/>
    <x v="0"/>
    <x v="46"/>
    <s v="1998/99"/>
    <x v="0"/>
    <n v="3"/>
    <s v="Growth"/>
    <n v="2034"/>
    <n v="203.4"/>
    <m/>
    <m/>
    <m/>
    <m/>
    <m/>
    <m/>
    <m/>
    <m/>
    <m/>
    <m/>
    <m/>
    <m/>
    <m/>
    <m/>
    <m/>
    <m/>
    <m/>
    <m/>
    <m/>
    <m/>
    <m/>
    <m/>
    <m/>
    <m/>
    <m/>
    <m/>
    <m/>
    <m/>
  </r>
  <r>
    <s v="IversenIrrigationFull"/>
    <x v="0"/>
    <x v="47"/>
    <s v="1998/99"/>
    <x v="0"/>
    <n v="3"/>
    <s v="PreGraze"/>
    <n v="2405"/>
    <n v="240.5"/>
    <m/>
    <m/>
    <m/>
    <m/>
    <m/>
    <m/>
    <m/>
    <m/>
    <m/>
    <m/>
    <m/>
    <m/>
    <m/>
    <m/>
    <m/>
    <m/>
    <m/>
    <m/>
    <m/>
    <m/>
    <m/>
    <m/>
    <m/>
    <m/>
    <m/>
    <m/>
    <m/>
    <m/>
  </r>
  <r>
    <s v="IversenIrrigationFull"/>
    <x v="0"/>
    <x v="48"/>
    <s v="1998/99"/>
    <x v="0"/>
    <n v="3"/>
    <s v="PostGraze"/>
    <n v="786.5"/>
    <n v="78.650000000000006"/>
    <m/>
    <n v="155.49"/>
    <n v="767.76"/>
    <m/>
    <m/>
    <m/>
    <m/>
    <m/>
    <m/>
    <m/>
    <m/>
    <m/>
    <m/>
    <m/>
    <m/>
    <m/>
    <m/>
    <m/>
    <m/>
    <m/>
    <m/>
    <m/>
    <m/>
    <m/>
    <m/>
    <m/>
    <m/>
    <m/>
  </r>
  <r>
    <s v="IversenIrrigationFull"/>
    <x v="0"/>
    <x v="49"/>
    <s v="1998/99"/>
    <x v="0"/>
    <n v="4"/>
    <s v="PreGraze"/>
    <n v="3854.5"/>
    <n v="385.45"/>
    <m/>
    <m/>
    <m/>
    <m/>
    <m/>
    <m/>
    <m/>
    <m/>
    <m/>
    <m/>
    <m/>
    <m/>
    <m/>
    <m/>
    <m/>
    <m/>
    <m/>
    <m/>
    <m/>
    <m/>
    <m/>
    <m/>
    <m/>
    <m/>
    <m/>
    <m/>
    <m/>
    <m/>
  </r>
  <r>
    <s v="IversenIrrigationFull"/>
    <x v="0"/>
    <x v="50"/>
    <s v="1998/99"/>
    <x v="0"/>
    <n v="4"/>
    <s v="PostGraze"/>
    <n v="809"/>
    <n v="80.900000000000006"/>
    <m/>
    <n v="299.27999999999997"/>
    <n v="1067.04"/>
    <m/>
    <m/>
    <m/>
    <m/>
    <m/>
    <m/>
    <m/>
    <m/>
    <m/>
    <m/>
    <m/>
    <m/>
    <m/>
    <m/>
    <m/>
    <m/>
    <m/>
    <m/>
    <m/>
    <m/>
    <m/>
    <m/>
    <m/>
    <m/>
    <m/>
  </r>
  <r>
    <s v="IversenIrrigationFull"/>
    <x v="0"/>
    <x v="51"/>
    <s v="1998/99"/>
    <x v="0"/>
    <n v="5"/>
    <s v="Growth"/>
    <n v="500"/>
    <n v="50"/>
    <m/>
    <m/>
    <m/>
    <m/>
    <m/>
    <m/>
    <m/>
    <m/>
    <m/>
    <m/>
    <m/>
    <m/>
    <m/>
    <m/>
    <m/>
    <m/>
    <m/>
    <m/>
    <m/>
    <m/>
    <m/>
    <m/>
    <m/>
    <m/>
    <m/>
    <m/>
    <m/>
    <m/>
  </r>
  <r>
    <s v="IversenIrrigationFull"/>
    <x v="0"/>
    <x v="52"/>
    <s v="1998/99"/>
    <x v="0"/>
    <n v="5"/>
    <s v="Growth"/>
    <n v="1485"/>
    <n v="148.5"/>
    <m/>
    <m/>
    <m/>
    <m/>
    <m/>
    <m/>
    <m/>
    <m/>
    <m/>
    <m/>
    <m/>
    <m/>
    <m/>
    <m/>
    <m/>
    <m/>
    <m/>
    <m/>
    <m/>
    <m/>
    <m/>
    <m/>
    <m/>
    <m/>
    <m/>
    <m/>
    <m/>
    <m/>
  </r>
  <r>
    <s v="IversenIrrigationFull"/>
    <x v="0"/>
    <x v="53"/>
    <s v="1998/99"/>
    <x v="0"/>
    <n v="5"/>
    <s v="Growth"/>
    <n v="2845"/>
    <n v="284.5"/>
    <m/>
    <m/>
    <m/>
    <m/>
    <m/>
    <m/>
    <m/>
    <m/>
    <m/>
    <m/>
    <m/>
    <m/>
    <m/>
    <m/>
    <m/>
    <m/>
    <m/>
    <m/>
    <m/>
    <m/>
    <m/>
    <m/>
    <m/>
    <m/>
    <m/>
    <m/>
    <m/>
    <m/>
  </r>
  <r>
    <s v="IversenIrrigationFull"/>
    <x v="0"/>
    <x v="54"/>
    <s v="1998/99"/>
    <x v="0"/>
    <n v="5"/>
    <s v="PreGraze"/>
    <n v="2056.5"/>
    <n v="205.65"/>
    <m/>
    <m/>
    <m/>
    <n v="2.3199999999999998E-2"/>
    <m/>
    <m/>
    <m/>
    <m/>
    <m/>
    <m/>
    <m/>
    <m/>
    <m/>
    <m/>
    <m/>
    <m/>
    <m/>
    <m/>
    <m/>
    <m/>
    <m/>
    <m/>
    <m/>
    <m/>
    <m/>
    <m/>
    <m/>
    <m/>
  </r>
  <r>
    <s v="IversenIrrigationFull"/>
    <x v="0"/>
    <x v="55"/>
    <s v="1998/99"/>
    <x v="0"/>
    <n v="5"/>
    <s v="PostGraze"/>
    <n v="635"/>
    <n v="63.5"/>
    <m/>
    <n v="142.93"/>
    <n v="1209.97"/>
    <m/>
    <m/>
    <n v="9.7999999999999997E-3"/>
    <m/>
    <m/>
    <m/>
    <m/>
    <m/>
    <m/>
    <m/>
    <m/>
    <m/>
    <m/>
    <m/>
    <m/>
    <m/>
    <m/>
    <m/>
    <m/>
    <m/>
    <m/>
    <m/>
    <m/>
    <m/>
    <m/>
  </r>
  <r>
    <s v="IversenIrrigationFull"/>
    <x v="0"/>
    <x v="56"/>
    <s v="1998/99"/>
    <x v="0"/>
    <n v="6"/>
    <s v="Growth"/>
    <n v="368"/>
    <n v="36.799999999999997"/>
    <m/>
    <m/>
    <m/>
    <m/>
    <m/>
    <m/>
    <m/>
    <m/>
    <m/>
    <m/>
    <m/>
    <m/>
    <m/>
    <m/>
    <m/>
    <m/>
    <m/>
    <m/>
    <m/>
    <m/>
    <m/>
    <m/>
    <m/>
    <m/>
    <m/>
    <m/>
    <m/>
    <m/>
  </r>
  <r>
    <s v="IversenIrrigationFull"/>
    <x v="0"/>
    <x v="57"/>
    <s v="1998/99"/>
    <x v="0"/>
    <n v="6"/>
    <s v="Growth"/>
    <n v="1510.5"/>
    <n v="151.05000000000001"/>
    <m/>
    <m/>
    <m/>
    <m/>
    <m/>
    <m/>
    <m/>
    <m/>
    <m/>
    <m/>
    <m/>
    <m/>
    <m/>
    <m/>
    <m/>
    <m/>
    <m/>
    <m/>
    <m/>
    <m/>
    <m/>
    <m/>
    <m/>
    <m/>
    <m/>
    <m/>
    <m/>
    <m/>
  </r>
  <r>
    <s v="IversenIrrigationFull"/>
    <x v="0"/>
    <x v="58"/>
    <s v="1998/99"/>
    <x v="0"/>
    <n v="6"/>
    <s v="Growth"/>
    <n v="2109"/>
    <n v="210.9"/>
    <m/>
    <m/>
    <m/>
    <m/>
    <m/>
    <m/>
    <m/>
    <m/>
    <m/>
    <m/>
    <m/>
    <m/>
    <m/>
    <m/>
    <m/>
    <m/>
    <m/>
    <m/>
    <m/>
    <m/>
    <m/>
    <m/>
    <m/>
    <m/>
    <m/>
    <m/>
    <m/>
    <m/>
  </r>
  <r>
    <s v="IversenIrrigationFull"/>
    <x v="0"/>
    <x v="59"/>
    <s v="1998/99"/>
    <x v="0"/>
    <n v="6"/>
    <s v="Growth"/>
    <n v="2056"/>
    <n v="205.6"/>
    <m/>
    <m/>
    <m/>
    <m/>
    <m/>
    <m/>
    <m/>
    <m/>
    <m/>
    <m/>
    <m/>
    <m/>
    <m/>
    <m/>
    <m/>
    <m/>
    <m/>
    <m/>
    <m/>
    <m/>
    <m/>
    <m/>
    <m/>
    <m/>
    <m/>
    <m/>
    <m/>
    <m/>
  </r>
  <r>
    <s v="IversenIrrigationFull"/>
    <x v="0"/>
    <x v="60"/>
    <s v="1998/99"/>
    <x v="0"/>
    <n v="6"/>
    <s v="PreGraze"/>
    <n v="3130"/>
    <n v="313"/>
    <m/>
    <m/>
    <m/>
    <n v="2.5000000000000001E-2"/>
    <m/>
    <m/>
    <m/>
    <m/>
    <m/>
    <m/>
    <m/>
    <m/>
    <m/>
    <m/>
    <m/>
    <m/>
    <m/>
    <m/>
    <m/>
    <m/>
    <m/>
    <m/>
    <m/>
    <m/>
    <m/>
    <m/>
    <m/>
    <m/>
  </r>
  <r>
    <s v="IversenIrrigationFull"/>
    <x v="0"/>
    <x v="61"/>
    <s v="1998/99"/>
    <x v="0"/>
    <n v="6"/>
    <s v="PostGraze"/>
    <n v="180"/>
    <n v="18"/>
    <m/>
    <n v="293.11"/>
    <n v="1503.08"/>
    <m/>
    <m/>
    <n v="1.8700000000000001E-2"/>
    <m/>
    <m/>
    <m/>
    <m/>
    <m/>
    <m/>
    <m/>
    <m/>
    <m/>
    <m/>
    <m/>
    <m/>
    <m/>
    <m/>
    <m/>
    <m/>
    <m/>
    <m/>
    <m/>
    <m/>
    <m/>
    <m/>
  </r>
  <r>
    <s v="IversenIrrigationFull"/>
    <x v="0"/>
    <x v="62"/>
    <s v="1998/99"/>
    <x v="0"/>
    <n v="7"/>
    <s v="Growth"/>
    <n v="337.5"/>
    <n v="33.75"/>
    <m/>
    <m/>
    <m/>
    <m/>
    <m/>
    <m/>
    <m/>
    <m/>
    <m/>
    <m/>
    <m/>
    <m/>
    <m/>
    <m/>
    <m/>
    <m/>
    <m/>
    <m/>
    <m/>
    <m/>
    <m/>
    <m/>
    <m/>
    <m/>
    <m/>
    <m/>
    <m/>
    <m/>
  </r>
  <r>
    <s v="IversenIrrigationFull"/>
    <x v="0"/>
    <x v="63"/>
    <s v="1998/99"/>
    <x v="0"/>
    <n v="7"/>
    <s v="Growth"/>
    <n v="406.5"/>
    <n v="40.65"/>
    <m/>
    <m/>
    <m/>
    <m/>
    <m/>
    <m/>
    <m/>
    <m/>
    <m/>
    <m/>
    <m/>
    <m/>
    <m/>
    <m/>
    <m/>
    <m/>
    <m/>
    <m/>
    <m/>
    <m/>
    <m/>
    <m/>
    <m/>
    <m/>
    <m/>
    <m/>
    <m/>
    <m/>
  </r>
  <r>
    <s v="IversenIrrigationFull"/>
    <x v="0"/>
    <x v="64"/>
    <s v="1998/99"/>
    <x v="0"/>
    <n v="7"/>
    <s v="Growth"/>
    <n v="815"/>
    <n v="81.5"/>
    <m/>
    <m/>
    <m/>
    <m/>
    <m/>
    <m/>
    <m/>
    <m/>
    <m/>
    <m/>
    <m/>
    <m/>
    <m/>
    <m/>
    <m/>
    <m/>
    <m/>
    <m/>
    <m/>
    <m/>
    <m/>
    <m/>
    <m/>
    <m/>
    <m/>
    <m/>
    <m/>
    <m/>
  </r>
  <r>
    <s v="IversenIrrigationFull"/>
    <x v="0"/>
    <x v="65"/>
    <s v="1998/99"/>
    <x v="0"/>
    <n v="7"/>
    <s v="PreGraze"/>
    <n v="910.5"/>
    <n v="91.05"/>
    <m/>
    <m/>
    <m/>
    <m/>
    <m/>
    <m/>
    <m/>
    <m/>
    <m/>
    <m/>
    <m/>
    <m/>
    <m/>
    <m/>
    <m/>
    <m/>
    <m/>
    <m/>
    <m/>
    <m/>
    <m/>
    <m/>
    <m/>
    <m/>
    <m/>
    <m/>
    <m/>
    <m/>
  </r>
  <r>
    <s v="IversenIrrigationFull"/>
    <x v="0"/>
    <x v="66"/>
    <s v="1998/99"/>
    <x v="0"/>
    <n v="7"/>
    <s v="PostGraze"/>
    <n v="0"/>
    <n v="0"/>
    <m/>
    <n v="88.71"/>
    <n v="1591.79"/>
    <m/>
    <m/>
    <m/>
    <m/>
    <m/>
    <m/>
    <m/>
    <m/>
    <m/>
    <m/>
    <m/>
    <m/>
    <m/>
    <m/>
    <m/>
    <m/>
    <m/>
    <m/>
    <m/>
    <m/>
    <m/>
    <m/>
    <m/>
    <m/>
    <m/>
  </r>
  <r>
    <s v="IversenIrrigationFull"/>
    <x v="0"/>
    <x v="67"/>
    <s v="1999/00"/>
    <x v="0"/>
    <n v="1"/>
    <s v="Growth"/>
    <n v="100"/>
    <n v="10"/>
    <m/>
    <m/>
    <m/>
    <m/>
    <m/>
    <m/>
    <m/>
    <m/>
    <m/>
    <m/>
    <m/>
    <m/>
    <m/>
    <m/>
    <m/>
    <m/>
    <m/>
    <m/>
    <m/>
    <m/>
    <m/>
    <m/>
    <m/>
    <m/>
    <m/>
    <m/>
    <m/>
    <m/>
  </r>
  <r>
    <s v="IversenIrrigationFull"/>
    <x v="0"/>
    <x v="68"/>
    <s v="1999/00"/>
    <x v="0"/>
    <n v="1"/>
    <s v="Growth"/>
    <n v="207.7"/>
    <n v="20.77"/>
    <m/>
    <m/>
    <m/>
    <m/>
    <m/>
    <m/>
    <m/>
    <m/>
    <m/>
    <m/>
    <m/>
    <m/>
    <m/>
    <m/>
    <m/>
    <m/>
    <m/>
    <m/>
    <m/>
    <m/>
    <m/>
    <m/>
    <m/>
    <m/>
    <m/>
    <m/>
    <m/>
    <m/>
  </r>
  <r>
    <s v="IversenIrrigationFull"/>
    <x v="0"/>
    <x v="69"/>
    <s v="1999/00"/>
    <x v="0"/>
    <n v="1"/>
    <s v="Growth"/>
    <n v="245"/>
    <n v="24.5"/>
    <m/>
    <m/>
    <m/>
    <m/>
    <m/>
    <m/>
    <m/>
    <m/>
    <m/>
    <m/>
    <m/>
    <m/>
    <m/>
    <m/>
    <m/>
    <m/>
    <m/>
    <m/>
    <m/>
    <m/>
    <m/>
    <m/>
    <m/>
    <m/>
    <m/>
    <m/>
    <m/>
    <m/>
  </r>
  <r>
    <s v="IversenIrrigationFull"/>
    <x v="0"/>
    <x v="70"/>
    <s v="1999/00"/>
    <x v="0"/>
    <n v="1"/>
    <s v="Growth"/>
    <n v="545"/>
    <n v="54.5"/>
    <m/>
    <m/>
    <m/>
    <m/>
    <m/>
    <m/>
    <m/>
    <m/>
    <m/>
    <m/>
    <m/>
    <m/>
    <m/>
    <m/>
    <m/>
    <m/>
    <m/>
    <m/>
    <m/>
    <m/>
    <m/>
    <m/>
    <m/>
    <m/>
    <m/>
    <m/>
    <m/>
    <m/>
  </r>
  <r>
    <s v="IversenIrrigationFull"/>
    <x v="0"/>
    <x v="71"/>
    <s v="1999/00"/>
    <x v="0"/>
    <n v="1"/>
    <s v="Growth"/>
    <n v="1030"/>
    <n v="103"/>
    <m/>
    <m/>
    <m/>
    <m/>
    <m/>
    <m/>
    <m/>
    <m/>
    <m/>
    <m/>
    <m/>
    <m/>
    <m/>
    <m/>
    <m/>
    <m/>
    <m/>
    <m/>
    <m/>
    <m/>
    <m/>
    <m/>
    <m/>
    <m/>
    <m/>
    <m/>
    <m/>
    <m/>
  </r>
  <r>
    <s v="IversenIrrigationFull"/>
    <x v="0"/>
    <x v="72"/>
    <s v="1999/00"/>
    <x v="0"/>
    <n v="1"/>
    <s v="Growth"/>
    <n v="1960"/>
    <n v="196"/>
    <m/>
    <m/>
    <m/>
    <m/>
    <m/>
    <m/>
    <m/>
    <m/>
    <m/>
    <m/>
    <m/>
    <m/>
    <m/>
    <m/>
    <m/>
    <m/>
    <m/>
    <m/>
    <m/>
    <m/>
    <m/>
    <m/>
    <m/>
    <m/>
    <m/>
    <m/>
    <m/>
    <m/>
  </r>
  <r>
    <s v="IversenIrrigationFull"/>
    <x v="0"/>
    <x v="73"/>
    <s v="1999/00"/>
    <x v="0"/>
    <n v="1"/>
    <s v="PreGraze"/>
    <n v="1900"/>
    <n v="190"/>
    <m/>
    <m/>
    <m/>
    <m/>
    <m/>
    <m/>
    <m/>
    <m/>
    <m/>
    <m/>
    <m/>
    <m/>
    <m/>
    <m/>
    <m/>
    <m/>
    <m/>
    <m/>
    <m/>
    <m/>
    <m/>
    <m/>
    <m/>
    <m/>
    <m/>
    <m/>
    <m/>
    <m/>
  </r>
  <r>
    <s v="IversenIrrigationFull"/>
    <x v="0"/>
    <x v="74"/>
    <s v="1999/00"/>
    <x v="0"/>
    <n v="1"/>
    <s v="PostGraze"/>
    <m/>
    <m/>
    <m/>
    <n v="137.51"/>
    <n v="137.51"/>
    <m/>
    <m/>
    <m/>
    <m/>
    <m/>
    <m/>
    <m/>
    <m/>
    <m/>
    <m/>
    <m/>
    <m/>
    <m/>
    <m/>
    <m/>
    <m/>
    <m/>
    <m/>
    <m/>
    <m/>
    <m/>
    <m/>
    <m/>
    <m/>
    <m/>
  </r>
  <r>
    <s v="IversenIrrigationFull"/>
    <x v="0"/>
    <x v="75"/>
    <s v="1999/00"/>
    <x v="0"/>
    <n v="2"/>
    <s v="Growth"/>
    <n v="1772"/>
    <n v="177.2"/>
    <m/>
    <m/>
    <m/>
    <m/>
    <m/>
    <m/>
    <m/>
    <m/>
    <m/>
    <m/>
    <m/>
    <m/>
    <m/>
    <m/>
    <m/>
    <m/>
    <m/>
    <m/>
    <m/>
    <m/>
    <m/>
    <m/>
    <m/>
    <m/>
    <m/>
    <m/>
    <m/>
    <m/>
  </r>
  <r>
    <s v="IversenIrrigationFull"/>
    <x v="0"/>
    <x v="76"/>
    <s v="1999/00"/>
    <x v="0"/>
    <n v="2"/>
    <s v="Growth"/>
    <n v="2192"/>
    <n v="219.2"/>
    <m/>
    <m/>
    <m/>
    <m/>
    <m/>
    <m/>
    <m/>
    <m/>
    <m/>
    <m/>
    <m/>
    <m/>
    <m/>
    <m/>
    <m/>
    <m/>
    <m/>
    <m/>
    <m/>
    <m/>
    <m/>
    <m/>
    <m/>
    <m/>
    <m/>
    <m/>
    <m/>
    <m/>
  </r>
  <r>
    <s v="IversenIrrigationFull"/>
    <x v="0"/>
    <x v="77"/>
    <s v="1999/00"/>
    <x v="0"/>
    <n v="2"/>
    <s v="PreGraze"/>
    <n v="3225"/>
    <n v="322.5"/>
    <m/>
    <m/>
    <m/>
    <m/>
    <m/>
    <m/>
    <m/>
    <m/>
    <n v="4.2000000000000003E-2"/>
    <m/>
    <m/>
    <m/>
    <m/>
    <m/>
    <m/>
    <m/>
    <m/>
    <m/>
    <m/>
    <m/>
    <m/>
    <m/>
    <m/>
    <m/>
    <m/>
    <m/>
    <m/>
    <m/>
  </r>
  <r>
    <s v="IversenIrrigationFull"/>
    <x v="0"/>
    <x v="78"/>
    <s v="1999/00"/>
    <x v="0"/>
    <n v="2"/>
    <s v="PostGraze"/>
    <n v="1600"/>
    <n v="160"/>
    <m/>
    <n v="184.83"/>
    <n v="322.34000000000003"/>
    <m/>
    <m/>
    <m/>
    <m/>
    <m/>
    <m/>
    <m/>
    <m/>
    <m/>
    <m/>
    <m/>
    <m/>
    <m/>
    <m/>
    <m/>
    <m/>
    <m/>
    <m/>
    <m/>
    <m/>
    <m/>
    <m/>
    <m/>
    <m/>
    <m/>
  </r>
  <r>
    <s v="IversenIrrigationFull"/>
    <x v="0"/>
    <x v="79"/>
    <s v="1999/00"/>
    <x v="0"/>
    <n v="3"/>
    <s v="Growth"/>
    <n v="595"/>
    <n v="59.5"/>
    <m/>
    <m/>
    <m/>
    <m/>
    <m/>
    <m/>
    <m/>
    <m/>
    <m/>
    <m/>
    <m/>
    <m/>
    <m/>
    <m/>
    <m/>
    <m/>
    <m/>
    <m/>
    <m/>
    <m/>
    <m/>
    <m/>
    <m/>
    <m/>
    <m/>
    <m/>
    <m/>
    <m/>
  </r>
  <r>
    <s v="IversenIrrigationFull"/>
    <x v="0"/>
    <x v="80"/>
    <s v="1999/00"/>
    <x v="0"/>
    <n v="3"/>
    <s v="Growth"/>
    <n v="1585"/>
    <n v="158.5"/>
    <m/>
    <m/>
    <m/>
    <m/>
    <m/>
    <m/>
    <m/>
    <m/>
    <m/>
    <m/>
    <m/>
    <m/>
    <m/>
    <m/>
    <m/>
    <m/>
    <m/>
    <m/>
    <m/>
    <m/>
    <m/>
    <m/>
    <m/>
    <m/>
    <m/>
    <m/>
    <m/>
    <m/>
  </r>
  <r>
    <s v="IversenIrrigationFull"/>
    <x v="0"/>
    <x v="81"/>
    <s v="1999/00"/>
    <x v="0"/>
    <n v="3"/>
    <s v="PreGraze"/>
    <n v="2570"/>
    <n v="257"/>
    <m/>
    <m/>
    <m/>
    <m/>
    <m/>
    <m/>
    <m/>
    <m/>
    <n v="0.114"/>
    <m/>
    <m/>
    <m/>
    <m/>
    <m/>
    <m/>
    <m/>
    <m/>
    <m/>
    <m/>
    <m/>
    <m/>
    <m/>
    <m/>
    <m/>
    <m/>
    <m/>
    <m/>
    <m/>
  </r>
  <r>
    <s v="IversenIrrigationFull"/>
    <x v="0"/>
    <x v="82"/>
    <s v="1999/00"/>
    <x v="0"/>
    <n v="3"/>
    <s v="PostGraze"/>
    <m/>
    <m/>
    <m/>
    <n v="148.06"/>
    <n v="470.40000000000003"/>
    <m/>
    <m/>
    <m/>
    <m/>
    <m/>
    <m/>
    <m/>
    <m/>
    <m/>
    <m/>
    <m/>
    <m/>
    <m/>
    <m/>
    <m/>
    <m/>
    <m/>
    <m/>
    <m/>
    <m/>
    <m/>
    <m/>
    <m/>
    <m/>
    <m/>
  </r>
  <r>
    <s v="IversenIrrigationFull"/>
    <x v="0"/>
    <x v="83"/>
    <s v="1999/00"/>
    <x v="0"/>
    <n v="4"/>
    <s v="Growth"/>
    <n v="935"/>
    <n v="93.5"/>
    <m/>
    <m/>
    <m/>
    <m/>
    <m/>
    <m/>
    <m/>
    <m/>
    <m/>
    <m/>
    <m/>
    <m/>
    <m/>
    <m/>
    <m/>
    <m/>
    <m/>
    <m/>
    <m/>
    <m/>
    <m/>
    <m/>
    <m/>
    <m/>
    <m/>
    <m/>
    <m/>
    <m/>
  </r>
  <r>
    <s v="IversenIrrigationFull"/>
    <x v="0"/>
    <x v="84"/>
    <s v="1999/00"/>
    <x v="0"/>
    <n v="4"/>
    <s v="PreGraze"/>
    <n v="2648.5"/>
    <n v="264.85000000000002"/>
    <m/>
    <m/>
    <m/>
    <m/>
    <m/>
    <m/>
    <m/>
    <m/>
    <n v="0.13100000000000001"/>
    <m/>
    <m/>
    <m/>
    <m/>
    <m/>
    <m/>
    <m/>
    <m/>
    <m/>
    <m/>
    <m/>
    <m/>
    <m/>
    <m/>
    <m/>
    <m/>
    <m/>
    <m/>
    <m/>
  </r>
  <r>
    <s v="IversenIrrigationFull"/>
    <x v="0"/>
    <x v="85"/>
    <s v="1999/00"/>
    <x v="0"/>
    <n v="4"/>
    <s v="PostGraze"/>
    <n v="887"/>
    <n v="88.7"/>
    <m/>
    <n v="171.96"/>
    <n v="642.36"/>
    <m/>
    <m/>
    <m/>
    <m/>
    <m/>
    <m/>
    <m/>
    <m/>
    <m/>
    <m/>
    <m/>
    <m/>
    <m/>
    <m/>
    <m/>
    <m/>
    <m/>
    <m/>
    <m/>
    <m/>
    <m/>
    <m/>
    <m/>
    <m/>
    <m/>
  </r>
  <r>
    <s v="IversenIrrigationFull"/>
    <x v="0"/>
    <x v="86"/>
    <s v="1999/00"/>
    <x v="0"/>
    <n v="5"/>
    <s v="Growth"/>
    <n v="2260"/>
    <n v="226"/>
    <m/>
    <m/>
    <m/>
    <m/>
    <m/>
    <m/>
    <m/>
    <m/>
    <m/>
    <m/>
    <m/>
    <m/>
    <m/>
    <m/>
    <m/>
    <m/>
    <m/>
    <m/>
    <m/>
    <m/>
    <m/>
    <m/>
    <m/>
    <m/>
    <m/>
    <m/>
    <m/>
    <m/>
  </r>
  <r>
    <s v="IversenIrrigationFull"/>
    <x v="0"/>
    <x v="87"/>
    <s v="1999/00"/>
    <x v="0"/>
    <n v="5"/>
    <s v="PreGraze"/>
    <n v="4310"/>
    <n v="431"/>
    <m/>
    <m/>
    <m/>
    <m/>
    <m/>
    <m/>
    <m/>
    <m/>
    <n v="0.218"/>
    <m/>
    <m/>
    <m/>
    <m/>
    <m/>
    <m/>
    <m/>
    <m/>
    <m/>
    <m/>
    <m/>
    <m/>
    <m/>
    <m/>
    <m/>
    <m/>
    <m/>
    <m/>
    <m/>
  </r>
  <r>
    <s v="IversenIrrigationFull"/>
    <x v="0"/>
    <x v="88"/>
    <s v="1999/00"/>
    <x v="0"/>
    <n v="5"/>
    <s v="PostGraze"/>
    <n v="850"/>
    <n v="85"/>
    <m/>
    <n v="354.92"/>
    <n v="997.28"/>
    <m/>
    <m/>
    <m/>
    <m/>
    <m/>
    <m/>
    <m/>
    <m/>
    <m/>
    <m/>
    <m/>
    <m/>
    <m/>
    <m/>
    <m/>
    <m/>
    <m/>
    <m/>
    <m/>
    <m/>
    <m/>
    <m/>
    <m/>
    <m/>
    <m/>
  </r>
  <r>
    <s v="IversenIrrigationFull"/>
    <x v="0"/>
    <x v="89"/>
    <s v="1999/00"/>
    <x v="0"/>
    <n v="6"/>
    <s v="Growth"/>
    <n v="463.5"/>
    <n v="46.35"/>
    <m/>
    <m/>
    <m/>
    <m/>
    <m/>
    <m/>
    <m/>
    <m/>
    <m/>
    <m/>
    <m/>
    <m/>
    <m/>
    <m/>
    <m/>
    <m/>
    <m/>
    <m/>
    <m/>
    <m/>
    <m/>
    <m/>
    <m/>
    <m/>
    <m/>
    <m/>
    <m/>
    <m/>
  </r>
  <r>
    <s v="IversenIrrigationFull"/>
    <x v="0"/>
    <x v="90"/>
    <s v="1999/00"/>
    <x v="0"/>
    <n v="6"/>
    <s v="Growth"/>
    <n v="575.5"/>
    <n v="57.55"/>
    <m/>
    <m/>
    <m/>
    <m/>
    <m/>
    <m/>
    <m/>
    <m/>
    <m/>
    <m/>
    <m/>
    <m/>
    <m/>
    <m/>
    <m/>
    <m/>
    <m/>
    <m/>
    <m/>
    <m/>
    <m/>
    <m/>
    <m/>
    <m/>
    <m/>
    <m/>
    <m/>
    <m/>
  </r>
  <r>
    <s v="IversenIrrigationFull"/>
    <x v="0"/>
    <x v="91"/>
    <s v="1999/00"/>
    <x v="0"/>
    <n v="6"/>
    <s v="Growth"/>
    <n v="892"/>
    <n v="89.2"/>
    <m/>
    <m/>
    <m/>
    <m/>
    <m/>
    <m/>
    <m/>
    <m/>
    <m/>
    <m/>
    <m/>
    <m/>
    <m/>
    <m/>
    <m/>
    <m/>
    <m/>
    <m/>
    <m/>
    <m/>
    <m/>
    <m/>
    <m/>
    <m/>
    <m/>
    <m/>
    <m/>
    <m/>
  </r>
  <r>
    <s v="IversenIrrigationFull"/>
    <x v="0"/>
    <x v="92"/>
    <s v="1999/00"/>
    <x v="0"/>
    <n v="6"/>
    <s v="Growth"/>
    <n v="1346"/>
    <n v="134.6"/>
    <m/>
    <m/>
    <m/>
    <m/>
    <m/>
    <m/>
    <m/>
    <m/>
    <m/>
    <m/>
    <m/>
    <m/>
    <m/>
    <m/>
    <m/>
    <m/>
    <m/>
    <m/>
    <m/>
    <m/>
    <m/>
    <m/>
    <m/>
    <m/>
    <m/>
    <m/>
    <m/>
    <m/>
  </r>
  <r>
    <s v="IversenIrrigationFull"/>
    <x v="0"/>
    <x v="93"/>
    <s v="1999/00"/>
    <x v="0"/>
    <n v="6"/>
    <s v="Growth"/>
    <n v="1553"/>
    <n v="155.30000000000001"/>
    <m/>
    <m/>
    <m/>
    <m/>
    <m/>
    <m/>
    <m/>
    <m/>
    <m/>
    <m/>
    <m/>
    <m/>
    <m/>
    <m/>
    <m/>
    <m/>
    <m/>
    <m/>
    <m/>
    <m/>
    <m/>
    <m/>
    <m/>
    <m/>
    <m/>
    <m/>
    <m/>
    <m/>
  </r>
  <r>
    <s v="IversenIrrigationFull"/>
    <x v="0"/>
    <x v="94"/>
    <s v="1999/00"/>
    <x v="0"/>
    <n v="6"/>
    <s v="PreGraze"/>
    <n v="2044"/>
    <n v="204.4"/>
    <m/>
    <m/>
    <m/>
    <m/>
    <m/>
    <m/>
    <m/>
    <m/>
    <m/>
    <m/>
    <m/>
    <m/>
    <m/>
    <m/>
    <m/>
    <m/>
    <m/>
    <m/>
    <m/>
    <m/>
    <m/>
    <m/>
    <m/>
    <m/>
    <m/>
    <m/>
    <m/>
    <m/>
  </r>
  <r>
    <s v="IversenIrrigationFull"/>
    <x v="0"/>
    <x v="95"/>
    <s v="1999/00"/>
    <x v="0"/>
    <n v="6"/>
    <s v="PostGraze"/>
    <m/>
    <m/>
    <m/>
    <n v="192.92"/>
    <n v="1190.2"/>
    <m/>
    <m/>
    <m/>
    <m/>
    <m/>
    <m/>
    <m/>
    <m/>
    <m/>
    <m/>
    <m/>
    <m/>
    <m/>
    <m/>
    <m/>
    <m/>
    <m/>
    <m/>
    <m/>
    <m/>
    <m/>
    <m/>
    <m/>
    <m/>
    <m/>
  </r>
  <r>
    <s v="IversenIrrigationFull"/>
    <x v="0"/>
    <x v="96"/>
    <s v="2000/01"/>
    <x v="0"/>
    <n v="1"/>
    <s v="Growth"/>
    <n v="200.5"/>
    <n v="20.05"/>
    <m/>
    <m/>
    <m/>
    <m/>
    <m/>
    <m/>
    <m/>
    <m/>
    <m/>
    <m/>
    <m/>
    <m/>
    <m/>
    <m/>
    <m/>
    <m/>
    <m/>
    <m/>
    <m/>
    <m/>
    <m/>
    <m/>
    <m/>
    <m/>
    <m/>
    <m/>
    <m/>
    <m/>
  </r>
  <r>
    <s v="IversenIrrigationFull"/>
    <x v="0"/>
    <x v="97"/>
    <s v="2000/01"/>
    <x v="0"/>
    <n v="1"/>
    <s v="Growth"/>
    <n v="503"/>
    <n v="50.3"/>
    <m/>
    <m/>
    <m/>
    <m/>
    <m/>
    <m/>
    <m/>
    <m/>
    <m/>
    <m/>
    <m/>
    <m/>
    <m/>
    <m/>
    <m/>
    <m/>
    <m/>
    <m/>
    <m/>
    <m/>
    <m/>
    <m/>
    <m/>
    <m/>
    <m/>
    <m/>
    <m/>
    <m/>
  </r>
  <r>
    <s v="IversenIrrigationFull"/>
    <x v="0"/>
    <x v="98"/>
    <s v="2000/01"/>
    <x v="0"/>
    <n v="1"/>
    <s v="Growth"/>
    <n v="273.5"/>
    <n v="27.35"/>
    <m/>
    <m/>
    <m/>
    <m/>
    <m/>
    <m/>
    <m/>
    <m/>
    <m/>
    <m/>
    <m/>
    <m/>
    <m/>
    <m/>
    <m/>
    <m/>
    <m/>
    <m/>
    <m/>
    <m/>
    <m/>
    <m/>
    <m/>
    <m/>
    <m/>
    <m/>
    <m/>
    <m/>
  </r>
  <r>
    <s v="IversenIrrigationFull"/>
    <x v="0"/>
    <x v="99"/>
    <s v="2000/01"/>
    <x v="0"/>
    <n v="1"/>
    <s v="Growth"/>
    <n v="509.5"/>
    <n v="50.95"/>
    <m/>
    <m/>
    <m/>
    <m/>
    <m/>
    <m/>
    <m/>
    <m/>
    <m/>
    <m/>
    <m/>
    <m/>
    <m/>
    <m/>
    <m/>
    <m/>
    <m/>
    <m/>
    <m/>
    <m/>
    <m/>
    <m/>
    <m/>
    <m/>
    <m/>
    <m/>
    <m/>
    <m/>
  </r>
  <r>
    <s v="IversenIrrigationFull"/>
    <x v="0"/>
    <x v="100"/>
    <s v="2000/01"/>
    <x v="0"/>
    <n v="1"/>
    <s v="Growth"/>
    <n v="788.5"/>
    <n v="78.849999999999994"/>
    <m/>
    <m/>
    <m/>
    <m/>
    <m/>
    <m/>
    <m/>
    <m/>
    <m/>
    <m/>
    <m/>
    <m/>
    <m/>
    <m/>
    <m/>
    <m/>
    <m/>
    <m/>
    <m/>
    <m/>
    <m/>
    <m/>
    <m/>
    <m/>
    <m/>
    <m/>
    <m/>
    <m/>
  </r>
  <r>
    <s v="IversenIrrigationFull"/>
    <x v="0"/>
    <x v="101"/>
    <s v="2000/01"/>
    <x v="0"/>
    <n v="1"/>
    <s v="Growth"/>
    <n v="793.5"/>
    <n v="79.349999999999994"/>
    <m/>
    <m/>
    <m/>
    <m/>
    <m/>
    <m/>
    <m/>
    <m/>
    <m/>
    <m/>
    <m/>
    <m/>
    <m/>
    <m/>
    <m/>
    <m/>
    <m/>
    <m/>
    <m/>
    <m/>
    <m/>
    <m/>
    <m/>
    <m/>
    <m/>
    <m/>
    <m/>
    <m/>
  </r>
  <r>
    <s v="IversenIrrigationFull"/>
    <x v="0"/>
    <x v="102"/>
    <s v="2000/01"/>
    <x v="0"/>
    <n v="1"/>
    <s v="Growth"/>
    <n v="1395"/>
    <n v="139.5"/>
    <m/>
    <m/>
    <m/>
    <m/>
    <m/>
    <m/>
    <m/>
    <m/>
    <m/>
    <m/>
    <m/>
    <m/>
    <m/>
    <m/>
    <m/>
    <m/>
    <m/>
    <m/>
    <m/>
    <m/>
    <m/>
    <m/>
    <m/>
    <m/>
    <m/>
    <m/>
    <m/>
    <m/>
  </r>
  <r>
    <s v="IversenIrrigationFull"/>
    <x v="0"/>
    <x v="103"/>
    <s v="2000/01"/>
    <x v="0"/>
    <n v="1"/>
    <s v="Growth"/>
    <n v="1488.5"/>
    <n v="148.85"/>
    <m/>
    <m/>
    <m/>
    <m/>
    <m/>
    <m/>
    <m/>
    <m/>
    <m/>
    <m/>
    <m/>
    <m/>
    <m/>
    <m/>
    <m/>
    <m/>
    <m/>
    <m/>
    <m/>
    <m/>
    <m/>
    <m/>
    <m/>
    <m/>
    <m/>
    <m/>
    <m/>
    <m/>
  </r>
  <r>
    <s v="IversenIrrigationFull"/>
    <x v="0"/>
    <x v="104"/>
    <s v="2000/01"/>
    <x v="0"/>
    <n v="1"/>
    <s v="PreGraze"/>
    <n v="2135"/>
    <n v="213.5"/>
    <m/>
    <m/>
    <m/>
    <n v="3.9800000000000002E-2"/>
    <m/>
    <m/>
    <m/>
    <m/>
    <m/>
    <m/>
    <m/>
    <m/>
    <m/>
    <m/>
    <m/>
    <m/>
    <m/>
    <m/>
    <m/>
    <m/>
    <m/>
    <m/>
    <m/>
    <m/>
    <m/>
    <m/>
    <m/>
    <m/>
  </r>
  <r>
    <s v="IversenIrrigationFull"/>
    <x v="0"/>
    <x v="105"/>
    <s v="2000/01"/>
    <x v="0"/>
    <n v="1"/>
    <s v="PostGraze"/>
    <n v="605"/>
    <n v="60.5"/>
    <m/>
    <n v="154.19999999999999"/>
    <n v="154.19999999999999"/>
    <m/>
    <m/>
    <n v="2.0299999999999999E-2"/>
    <m/>
    <m/>
    <m/>
    <m/>
    <m/>
    <m/>
    <m/>
    <m/>
    <m/>
    <m/>
    <m/>
    <m/>
    <m/>
    <m/>
    <m/>
    <m/>
    <m/>
    <m/>
    <m/>
    <m/>
    <m/>
    <m/>
  </r>
  <r>
    <s v="IversenIrrigationFull"/>
    <x v="0"/>
    <x v="106"/>
    <s v="2000/01"/>
    <x v="0"/>
    <n v="2"/>
    <s v="Growth"/>
    <n v="1235"/>
    <n v="123.5"/>
    <m/>
    <m/>
    <m/>
    <m/>
    <m/>
    <m/>
    <m/>
    <m/>
    <m/>
    <m/>
    <m/>
    <m/>
    <m/>
    <m/>
    <m/>
    <m/>
    <m/>
    <m/>
    <m/>
    <m/>
    <m/>
    <m/>
    <m/>
    <m/>
    <m/>
    <m/>
    <m/>
    <m/>
  </r>
  <r>
    <s v="IversenIrrigationFull"/>
    <x v="0"/>
    <x v="107"/>
    <s v="2000/01"/>
    <x v="0"/>
    <n v="2"/>
    <s v="Growth"/>
    <n v="2805"/>
    <n v="280.5"/>
    <m/>
    <m/>
    <m/>
    <m/>
    <m/>
    <m/>
    <m/>
    <m/>
    <m/>
    <m/>
    <m/>
    <m/>
    <m/>
    <m/>
    <m/>
    <m/>
    <m/>
    <m/>
    <m/>
    <m/>
    <m/>
    <m/>
    <m/>
    <m/>
    <m/>
    <m/>
    <m/>
    <m/>
  </r>
  <r>
    <s v="IversenIrrigationFull"/>
    <x v="0"/>
    <x v="108"/>
    <s v="2000/01"/>
    <x v="0"/>
    <n v="2"/>
    <s v="Growth"/>
    <n v="2720"/>
    <n v="272"/>
    <m/>
    <m/>
    <m/>
    <m/>
    <m/>
    <m/>
    <m/>
    <m/>
    <m/>
    <m/>
    <m/>
    <m/>
    <m/>
    <m/>
    <m/>
    <m/>
    <m/>
    <m/>
    <m/>
    <m/>
    <m/>
    <m/>
    <m/>
    <m/>
    <m/>
    <m/>
    <m/>
    <m/>
  </r>
  <r>
    <s v="IversenIrrigationFull"/>
    <x v="0"/>
    <x v="109"/>
    <s v="2000/01"/>
    <x v="0"/>
    <n v="2"/>
    <s v="PreGraze"/>
    <n v="3486.9"/>
    <n v="348.69"/>
    <m/>
    <m/>
    <m/>
    <n v="2.4299999999999999E-2"/>
    <n v="1.2500000000000001E-2"/>
    <m/>
    <m/>
    <m/>
    <n v="0.23100000000000001"/>
    <m/>
    <m/>
    <m/>
    <m/>
    <m/>
    <m/>
    <m/>
    <m/>
    <m/>
    <m/>
    <m/>
    <m/>
    <m/>
    <m/>
    <m/>
    <m/>
    <m/>
    <m/>
    <m/>
  </r>
  <r>
    <s v="IversenIrrigationFull"/>
    <x v="0"/>
    <x v="110"/>
    <s v="2000/01"/>
    <x v="0"/>
    <n v="2"/>
    <s v="PostGraze"/>
    <m/>
    <m/>
    <m/>
    <n v="265.02"/>
    <n v="419.21999999999997"/>
    <m/>
    <m/>
    <m/>
    <m/>
    <m/>
    <m/>
    <m/>
    <m/>
    <m/>
    <m/>
    <m/>
    <m/>
    <m/>
    <m/>
    <m/>
    <m/>
    <m/>
    <m/>
    <m/>
    <m/>
    <m/>
    <m/>
    <m/>
    <m/>
    <m/>
  </r>
  <r>
    <s v="IversenIrrigationFull"/>
    <x v="0"/>
    <x v="111"/>
    <s v="2000/01"/>
    <x v="0"/>
    <n v="3"/>
    <s v="Growth"/>
    <n v="480.5"/>
    <n v="48.05"/>
    <m/>
    <m/>
    <m/>
    <m/>
    <m/>
    <m/>
    <m/>
    <m/>
    <m/>
    <m/>
    <m/>
    <m/>
    <m/>
    <m/>
    <m/>
    <m/>
    <m/>
    <m/>
    <m/>
    <m/>
    <m/>
    <m/>
    <m/>
    <m/>
    <m/>
    <m/>
    <m/>
    <m/>
  </r>
  <r>
    <s v="IversenIrrigationFull"/>
    <x v="0"/>
    <x v="112"/>
    <s v="2000/01"/>
    <x v="0"/>
    <n v="3"/>
    <s v="Growth"/>
    <n v="1475"/>
    <n v="147.5"/>
    <m/>
    <m/>
    <m/>
    <m/>
    <m/>
    <m/>
    <m/>
    <m/>
    <m/>
    <m/>
    <m/>
    <m/>
    <m/>
    <m/>
    <m/>
    <m/>
    <m/>
    <m/>
    <m/>
    <m/>
    <m/>
    <m/>
    <m/>
    <m/>
    <m/>
    <m/>
    <m/>
    <m/>
  </r>
  <r>
    <s v="IversenIrrigationFull"/>
    <x v="0"/>
    <x v="113"/>
    <s v="2000/01"/>
    <x v="0"/>
    <n v="3"/>
    <s v="Growth"/>
    <n v="2835"/>
    <n v="283.5"/>
    <m/>
    <m/>
    <m/>
    <m/>
    <m/>
    <m/>
    <m/>
    <m/>
    <m/>
    <m/>
    <m/>
    <m/>
    <m/>
    <m/>
    <m/>
    <m/>
    <m/>
    <m/>
    <m/>
    <m/>
    <m/>
    <m/>
    <m/>
    <m/>
    <m/>
    <m/>
    <m/>
    <m/>
  </r>
  <r>
    <s v="IversenIrrigationFull"/>
    <x v="0"/>
    <x v="114"/>
    <s v="2000/01"/>
    <x v="0"/>
    <n v="3"/>
    <s v="PreGraze"/>
    <n v="3140"/>
    <n v="314"/>
    <m/>
    <m/>
    <m/>
    <n v="3.4200000000000001E-2"/>
    <n v="1.49E-2"/>
    <m/>
    <m/>
    <m/>
    <n v="0.223"/>
    <m/>
    <m/>
    <m/>
    <m/>
    <m/>
    <m/>
    <m/>
    <m/>
    <m/>
    <m/>
    <m/>
    <m/>
    <m/>
    <m/>
    <m/>
    <m/>
    <m/>
    <m/>
    <m/>
  </r>
  <r>
    <s v="IversenIrrigationFull"/>
    <x v="0"/>
    <x v="115"/>
    <s v="2000/01"/>
    <x v="0"/>
    <n v="3"/>
    <s v="PostGraze"/>
    <n v="860"/>
    <n v="86"/>
    <m/>
    <n v="224.17"/>
    <n v="643.39"/>
    <m/>
    <m/>
    <n v="1.26E-2"/>
    <m/>
    <m/>
    <m/>
    <m/>
    <m/>
    <m/>
    <m/>
    <m/>
    <m/>
    <m/>
    <m/>
    <m/>
    <m/>
    <m/>
    <m/>
    <m/>
    <m/>
    <m/>
    <m/>
    <m/>
    <m/>
    <m/>
  </r>
  <r>
    <s v="IversenIrrigationFull"/>
    <x v="0"/>
    <x v="116"/>
    <s v="2000/01"/>
    <x v="0"/>
    <n v="4"/>
    <s v="Growth"/>
    <n v="1015"/>
    <n v="101.5"/>
    <m/>
    <m/>
    <m/>
    <m/>
    <m/>
    <m/>
    <m/>
    <m/>
    <m/>
    <m/>
    <m/>
    <m/>
    <m/>
    <m/>
    <m/>
    <m/>
    <m/>
    <m/>
    <m/>
    <m/>
    <m/>
    <m/>
    <m/>
    <m/>
    <m/>
    <m/>
    <m/>
    <m/>
  </r>
  <r>
    <s v="IversenIrrigationFull"/>
    <x v="0"/>
    <x v="117"/>
    <s v="2000/01"/>
    <x v="0"/>
    <n v="4"/>
    <s v="Growth"/>
    <n v="964.5"/>
    <n v="96.45"/>
    <m/>
    <m/>
    <m/>
    <m/>
    <m/>
    <m/>
    <m/>
    <m/>
    <m/>
    <m/>
    <m/>
    <m/>
    <m/>
    <m/>
    <m/>
    <m/>
    <m/>
    <m/>
    <m/>
    <m/>
    <m/>
    <m/>
    <m/>
    <m/>
    <m/>
    <m/>
    <m/>
    <m/>
  </r>
  <r>
    <s v="IversenIrrigationFull"/>
    <x v="0"/>
    <x v="118"/>
    <s v="2000/01"/>
    <x v="0"/>
    <n v="4"/>
    <s v="Growth"/>
    <n v="1290"/>
    <n v="129"/>
    <m/>
    <m/>
    <m/>
    <m/>
    <m/>
    <m/>
    <m/>
    <m/>
    <m/>
    <m/>
    <m/>
    <m/>
    <m/>
    <m/>
    <m/>
    <m/>
    <m/>
    <m/>
    <m/>
    <m/>
    <m/>
    <m/>
    <m/>
    <m/>
    <m/>
    <m/>
    <m/>
    <m/>
  </r>
  <r>
    <s v="IversenIrrigationFull"/>
    <x v="0"/>
    <x v="119"/>
    <s v="2000/01"/>
    <x v="0"/>
    <n v="4"/>
    <s v="PreGraze"/>
    <n v="2570"/>
    <n v="257"/>
    <m/>
    <m/>
    <m/>
    <n v="3.04E-2"/>
    <m/>
    <m/>
    <m/>
    <m/>
    <n v="6.7000000000000004E-2"/>
    <m/>
    <m/>
    <m/>
    <m/>
    <m/>
    <m/>
    <m/>
    <m/>
    <m/>
    <m/>
    <m/>
    <m/>
    <m/>
    <m/>
    <m/>
    <m/>
    <m/>
    <m/>
    <m/>
  </r>
  <r>
    <s v="IversenIrrigationFull"/>
    <x v="0"/>
    <x v="120"/>
    <s v="2000/01"/>
    <x v="0"/>
    <n v="4"/>
    <s v="PostGraze"/>
    <n v="390"/>
    <n v="39"/>
    <m/>
    <n v="204.03"/>
    <n v="847.42"/>
    <m/>
    <m/>
    <n v="1.6E-2"/>
    <m/>
    <m/>
    <m/>
    <m/>
    <m/>
    <m/>
    <m/>
    <m/>
    <m/>
    <m/>
    <m/>
    <m/>
    <m/>
    <m/>
    <m/>
    <m/>
    <m/>
    <m/>
    <m/>
    <m/>
    <m/>
    <m/>
  </r>
  <r>
    <s v="IversenIrrigationFull"/>
    <x v="0"/>
    <x v="121"/>
    <s v="2000/01"/>
    <x v="0"/>
    <n v="5"/>
    <s v="Growth"/>
    <n v="974"/>
    <n v="97.4"/>
    <m/>
    <m/>
    <m/>
    <m/>
    <m/>
    <m/>
    <m/>
    <m/>
    <m/>
    <m/>
    <m/>
    <m/>
    <m/>
    <m/>
    <m/>
    <m/>
    <m/>
    <m/>
    <m/>
    <m/>
    <m/>
    <m/>
    <m/>
    <m/>
    <m/>
    <m/>
    <m/>
    <m/>
  </r>
  <r>
    <s v="IversenIrrigationFull"/>
    <x v="0"/>
    <x v="122"/>
    <s v="2000/01"/>
    <x v="0"/>
    <n v="5"/>
    <s v="Growth"/>
    <n v="1275"/>
    <n v="127.5"/>
    <m/>
    <m/>
    <m/>
    <m/>
    <m/>
    <m/>
    <m/>
    <m/>
    <n v="1.2E-2"/>
    <m/>
    <m/>
    <m/>
    <m/>
    <m/>
    <m/>
    <m/>
    <m/>
    <m/>
    <m/>
    <m/>
    <m/>
    <m/>
    <m/>
    <m/>
    <m/>
    <m/>
    <m/>
    <m/>
  </r>
  <r>
    <s v="IversenIrrigationFull"/>
    <x v="0"/>
    <x v="123"/>
    <s v="2000/01"/>
    <x v="0"/>
    <n v="5"/>
    <s v="Growth"/>
    <n v="2090"/>
    <n v="209"/>
    <m/>
    <m/>
    <m/>
    <m/>
    <m/>
    <m/>
    <m/>
    <m/>
    <m/>
    <m/>
    <m/>
    <m/>
    <m/>
    <m/>
    <m/>
    <m/>
    <m/>
    <m/>
    <m/>
    <m/>
    <m/>
    <m/>
    <m/>
    <m/>
    <m/>
    <m/>
    <m/>
    <m/>
  </r>
  <r>
    <s v="IversenIrrigationFull"/>
    <x v="0"/>
    <x v="124"/>
    <s v="2000/01"/>
    <x v="0"/>
    <n v="5"/>
    <s v="Growth"/>
    <n v="1760"/>
    <n v="176"/>
    <m/>
    <m/>
    <m/>
    <m/>
    <m/>
    <m/>
    <m/>
    <m/>
    <m/>
    <m/>
    <m/>
    <m/>
    <m/>
    <m/>
    <m/>
    <m/>
    <m/>
    <m/>
    <m/>
    <m/>
    <m/>
    <m/>
    <m/>
    <m/>
    <m/>
    <m/>
    <m/>
    <m/>
  </r>
  <r>
    <s v="IversenIrrigationFull"/>
    <x v="0"/>
    <x v="125"/>
    <s v="2000/01"/>
    <x v="0"/>
    <n v="5"/>
    <s v="PreGraze"/>
    <n v="2720"/>
    <n v="272"/>
    <m/>
    <m/>
    <m/>
    <n v="2.9000000000000001E-2"/>
    <n v="6.7000000000000002E-3"/>
    <m/>
    <m/>
    <m/>
    <n v="6.0000000000000001E-3"/>
    <m/>
    <m/>
    <m/>
    <m/>
    <m/>
    <m/>
    <m/>
    <m/>
    <m/>
    <m/>
    <m/>
    <m/>
    <m/>
    <m/>
    <m/>
    <m/>
    <m/>
    <m/>
    <m/>
  </r>
  <r>
    <s v="IversenIrrigationFull"/>
    <x v="0"/>
    <x v="126"/>
    <s v="2000/01"/>
    <x v="0"/>
    <n v="5"/>
    <s v="PostGraze"/>
    <n v="924"/>
    <n v="92.4"/>
    <m/>
    <n v="184.49"/>
    <n v="1031.9099999999999"/>
    <m/>
    <m/>
    <n v="1.8200000000000001E-2"/>
    <m/>
    <m/>
    <m/>
    <m/>
    <m/>
    <m/>
    <m/>
    <m/>
    <m/>
    <m/>
    <m/>
    <m/>
    <m/>
    <m/>
    <m/>
    <m/>
    <m/>
    <m/>
    <m/>
    <m/>
    <m/>
    <m/>
  </r>
  <r>
    <s v="IversenIrrigationFull"/>
    <x v="0"/>
    <x v="127"/>
    <s v="2000/01"/>
    <x v="0"/>
    <n v="6"/>
    <s v="Growth"/>
    <n v="1089"/>
    <n v="108.9"/>
    <m/>
    <m/>
    <m/>
    <m/>
    <m/>
    <m/>
    <m/>
    <m/>
    <m/>
    <m/>
    <m/>
    <m/>
    <m/>
    <m/>
    <m/>
    <m/>
    <m/>
    <m/>
    <m/>
    <m/>
    <m/>
    <m/>
    <m/>
    <m/>
    <m/>
    <m/>
    <m/>
    <m/>
  </r>
  <r>
    <s v="IversenIrrigationFull"/>
    <x v="0"/>
    <x v="128"/>
    <s v="2000/01"/>
    <x v="0"/>
    <n v="6"/>
    <s v="Growth"/>
    <n v="1177"/>
    <n v="117.7"/>
    <m/>
    <m/>
    <m/>
    <m/>
    <m/>
    <m/>
    <m/>
    <m/>
    <m/>
    <m/>
    <m/>
    <m/>
    <m/>
    <m/>
    <m/>
    <m/>
    <m/>
    <m/>
    <m/>
    <m/>
    <m/>
    <m/>
    <m/>
    <m/>
    <m/>
    <m/>
    <m/>
    <m/>
  </r>
  <r>
    <s v="IversenIrrigationFull"/>
    <x v="0"/>
    <x v="129"/>
    <s v="2000/01"/>
    <x v="0"/>
    <n v="6"/>
    <s v="PreGraze"/>
    <n v="1892"/>
    <n v="189.2"/>
    <m/>
    <m/>
    <m/>
    <n v="3.39E-2"/>
    <m/>
    <m/>
    <m/>
    <m/>
    <m/>
    <m/>
    <m/>
    <m/>
    <m/>
    <m/>
    <m/>
    <m/>
    <m/>
    <m/>
    <m/>
    <m/>
    <m/>
    <m/>
    <m/>
    <m/>
    <m/>
    <m/>
    <m/>
    <m/>
  </r>
  <r>
    <s v="IversenIrrigationFull"/>
    <x v="0"/>
    <x v="130"/>
    <s v="2000/01"/>
    <x v="0"/>
    <n v="6"/>
    <s v="PostGraze"/>
    <m/>
    <m/>
    <m/>
    <n v="173.98"/>
    <n v="1205.8899999999999"/>
    <m/>
    <m/>
    <m/>
    <m/>
    <m/>
    <m/>
    <m/>
    <m/>
    <m/>
    <m/>
    <m/>
    <m/>
    <m/>
    <m/>
    <m/>
    <m/>
    <m/>
    <m/>
    <m/>
    <m/>
    <m/>
    <m/>
    <m/>
    <m/>
    <m/>
  </r>
  <r>
    <s v="IversenIrrigationFull"/>
    <x v="0"/>
    <x v="131"/>
    <s v="2000/01"/>
    <x v="0"/>
    <n v="7"/>
    <s v="PreGraze"/>
    <n v="419.5"/>
    <n v="41.95"/>
    <m/>
    <m/>
    <m/>
    <n v="3.2000000000000001E-2"/>
    <m/>
    <m/>
    <m/>
    <m/>
    <m/>
    <m/>
    <m/>
    <m/>
    <m/>
    <m/>
    <m/>
    <m/>
    <m/>
    <m/>
    <m/>
    <m/>
    <m/>
    <m/>
    <m/>
    <m/>
    <m/>
    <m/>
    <m/>
    <m/>
  </r>
  <r>
    <s v="IversenIrrigationFull"/>
    <x v="0"/>
    <x v="132"/>
    <s v="2001/02"/>
    <x v="0"/>
    <n v="7"/>
    <s v="PostGraze"/>
    <m/>
    <m/>
    <m/>
    <n v="32.200000000000003"/>
    <n v="32.200000000000003"/>
    <m/>
    <m/>
    <m/>
    <m/>
    <m/>
    <m/>
    <m/>
    <m/>
    <m/>
    <m/>
    <m/>
    <m/>
    <m/>
    <m/>
    <m/>
    <m/>
    <m/>
    <m/>
    <m/>
    <m/>
    <m/>
    <m/>
    <m/>
    <m/>
    <m/>
  </r>
  <r>
    <s v="IversenIrrigationFull"/>
    <x v="0"/>
    <x v="133"/>
    <s v="2001/02"/>
    <x v="0"/>
    <n v="1"/>
    <s v="Growth"/>
    <n v="640"/>
    <n v="64"/>
    <m/>
    <m/>
    <m/>
    <m/>
    <m/>
    <m/>
    <m/>
    <m/>
    <m/>
    <m/>
    <m/>
    <m/>
    <m/>
    <m/>
    <m/>
    <m/>
    <m/>
    <m/>
    <m/>
    <m/>
    <m/>
    <m/>
    <m/>
    <m/>
    <m/>
    <m/>
    <m/>
    <m/>
  </r>
  <r>
    <s v="IversenIrrigationFull"/>
    <x v="0"/>
    <x v="134"/>
    <s v="2001/02"/>
    <x v="0"/>
    <n v="1"/>
    <s v="Growth"/>
    <n v="710"/>
    <n v="71"/>
    <m/>
    <m/>
    <m/>
    <m/>
    <m/>
    <m/>
    <m/>
    <m/>
    <m/>
    <m/>
    <m/>
    <m/>
    <m/>
    <m/>
    <m/>
    <m/>
    <m/>
    <m/>
    <m/>
    <m/>
    <m/>
    <m/>
    <m/>
    <m/>
    <m/>
    <m/>
    <m/>
    <m/>
  </r>
  <r>
    <s v="IversenIrrigationFull"/>
    <x v="0"/>
    <x v="135"/>
    <s v="2001/02"/>
    <x v="0"/>
    <n v="1"/>
    <s v="Growth"/>
    <n v="935"/>
    <n v="93.5"/>
    <m/>
    <m/>
    <m/>
    <m/>
    <m/>
    <m/>
    <m/>
    <m/>
    <m/>
    <m/>
    <m/>
    <m/>
    <m/>
    <m/>
    <m/>
    <m/>
    <m/>
    <m/>
    <m/>
    <m/>
    <m/>
    <m/>
    <m/>
    <m/>
    <m/>
    <m/>
    <m/>
    <m/>
  </r>
  <r>
    <s v="IversenIrrigationFull"/>
    <x v="0"/>
    <x v="136"/>
    <s v="2001/02"/>
    <x v="0"/>
    <n v="1"/>
    <s v="Growth"/>
    <n v="1640"/>
    <n v="164"/>
    <m/>
    <m/>
    <m/>
    <m/>
    <m/>
    <m/>
    <m/>
    <m/>
    <m/>
    <m/>
    <m/>
    <m/>
    <m/>
    <m/>
    <m/>
    <m/>
    <m/>
    <m/>
    <m/>
    <m/>
    <m/>
    <m/>
    <m/>
    <m/>
    <m/>
    <m/>
    <m/>
    <m/>
  </r>
  <r>
    <s v="IversenIrrigationFull"/>
    <x v="0"/>
    <x v="137"/>
    <s v="2001/02"/>
    <x v="0"/>
    <n v="1"/>
    <s v="PreGraze"/>
    <n v="2795"/>
    <n v="279.5"/>
    <m/>
    <m/>
    <m/>
    <m/>
    <m/>
    <m/>
    <m/>
    <m/>
    <m/>
    <m/>
    <m/>
    <m/>
    <m/>
    <m/>
    <m/>
    <m/>
    <m/>
    <m/>
    <m/>
    <m/>
    <m/>
    <m/>
    <m/>
    <m/>
    <m/>
    <m/>
    <m/>
    <m/>
  </r>
  <r>
    <s v="IversenIrrigationFull"/>
    <x v="0"/>
    <x v="138"/>
    <s v="2001/02"/>
    <x v="0"/>
    <n v="1"/>
    <s v="PostGraze"/>
    <n v="358.5"/>
    <n v="35.85"/>
    <m/>
    <n v="237.24"/>
    <n v="269.44"/>
    <m/>
    <m/>
    <m/>
    <m/>
    <m/>
    <m/>
    <m/>
    <m/>
    <m/>
    <m/>
    <m/>
    <m/>
    <m/>
    <m/>
    <m/>
    <m/>
    <m/>
    <m/>
    <m/>
    <m/>
    <m/>
    <m/>
    <m/>
    <m/>
    <m/>
  </r>
  <r>
    <s v="IversenIrrigationFull"/>
    <x v="0"/>
    <x v="139"/>
    <s v="2001/02"/>
    <x v="0"/>
    <n v="2"/>
    <s v="Growth"/>
    <n v="2105"/>
    <n v="210.5"/>
    <m/>
    <m/>
    <m/>
    <m/>
    <m/>
    <m/>
    <m/>
    <m/>
    <m/>
    <m/>
    <m/>
    <m/>
    <m/>
    <m/>
    <m/>
    <m/>
    <m/>
    <m/>
    <m/>
    <m/>
    <m/>
    <m/>
    <m/>
    <m/>
    <m/>
    <m/>
    <m/>
    <m/>
  </r>
  <r>
    <s v="IversenIrrigationFull"/>
    <x v="0"/>
    <x v="140"/>
    <s v="2001/02"/>
    <x v="0"/>
    <n v="2"/>
    <s v="Growth"/>
    <n v="3060"/>
    <n v="306"/>
    <m/>
    <m/>
    <m/>
    <m/>
    <m/>
    <m/>
    <m/>
    <m/>
    <m/>
    <m/>
    <m/>
    <m/>
    <m/>
    <m/>
    <m/>
    <m/>
    <m/>
    <m/>
    <m/>
    <m/>
    <m/>
    <m/>
    <m/>
    <m/>
    <m/>
    <m/>
    <m/>
    <m/>
  </r>
  <r>
    <s v="IversenIrrigationFull"/>
    <x v="0"/>
    <x v="141"/>
    <s v="2001/02"/>
    <x v="0"/>
    <n v="2"/>
    <s v="PreGraze"/>
    <n v="3950"/>
    <n v="395"/>
    <m/>
    <m/>
    <m/>
    <m/>
    <m/>
    <m/>
    <m/>
    <m/>
    <m/>
    <m/>
    <m/>
    <m/>
    <m/>
    <m/>
    <m/>
    <m/>
    <m/>
    <m/>
    <m/>
    <m/>
    <m/>
    <m/>
    <m/>
    <m/>
    <m/>
    <m/>
    <m/>
    <m/>
  </r>
  <r>
    <s v="IversenIrrigationFull"/>
    <x v="0"/>
    <x v="142"/>
    <s v="2001/02"/>
    <x v="0"/>
    <n v="2"/>
    <s v="PostGraze"/>
    <m/>
    <m/>
    <m/>
    <n v="306.76"/>
    <n v="576.20000000000005"/>
    <m/>
    <m/>
    <m/>
    <m/>
    <m/>
    <m/>
    <m/>
    <m/>
    <m/>
    <m/>
    <m/>
    <m/>
    <m/>
    <m/>
    <m/>
    <m/>
    <m/>
    <m/>
    <m/>
    <m/>
    <m/>
    <m/>
    <m/>
    <m/>
    <m/>
  </r>
  <r>
    <s v="IversenIrrigationFull"/>
    <x v="0"/>
    <x v="143"/>
    <s v="2001/02"/>
    <x v="0"/>
    <n v="3"/>
    <s v="Growth"/>
    <n v="1550"/>
    <n v="155"/>
    <m/>
    <m/>
    <m/>
    <m/>
    <m/>
    <m/>
    <m/>
    <m/>
    <m/>
    <m/>
    <m/>
    <m/>
    <m/>
    <m/>
    <m/>
    <m/>
    <m/>
    <m/>
    <m/>
    <m/>
    <m/>
    <m/>
    <m/>
    <m/>
    <m/>
    <m/>
    <m/>
    <m/>
  </r>
  <r>
    <s v="IversenIrrigationFull"/>
    <x v="0"/>
    <x v="144"/>
    <s v="2001/02"/>
    <x v="0"/>
    <n v="3"/>
    <s v="PreGraze"/>
    <n v="2400"/>
    <n v="240"/>
    <m/>
    <m/>
    <m/>
    <m/>
    <m/>
    <m/>
    <m/>
    <m/>
    <m/>
    <m/>
    <m/>
    <m/>
    <m/>
    <m/>
    <m/>
    <m/>
    <m/>
    <m/>
    <m/>
    <m/>
    <m/>
    <m/>
    <m/>
    <m/>
    <m/>
    <m/>
    <m/>
    <m/>
  </r>
  <r>
    <s v="IversenIrrigationFull"/>
    <x v="0"/>
    <x v="145"/>
    <s v="2001/02"/>
    <x v="0"/>
    <n v="3"/>
    <s v="PostGraze"/>
    <m/>
    <m/>
    <m/>
    <n v="131.74"/>
    <n v="707.94"/>
    <m/>
    <m/>
    <m/>
    <m/>
    <m/>
    <m/>
    <m/>
    <m/>
    <m/>
    <m/>
    <m/>
    <m/>
    <m/>
    <m/>
    <m/>
    <m/>
    <m/>
    <m/>
    <m/>
    <m/>
    <m/>
    <m/>
    <m/>
    <m/>
    <m/>
  </r>
  <r>
    <s v="IversenIrrigationFull"/>
    <x v="0"/>
    <x v="146"/>
    <s v="2001/02"/>
    <x v="0"/>
    <n v="4"/>
    <s v="PreGraze"/>
    <n v="2400"/>
    <n v="240"/>
    <m/>
    <m/>
    <m/>
    <m/>
    <m/>
    <m/>
    <m/>
    <m/>
    <m/>
    <m/>
    <m/>
    <m/>
    <m/>
    <m/>
    <m/>
    <m/>
    <m/>
    <m/>
    <m/>
    <m/>
    <m/>
    <m/>
    <m/>
    <m/>
    <m/>
    <m/>
    <m/>
    <m/>
  </r>
  <r>
    <s v="IversenIrrigationFull"/>
    <x v="0"/>
    <x v="147"/>
    <s v="2001/02"/>
    <x v="0"/>
    <n v="4"/>
    <s v="PostGraze"/>
    <m/>
    <m/>
    <m/>
    <n v="171.94"/>
    <n v="879.88000000000011"/>
    <m/>
    <m/>
    <m/>
    <m/>
    <m/>
    <m/>
    <m/>
    <m/>
    <m/>
    <m/>
    <m/>
    <m/>
    <m/>
    <m/>
    <m/>
    <m/>
    <m/>
    <m/>
    <m/>
    <m/>
    <m/>
    <m/>
    <m/>
    <m/>
    <m/>
  </r>
  <r>
    <s v="IversenIrrigationFull"/>
    <x v="0"/>
    <x v="148"/>
    <s v="2001/02"/>
    <x v="0"/>
    <n v="5"/>
    <s v="PreGraze"/>
    <n v="1450"/>
    <n v="145"/>
    <m/>
    <m/>
    <m/>
    <m/>
    <m/>
    <m/>
    <m/>
    <m/>
    <m/>
    <m/>
    <m/>
    <m/>
    <m/>
    <m/>
    <m/>
    <m/>
    <m/>
    <m/>
    <m/>
    <m/>
    <m/>
    <m/>
    <m/>
    <m/>
    <m/>
    <m/>
    <m/>
    <m/>
  </r>
  <r>
    <s v="IversenIrrigationFull"/>
    <x v="0"/>
    <x v="149"/>
    <s v="2001/02"/>
    <x v="0"/>
    <n v="5"/>
    <s v="PostGraze"/>
    <m/>
    <m/>
    <m/>
    <n v="105.31"/>
    <n v="985.19"/>
    <m/>
    <m/>
    <m/>
    <m/>
    <m/>
    <m/>
    <m/>
    <m/>
    <m/>
    <m/>
    <m/>
    <m/>
    <m/>
    <m/>
    <m/>
    <m/>
    <m/>
    <m/>
    <m/>
    <m/>
    <m/>
    <m/>
    <m/>
    <m/>
    <m/>
  </r>
  <r>
    <s v="IversenIrrigationFull"/>
    <x v="0"/>
    <x v="150"/>
    <s v="2001/02"/>
    <x v="0"/>
    <n v="6"/>
    <s v="PreGraze"/>
    <n v="550"/>
    <n v="55"/>
    <m/>
    <m/>
    <m/>
    <m/>
    <m/>
    <m/>
    <m/>
    <m/>
    <m/>
    <m/>
    <m/>
    <m/>
    <m/>
    <m/>
    <m/>
    <m/>
    <m/>
    <m/>
    <m/>
    <m/>
    <m/>
    <m/>
    <m/>
    <m/>
    <m/>
    <m/>
    <m/>
    <m/>
  </r>
  <r>
    <s v="IversenIrrigationFull"/>
    <x v="0"/>
    <x v="151"/>
    <s v="2002/03"/>
    <x v="0"/>
    <n v="6"/>
    <s v="PostGraze"/>
    <m/>
    <m/>
    <m/>
    <n v="45.24"/>
    <n v="45.24"/>
    <m/>
    <m/>
    <m/>
    <m/>
    <m/>
    <m/>
    <m/>
    <m/>
    <m/>
    <m/>
    <m/>
    <m/>
    <m/>
    <m/>
    <m/>
    <m/>
    <m/>
    <m/>
    <m/>
    <m/>
    <m/>
    <m/>
    <m/>
    <m/>
    <m/>
  </r>
  <r>
    <s v="IversenIrrigationFull"/>
    <x v="0"/>
    <x v="0"/>
    <s v="1996/97"/>
    <x v="1"/>
    <n v="1"/>
    <s v="Growth"/>
    <n v="2400"/>
    <n v="240"/>
    <m/>
    <m/>
    <m/>
    <m/>
    <m/>
    <m/>
    <m/>
    <m/>
    <m/>
    <m/>
    <m/>
    <m/>
    <m/>
    <m/>
    <m/>
    <m/>
    <m/>
    <m/>
    <m/>
    <m/>
    <m/>
    <m/>
    <m/>
    <m/>
    <m/>
    <m/>
    <m/>
    <m/>
  </r>
  <r>
    <s v="IversenIrrigationFull"/>
    <x v="0"/>
    <x v="1"/>
    <s v="1996/97"/>
    <x v="1"/>
    <n v="1"/>
    <s v="PreGraze"/>
    <n v="4800"/>
    <n v="480"/>
    <m/>
    <m/>
    <m/>
    <m/>
    <m/>
    <m/>
    <m/>
    <m/>
    <m/>
    <m/>
    <m/>
    <m/>
    <m/>
    <m/>
    <m/>
    <m/>
    <m/>
    <m/>
    <m/>
    <m/>
    <m/>
    <m/>
    <m/>
    <m/>
    <m/>
    <m/>
    <m/>
    <m/>
  </r>
  <r>
    <s v="IversenIrrigationFull"/>
    <x v="0"/>
    <x v="2"/>
    <s v="1996/97"/>
    <x v="1"/>
    <n v="2"/>
    <s v="PostGraze"/>
    <m/>
    <m/>
    <m/>
    <n v="419.94"/>
    <n v="419.94"/>
    <m/>
    <m/>
    <m/>
    <m/>
    <m/>
    <m/>
    <m/>
    <m/>
    <m/>
    <m/>
    <m/>
    <m/>
    <m/>
    <m/>
    <m/>
    <m/>
    <m/>
    <m/>
    <m/>
    <m/>
    <m/>
    <m/>
    <m/>
    <m/>
    <m/>
  </r>
  <r>
    <s v="IversenIrrigationFull"/>
    <x v="0"/>
    <x v="3"/>
    <s v="1996/97"/>
    <x v="1"/>
    <n v="2"/>
    <s v="PreGraze"/>
    <n v="4300"/>
    <n v="430"/>
    <m/>
    <m/>
    <m/>
    <m/>
    <m/>
    <m/>
    <m/>
    <m/>
    <m/>
    <m/>
    <m/>
    <m/>
    <m/>
    <m/>
    <m/>
    <m/>
    <m/>
    <m/>
    <m/>
    <m/>
    <m/>
    <m/>
    <m/>
    <m/>
    <m/>
    <m/>
    <m/>
    <m/>
  </r>
  <r>
    <s v="IversenIrrigationFull"/>
    <x v="0"/>
    <x v="4"/>
    <s v="1996/97"/>
    <x v="1"/>
    <n v="2"/>
    <s v="PostGraze"/>
    <m/>
    <m/>
    <m/>
    <n v="419.48"/>
    <n v="839.42000000000007"/>
    <m/>
    <m/>
    <m/>
    <m/>
    <m/>
    <m/>
    <m/>
    <m/>
    <m/>
    <m/>
    <m/>
    <m/>
    <m/>
    <m/>
    <m/>
    <m/>
    <m/>
    <m/>
    <m/>
    <m/>
    <m/>
    <m/>
    <m/>
    <m/>
    <m/>
  </r>
  <r>
    <s v="IversenIrrigationFull"/>
    <x v="0"/>
    <x v="5"/>
    <s v="1997/98"/>
    <x v="1"/>
    <n v="1"/>
    <s v="PreGraze"/>
    <n v="2420"/>
    <n v="242"/>
    <m/>
    <m/>
    <m/>
    <m/>
    <m/>
    <m/>
    <m/>
    <m/>
    <m/>
    <m/>
    <m/>
    <m/>
    <m/>
    <m/>
    <m/>
    <m/>
    <m/>
    <m/>
    <m/>
    <m/>
    <m/>
    <m/>
    <m/>
    <m/>
    <m/>
    <m/>
    <m/>
    <m/>
  </r>
  <r>
    <s v="IversenIrrigationFull"/>
    <x v="0"/>
    <x v="6"/>
    <s v="1997/98"/>
    <x v="1"/>
    <n v="1"/>
    <s v="PostGraze"/>
    <m/>
    <m/>
    <m/>
    <n v="187.38"/>
    <n v="187.38"/>
    <m/>
    <m/>
    <m/>
    <m/>
    <m/>
    <m/>
    <m/>
    <m/>
    <m/>
    <m/>
    <m/>
    <m/>
    <m/>
    <m/>
    <m/>
    <m/>
    <m/>
    <m/>
    <m/>
    <m/>
    <m/>
    <m/>
    <m/>
    <m/>
    <m/>
  </r>
  <r>
    <s v="IversenIrrigationFull"/>
    <x v="0"/>
    <x v="7"/>
    <s v="1997/98"/>
    <x v="1"/>
    <n v="2"/>
    <s v="Growth"/>
    <n v="1700"/>
    <n v="170"/>
    <m/>
    <m/>
    <m/>
    <m/>
    <m/>
    <m/>
    <m/>
    <m/>
    <m/>
    <m/>
    <m/>
    <m/>
    <m/>
    <m/>
    <m/>
    <m/>
    <m/>
    <m/>
    <m/>
    <m/>
    <m/>
    <m/>
    <m/>
    <m/>
    <m/>
    <m/>
    <m/>
    <m/>
  </r>
  <r>
    <s v="IversenIrrigationFull"/>
    <x v="0"/>
    <x v="8"/>
    <s v="1997/98"/>
    <x v="1"/>
    <n v="2"/>
    <s v="Growth"/>
    <n v="3015"/>
    <n v="301.5"/>
    <m/>
    <m/>
    <m/>
    <m/>
    <m/>
    <m/>
    <m/>
    <m/>
    <m/>
    <m/>
    <m/>
    <m/>
    <m/>
    <m/>
    <m/>
    <m/>
    <m/>
    <m/>
    <m/>
    <m/>
    <m/>
    <m/>
    <m/>
    <m/>
    <m/>
    <m/>
    <m/>
    <m/>
  </r>
  <r>
    <s v="IversenIrrigationFull"/>
    <x v="0"/>
    <x v="9"/>
    <s v="1997/98"/>
    <x v="1"/>
    <n v="2"/>
    <s v="Growth"/>
    <n v="4050"/>
    <n v="405"/>
    <m/>
    <m/>
    <m/>
    <m/>
    <m/>
    <m/>
    <m/>
    <m/>
    <m/>
    <m/>
    <m/>
    <m/>
    <m/>
    <m/>
    <m/>
    <m/>
    <m/>
    <m/>
    <m/>
    <m/>
    <m/>
    <m/>
    <m/>
    <m/>
    <m/>
    <m/>
    <m/>
    <m/>
  </r>
  <r>
    <s v="IversenIrrigationFull"/>
    <x v="0"/>
    <x v="10"/>
    <s v="1997/98"/>
    <x v="1"/>
    <n v="2"/>
    <s v="PreGraze"/>
    <n v="4050"/>
    <n v="405"/>
    <m/>
    <m/>
    <m/>
    <m/>
    <m/>
    <m/>
    <m/>
    <m/>
    <m/>
    <m/>
    <m/>
    <m/>
    <m/>
    <m/>
    <m/>
    <m/>
    <m/>
    <m/>
    <m/>
    <m/>
    <m/>
    <m/>
    <m/>
    <m/>
    <m/>
    <m/>
    <m/>
    <m/>
  </r>
  <r>
    <s v="IversenIrrigationFull"/>
    <x v="0"/>
    <x v="11"/>
    <s v="1997/98"/>
    <x v="1"/>
    <n v="2"/>
    <s v="PostGraze"/>
    <n v="2785"/>
    <n v="278.5"/>
    <m/>
    <n v="176.73"/>
    <n v="364.11"/>
    <m/>
    <m/>
    <m/>
    <m/>
    <m/>
    <m/>
    <m/>
    <m/>
    <m/>
    <m/>
    <m/>
    <m/>
    <m/>
    <m/>
    <m/>
    <m/>
    <m/>
    <m/>
    <m/>
    <m/>
    <m/>
    <m/>
    <m/>
    <m/>
    <m/>
  </r>
  <r>
    <s v="IversenIrrigationFull"/>
    <x v="0"/>
    <x v="12"/>
    <s v="1997/98"/>
    <x v="1"/>
    <n v="3"/>
    <s v="Growth"/>
    <n v="730"/>
    <n v="73"/>
    <m/>
    <m/>
    <m/>
    <m/>
    <m/>
    <m/>
    <m/>
    <m/>
    <m/>
    <m/>
    <m/>
    <m/>
    <m/>
    <m/>
    <m/>
    <m/>
    <m/>
    <m/>
    <m/>
    <m/>
    <m/>
    <m/>
    <m/>
    <m/>
    <m/>
    <m/>
    <m/>
    <m/>
  </r>
  <r>
    <s v="IversenIrrigationFull"/>
    <x v="0"/>
    <x v="13"/>
    <s v="1997/98"/>
    <x v="1"/>
    <n v="3"/>
    <s v="Growth"/>
    <n v="1410"/>
    <n v="141"/>
    <m/>
    <m/>
    <m/>
    <m/>
    <m/>
    <m/>
    <m/>
    <m/>
    <m/>
    <m/>
    <m/>
    <m/>
    <m/>
    <m/>
    <m/>
    <m/>
    <m/>
    <m/>
    <m/>
    <m/>
    <m/>
    <m/>
    <m/>
    <m/>
    <m/>
    <m/>
    <m/>
    <m/>
  </r>
  <r>
    <s v="IversenIrrigationFull"/>
    <x v="0"/>
    <x v="14"/>
    <s v="1997/98"/>
    <x v="1"/>
    <n v="3"/>
    <s v="Growth"/>
    <n v="2360"/>
    <n v="236"/>
    <m/>
    <m/>
    <m/>
    <m/>
    <m/>
    <m/>
    <m/>
    <m/>
    <m/>
    <m/>
    <m/>
    <m/>
    <m/>
    <m/>
    <m/>
    <m/>
    <m/>
    <m/>
    <m/>
    <m/>
    <m/>
    <m/>
    <m/>
    <m/>
    <m/>
    <m/>
    <m/>
    <m/>
  </r>
  <r>
    <s v="IversenIrrigationFull"/>
    <x v="0"/>
    <x v="15"/>
    <s v="1997/98"/>
    <x v="1"/>
    <n v="3"/>
    <s v="PreGraze"/>
    <n v="2770"/>
    <n v="277"/>
    <m/>
    <m/>
    <m/>
    <m/>
    <m/>
    <m/>
    <m/>
    <m/>
    <m/>
    <m/>
    <m/>
    <m/>
    <m/>
    <m/>
    <m/>
    <m/>
    <m/>
    <m/>
    <m/>
    <m/>
    <m/>
    <m/>
    <m/>
    <m/>
    <m/>
    <m/>
    <m/>
    <m/>
  </r>
  <r>
    <s v="IversenIrrigationFull"/>
    <x v="0"/>
    <x v="16"/>
    <s v="1997/98"/>
    <x v="1"/>
    <n v="3"/>
    <s v="PostGraze"/>
    <n v="1275"/>
    <n v="127.5"/>
    <m/>
    <n v="147.91"/>
    <n v="512.02"/>
    <m/>
    <m/>
    <m/>
    <m/>
    <m/>
    <m/>
    <m/>
    <m/>
    <m/>
    <m/>
    <m/>
    <m/>
    <m/>
    <m/>
    <m/>
    <m/>
    <m/>
    <m/>
    <m/>
    <m/>
    <m/>
    <m/>
    <m/>
    <m/>
    <m/>
  </r>
  <r>
    <s v="IversenIrrigationFull"/>
    <x v="0"/>
    <x v="17"/>
    <s v="1997/98"/>
    <x v="1"/>
    <n v="4"/>
    <s v="Growth"/>
    <n v="875"/>
    <n v="87.5"/>
    <m/>
    <m/>
    <m/>
    <m/>
    <m/>
    <m/>
    <m/>
    <m/>
    <m/>
    <m/>
    <m/>
    <m/>
    <m/>
    <m/>
    <m/>
    <m/>
    <m/>
    <m/>
    <m/>
    <m/>
    <m/>
    <m/>
    <m/>
    <m/>
    <m/>
    <m/>
    <m/>
    <m/>
  </r>
  <r>
    <s v="IversenIrrigationFull"/>
    <x v="0"/>
    <x v="18"/>
    <s v="1997/98"/>
    <x v="1"/>
    <n v="4"/>
    <s v="Growth"/>
    <n v="1570"/>
    <n v="157"/>
    <m/>
    <m/>
    <m/>
    <m/>
    <m/>
    <m/>
    <m/>
    <m/>
    <m/>
    <m/>
    <m/>
    <m/>
    <m/>
    <m/>
    <m/>
    <m/>
    <m/>
    <m/>
    <m/>
    <m/>
    <m/>
    <m/>
    <m/>
    <m/>
    <m/>
    <m/>
    <m/>
    <m/>
  </r>
  <r>
    <s v="IversenIrrigationFull"/>
    <x v="0"/>
    <x v="19"/>
    <s v="1997/98"/>
    <x v="1"/>
    <n v="4"/>
    <s v="Growth"/>
    <n v="2675"/>
    <n v="267.5"/>
    <m/>
    <m/>
    <m/>
    <m/>
    <m/>
    <m/>
    <m/>
    <m/>
    <m/>
    <m/>
    <m/>
    <m/>
    <m/>
    <m/>
    <m/>
    <m/>
    <m/>
    <m/>
    <m/>
    <m/>
    <m/>
    <m/>
    <m/>
    <m/>
    <m/>
    <m/>
    <m/>
    <m/>
  </r>
  <r>
    <s v="IversenIrrigationFull"/>
    <x v="0"/>
    <x v="20"/>
    <s v="1997/98"/>
    <x v="1"/>
    <n v="4"/>
    <s v="Growth"/>
    <n v="4415"/>
    <n v="441.5"/>
    <m/>
    <m/>
    <m/>
    <m/>
    <m/>
    <m/>
    <m/>
    <m/>
    <m/>
    <m/>
    <m/>
    <m/>
    <m/>
    <m/>
    <m/>
    <m/>
    <m/>
    <m/>
    <m/>
    <m/>
    <m/>
    <m/>
    <m/>
    <m/>
    <m/>
    <m/>
    <m/>
    <m/>
  </r>
  <r>
    <s v="IversenIrrigationFull"/>
    <x v="0"/>
    <x v="21"/>
    <s v="1997/98"/>
    <x v="1"/>
    <n v="4"/>
    <s v="PreGraze"/>
    <n v="4625"/>
    <n v="462.5"/>
    <m/>
    <m/>
    <m/>
    <n v="2.93E-2"/>
    <m/>
    <m/>
    <m/>
    <m/>
    <m/>
    <m/>
    <m/>
    <m/>
    <m/>
    <m/>
    <m/>
    <m/>
    <m/>
    <m/>
    <m/>
    <m/>
    <m/>
    <m/>
    <m/>
    <m/>
    <m/>
    <m/>
    <m/>
    <m/>
  </r>
  <r>
    <s v="IversenIrrigationFull"/>
    <x v="0"/>
    <x v="22"/>
    <s v="1997/98"/>
    <x v="1"/>
    <n v="4"/>
    <s v="PostGraze"/>
    <n v="2065"/>
    <n v="206.5"/>
    <m/>
    <n v="272.01"/>
    <n v="784.03"/>
    <m/>
    <m/>
    <m/>
    <m/>
    <m/>
    <m/>
    <m/>
    <m/>
    <m/>
    <m/>
    <m/>
    <m/>
    <m/>
    <m/>
    <m/>
    <m/>
    <m/>
    <m/>
    <m/>
    <m/>
    <m/>
    <m/>
    <m/>
    <m/>
    <m/>
  </r>
  <r>
    <s v="IversenIrrigationFull"/>
    <x v="0"/>
    <x v="23"/>
    <s v="1997/98"/>
    <x v="1"/>
    <n v="5"/>
    <s v="Growth"/>
    <n v="213"/>
    <n v="21.3"/>
    <m/>
    <m/>
    <m/>
    <m/>
    <m/>
    <m/>
    <m/>
    <m/>
    <m/>
    <m/>
    <m/>
    <m/>
    <m/>
    <m/>
    <m/>
    <m/>
    <m/>
    <m/>
    <m/>
    <m/>
    <m/>
    <m/>
    <m/>
    <m/>
    <m/>
    <m/>
    <m/>
    <m/>
  </r>
  <r>
    <s v="IversenIrrigationFull"/>
    <x v="0"/>
    <x v="24"/>
    <s v="1997/98"/>
    <x v="1"/>
    <n v="5"/>
    <s v="Growth"/>
    <n v="800"/>
    <n v="80"/>
    <m/>
    <m/>
    <m/>
    <m/>
    <m/>
    <m/>
    <m/>
    <m/>
    <m/>
    <m/>
    <m/>
    <m/>
    <m/>
    <m/>
    <m/>
    <m/>
    <m/>
    <m/>
    <m/>
    <m/>
    <m/>
    <m/>
    <m/>
    <m/>
    <m/>
    <m/>
    <m/>
    <m/>
  </r>
  <r>
    <s v="IversenIrrigationFull"/>
    <x v="0"/>
    <x v="25"/>
    <s v="1997/98"/>
    <x v="1"/>
    <n v="5"/>
    <s v="Growth"/>
    <n v="1635"/>
    <n v="163.5"/>
    <m/>
    <m/>
    <m/>
    <m/>
    <m/>
    <m/>
    <m/>
    <m/>
    <m/>
    <m/>
    <m/>
    <m/>
    <m/>
    <m/>
    <m/>
    <m/>
    <m/>
    <m/>
    <m/>
    <m/>
    <m/>
    <m/>
    <m/>
    <m/>
    <m/>
    <m/>
    <m/>
    <m/>
  </r>
  <r>
    <s v="IversenIrrigationFull"/>
    <x v="0"/>
    <x v="26"/>
    <s v="1997/98"/>
    <x v="1"/>
    <n v="5"/>
    <s v="PreGraze"/>
    <n v="1470"/>
    <n v="147"/>
    <m/>
    <m/>
    <m/>
    <n v="2.8799999999999999E-2"/>
    <m/>
    <m/>
    <m/>
    <m/>
    <m/>
    <m/>
    <m/>
    <m/>
    <m/>
    <m/>
    <m/>
    <m/>
    <m/>
    <m/>
    <m/>
    <m/>
    <m/>
    <m/>
    <m/>
    <m/>
    <m/>
    <m/>
    <m/>
    <m/>
  </r>
  <r>
    <s v="IversenIrrigationFull"/>
    <x v="0"/>
    <x v="27"/>
    <s v="1997/98"/>
    <x v="1"/>
    <n v="5"/>
    <s v="PostGraze"/>
    <n v="0"/>
    <n v="0"/>
    <m/>
    <n v="138.03"/>
    <n v="922.06"/>
    <m/>
    <m/>
    <m/>
    <m/>
    <m/>
    <m/>
    <m/>
    <m/>
    <m/>
    <m/>
    <m/>
    <m/>
    <m/>
    <m/>
    <m/>
    <m/>
    <m/>
    <m/>
    <m/>
    <m/>
    <m/>
    <m/>
    <m/>
    <m/>
    <m/>
  </r>
  <r>
    <s v="IversenIrrigationFull"/>
    <x v="0"/>
    <x v="28"/>
    <s v="1997/98"/>
    <x v="1"/>
    <n v="6"/>
    <s v="Growth"/>
    <n v="421"/>
    <n v="42.1"/>
    <m/>
    <m/>
    <m/>
    <m/>
    <m/>
    <m/>
    <m/>
    <m/>
    <m/>
    <m/>
    <m/>
    <m/>
    <m/>
    <m/>
    <m/>
    <m/>
    <m/>
    <m/>
    <m/>
    <m/>
    <m/>
    <m/>
    <m/>
    <m/>
    <m/>
    <m/>
    <m/>
    <m/>
  </r>
  <r>
    <s v="IversenIrrigationFull"/>
    <x v="0"/>
    <x v="29"/>
    <s v="1997/98"/>
    <x v="1"/>
    <n v="6"/>
    <s v="Growth"/>
    <n v="945"/>
    <n v="94.5"/>
    <m/>
    <m/>
    <m/>
    <m/>
    <m/>
    <m/>
    <m/>
    <m/>
    <m/>
    <m/>
    <m/>
    <m/>
    <m/>
    <m/>
    <m/>
    <m/>
    <m/>
    <m/>
    <m/>
    <m/>
    <m/>
    <m/>
    <m/>
    <m/>
    <m/>
    <m/>
    <m/>
    <m/>
  </r>
  <r>
    <s v="IversenIrrigationFull"/>
    <x v="0"/>
    <x v="30"/>
    <s v="1997/98"/>
    <x v="1"/>
    <n v="6"/>
    <s v="Growth"/>
    <n v="1640"/>
    <n v="164"/>
    <m/>
    <m/>
    <m/>
    <m/>
    <m/>
    <m/>
    <m/>
    <m/>
    <m/>
    <m/>
    <m/>
    <m/>
    <m/>
    <m/>
    <m/>
    <m/>
    <m/>
    <m/>
    <m/>
    <m/>
    <m/>
    <m/>
    <m/>
    <m/>
    <m/>
    <m/>
    <m/>
    <m/>
  </r>
  <r>
    <s v="IversenIrrigationFull"/>
    <x v="0"/>
    <x v="31"/>
    <s v="1997/98"/>
    <x v="1"/>
    <n v="6"/>
    <s v="Growth"/>
    <n v="1605"/>
    <n v="160.5"/>
    <m/>
    <m/>
    <m/>
    <m/>
    <m/>
    <m/>
    <m/>
    <m/>
    <m/>
    <m/>
    <m/>
    <m/>
    <m/>
    <m/>
    <m/>
    <m/>
    <m/>
    <m/>
    <m/>
    <m/>
    <m/>
    <m/>
    <m/>
    <m/>
    <m/>
    <m/>
    <m/>
    <m/>
  </r>
  <r>
    <s v="IversenIrrigationFull"/>
    <x v="0"/>
    <x v="32"/>
    <s v="1997/98"/>
    <x v="1"/>
    <n v="6"/>
    <s v="PreGraze"/>
    <n v="1185"/>
    <n v="118.5"/>
    <m/>
    <m/>
    <m/>
    <m/>
    <m/>
    <m/>
    <m/>
    <m/>
    <m/>
    <m/>
    <m/>
    <m/>
    <m/>
    <m/>
    <m/>
    <m/>
    <m/>
    <m/>
    <m/>
    <m/>
    <m/>
    <m/>
    <m/>
    <m/>
    <m/>
    <m/>
    <m/>
    <m/>
  </r>
  <r>
    <s v="IversenIrrigationFull"/>
    <x v="0"/>
    <x v="33"/>
    <s v="1997/98"/>
    <x v="1"/>
    <n v="6"/>
    <s v="PostGraze"/>
    <m/>
    <m/>
    <m/>
    <n v="107.37"/>
    <n v="1029.4299999999998"/>
    <m/>
    <m/>
    <m/>
    <m/>
    <m/>
    <m/>
    <m/>
    <m/>
    <m/>
    <m/>
    <m/>
    <m/>
    <m/>
    <m/>
    <m/>
    <m/>
    <m/>
    <m/>
    <m/>
    <m/>
    <m/>
    <m/>
    <m/>
    <m/>
    <m/>
  </r>
  <r>
    <s v="IversenIrrigationFull"/>
    <x v="0"/>
    <x v="34"/>
    <s v="1998/99"/>
    <x v="1"/>
    <n v="1"/>
    <s v="Growth"/>
    <n v="68"/>
    <n v="6.8"/>
    <m/>
    <m/>
    <m/>
    <m/>
    <m/>
    <m/>
    <m/>
    <m/>
    <m/>
    <m/>
    <m/>
    <m/>
    <m/>
    <m/>
    <m/>
    <m/>
    <m/>
    <m/>
    <m/>
    <m/>
    <m/>
    <m/>
    <m/>
    <m/>
    <m/>
    <m/>
    <m/>
    <m/>
  </r>
  <r>
    <s v="IversenIrrigationFull"/>
    <x v="0"/>
    <x v="35"/>
    <s v="1998/99"/>
    <x v="1"/>
    <n v="1"/>
    <s v="Growth"/>
    <n v="352.5"/>
    <n v="35.25"/>
    <m/>
    <m/>
    <m/>
    <m/>
    <m/>
    <m/>
    <m/>
    <m/>
    <m/>
    <m/>
    <m/>
    <m/>
    <m/>
    <m/>
    <m/>
    <m/>
    <m/>
    <m/>
    <m/>
    <m/>
    <m/>
    <m/>
    <m/>
    <m/>
    <m/>
    <m/>
    <m/>
    <m/>
  </r>
  <r>
    <s v="IversenIrrigationFull"/>
    <x v="0"/>
    <x v="36"/>
    <s v="1998/99"/>
    <x v="1"/>
    <n v="1"/>
    <s v="Growth"/>
    <n v="654"/>
    <n v="65.400000000000006"/>
    <m/>
    <m/>
    <m/>
    <m/>
    <m/>
    <m/>
    <m/>
    <m/>
    <m/>
    <m/>
    <m/>
    <m/>
    <m/>
    <m/>
    <m/>
    <m/>
    <m/>
    <m/>
    <m/>
    <m/>
    <m/>
    <m/>
    <m/>
    <m/>
    <m/>
    <m/>
    <m/>
    <m/>
  </r>
  <r>
    <s v="IversenIrrigationFull"/>
    <x v="0"/>
    <x v="37"/>
    <s v="1998/99"/>
    <x v="1"/>
    <n v="1"/>
    <s v="Growth"/>
    <n v="1330.5"/>
    <n v="133.05000000000001"/>
    <m/>
    <m/>
    <m/>
    <m/>
    <m/>
    <m/>
    <m/>
    <m/>
    <m/>
    <m/>
    <m/>
    <m/>
    <m/>
    <m/>
    <m/>
    <m/>
    <m/>
    <m/>
    <m/>
    <m/>
    <m/>
    <m/>
    <m/>
    <m/>
    <m/>
    <m/>
    <m/>
    <m/>
  </r>
  <r>
    <s v="IversenIrrigationFull"/>
    <x v="0"/>
    <x v="38"/>
    <s v="1998/99"/>
    <x v="1"/>
    <n v="1"/>
    <s v="PreGraze"/>
    <n v="1850"/>
    <n v="185"/>
    <m/>
    <m/>
    <m/>
    <m/>
    <m/>
    <m/>
    <m/>
    <m/>
    <m/>
    <m/>
    <m/>
    <m/>
    <m/>
    <m/>
    <m/>
    <m/>
    <m/>
    <m/>
    <m/>
    <m/>
    <m/>
    <m/>
    <m/>
    <m/>
    <m/>
    <m/>
    <m/>
    <m/>
  </r>
  <r>
    <s v="IversenIrrigationFull"/>
    <x v="0"/>
    <x v="39"/>
    <s v="1998/99"/>
    <x v="1"/>
    <n v="1"/>
    <s v="PostGraze"/>
    <n v="540"/>
    <n v="54"/>
    <m/>
    <n v="133.47"/>
    <n v="133.47"/>
    <m/>
    <m/>
    <m/>
    <m/>
    <m/>
    <m/>
    <m/>
    <m/>
    <m/>
    <m/>
    <m/>
    <m/>
    <m/>
    <m/>
    <m/>
    <m/>
    <m/>
    <m/>
    <m/>
    <m/>
    <m/>
    <m/>
    <m/>
    <m/>
    <m/>
  </r>
  <r>
    <s v="IversenIrrigationFull"/>
    <x v="0"/>
    <x v="40"/>
    <s v="1998/99"/>
    <x v="1"/>
    <n v="2"/>
    <s v="Growth"/>
    <n v="1310"/>
    <n v="131"/>
    <m/>
    <m/>
    <m/>
    <m/>
    <m/>
    <m/>
    <m/>
    <m/>
    <m/>
    <m/>
    <m/>
    <m/>
    <m/>
    <m/>
    <m/>
    <m/>
    <m/>
    <m/>
    <m/>
    <m/>
    <m/>
    <m/>
    <m/>
    <m/>
    <m/>
    <m/>
    <m/>
    <m/>
  </r>
  <r>
    <s v="IversenIrrigationFull"/>
    <x v="0"/>
    <x v="41"/>
    <s v="1998/99"/>
    <x v="1"/>
    <n v="2"/>
    <s v="Growth"/>
    <n v="2365"/>
    <n v="236.5"/>
    <m/>
    <m/>
    <m/>
    <m/>
    <m/>
    <m/>
    <m/>
    <m/>
    <m/>
    <m/>
    <m/>
    <m/>
    <m/>
    <m/>
    <m/>
    <m/>
    <m/>
    <m/>
    <m/>
    <m/>
    <m/>
    <m/>
    <m/>
    <m/>
    <m/>
    <m/>
    <m/>
    <m/>
  </r>
  <r>
    <s v="IversenIrrigationFull"/>
    <x v="0"/>
    <x v="42"/>
    <s v="1998/99"/>
    <x v="1"/>
    <n v="2"/>
    <s v="Growth"/>
    <n v="2890"/>
    <n v="289"/>
    <m/>
    <m/>
    <m/>
    <m/>
    <m/>
    <m/>
    <m/>
    <m/>
    <m/>
    <m/>
    <m/>
    <m/>
    <m/>
    <m/>
    <m/>
    <m/>
    <m/>
    <m/>
    <m/>
    <m/>
    <m/>
    <m/>
    <m/>
    <m/>
    <m/>
    <m/>
    <m/>
    <m/>
  </r>
  <r>
    <s v="IversenIrrigationFull"/>
    <x v="0"/>
    <x v="43"/>
    <s v="1998/99"/>
    <x v="1"/>
    <n v="2"/>
    <s v="PreGraze"/>
    <n v="3265"/>
    <n v="326.5"/>
    <m/>
    <m/>
    <m/>
    <n v="1.7600000000000001E-2"/>
    <m/>
    <m/>
    <m/>
    <m/>
    <m/>
    <m/>
    <m/>
    <m/>
    <m/>
    <m/>
    <m/>
    <m/>
    <m/>
    <m/>
    <m/>
    <m/>
    <m/>
    <m/>
    <m/>
    <m/>
    <m/>
    <m/>
    <m/>
    <m/>
  </r>
  <r>
    <s v="IversenIrrigationFull"/>
    <x v="0"/>
    <x v="44"/>
    <s v="1998/99"/>
    <x v="1"/>
    <n v="2"/>
    <s v="PostGraze"/>
    <n v="413.5"/>
    <n v="41.35"/>
    <m/>
    <n v="279.04000000000002"/>
    <n v="412.51"/>
    <m/>
    <m/>
    <n v="2.2200000000000001E-2"/>
    <m/>
    <m/>
    <m/>
    <m/>
    <m/>
    <m/>
    <m/>
    <m/>
    <m/>
    <m/>
    <m/>
    <m/>
    <m/>
    <m/>
    <m/>
    <m/>
    <m/>
    <m/>
    <m/>
    <m/>
    <m/>
    <m/>
  </r>
  <r>
    <s v="IversenIrrigationFull"/>
    <x v="0"/>
    <x v="45"/>
    <s v="1998/99"/>
    <x v="1"/>
    <n v="3"/>
    <s v="Growth"/>
    <n v="925"/>
    <n v="92.5"/>
    <m/>
    <m/>
    <m/>
    <m/>
    <m/>
    <m/>
    <m/>
    <m/>
    <m/>
    <m/>
    <m/>
    <m/>
    <m/>
    <m/>
    <m/>
    <m/>
    <m/>
    <m/>
    <m/>
    <m/>
    <m/>
    <m/>
    <m/>
    <m/>
    <m/>
    <m/>
    <m/>
    <m/>
  </r>
  <r>
    <s v="IversenIrrigationFull"/>
    <x v="0"/>
    <x v="46"/>
    <s v="1998/99"/>
    <x v="1"/>
    <n v="3"/>
    <s v="Growth"/>
    <n v="1803.5"/>
    <n v="180.35"/>
    <m/>
    <m/>
    <m/>
    <m/>
    <m/>
    <m/>
    <m/>
    <m/>
    <m/>
    <m/>
    <m/>
    <m/>
    <m/>
    <m/>
    <m/>
    <m/>
    <m/>
    <m/>
    <m/>
    <m/>
    <m/>
    <m/>
    <m/>
    <m/>
    <m/>
    <m/>
    <m/>
    <m/>
  </r>
  <r>
    <s v="IversenIrrigationFull"/>
    <x v="0"/>
    <x v="47"/>
    <s v="1998/99"/>
    <x v="1"/>
    <n v="3"/>
    <s v="PreGraze"/>
    <n v="1825"/>
    <n v="182.5"/>
    <m/>
    <m/>
    <m/>
    <m/>
    <m/>
    <m/>
    <m/>
    <m/>
    <m/>
    <m/>
    <m/>
    <m/>
    <m/>
    <m/>
    <m/>
    <m/>
    <m/>
    <m/>
    <m/>
    <m/>
    <m/>
    <m/>
    <m/>
    <m/>
    <m/>
    <m/>
    <m/>
    <m/>
  </r>
  <r>
    <s v="IversenIrrigationFull"/>
    <x v="0"/>
    <x v="48"/>
    <s v="1998/99"/>
    <x v="1"/>
    <n v="3"/>
    <s v="PostGraze"/>
    <n v="734.5"/>
    <n v="73.45"/>
    <m/>
    <n v="100.96"/>
    <n v="513.47"/>
    <m/>
    <m/>
    <m/>
    <m/>
    <m/>
    <m/>
    <m/>
    <m/>
    <m/>
    <m/>
    <m/>
    <m/>
    <m/>
    <m/>
    <m/>
    <m/>
    <m/>
    <m/>
    <m/>
    <m/>
    <m/>
    <m/>
    <m/>
    <m/>
    <m/>
  </r>
  <r>
    <s v="IversenIrrigationFull"/>
    <x v="0"/>
    <x v="49"/>
    <s v="1998/99"/>
    <x v="1"/>
    <n v="4"/>
    <s v="PreGraze"/>
    <n v="2536.5"/>
    <n v="253.65"/>
    <m/>
    <m/>
    <m/>
    <m/>
    <m/>
    <m/>
    <m/>
    <m/>
    <m/>
    <m/>
    <m/>
    <m/>
    <m/>
    <m/>
    <m/>
    <m/>
    <m/>
    <m/>
    <m/>
    <m/>
    <m/>
    <m/>
    <m/>
    <m/>
    <m/>
    <m/>
    <m/>
    <m/>
  </r>
  <r>
    <s v="IversenIrrigationFull"/>
    <x v="0"/>
    <x v="50"/>
    <s v="1998/99"/>
    <x v="1"/>
    <n v="4"/>
    <s v="PostGraze"/>
    <n v="1160.5"/>
    <n v="116.05"/>
    <m/>
    <n v="144.05000000000001"/>
    <n v="657.52"/>
    <m/>
    <m/>
    <m/>
    <m/>
    <m/>
    <m/>
    <m/>
    <m/>
    <m/>
    <m/>
    <m/>
    <m/>
    <m/>
    <m/>
    <m/>
    <m/>
    <m/>
    <m/>
    <m/>
    <m/>
    <m/>
    <m/>
    <m/>
    <m/>
    <m/>
  </r>
  <r>
    <s v="IversenIrrigationFull"/>
    <x v="0"/>
    <x v="51"/>
    <s v="1998/99"/>
    <x v="1"/>
    <n v="5"/>
    <s v="Growth"/>
    <n v="500"/>
    <n v="50"/>
    <m/>
    <m/>
    <m/>
    <m/>
    <m/>
    <m/>
    <m/>
    <m/>
    <m/>
    <m/>
    <m/>
    <m/>
    <m/>
    <m/>
    <m/>
    <m/>
    <m/>
    <m/>
    <m/>
    <m/>
    <m/>
    <m/>
    <m/>
    <m/>
    <m/>
    <m/>
    <m/>
    <m/>
  </r>
  <r>
    <s v="IversenIrrigationFull"/>
    <x v="0"/>
    <x v="52"/>
    <s v="1998/99"/>
    <x v="1"/>
    <n v="5"/>
    <s v="Growth"/>
    <n v="1630"/>
    <n v="163"/>
    <m/>
    <m/>
    <m/>
    <m/>
    <m/>
    <m/>
    <m/>
    <m/>
    <m/>
    <m/>
    <m/>
    <m/>
    <m/>
    <m/>
    <m/>
    <m/>
    <m/>
    <m/>
    <m/>
    <m/>
    <m/>
    <m/>
    <m/>
    <m/>
    <m/>
    <m/>
    <m/>
    <m/>
  </r>
  <r>
    <s v="IversenIrrigationFull"/>
    <x v="0"/>
    <x v="53"/>
    <s v="1998/99"/>
    <x v="1"/>
    <n v="5"/>
    <s v="Growth"/>
    <n v="1755"/>
    <n v="175.5"/>
    <m/>
    <m/>
    <m/>
    <m/>
    <m/>
    <m/>
    <m/>
    <m/>
    <m/>
    <m/>
    <m/>
    <m/>
    <m/>
    <m/>
    <m/>
    <m/>
    <m/>
    <m/>
    <m/>
    <m/>
    <m/>
    <m/>
    <m/>
    <m/>
    <m/>
    <m/>
    <m/>
    <m/>
  </r>
  <r>
    <s v="IversenIrrigationFull"/>
    <x v="0"/>
    <x v="54"/>
    <s v="1998/99"/>
    <x v="1"/>
    <n v="5"/>
    <s v="PreGraze"/>
    <n v="1200.5"/>
    <n v="120.05"/>
    <m/>
    <m/>
    <m/>
    <n v="2.3199999999999998E-2"/>
    <m/>
    <m/>
    <m/>
    <m/>
    <m/>
    <m/>
    <m/>
    <m/>
    <m/>
    <m/>
    <m/>
    <m/>
    <m/>
    <m/>
    <m/>
    <m/>
    <m/>
    <m/>
    <m/>
    <m/>
    <m/>
    <m/>
    <m/>
    <m/>
  </r>
  <r>
    <s v="IversenIrrigationFull"/>
    <x v="0"/>
    <x v="55"/>
    <s v="1998/99"/>
    <x v="1"/>
    <n v="5"/>
    <s v="PostGraze"/>
    <n v="512"/>
    <n v="51.2"/>
    <m/>
    <n v="65.53"/>
    <n v="723.05"/>
    <m/>
    <m/>
    <n v="9.7999999999999997E-3"/>
    <m/>
    <m/>
    <m/>
    <m/>
    <m/>
    <m/>
    <m/>
    <m/>
    <m/>
    <m/>
    <m/>
    <m/>
    <m/>
    <m/>
    <m/>
    <m/>
    <m/>
    <m/>
    <m/>
    <m/>
    <m/>
    <m/>
  </r>
  <r>
    <s v="IversenIrrigationFull"/>
    <x v="0"/>
    <x v="56"/>
    <s v="1998/99"/>
    <x v="1"/>
    <n v="6"/>
    <s v="Growth"/>
    <n v="492"/>
    <n v="49.2"/>
    <m/>
    <m/>
    <m/>
    <m/>
    <m/>
    <m/>
    <m/>
    <m/>
    <m/>
    <m/>
    <m/>
    <m/>
    <m/>
    <m/>
    <m/>
    <m/>
    <m/>
    <m/>
    <m/>
    <m/>
    <m/>
    <m/>
    <m/>
    <m/>
    <m/>
    <m/>
    <m/>
    <m/>
  </r>
  <r>
    <s v="IversenIrrigationFull"/>
    <x v="0"/>
    <x v="57"/>
    <s v="1998/99"/>
    <x v="1"/>
    <n v="6"/>
    <s v="Growth"/>
    <n v="1289.5"/>
    <n v="128.94999999999999"/>
    <m/>
    <m/>
    <m/>
    <m/>
    <m/>
    <m/>
    <m/>
    <m/>
    <m/>
    <m/>
    <m/>
    <m/>
    <m/>
    <m/>
    <m/>
    <m/>
    <m/>
    <m/>
    <m/>
    <m/>
    <m/>
    <m/>
    <m/>
    <m/>
    <m/>
    <m/>
    <m/>
    <m/>
  </r>
  <r>
    <s v="IversenIrrigationFull"/>
    <x v="0"/>
    <x v="58"/>
    <s v="1998/99"/>
    <x v="1"/>
    <n v="6"/>
    <s v="Growth"/>
    <n v="2037"/>
    <n v="203.7"/>
    <m/>
    <m/>
    <m/>
    <m/>
    <m/>
    <m/>
    <m/>
    <m/>
    <m/>
    <m/>
    <m/>
    <m/>
    <m/>
    <m/>
    <m/>
    <m/>
    <m/>
    <m/>
    <m/>
    <m/>
    <m/>
    <m/>
    <m/>
    <m/>
    <m/>
    <m/>
    <m/>
    <m/>
  </r>
  <r>
    <s v="IversenIrrigationFull"/>
    <x v="0"/>
    <x v="59"/>
    <s v="1998/99"/>
    <x v="1"/>
    <n v="6"/>
    <s v="Growth"/>
    <n v="3549.5"/>
    <n v="354.95"/>
    <m/>
    <m/>
    <m/>
    <m/>
    <m/>
    <m/>
    <m/>
    <m/>
    <m/>
    <m/>
    <m/>
    <m/>
    <m/>
    <m/>
    <m/>
    <m/>
    <m/>
    <m/>
    <m/>
    <m/>
    <m/>
    <m/>
    <m/>
    <m/>
    <m/>
    <m/>
    <m/>
    <m/>
  </r>
  <r>
    <s v="IversenIrrigationFull"/>
    <x v="0"/>
    <x v="60"/>
    <s v="1998/99"/>
    <x v="1"/>
    <n v="6"/>
    <s v="PreGraze"/>
    <n v="2279.5"/>
    <n v="227.95"/>
    <m/>
    <m/>
    <m/>
    <n v="2.5000000000000001E-2"/>
    <m/>
    <m/>
    <m/>
    <m/>
    <m/>
    <m/>
    <m/>
    <m/>
    <m/>
    <m/>
    <m/>
    <m/>
    <m/>
    <m/>
    <m/>
    <m/>
    <m/>
    <m/>
    <m/>
    <m/>
    <m/>
    <m/>
    <m/>
    <m/>
  </r>
  <r>
    <s v="IversenIrrigationFull"/>
    <x v="0"/>
    <x v="61"/>
    <s v="1998/99"/>
    <x v="1"/>
    <n v="6"/>
    <s v="PostGraze"/>
    <n v="110"/>
    <n v="11"/>
    <m/>
    <n v="212.72"/>
    <n v="935.77"/>
    <m/>
    <m/>
    <n v="1.8700000000000001E-2"/>
    <m/>
    <m/>
    <m/>
    <m/>
    <m/>
    <m/>
    <m/>
    <m/>
    <m/>
    <m/>
    <m/>
    <m/>
    <m/>
    <m/>
    <m/>
    <m/>
    <m/>
    <m/>
    <m/>
    <m/>
    <m/>
    <m/>
  </r>
  <r>
    <s v="IversenIrrigationFull"/>
    <x v="0"/>
    <x v="62"/>
    <s v="1998/99"/>
    <x v="1"/>
    <n v="7"/>
    <s v="Growth"/>
    <n v="268"/>
    <n v="26.8"/>
    <m/>
    <m/>
    <m/>
    <m/>
    <m/>
    <m/>
    <m/>
    <m/>
    <m/>
    <m/>
    <m/>
    <m/>
    <m/>
    <m/>
    <m/>
    <m/>
    <m/>
    <m/>
    <m/>
    <m/>
    <m/>
    <m/>
    <m/>
    <m/>
    <m/>
    <m/>
    <m/>
    <m/>
  </r>
  <r>
    <s v="IversenIrrigationFull"/>
    <x v="0"/>
    <x v="63"/>
    <s v="1998/99"/>
    <x v="1"/>
    <n v="7"/>
    <s v="Growth"/>
    <n v="517"/>
    <n v="51.7"/>
    <m/>
    <m/>
    <m/>
    <m/>
    <m/>
    <m/>
    <m/>
    <m/>
    <m/>
    <m/>
    <m/>
    <m/>
    <m/>
    <m/>
    <m/>
    <m/>
    <m/>
    <m/>
    <m/>
    <m/>
    <m/>
    <m/>
    <m/>
    <m/>
    <m/>
    <m/>
    <m/>
    <m/>
  </r>
  <r>
    <s v="IversenIrrigationFull"/>
    <x v="0"/>
    <x v="64"/>
    <s v="1998/99"/>
    <x v="1"/>
    <n v="7"/>
    <s v="Growth"/>
    <n v="1050"/>
    <n v="105"/>
    <m/>
    <m/>
    <m/>
    <m/>
    <m/>
    <m/>
    <m/>
    <m/>
    <m/>
    <m/>
    <m/>
    <m/>
    <m/>
    <m/>
    <m/>
    <m/>
    <m/>
    <m/>
    <m/>
    <m/>
    <m/>
    <m/>
    <m/>
    <m/>
    <m/>
    <m/>
    <m/>
    <m/>
  </r>
  <r>
    <s v="IversenIrrigationFull"/>
    <x v="0"/>
    <x v="65"/>
    <s v="1998/99"/>
    <x v="1"/>
    <n v="7"/>
    <s v="PreGraze"/>
    <n v="1237"/>
    <n v="123.7"/>
    <m/>
    <m/>
    <m/>
    <m/>
    <m/>
    <m/>
    <m/>
    <m/>
    <m/>
    <m/>
    <m/>
    <m/>
    <m/>
    <m/>
    <m/>
    <m/>
    <m/>
    <m/>
    <m/>
    <m/>
    <m/>
    <m/>
    <m/>
    <m/>
    <m/>
    <m/>
    <m/>
    <m/>
  </r>
  <r>
    <s v="IversenIrrigationFull"/>
    <x v="0"/>
    <x v="66"/>
    <s v="1998/99"/>
    <x v="1"/>
    <n v="7"/>
    <s v="PostGraze"/>
    <n v="0"/>
    <n v="0"/>
    <m/>
    <n v="121.36"/>
    <n v="1057.1299999999999"/>
    <m/>
    <m/>
    <m/>
    <m/>
    <m/>
    <m/>
    <m/>
    <m/>
    <m/>
    <m/>
    <m/>
    <m/>
    <m/>
    <m/>
    <m/>
    <m/>
    <m/>
    <m/>
    <m/>
    <m/>
    <m/>
    <m/>
    <m/>
    <m/>
    <m/>
  </r>
  <r>
    <s v="IversenIrrigationFull"/>
    <x v="0"/>
    <x v="67"/>
    <s v="1999/00"/>
    <x v="1"/>
    <n v="1"/>
    <s v="Growth"/>
    <n v="150"/>
    <n v="15"/>
    <m/>
    <m/>
    <m/>
    <m/>
    <m/>
    <m/>
    <m/>
    <m/>
    <m/>
    <m/>
    <m/>
    <m/>
    <m/>
    <m/>
    <m/>
    <m/>
    <m/>
    <m/>
    <m/>
    <m/>
    <m/>
    <m/>
    <m/>
    <m/>
    <m/>
    <m/>
    <m/>
    <m/>
  </r>
  <r>
    <s v="IversenIrrigationFull"/>
    <x v="0"/>
    <x v="68"/>
    <s v="1999/00"/>
    <x v="1"/>
    <n v="1"/>
    <s v="Growth"/>
    <n v="301.5"/>
    <n v="30.15"/>
    <m/>
    <m/>
    <m/>
    <m/>
    <m/>
    <m/>
    <m/>
    <m/>
    <m/>
    <m/>
    <m/>
    <m/>
    <m/>
    <m/>
    <m/>
    <m/>
    <m/>
    <m/>
    <m/>
    <m/>
    <m/>
    <m/>
    <m/>
    <m/>
    <m/>
    <m/>
    <m/>
    <m/>
  </r>
  <r>
    <s v="IversenIrrigationFull"/>
    <x v="0"/>
    <x v="69"/>
    <s v="1999/00"/>
    <x v="1"/>
    <n v="1"/>
    <s v="Growth"/>
    <n v="485"/>
    <n v="48.5"/>
    <m/>
    <m/>
    <m/>
    <m/>
    <m/>
    <m/>
    <m/>
    <m/>
    <m/>
    <m/>
    <m/>
    <m/>
    <m/>
    <m/>
    <m/>
    <m/>
    <m/>
    <m/>
    <m/>
    <m/>
    <m/>
    <m/>
    <m/>
    <m/>
    <m/>
    <m/>
    <m/>
    <m/>
  </r>
  <r>
    <s v="IversenIrrigationFull"/>
    <x v="0"/>
    <x v="70"/>
    <s v="1999/00"/>
    <x v="1"/>
    <n v="1"/>
    <s v="Growth"/>
    <n v="850"/>
    <n v="85"/>
    <m/>
    <m/>
    <m/>
    <m/>
    <m/>
    <m/>
    <m/>
    <m/>
    <m/>
    <m/>
    <m/>
    <m/>
    <m/>
    <m/>
    <m/>
    <m/>
    <m/>
    <m/>
    <m/>
    <m/>
    <m/>
    <m/>
    <m/>
    <m/>
    <m/>
    <m/>
    <m/>
    <m/>
  </r>
  <r>
    <s v="IversenIrrigationFull"/>
    <x v="0"/>
    <x v="71"/>
    <s v="1999/00"/>
    <x v="1"/>
    <n v="1"/>
    <s v="Growth"/>
    <n v="1185"/>
    <n v="118.5"/>
    <m/>
    <m/>
    <m/>
    <m/>
    <m/>
    <m/>
    <m/>
    <m/>
    <m/>
    <m/>
    <m/>
    <m/>
    <m/>
    <m/>
    <m/>
    <m/>
    <m/>
    <m/>
    <m/>
    <m/>
    <m/>
    <m/>
    <m/>
    <m/>
    <m/>
    <m/>
    <m/>
    <m/>
  </r>
  <r>
    <s v="IversenIrrigationFull"/>
    <x v="0"/>
    <x v="72"/>
    <s v="1999/00"/>
    <x v="1"/>
    <n v="1"/>
    <s v="Growth"/>
    <n v="1910"/>
    <n v="191"/>
    <m/>
    <m/>
    <m/>
    <m/>
    <m/>
    <m/>
    <m/>
    <m/>
    <m/>
    <m/>
    <m/>
    <m/>
    <m/>
    <m/>
    <m/>
    <m/>
    <m/>
    <m/>
    <m/>
    <m/>
    <m/>
    <m/>
    <m/>
    <m/>
    <m/>
    <m/>
    <m/>
    <m/>
  </r>
  <r>
    <s v="IversenIrrigationFull"/>
    <x v="0"/>
    <x v="73"/>
    <s v="1999/00"/>
    <x v="1"/>
    <n v="1"/>
    <s v="PreGraze"/>
    <n v="2425"/>
    <n v="242.5"/>
    <m/>
    <m/>
    <m/>
    <m/>
    <m/>
    <m/>
    <m/>
    <m/>
    <m/>
    <m/>
    <m/>
    <m/>
    <m/>
    <m/>
    <m/>
    <m/>
    <m/>
    <m/>
    <m/>
    <m/>
    <m/>
    <m/>
    <m/>
    <m/>
    <m/>
    <m/>
    <m/>
    <m/>
  </r>
  <r>
    <s v="IversenIrrigationFull"/>
    <x v="0"/>
    <x v="74"/>
    <s v="1999/00"/>
    <x v="1"/>
    <n v="1"/>
    <s v="PostGraze"/>
    <m/>
    <m/>
    <m/>
    <n v="190.01"/>
    <n v="190.01"/>
    <m/>
    <m/>
    <m/>
    <m/>
    <m/>
    <m/>
    <m/>
    <m/>
    <m/>
    <m/>
    <m/>
    <m/>
    <m/>
    <m/>
    <m/>
    <m/>
    <m/>
    <m/>
    <m/>
    <m/>
    <m/>
    <m/>
    <m/>
    <m/>
    <m/>
  </r>
  <r>
    <s v="IversenIrrigationFull"/>
    <x v="0"/>
    <x v="75"/>
    <s v="1999/00"/>
    <x v="1"/>
    <n v="2"/>
    <s v="Growth"/>
    <n v="1500"/>
    <n v="150"/>
    <m/>
    <m/>
    <m/>
    <m/>
    <m/>
    <m/>
    <m/>
    <m/>
    <m/>
    <m/>
    <m/>
    <m/>
    <m/>
    <m/>
    <m/>
    <m/>
    <m/>
    <m/>
    <m/>
    <m/>
    <m/>
    <m/>
    <m/>
    <m/>
    <m/>
    <m/>
    <m/>
    <m/>
  </r>
  <r>
    <s v="IversenIrrigationFull"/>
    <x v="0"/>
    <x v="76"/>
    <s v="1999/00"/>
    <x v="1"/>
    <n v="2"/>
    <s v="Growth"/>
    <n v="1917.5"/>
    <n v="191.75"/>
    <m/>
    <m/>
    <m/>
    <m/>
    <m/>
    <m/>
    <m/>
    <m/>
    <m/>
    <m/>
    <m/>
    <m/>
    <m/>
    <m/>
    <m/>
    <m/>
    <m/>
    <m/>
    <m/>
    <m/>
    <m/>
    <m/>
    <m/>
    <m/>
    <m/>
    <m/>
    <m/>
    <m/>
  </r>
  <r>
    <s v="IversenIrrigationFull"/>
    <x v="0"/>
    <x v="77"/>
    <s v="1999/00"/>
    <x v="1"/>
    <n v="2"/>
    <s v="PreGraze"/>
    <n v="3410"/>
    <n v="341"/>
    <m/>
    <m/>
    <m/>
    <m/>
    <m/>
    <m/>
    <m/>
    <m/>
    <n v="0.11799999999999999"/>
    <m/>
    <m/>
    <m/>
    <m/>
    <m/>
    <m/>
    <m/>
    <m/>
    <m/>
    <m/>
    <m/>
    <m/>
    <m/>
    <m/>
    <m/>
    <m/>
    <m/>
    <m/>
    <m/>
  </r>
  <r>
    <s v="IversenIrrigationFull"/>
    <x v="0"/>
    <x v="78"/>
    <s v="1999/00"/>
    <x v="1"/>
    <n v="2"/>
    <s v="PostGraze"/>
    <n v="1105"/>
    <n v="110.5"/>
    <m/>
    <n v="236.33"/>
    <n v="426.34000000000003"/>
    <m/>
    <m/>
    <m/>
    <m/>
    <m/>
    <m/>
    <m/>
    <m/>
    <m/>
    <m/>
    <m/>
    <m/>
    <m/>
    <m/>
    <m/>
    <m/>
    <m/>
    <m/>
    <m/>
    <m/>
    <m/>
    <m/>
    <m/>
    <m/>
    <m/>
  </r>
  <r>
    <s v="IversenIrrigationFull"/>
    <x v="0"/>
    <x v="79"/>
    <s v="1999/00"/>
    <x v="1"/>
    <n v="3"/>
    <s v="Growth"/>
    <n v="565"/>
    <n v="56.5"/>
    <m/>
    <m/>
    <m/>
    <m/>
    <m/>
    <m/>
    <m/>
    <m/>
    <m/>
    <m/>
    <m/>
    <m/>
    <m/>
    <m/>
    <m/>
    <m/>
    <m/>
    <m/>
    <m/>
    <m/>
    <m/>
    <m/>
    <m/>
    <m/>
    <m/>
    <m/>
    <m/>
    <m/>
  </r>
  <r>
    <s v="IversenIrrigationFull"/>
    <x v="0"/>
    <x v="80"/>
    <s v="1999/00"/>
    <x v="1"/>
    <n v="3"/>
    <s v="Growth"/>
    <n v="1510"/>
    <n v="151"/>
    <m/>
    <m/>
    <m/>
    <m/>
    <m/>
    <m/>
    <m/>
    <m/>
    <m/>
    <m/>
    <m/>
    <m/>
    <m/>
    <m/>
    <m/>
    <m/>
    <m/>
    <m/>
    <m/>
    <m/>
    <m/>
    <m/>
    <m/>
    <m/>
    <m/>
    <m/>
    <m/>
    <m/>
  </r>
  <r>
    <s v="IversenIrrigationFull"/>
    <x v="0"/>
    <x v="81"/>
    <s v="1999/00"/>
    <x v="1"/>
    <n v="3"/>
    <s v="PreGraze"/>
    <n v="2365"/>
    <n v="236.5"/>
    <m/>
    <m/>
    <m/>
    <m/>
    <m/>
    <m/>
    <m/>
    <m/>
    <n v="3.4000000000000002E-2"/>
    <m/>
    <m/>
    <m/>
    <m/>
    <m/>
    <m/>
    <m/>
    <m/>
    <m/>
    <m/>
    <m/>
    <m/>
    <m/>
    <m/>
    <m/>
    <m/>
    <m/>
    <m/>
    <m/>
  </r>
  <r>
    <s v="IversenIrrigationFull"/>
    <x v="0"/>
    <x v="82"/>
    <s v="1999/00"/>
    <x v="1"/>
    <n v="3"/>
    <s v="PostGraze"/>
    <m/>
    <m/>
    <m/>
    <n v="127.56"/>
    <n v="553.90000000000009"/>
    <m/>
    <m/>
    <m/>
    <m/>
    <m/>
    <m/>
    <m/>
    <m/>
    <m/>
    <m/>
    <m/>
    <m/>
    <m/>
    <m/>
    <m/>
    <m/>
    <m/>
    <m/>
    <m/>
    <m/>
    <m/>
    <m/>
    <m/>
    <m/>
    <m/>
  </r>
  <r>
    <s v="IversenIrrigationFull"/>
    <x v="0"/>
    <x v="83"/>
    <s v="1999/00"/>
    <x v="1"/>
    <n v="4"/>
    <s v="Growth"/>
    <n v="960"/>
    <n v="96"/>
    <m/>
    <m/>
    <m/>
    <m/>
    <m/>
    <m/>
    <m/>
    <m/>
    <m/>
    <m/>
    <m/>
    <m/>
    <m/>
    <m/>
    <m/>
    <m/>
    <m/>
    <m/>
    <m/>
    <m/>
    <m/>
    <m/>
    <m/>
    <m/>
    <m/>
    <m/>
    <m/>
    <m/>
  </r>
  <r>
    <s v="IversenIrrigationFull"/>
    <x v="0"/>
    <x v="84"/>
    <s v="1999/00"/>
    <x v="1"/>
    <n v="4"/>
    <s v="PreGraze"/>
    <n v="2068"/>
    <n v="206.8"/>
    <m/>
    <m/>
    <m/>
    <m/>
    <m/>
    <m/>
    <m/>
    <m/>
    <n v="0.127"/>
    <m/>
    <m/>
    <m/>
    <m/>
    <m/>
    <m/>
    <m/>
    <m/>
    <m/>
    <m/>
    <m/>
    <m/>
    <m/>
    <m/>
    <m/>
    <m/>
    <m/>
    <m/>
    <m/>
  </r>
  <r>
    <s v="IversenIrrigationFull"/>
    <x v="0"/>
    <x v="85"/>
    <s v="1999/00"/>
    <x v="1"/>
    <n v="4"/>
    <s v="PostGraze"/>
    <n v="1414"/>
    <n v="141.4"/>
    <m/>
    <n v="78.77"/>
    <n v="632.67000000000007"/>
    <m/>
    <m/>
    <m/>
    <m/>
    <m/>
    <m/>
    <m/>
    <m/>
    <m/>
    <m/>
    <m/>
    <m/>
    <m/>
    <m/>
    <m/>
    <m/>
    <m/>
    <m/>
    <m/>
    <m/>
    <m/>
    <m/>
    <m/>
    <m/>
    <m/>
  </r>
  <r>
    <s v="IversenIrrigationFull"/>
    <x v="0"/>
    <x v="86"/>
    <s v="1999/00"/>
    <x v="1"/>
    <n v="5"/>
    <s v="Growth"/>
    <n v="2805"/>
    <n v="280.5"/>
    <m/>
    <m/>
    <m/>
    <m/>
    <m/>
    <m/>
    <m/>
    <m/>
    <m/>
    <m/>
    <m/>
    <m/>
    <m/>
    <m/>
    <m/>
    <m/>
    <m/>
    <m/>
    <m/>
    <m/>
    <m/>
    <m/>
    <m/>
    <m/>
    <m/>
    <m/>
    <m/>
    <m/>
  </r>
  <r>
    <s v="IversenIrrigationFull"/>
    <x v="0"/>
    <x v="87"/>
    <s v="1999/00"/>
    <x v="1"/>
    <n v="5"/>
    <s v="PreGraze"/>
    <n v="5200"/>
    <n v="520"/>
    <m/>
    <m/>
    <m/>
    <m/>
    <m/>
    <m/>
    <m/>
    <m/>
    <n v="0.215"/>
    <m/>
    <m/>
    <m/>
    <m/>
    <m/>
    <m/>
    <m/>
    <m/>
    <m/>
    <m/>
    <m/>
    <m/>
    <m/>
    <m/>
    <m/>
    <m/>
    <m/>
    <m/>
    <m/>
  </r>
  <r>
    <s v="IversenIrrigationFull"/>
    <x v="0"/>
    <x v="88"/>
    <s v="1999/00"/>
    <x v="1"/>
    <n v="5"/>
    <s v="PostGraze"/>
    <n v="825"/>
    <n v="82.5"/>
    <m/>
    <n v="445.59"/>
    <n v="1078.26"/>
    <m/>
    <m/>
    <m/>
    <m/>
    <m/>
    <m/>
    <m/>
    <m/>
    <m/>
    <m/>
    <m/>
    <m/>
    <m/>
    <m/>
    <m/>
    <m/>
    <m/>
    <m/>
    <m/>
    <m/>
    <m/>
    <m/>
    <m/>
    <m/>
    <m/>
  </r>
  <r>
    <s v="IversenIrrigationFull"/>
    <x v="0"/>
    <x v="89"/>
    <s v="1999/00"/>
    <x v="1"/>
    <n v="6"/>
    <s v="Growth"/>
    <n v="512"/>
    <n v="51.2"/>
    <m/>
    <m/>
    <m/>
    <m/>
    <m/>
    <m/>
    <m/>
    <m/>
    <m/>
    <m/>
    <m/>
    <m/>
    <m/>
    <m/>
    <m/>
    <m/>
    <m/>
    <m/>
    <m/>
    <m/>
    <m/>
    <m/>
    <m/>
    <m/>
    <m/>
    <m/>
    <m/>
    <m/>
  </r>
  <r>
    <s v="IversenIrrigationFull"/>
    <x v="0"/>
    <x v="90"/>
    <s v="1999/00"/>
    <x v="1"/>
    <n v="6"/>
    <s v="Growth"/>
    <n v="1110"/>
    <n v="111"/>
    <m/>
    <m/>
    <m/>
    <m/>
    <m/>
    <m/>
    <m/>
    <m/>
    <m/>
    <m/>
    <m/>
    <m/>
    <m/>
    <m/>
    <m/>
    <m/>
    <m/>
    <m/>
    <m/>
    <m/>
    <m/>
    <m/>
    <m/>
    <m/>
    <m/>
    <m/>
    <m/>
    <m/>
  </r>
  <r>
    <s v="IversenIrrigationFull"/>
    <x v="0"/>
    <x v="91"/>
    <s v="1999/00"/>
    <x v="1"/>
    <n v="6"/>
    <s v="Growth"/>
    <n v="1263.5"/>
    <n v="126.35"/>
    <m/>
    <m/>
    <m/>
    <m/>
    <m/>
    <m/>
    <m/>
    <m/>
    <m/>
    <m/>
    <m/>
    <m/>
    <m/>
    <m/>
    <m/>
    <m/>
    <m/>
    <m/>
    <m/>
    <m/>
    <m/>
    <m/>
    <m/>
    <m/>
    <m/>
    <m/>
    <m/>
    <m/>
  </r>
  <r>
    <s v="IversenIrrigationFull"/>
    <x v="0"/>
    <x v="92"/>
    <s v="1999/00"/>
    <x v="1"/>
    <n v="6"/>
    <s v="Growth"/>
    <n v="1488.5"/>
    <n v="148.85"/>
    <m/>
    <m/>
    <m/>
    <m/>
    <m/>
    <m/>
    <m/>
    <m/>
    <m/>
    <m/>
    <m/>
    <m/>
    <m/>
    <m/>
    <m/>
    <m/>
    <m/>
    <m/>
    <m/>
    <m/>
    <m/>
    <m/>
    <m/>
    <m/>
    <m/>
    <m/>
    <m/>
    <m/>
  </r>
  <r>
    <s v="IversenIrrigationFull"/>
    <x v="0"/>
    <x v="93"/>
    <s v="1999/00"/>
    <x v="1"/>
    <n v="6"/>
    <s v="Growth"/>
    <n v="878.5"/>
    <n v="87.85"/>
    <m/>
    <m/>
    <m/>
    <m/>
    <m/>
    <m/>
    <m/>
    <m/>
    <m/>
    <m/>
    <m/>
    <m/>
    <m/>
    <m/>
    <m/>
    <m/>
    <m/>
    <m/>
    <m/>
    <m/>
    <m/>
    <m/>
    <m/>
    <m/>
    <m/>
    <m/>
    <m/>
    <m/>
  </r>
  <r>
    <s v="IversenIrrigationFull"/>
    <x v="0"/>
    <x v="94"/>
    <s v="1999/00"/>
    <x v="1"/>
    <n v="6"/>
    <s v="PreGraze"/>
    <n v="2453.5"/>
    <n v="245.35"/>
    <m/>
    <m/>
    <m/>
    <m/>
    <m/>
    <m/>
    <m/>
    <m/>
    <m/>
    <m/>
    <m/>
    <m/>
    <m/>
    <m/>
    <m/>
    <m/>
    <m/>
    <m/>
    <m/>
    <m/>
    <m/>
    <m/>
    <m/>
    <m/>
    <m/>
    <m/>
    <m/>
    <m/>
  </r>
  <r>
    <s v="IversenIrrigationFull"/>
    <x v="0"/>
    <x v="95"/>
    <s v="1999/00"/>
    <x v="1"/>
    <n v="6"/>
    <s v="PostGraze"/>
    <m/>
    <m/>
    <m/>
    <n v="233.87"/>
    <n v="1312.13"/>
    <m/>
    <m/>
    <m/>
    <m/>
    <m/>
    <m/>
    <m/>
    <m/>
    <m/>
    <m/>
    <m/>
    <m/>
    <m/>
    <m/>
    <m/>
    <m/>
    <m/>
    <m/>
    <m/>
    <m/>
    <m/>
    <m/>
    <m/>
    <m/>
    <m/>
  </r>
  <r>
    <s v="IversenIrrigationFull"/>
    <x v="0"/>
    <x v="96"/>
    <s v="2000/01"/>
    <x v="1"/>
    <n v="1"/>
    <s v="Growth"/>
    <n v="217.5"/>
    <n v="21.75"/>
    <m/>
    <m/>
    <m/>
    <m/>
    <m/>
    <m/>
    <m/>
    <m/>
    <m/>
    <m/>
    <m/>
    <m/>
    <m/>
    <m/>
    <m/>
    <m/>
    <m/>
    <m/>
    <m/>
    <m/>
    <m/>
    <m/>
    <m/>
    <m/>
    <m/>
    <m/>
    <m/>
    <m/>
  </r>
  <r>
    <s v="IversenIrrigationFull"/>
    <x v="0"/>
    <x v="97"/>
    <s v="2000/01"/>
    <x v="1"/>
    <n v="1"/>
    <s v="Growth"/>
    <n v="313.5"/>
    <n v="31.35"/>
    <m/>
    <m/>
    <m/>
    <m/>
    <m/>
    <m/>
    <m/>
    <m/>
    <m/>
    <m/>
    <m/>
    <m/>
    <m/>
    <m/>
    <m/>
    <m/>
    <m/>
    <m/>
    <m/>
    <m/>
    <m/>
    <m/>
    <m/>
    <m/>
    <m/>
    <m/>
    <m/>
    <m/>
  </r>
  <r>
    <s v="IversenIrrigationFull"/>
    <x v="0"/>
    <x v="98"/>
    <s v="2000/01"/>
    <x v="1"/>
    <n v="1"/>
    <s v="Growth"/>
    <n v="391.5"/>
    <n v="39.15"/>
    <m/>
    <m/>
    <m/>
    <m/>
    <m/>
    <m/>
    <m/>
    <m/>
    <m/>
    <m/>
    <m/>
    <m/>
    <m/>
    <m/>
    <m/>
    <m/>
    <m/>
    <m/>
    <m/>
    <m/>
    <m/>
    <m/>
    <m/>
    <m/>
    <m/>
    <m/>
    <m/>
    <m/>
  </r>
  <r>
    <s v="IversenIrrigationFull"/>
    <x v="0"/>
    <x v="99"/>
    <s v="2000/01"/>
    <x v="1"/>
    <n v="1"/>
    <s v="Growth"/>
    <n v="382"/>
    <n v="38.200000000000003"/>
    <m/>
    <m/>
    <m/>
    <m/>
    <m/>
    <m/>
    <m/>
    <m/>
    <m/>
    <m/>
    <m/>
    <m/>
    <m/>
    <m/>
    <m/>
    <m/>
    <m/>
    <m/>
    <m/>
    <m/>
    <m/>
    <m/>
    <m/>
    <m/>
    <m/>
    <m/>
    <m/>
    <m/>
  </r>
  <r>
    <s v="IversenIrrigationFull"/>
    <x v="0"/>
    <x v="100"/>
    <s v="2000/01"/>
    <x v="1"/>
    <n v="1"/>
    <s v="Growth"/>
    <n v="695"/>
    <n v="69.5"/>
    <m/>
    <m/>
    <m/>
    <m/>
    <m/>
    <m/>
    <m/>
    <m/>
    <m/>
    <m/>
    <m/>
    <m/>
    <m/>
    <m/>
    <m/>
    <m/>
    <m/>
    <m/>
    <m/>
    <m/>
    <m/>
    <m/>
    <m/>
    <m/>
    <m/>
    <m/>
    <m/>
    <m/>
  </r>
  <r>
    <s v="IversenIrrigationFull"/>
    <x v="0"/>
    <x v="101"/>
    <s v="2000/01"/>
    <x v="1"/>
    <n v="1"/>
    <s v="Growth"/>
    <n v="666.5"/>
    <n v="66.650000000000006"/>
    <m/>
    <m/>
    <m/>
    <m/>
    <m/>
    <m/>
    <m/>
    <m/>
    <m/>
    <m/>
    <m/>
    <m/>
    <m/>
    <m/>
    <m/>
    <m/>
    <m/>
    <m/>
    <m/>
    <m/>
    <m/>
    <m/>
    <m/>
    <m/>
    <m/>
    <m/>
    <m/>
    <m/>
  </r>
  <r>
    <s v="IversenIrrigationFull"/>
    <x v="0"/>
    <x v="102"/>
    <s v="2000/01"/>
    <x v="1"/>
    <n v="1"/>
    <s v="Growth"/>
    <n v="1088.5"/>
    <n v="108.85"/>
    <m/>
    <m/>
    <m/>
    <m/>
    <m/>
    <m/>
    <m/>
    <m/>
    <m/>
    <m/>
    <m/>
    <m/>
    <m/>
    <m/>
    <m/>
    <m/>
    <m/>
    <m/>
    <m/>
    <m/>
    <m/>
    <m/>
    <m/>
    <m/>
    <m/>
    <m/>
    <m/>
    <m/>
  </r>
  <r>
    <s v="IversenIrrigationFull"/>
    <x v="0"/>
    <x v="103"/>
    <s v="2000/01"/>
    <x v="1"/>
    <n v="1"/>
    <s v="Growth"/>
    <n v="1790.5"/>
    <n v="179.05"/>
    <m/>
    <m/>
    <m/>
    <m/>
    <m/>
    <m/>
    <m/>
    <m/>
    <m/>
    <m/>
    <m/>
    <m/>
    <m/>
    <m/>
    <m/>
    <m/>
    <m/>
    <m/>
    <m/>
    <m/>
    <m/>
    <m/>
    <m/>
    <m/>
    <m/>
    <m/>
    <m/>
    <m/>
  </r>
  <r>
    <s v="IversenIrrigationFull"/>
    <x v="0"/>
    <x v="104"/>
    <s v="2000/01"/>
    <x v="1"/>
    <n v="1"/>
    <s v="PreGraze"/>
    <n v="2840"/>
    <n v="284"/>
    <m/>
    <m/>
    <m/>
    <n v="3.9800000000000002E-2"/>
    <m/>
    <m/>
    <m/>
    <m/>
    <m/>
    <m/>
    <m/>
    <m/>
    <m/>
    <m/>
    <m/>
    <m/>
    <m/>
    <m/>
    <m/>
    <m/>
    <m/>
    <m/>
    <m/>
    <m/>
    <m/>
    <m/>
    <m/>
    <m/>
  </r>
  <r>
    <s v="IversenIrrigationFull"/>
    <x v="0"/>
    <x v="105"/>
    <s v="2000/01"/>
    <x v="1"/>
    <n v="1"/>
    <s v="PostGraze"/>
    <n v="780"/>
    <n v="78"/>
    <m/>
    <n v="213.03"/>
    <n v="213.03"/>
    <m/>
    <m/>
    <n v="2.0299999999999999E-2"/>
    <m/>
    <m/>
    <m/>
    <m/>
    <m/>
    <m/>
    <m/>
    <m/>
    <m/>
    <m/>
    <m/>
    <m/>
    <m/>
    <m/>
    <m/>
    <m/>
    <m/>
    <m/>
    <m/>
    <m/>
    <m/>
    <m/>
  </r>
  <r>
    <s v="IversenIrrigationFull"/>
    <x v="0"/>
    <x v="107"/>
    <s v="2000/01"/>
    <x v="1"/>
    <n v="2"/>
    <s v="Growth"/>
    <n v="2165"/>
    <n v="216.5"/>
    <m/>
    <m/>
    <m/>
    <m/>
    <m/>
    <m/>
    <m/>
    <m/>
    <m/>
    <m/>
    <m/>
    <m/>
    <m/>
    <m/>
    <m/>
    <m/>
    <m/>
    <m/>
    <m/>
    <m/>
    <m/>
    <m/>
    <m/>
    <m/>
    <m/>
    <m/>
    <m/>
    <m/>
  </r>
  <r>
    <s v="IversenIrrigationFull"/>
    <x v="0"/>
    <x v="108"/>
    <s v="2000/01"/>
    <x v="1"/>
    <n v="2"/>
    <s v="Growth"/>
    <n v="3025"/>
    <n v="302.5"/>
    <m/>
    <m/>
    <m/>
    <m/>
    <m/>
    <m/>
    <m/>
    <m/>
    <m/>
    <m/>
    <m/>
    <m/>
    <m/>
    <m/>
    <m/>
    <m/>
    <m/>
    <m/>
    <m/>
    <m/>
    <m/>
    <m/>
    <m/>
    <m/>
    <m/>
    <m/>
    <m/>
    <m/>
  </r>
  <r>
    <s v="IversenIrrigationFull"/>
    <x v="0"/>
    <x v="109"/>
    <s v="2000/01"/>
    <x v="1"/>
    <n v="2"/>
    <s v="PreGraze"/>
    <n v="2837.9"/>
    <n v="283.79000000000002"/>
    <m/>
    <m/>
    <m/>
    <n v="2.4299999999999999E-2"/>
    <n v="1.2500000000000001E-2"/>
    <m/>
    <m/>
    <m/>
    <n v="9.7000000000000003E-2"/>
    <m/>
    <m/>
    <m/>
    <m/>
    <m/>
    <m/>
    <m/>
    <m/>
    <m/>
    <m/>
    <m/>
    <m/>
    <m/>
    <m/>
    <m/>
    <m/>
    <m/>
    <m/>
    <m/>
  </r>
  <r>
    <s v="IversenIrrigationFull"/>
    <x v="0"/>
    <x v="110"/>
    <s v="2000/01"/>
    <x v="1"/>
    <n v="2"/>
    <s v="PostGraze"/>
    <m/>
    <m/>
    <m/>
    <n v="200.12"/>
    <n v="413.15"/>
    <m/>
    <m/>
    <m/>
    <m/>
    <m/>
    <m/>
    <m/>
    <m/>
    <m/>
    <m/>
    <m/>
    <m/>
    <m/>
    <m/>
    <m/>
    <m/>
    <m/>
    <m/>
    <m/>
    <m/>
    <m/>
    <m/>
    <m/>
    <m/>
    <m/>
  </r>
  <r>
    <s v="IversenIrrigationFull"/>
    <x v="0"/>
    <x v="111"/>
    <s v="2000/01"/>
    <x v="1"/>
    <n v="3"/>
    <s v="Growth"/>
    <n v="549"/>
    <n v="54.9"/>
    <m/>
    <m/>
    <m/>
    <m/>
    <m/>
    <m/>
    <m/>
    <m/>
    <m/>
    <m/>
    <m/>
    <m/>
    <m/>
    <m/>
    <m/>
    <m/>
    <m/>
    <m/>
    <m/>
    <m/>
    <m/>
    <m/>
    <m/>
    <m/>
    <m/>
    <m/>
    <m/>
    <m/>
  </r>
  <r>
    <s v="IversenIrrigationFull"/>
    <x v="0"/>
    <x v="112"/>
    <s v="2000/01"/>
    <x v="1"/>
    <n v="3"/>
    <s v="Growth"/>
    <n v="1563.5"/>
    <n v="156.35"/>
    <m/>
    <m/>
    <m/>
    <m/>
    <m/>
    <m/>
    <m/>
    <m/>
    <m/>
    <m/>
    <m/>
    <m/>
    <m/>
    <m/>
    <m/>
    <m/>
    <m/>
    <m/>
    <m/>
    <m/>
    <m/>
    <m/>
    <m/>
    <m/>
    <m/>
    <m/>
    <m/>
    <m/>
  </r>
  <r>
    <s v="IversenIrrigationFull"/>
    <x v="0"/>
    <x v="113"/>
    <s v="2000/01"/>
    <x v="1"/>
    <n v="3"/>
    <s v="Growth"/>
    <n v="1975"/>
    <n v="197.5"/>
    <m/>
    <m/>
    <m/>
    <m/>
    <m/>
    <m/>
    <m/>
    <m/>
    <m/>
    <m/>
    <m/>
    <m/>
    <m/>
    <m/>
    <m/>
    <m/>
    <m/>
    <m/>
    <m/>
    <m/>
    <m/>
    <m/>
    <m/>
    <m/>
    <m/>
    <m/>
    <m/>
    <m/>
  </r>
  <r>
    <s v="IversenIrrigationFull"/>
    <x v="0"/>
    <x v="114"/>
    <s v="2000/01"/>
    <x v="1"/>
    <n v="3"/>
    <s v="PreGraze"/>
    <n v="2927.5"/>
    <n v="292.75"/>
    <m/>
    <m/>
    <m/>
    <n v="3.4200000000000001E-2"/>
    <n v="1.49E-2"/>
    <m/>
    <m/>
    <m/>
    <n v="0.152"/>
    <m/>
    <m/>
    <m/>
    <m/>
    <m/>
    <m/>
    <m/>
    <m/>
    <m/>
    <m/>
    <m/>
    <m/>
    <m/>
    <m/>
    <m/>
    <m/>
    <m/>
    <m/>
    <m/>
  </r>
  <r>
    <s v="IversenIrrigationFull"/>
    <x v="0"/>
    <x v="115"/>
    <s v="2000/01"/>
    <x v="1"/>
    <n v="3"/>
    <s v="PostGraze"/>
    <n v="475"/>
    <n v="47.5"/>
    <m/>
    <n v="228.59"/>
    <n v="641.74"/>
    <m/>
    <m/>
    <n v="1.26E-2"/>
    <m/>
    <m/>
    <m/>
    <m/>
    <m/>
    <m/>
    <m/>
    <m/>
    <m/>
    <m/>
    <m/>
    <m/>
    <m/>
    <m/>
    <m/>
    <m/>
    <m/>
    <m/>
    <m/>
    <m/>
    <m/>
    <m/>
  </r>
  <r>
    <s v="IversenIrrigationFull"/>
    <x v="0"/>
    <x v="116"/>
    <s v="2000/01"/>
    <x v="1"/>
    <n v="4"/>
    <s v="Growth"/>
    <n v="660"/>
    <n v="66"/>
    <m/>
    <m/>
    <m/>
    <m/>
    <m/>
    <m/>
    <m/>
    <m/>
    <m/>
    <m/>
    <m/>
    <m/>
    <m/>
    <m/>
    <m/>
    <m/>
    <m/>
    <m/>
    <m/>
    <m/>
    <m/>
    <m/>
    <m/>
    <m/>
    <m/>
    <m/>
    <m/>
    <m/>
  </r>
  <r>
    <s v="IversenIrrigationFull"/>
    <x v="0"/>
    <x v="117"/>
    <s v="2000/01"/>
    <x v="1"/>
    <n v="4"/>
    <s v="Growth"/>
    <n v="1118.5"/>
    <n v="111.85"/>
    <m/>
    <m/>
    <m/>
    <m/>
    <m/>
    <m/>
    <m/>
    <m/>
    <m/>
    <m/>
    <m/>
    <m/>
    <m/>
    <m/>
    <m/>
    <m/>
    <m/>
    <m/>
    <m/>
    <m/>
    <m/>
    <m/>
    <m/>
    <m/>
    <m/>
    <m/>
    <m/>
    <m/>
  </r>
  <r>
    <s v="IversenIrrigationFull"/>
    <x v="0"/>
    <x v="118"/>
    <s v="2000/01"/>
    <x v="1"/>
    <n v="4"/>
    <s v="Growth"/>
    <n v="1205"/>
    <n v="120.5"/>
    <m/>
    <m/>
    <m/>
    <m/>
    <m/>
    <m/>
    <m/>
    <m/>
    <m/>
    <m/>
    <m/>
    <m/>
    <m/>
    <m/>
    <m/>
    <m/>
    <m/>
    <m/>
    <m/>
    <m/>
    <m/>
    <m/>
    <m/>
    <m/>
    <m/>
    <m/>
    <m/>
    <m/>
  </r>
  <r>
    <s v="IversenIrrigationFull"/>
    <x v="0"/>
    <x v="119"/>
    <s v="2000/01"/>
    <x v="1"/>
    <n v="4"/>
    <s v="PreGraze"/>
    <n v="2960"/>
    <n v="296"/>
    <m/>
    <m/>
    <m/>
    <n v="3.04E-2"/>
    <m/>
    <m/>
    <m/>
    <m/>
    <n v="0.115"/>
    <m/>
    <m/>
    <m/>
    <m/>
    <m/>
    <m/>
    <m/>
    <m/>
    <m/>
    <m/>
    <m/>
    <m/>
    <m/>
    <m/>
    <m/>
    <m/>
    <m/>
    <m/>
    <m/>
  </r>
  <r>
    <s v="IversenIrrigationFull"/>
    <x v="0"/>
    <x v="120"/>
    <s v="2000/01"/>
    <x v="1"/>
    <n v="4"/>
    <s v="PostGraze"/>
    <n v="695"/>
    <n v="69.5"/>
    <m/>
    <n v="222.7"/>
    <n v="864.44"/>
    <m/>
    <m/>
    <n v="1.6E-2"/>
    <m/>
    <m/>
    <m/>
    <m/>
    <m/>
    <m/>
    <m/>
    <m/>
    <m/>
    <m/>
    <m/>
    <m/>
    <m/>
    <m/>
    <m/>
    <m/>
    <m/>
    <m/>
    <m/>
    <m/>
    <m/>
    <m/>
  </r>
  <r>
    <s v="IversenIrrigationFull"/>
    <x v="0"/>
    <x v="121"/>
    <s v="2000/01"/>
    <x v="1"/>
    <n v="5"/>
    <s v="Growth"/>
    <n v="925.5"/>
    <n v="92.55"/>
    <m/>
    <m/>
    <m/>
    <m/>
    <m/>
    <m/>
    <m/>
    <m/>
    <m/>
    <m/>
    <m/>
    <m/>
    <m/>
    <m/>
    <m/>
    <m/>
    <m/>
    <m/>
    <m/>
    <m/>
    <m/>
    <m/>
    <m/>
    <m/>
    <m/>
    <m/>
    <m/>
    <m/>
  </r>
  <r>
    <s v="IversenIrrigationFull"/>
    <x v="0"/>
    <x v="122"/>
    <s v="2000/01"/>
    <x v="1"/>
    <n v="5"/>
    <s v="Growth"/>
    <n v="1260"/>
    <n v="126"/>
    <m/>
    <m/>
    <m/>
    <m/>
    <m/>
    <m/>
    <m/>
    <m/>
    <n v="7.0999999999999994E-2"/>
    <m/>
    <m/>
    <m/>
    <m/>
    <m/>
    <m/>
    <m/>
    <m/>
    <m/>
    <m/>
    <m/>
    <m/>
    <m/>
    <m/>
    <m/>
    <m/>
    <m/>
    <m/>
    <m/>
  </r>
  <r>
    <s v="IversenIrrigationFull"/>
    <x v="0"/>
    <x v="123"/>
    <s v="2000/01"/>
    <x v="1"/>
    <n v="5"/>
    <s v="Growth"/>
    <n v="1890"/>
    <n v="189"/>
    <m/>
    <m/>
    <m/>
    <m/>
    <m/>
    <m/>
    <m/>
    <m/>
    <m/>
    <m/>
    <m/>
    <m/>
    <m/>
    <m/>
    <m/>
    <m/>
    <m/>
    <m/>
    <m/>
    <m/>
    <m/>
    <m/>
    <m/>
    <m/>
    <m/>
    <m/>
    <m/>
    <m/>
  </r>
  <r>
    <s v="IversenIrrigationFull"/>
    <x v="0"/>
    <x v="124"/>
    <s v="2000/01"/>
    <x v="1"/>
    <n v="5"/>
    <s v="Growth"/>
    <n v="1720"/>
    <n v="172"/>
    <m/>
    <m/>
    <m/>
    <m/>
    <m/>
    <m/>
    <m/>
    <m/>
    <m/>
    <m/>
    <m/>
    <m/>
    <m/>
    <m/>
    <m/>
    <m/>
    <m/>
    <m/>
    <m/>
    <m/>
    <m/>
    <m/>
    <m/>
    <m/>
    <m/>
    <m/>
    <m/>
    <m/>
  </r>
  <r>
    <s v="IversenIrrigationFull"/>
    <x v="0"/>
    <x v="125"/>
    <s v="2000/01"/>
    <x v="1"/>
    <n v="5"/>
    <s v="PreGraze"/>
    <n v="1946.5"/>
    <n v="194.65"/>
    <m/>
    <m/>
    <m/>
    <n v="2.9000000000000001E-2"/>
    <n v="6.7000000000000002E-3"/>
    <m/>
    <m/>
    <m/>
    <n v="0.24299999999999999"/>
    <m/>
    <m/>
    <m/>
    <m/>
    <m/>
    <m/>
    <m/>
    <m/>
    <m/>
    <m/>
    <m/>
    <m/>
    <m/>
    <m/>
    <m/>
    <m/>
    <m/>
    <m/>
    <m/>
  </r>
  <r>
    <s v="IversenIrrigationFull"/>
    <x v="0"/>
    <x v="126"/>
    <s v="2000/01"/>
    <x v="1"/>
    <n v="5"/>
    <s v="PostGraze"/>
    <n v="1185"/>
    <n v="118.5"/>
    <m/>
    <n v="89.74"/>
    <n v="954.18000000000006"/>
    <m/>
    <m/>
    <n v="1.8200000000000001E-2"/>
    <m/>
    <m/>
    <m/>
    <m/>
    <m/>
    <m/>
    <m/>
    <m/>
    <m/>
    <m/>
    <m/>
    <m/>
    <m/>
    <m/>
    <m/>
    <m/>
    <m/>
    <m/>
    <m/>
    <m/>
    <m/>
    <m/>
  </r>
  <r>
    <s v="IversenIrrigationFull"/>
    <x v="0"/>
    <x v="127"/>
    <s v="2000/01"/>
    <x v="1"/>
    <n v="6"/>
    <s v="Growth"/>
    <n v="1145.5"/>
    <n v="114.55"/>
    <m/>
    <m/>
    <m/>
    <m/>
    <m/>
    <m/>
    <m/>
    <m/>
    <m/>
    <m/>
    <m/>
    <m/>
    <m/>
    <m/>
    <m/>
    <m/>
    <m/>
    <m/>
    <m/>
    <m/>
    <m/>
    <m/>
    <m/>
    <m/>
    <m/>
    <m/>
    <m/>
    <m/>
  </r>
  <r>
    <s v="IversenIrrigationFull"/>
    <x v="0"/>
    <x v="128"/>
    <s v="2000/01"/>
    <x v="1"/>
    <n v="6"/>
    <s v="Growth"/>
    <n v="1489.5"/>
    <n v="148.94999999999999"/>
    <m/>
    <m/>
    <m/>
    <m/>
    <m/>
    <m/>
    <m/>
    <m/>
    <m/>
    <m/>
    <m/>
    <m/>
    <m/>
    <m/>
    <m/>
    <m/>
    <m/>
    <m/>
    <m/>
    <m/>
    <m/>
    <m/>
    <m/>
    <m/>
    <m/>
    <m/>
    <m/>
    <m/>
  </r>
  <r>
    <s v="IversenIrrigationFull"/>
    <x v="0"/>
    <x v="129"/>
    <s v="2000/01"/>
    <x v="1"/>
    <n v="6"/>
    <s v="PreGraze"/>
    <n v="1548"/>
    <n v="154.80000000000001"/>
    <m/>
    <m/>
    <m/>
    <n v="3.39E-2"/>
    <m/>
    <m/>
    <m/>
    <m/>
    <m/>
    <m/>
    <m/>
    <m/>
    <m/>
    <m/>
    <m/>
    <m/>
    <m/>
    <m/>
    <m/>
    <m/>
    <m/>
    <m/>
    <m/>
    <m/>
    <m/>
    <m/>
    <m/>
    <m/>
  </r>
  <r>
    <s v="IversenIrrigationFull"/>
    <x v="0"/>
    <x v="130"/>
    <s v="2000/01"/>
    <x v="1"/>
    <n v="6"/>
    <s v="PostGraze"/>
    <m/>
    <m/>
    <m/>
    <n v="139.58000000000001"/>
    <n v="1093.76"/>
    <m/>
    <m/>
    <m/>
    <m/>
    <m/>
    <m/>
    <m/>
    <m/>
    <m/>
    <m/>
    <m/>
    <m/>
    <m/>
    <m/>
    <m/>
    <m/>
    <m/>
    <m/>
    <m/>
    <m/>
    <m/>
    <m/>
    <m/>
    <m/>
    <m/>
  </r>
  <r>
    <s v="IversenIrrigationFull"/>
    <x v="0"/>
    <x v="131"/>
    <s v="2000/01"/>
    <x v="1"/>
    <n v="7"/>
    <s v="PreGraze"/>
    <n v="514"/>
    <n v="51.4"/>
    <m/>
    <m/>
    <m/>
    <n v="3.2000000000000001E-2"/>
    <m/>
    <m/>
    <m/>
    <m/>
    <m/>
    <m/>
    <m/>
    <m/>
    <m/>
    <m/>
    <m/>
    <m/>
    <m/>
    <m/>
    <m/>
    <m/>
    <m/>
    <m/>
    <m/>
    <m/>
    <m/>
    <m/>
    <m/>
    <m/>
  </r>
  <r>
    <s v="IversenIrrigationFull"/>
    <x v="0"/>
    <x v="132"/>
    <s v="2001/02"/>
    <x v="1"/>
    <n v="7"/>
    <s v="PostGraze"/>
    <m/>
    <m/>
    <m/>
    <n v="41.65"/>
    <n v="41.65"/>
    <m/>
    <m/>
    <m/>
    <m/>
    <m/>
    <m/>
    <m/>
    <m/>
    <m/>
    <m/>
    <m/>
    <m/>
    <m/>
    <m/>
    <m/>
    <m/>
    <m/>
    <m/>
    <m/>
    <m/>
    <m/>
    <m/>
    <m/>
    <m/>
    <m/>
  </r>
  <r>
    <s v="IversenIrrigationFull"/>
    <x v="0"/>
    <x v="133"/>
    <s v="2001/02"/>
    <x v="1"/>
    <n v="1"/>
    <s v="Growth"/>
    <n v="315"/>
    <n v="31.5"/>
    <m/>
    <m/>
    <m/>
    <m/>
    <m/>
    <m/>
    <m/>
    <m/>
    <m/>
    <m/>
    <m/>
    <m/>
    <m/>
    <m/>
    <m/>
    <m/>
    <m/>
    <m/>
    <m/>
    <m/>
    <m/>
    <m/>
    <m/>
    <m/>
    <m/>
    <m/>
    <m/>
    <m/>
  </r>
  <r>
    <s v="IversenIrrigationFull"/>
    <x v="0"/>
    <x v="134"/>
    <s v="2001/02"/>
    <x v="1"/>
    <n v="1"/>
    <s v="Growth"/>
    <n v="415"/>
    <n v="41.5"/>
    <m/>
    <m/>
    <m/>
    <m/>
    <m/>
    <m/>
    <m/>
    <m/>
    <m/>
    <m/>
    <m/>
    <m/>
    <m/>
    <m/>
    <m/>
    <m/>
    <m/>
    <m/>
    <m/>
    <m/>
    <m/>
    <m/>
    <m/>
    <m/>
    <m/>
    <m/>
    <m/>
    <m/>
  </r>
  <r>
    <s v="IversenIrrigationFull"/>
    <x v="0"/>
    <x v="135"/>
    <s v="2001/02"/>
    <x v="1"/>
    <n v="1"/>
    <s v="Growth"/>
    <n v="695"/>
    <n v="69.5"/>
    <m/>
    <m/>
    <m/>
    <m/>
    <m/>
    <m/>
    <m/>
    <m/>
    <m/>
    <m/>
    <m/>
    <m/>
    <m/>
    <m/>
    <m/>
    <m/>
    <m/>
    <m/>
    <m/>
    <m/>
    <m/>
    <m/>
    <m/>
    <m/>
    <m/>
    <m/>
    <m/>
    <m/>
  </r>
  <r>
    <s v="IversenIrrigationFull"/>
    <x v="0"/>
    <x v="136"/>
    <s v="2001/02"/>
    <x v="1"/>
    <n v="1"/>
    <s v="Growth"/>
    <n v="1525"/>
    <n v="152.5"/>
    <m/>
    <m/>
    <m/>
    <m/>
    <m/>
    <m/>
    <m/>
    <m/>
    <m/>
    <m/>
    <m/>
    <m/>
    <m/>
    <m/>
    <m/>
    <m/>
    <m/>
    <m/>
    <m/>
    <m/>
    <m/>
    <m/>
    <m/>
    <m/>
    <m/>
    <m/>
    <m/>
    <m/>
  </r>
  <r>
    <s v="IversenIrrigationFull"/>
    <x v="0"/>
    <x v="137"/>
    <s v="2001/02"/>
    <x v="1"/>
    <n v="1"/>
    <s v="PreGraze"/>
    <n v="2065"/>
    <n v="206.5"/>
    <m/>
    <m/>
    <m/>
    <m/>
    <m/>
    <m/>
    <m/>
    <m/>
    <m/>
    <m/>
    <m/>
    <m/>
    <m/>
    <m/>
    <m/>
    <m/>
    <m/>
    <m/>
    <m/>
    <m/>
    <m/>
    <m/>
    <m/>
    <m/>
    <m/>
    <m/>
    <m/>
    <m/>
  </r>
  <r>
    <s v="IversenIrrigationFull"/>
    <x v="0"/>
    <x v="138"/>
    <s v="2001/02"/>
    <x v="1"/>
    <n v="1"/>
    <s v="PostGraze"/>
    <n v="932"/>
    <n v="93.2"/>
    <m/>
    <n v="126.01"/>
    <n v="167.66"/>
    <m/>
    <m/>
    <m/>
    <m/>
    <m/>
    <m/>
    <m/>
    <m/>
    <m/>
    <m/>
    <m/>
    <m/>
    <m/>
    <m/>
    <m/>
    <m/>
    <m/>
    <m/>
    <m/>
    <m/>
    <m/>
    <m/>
    <m/>
    <m/>
    <m/>
  </r>
  <r>
    <s v="IversenIrrigationFull"/>
    <x v="0"/>
    <x v="139"/>
    <s v="2001/02"/>
    <x v="1"/>
    <n v="2"/>
    <s v="Growth"/>
    <n v="1610"/>
    <n v="161"/>
    <m/>
    <m/>
    <m/>
    <m/>
    <m/>
    <m/>
    <m/>
    <m/>
    <m/>
    <m/>
    <m/>
    <m/>
    <m/>
    <m/>
    <m/>
    <m/>
    <m/>
    <m/>
    <m/>
    <m/>
    <m/>
    <m/>
    <m/>
    <m/>
    <m/>
    <m/>
    <m/>
    <m/>
  </r>
  <r>
    <s v="IversenIrrigationFull"/>
    <x v="0"/>
    <x v="140"/>
    <s v="2001/02"/>
    <x v="1"/>
    <n v="2"/>
    <s v="Growth"/>
    <n v="2900"/>
    <n v="290"/>
    <m/>
    <m/>
    <m/>
    <m/>
    <m/>
    <m/>
    <m/>
    <m/>
    <m/>
    <m/>
    <m/>
    <m/>
    <m/>
    <m/>
    <m/>
    <m/>
    <m/>
    <m/>
    <m/>
    <m/>
    <m/>
    <m/>
    <m/>
    <m/>
    <m/>
    <m/>
    <m/>
    <m/>
  </r>
  <r>
    <s v="IversenIrrigationFull"/>
    <x v="0"/>
    <x v="141"/>
    <s v="2001/02"/>
    <x v="1"/>
    <n v="2"/>
    <s v="PreGraze"/>
    <n v="6205"/>
    <n v="620.5"/>
    <m/>
    <m/>
    <m/>
    <m/>
    <m/>
    <m/>
    <m/>
    <m/>
    <m/>
    <m/>
    <m/>
    <m/>
    <m/>
    <m/>
    <m/>
    <m/>
    <m/>
    <m/>
    <m/>
    <m/>
    <m/>
    <m/>
    <m/>
    <m/>
    <m/>
    <m/>
    <m/>
    <m/>
  </r>
  <r>
    <s v="IversenIrrigationFull"/>
    <x v="0"/>
    <x v="142"/>
    <s v="2001/02"/>
    <x v="1"/>
    <n v="2"/>
    <s v="PostGraze"/>
    <m/>
    <m/>
    <m/>
    <n v="532.26"/>
    <n v="699.92"/>
    <m/>
    <m/>
    <m/>
    <m/>
    <m/>
    <m/>
    <m/>
    <m/>
    <m/>
    <m/>
    <m/>
    <m/>
    <m/>
    <m/>
    <m/>
    <m/>
    <m/>
    <m/>
    <m/>
    <m/>
    <m/>
    <m/>
    <m/>
    <m/>
    <m/>
  </r>
  <r>
    <s v="IversenIrrigationFull"/>
    <x v="0"/>
    <x v="143"/>
    <s v="2001/02"/>
    <x v="1"/>
    <n v="3"/>
    <s v="Growth"/>
    <n v="1500"/>
    <n v="150"/>
    <m/>
    <m/>
    <m/>
    <m/>
    <m/>
    <m/>
    <m/>
    <m/>
    <m/>
    <m/>
    <m/>
    <m/>
    <m/>
    <m/>
    <m/>
    <m/>
    <m/>
    <m/>
    <m/>
    <m/>
    <m/>
    <m/>
    <m/>
    <m/>
    <m/>
    <m/>
    <m/>
    <m/>
  </r>
  <r>
    <s v="IversenIrrigationFull"/>
    <x v="0"/>
    <x v="144"/>
    <s v="2001/02"/>
    <x v="1"/>
    <n v="3"/>
    <s v="PreGraze"/>
    <n v="2650"/>
    <n v="265"/>
    <m/>
    <m/>
    <m/>
    <m/>
    <m/>
    <m/>
    <m/>
    <m/>
    <m/>
    <m/>
    <m/>
    <m/>
    <m/>
    <m/>
    <m/>
    <m/>
    <m/>
    <m/>
    <m/>
    <m/>
    <m/>
    <m/>
    <m/>
    <m/>
    <m/>
    <m/>
    <m/>
    <m/>
  </r>
  <r>
    <s v="IversenIrrigationFull"/>
    <x v="0"/>
    <x v="145"/>
    <s v="2001/02"/>
    <x v="1"/>
    <n v="3"/>
    <s v="PostGraze"/>
    <m/>
    <m/>
    <m/>
    <n v="156.74"/>
    <n v="856.66"/>
    <m/>
    <m/>
    <m/>
    <m/>
    <m/>
    <m/>
    <m/>
    <m/>
    <m/>
    <m/>
    <m/>
    <m/>
    <m/>
    <m/>
    <m/>
    <m/>
    <m/>
    <m/>
    <m/>
    <m/>
    <m/>
    <m/>
    <m/>
    <m/>
    <m/>
  </r>
  <r>
    <s v="IversenIrrigationFull"/>
    <x v="0"/>
    <x v="146"/>
    <s v="2001/02"/>
    <x v="1"/>
    <n v="4"/>
    <s v="PreGraze"/>
    <n v="2650"/>
    <n v="265"/>
    <m/>
    <m/>
    <m/>
    <m/>
    <m/>
    <m/>
    <m/>
    <m/>
    <m/>
    <m/>
    <m/>
    <m/>
    <m/>
    <m/>
    <m/>
    <m/>
    <m/>
    <m/>
    <m/>
    <m/>
    <m/>
    <m/>
    <m/>
    <m/>
    <m/>
    <m/>
    <m/>
    <m/>
  </r>
  <r>
    <s v="IversenIrrigationFull"/>
    <x v="0"/>
    <x v="147"/>
    <s v="2001/02"/>
    <x v="1"/>
    <n v="4"/>
    <s v="PostGraze"/>
    <m/>
    <m/>
    <m/>
    <n v="196.94"/>
    <n v="1053.5999999999999"/>
    <m/>
    <m/>
    <m/>
    <m/>
    <m/>
    <m/>
    <m/>
    <m/>
    <m/>
    <m/>
    <m/>
    <m/>
    <m/>
    <m/>
    <m/>
    <m/>
    <m/>
    <m/>
    <m/>
    <m/>
    <m/>
    <m/>
    <m/>
    <m/>
    <m/>
  </r>
  <r>
    <s v="IversenIrrigationFull"/>
    <x v="0"/>
    <x v="148"/>
    <s v="2001/02"/>
    <x v="1"/>
    <n v="5"/>
    <s v="PreGraze"/>
    <n v="950"/>
    <n v="95"/>
    <m/>
    <m/>
    <m/>
    <m/>
    <m/>
    <m/>
    <m/>
    <m/>
    <m/>
    <m/>
    <m/>
    <m/>
    <m/>
    <m/>
    <m/>
    <m/>
    <m/>
    <m/>
    <m/>
    <m/>
    <m/>
    <m/>
    <m/>
    <m/>
    <m/>
    <m/>
    <m/>
    <m/>
  </r>
  <r>
    <s v="IversenIrrigationFull"/>
    <x v="0"/>
    <x v="149"/>
    <s v="2001/02"/>
    <x v="1"/>
    <n v="5"/>
    <s v="PostGraze"/>
    <m/>
    <m/>
    <m/>
    <n v="55.31"/>
    <n v="1108.9099999999999"/>
    <m/>
    <m/>
    <m/>
    <m/>
    <m/>
    <m/>
    <m/>
    <m/>
    <m/>
    <m/>
    <m/>
    <m/>
    <m/>
    <m/>
    <m/>
    <m/>
    <m/>
    <m/>
    <m/>
    <m/>
    <m/>
    <m/>
    <m/>
    <m/>
    <m/>
  </r>
  <r>
    <s v="IversenIrrigationFull"/>
    <x v="0"/>
    <x v="150"/>
    <s v="2001/02"/>
    <x v="1"/>
    <n v="6"/>
    <s v="PreGraze"/>
    <n v="300"/>
    <n v="30"/>
    <m/>
    <m/>
    <m/>
    <m/>
    <m/>
    <m/>
    <m/>
    <m/>
    <m/>
    <m/>
    <m/>
    <m/>
    <m/>
    <m/>
    <m/>
    <m/>
    <m/>
    <m/>
    <m/>
    <m/>
    <m/>
    <m/>
    <m/>
    <m/>
    <m/>
    <m/>
    <m/>
    <m/>
  </r>
  <r>
    <s v="IversenIrrigationFull"/>
    <x v="0"/>
    <x v="151"/>
    <s v="2002/03"/>
    <x v="1"/>
    <n v="6"/>
    <s v="PostGraze"/>
    <m/>
    <m/>
    <m/>
    <n v="20.239999999999998"/>
    <n v="20.239999999999998"/>
    <m/>
    <m/>
    <m/>
    <m/>
    <m/>
    <m/>
    <m/>
    <m/>
    <m/>
    <m/>
    <m/>
    <m/>
    <m/>
    <m/>
    <m/>
    <m/>
    <m/>
    <m/>
    <m/>
    <m/>
    <m/>
    <m/>
    <m/>
    <m/>
    <m/>
  </r>
  <r>
    <s v="IversenIrrigationFull"/>
    <x v="0"/>
    <x v="0"/>
    <s v="1996/97"/>
    <x v="2"/>
    <n v="1"/>
    <s v="Growth"/>
    <n v="3210"/>
    <n v="321"/>
    <m/>
    <m/>
    <m/>
    <m/>
    <m/>
    <m/>
    <m/>
    <m/>
    <m/>
    <m/>
    <m/>
    <m/>
    <m/>
    <m/>
    <m/>
    <m/>
    <m/>
    <m/>
    <m/>
    <m/>
    <m/>
    <m/>
    <m/>
    <m/>
    <m/>
    <m/>
    <m/>
    <m/>
  </r>
  <r>
    <s v="IversenIrrigationFull"/>
    <x v="0"/>
    <x v="1"/>
    <s v="1996/97"/>
    <x v="2"/>
    <n v="1"/>
    <s v="PreGraze"/>
    <n v="3700"/>
    <n v="370"/>
    <m/>
    <m/>
    <m/>
    <m/>
    <m/>
    <m/>
    <m/>
    <m/>
    <m/>
    <m/>
    <m/>
    <m/>
    <m/>
    <m/>
    <m/>
    <m/>
    <m/>
    <m/>
    <m/>
    <m/>
    <m/>
    <m/>
    <m/>
    <m/>
    <m/>
    <m/>
    <m/>
    <m/>
  </r>
  <r>
    <s v="IversenIrrigationFull"/>
    <x v="0"/>
    <x v="2"/>
    <s v="1996/97"/>
    <x v="2"/>
    <n v="2"/>
    <s v="PostGraze"/>
    <m/>
    <m/>
    <m/>
    <n v="309.94"/>
    <n v="309.94"/>
    <m/>
    <m/>
    <m/>
    <m/>
    <m/>
    <m/>
    <m/>
    <m/>
    <m/>
    <m/>
    <m/>
    <m/>
    <m/>
    <m/>
    <m/>
    <m/>
    <m/>
    <m/>
    <m/>
    <m/>
    <m/>
    <m/>
    <m/>
    <m/>
    <m/>
  </r>
  <r>
    <s v="IversenIrrigationFull"/>
    <x v="0"/>
    <x v="3"/>
    <s v="1996/97"/>
    <x v="2"/>
    <n v="2"/>
    <s v="PreGraze"/>
    <n v="3700"/>
    <n v="370"/>
    <m/>
    <m/>
    <m/>
    <m/>
    <m/>
    <m/>
    <m/>
    <m/>
    <m/>
    <m/>
    <m/>
    <m/>
    <m/>
    <m/>
    <m/>
    <m/>
    <m/>
    <m/>
    <m/>
    <m/>
    <m/>
    <m/>
    <m/>
    <m/>
    <m/>
    <m/>
    <m/>
    <m/>
  </r>
  <r>
    <s v="IversenIrrigationFull"/>
    <x v="0"/>
    <x v="4"/>
    <s v="1996/97"/>
    <x v="2"/>
    <n v="2"/>
    <s v="PostGraze"/>
    <m/>
    <m/>
    <m/>
    <n v="359.48"/>
    <n v="669.42000000000007"/>
    <m/>
    <m/>
    <m/>
    <m/>
    <m/>
    <m/>
    <m/>
    <m/>
    <m/>
    <m/>
    <m/>
    <m/>
    <m/>
    <m/>
    <m/>
    <m/>
    <m/>
    <m/>
    <m/>
    <m/>
    <m/>
    <m/>
    <m/>
    <m/>
    <m/>
  </r>
  <r>
    <s v="IversenIrrigationFull"/>
    <x v="0"/>
    <x v="5"/>
    <s v="1997/98"/>
    <x v="2"/>
    <n v="1"/>
    <s v="PreGraze"/>
    <n v="2300"/>
    <n v="230"/>
    <m/>
    <m/>
    <m/>
    <m/>
    <m/>
    <m/>
    <m/>
    <m/>
    <m/>
    <m/>
    <m/>
    <m/>
    <m/>
    <m/>
    <m/>
    <m/>
    <m/>
    <m/>
    <m/>
    <m/>
    <m/>
    <m/>
    <m/>
    <m/>
    <m/>
    <m/>
    <m/>
    <m/>
  </r>
  <r>
    <s v="IversenIrrigationFull"/>
    <x v="0"/>
    <x v="6"/>
    <s v="1997/98"/>
    <x v="2"/>
    <n v="1"/>
    <s v="PostGraze"/>
    <m/>
    <m/>
    <m/>
    <n v="175.38"/>
    <n v="175.38"/>
    <m/>
    <m/>
    <m/>
    <m/>
    <m/>
    <m/>
    <m/>
    <m/>
    <m/>
    <m/>
    <m/>
    <m/>
    <m/>
    <m/>
    <m/>
    <m/>
    <m/>
    <m/>
    <m/>
    <m/>
    <m/>
    <m/>
    <m/>
    <m/>
    <m/>
  </r>
  <r>
    <s v="IversenIrrigationFull"/>
    <x v="0"/>
    <x v="7"/>
    <s v="1997/98"/>
    <x v="2"/>
    <n v="2"/>
    <s v="Growth"/>
    <n v="1150"/>
    <n v="115"/>
    <m/>
    <m/>
    <m/>
    <m/>
    <m/>
    <m/>
    <m/>
    <m/>
    <m/>
    <m/>
    <m/>
    <m/>
    <m/>
    <m/>
    <m/>
    <m/>
    <m/>
    <m/>
    <m/>
    <m/>
    <m/>
    <m/>
    <m/>
    <m/>
    <m/>
    <m/>
    <m/>
    <m/>
  </r>
  <r>
    <s v="IversenIrrigationFull"/>
    <x v="0"/>
    <x v="8"/>
    <s v="1997/98"/>
    <x v="2"/>
    <n v="2"/>
    <s v="Growth"/>
    <n v="2595"/>
    <n v="259.5"/>
    <m/>
    <m/>
    <m/>
    <m/>
    <m/>
    <m/>
    <m/>
    <m/>
    <m/>
    <m/>
    <m/>
    <m/>
    <m/>
    <m/>
    <m/>
    <m/>
    <m/>
    <m/>
    <m/>
    <m/>
    <m/>
    <m/>
    <m/>
    <m/>
    <m/>
    <m/>
    <m/>
    <m/>
  </r>
  <r>
    <s v="IversenIrrigationFull"/>
    <x v="0"/>
    <x v="9"/>
    <s v="1997/98"/>
    <x v="2"/>
    <n v="2"/>
    <s v="Growth"/>
    <n v="4030"/>
    <n v="403"/>
    <m/>
    <m/>
    <m/>
    <m/>
    <m/>
    <m/>
    <m/>
    <m/>
    <m/>
    <m/>
    <m/>
    <m/>
    <m/>
    <m/>
    <m/>
    <m/>
    <m/>
    <m/>
    <m/>
    <m/>
    <m/>
    <m/>
    <m/>
    <m/>
    <m/>
    <m/>
    <m/>
    <m/>
  </r>
  <r>
    <s v="IversenIrrigationFull"/>
    <x v="0"/>
    <x v="10"/>
    <s v="1997/98"/>
    <x v="2"/>
    <n v="2"/>
    <s v="PreGraze"/>
    <n v="5660"/>
    <n v="566"/>
    <m/>
    <m/>
    <m/>
    <m/>
    <m/>
    <m/>
    <m/>
    <m/>
    <m/>
    <m/>
    <m/>
    <m/>
    <m/>
    <m/>
    <m/>
    <m/>
    <m/>
    <m/>
    <m/>
    <m/>
    <m/>
    <m/>
    <m/>
    <m/>
    <m/>
    <m/>
    <m/>
    <m/>
  </r>
  <r>
    <s v="IversenIrrigationFull"/>
    <x v="0"/>
    <x v="11"/>
    <s v="1997/98"/>
    <x v="2"/>
    <n v="2"/>
    <s v="PostGraze"/>
    <n v="1100"/>
    <n v="110"/>
    <m/>
    <n v="450.07"/>
    <n v="625.45000000000005"/>
    <m/>
    <m/>
    <m/>
    <m/>
    <m/>
    <m/>
    <m/>
    <m/>
    <m/>
    <m/>
    <m/>
    <m/>
    <m/>
    <m/>
    <m/>
    <m/>
    <m/>
    <m/>
    <m/>
    <m/>
    <m/>
    <m/>
    <m/>
    <m/>
    <m/>
  </r>
  <r>
    <s v="IversenIrrigationFull"/>
    <x v="0"/>
    <x v="12"/>
    <s v="1997/98"/>
    <x v="2"/>
    <n v="3"/>
    <s v="Growth"/>
    <n v="389.5"/>
    <n v="38.950000000000003"/>
    <m/>
    <m/>
    <m/>
    <m/>
    <m/>
    <m/>
    <m/>
    <m/>
    <m/>
    <m/>
    <m/>
    <m/>
    <m/>
    <m/>
    <m/>
    <m/>
    <m/>
    <m/>
    <m/>
    <m/>
    <m/>
    <m/>
    <m/>
    <m/>
    <m/>
    <m/>
    <m/>
    <m/>
  </r>
  <r>
    <s v="IversenIrrigationFull"/>
    <x v="0"/>
    <x v="13"/>
    <s v="1997/98"/>
    <x v="2"/>
    <n v="3"/>
    <s v="Growth"/>
    <n v="1045"/>
    <n v="104.5"/>
    <m/>
    <m/>
    <m/>
    <m/>
    <m/>
    <m/>
    <m/>
    <m/>
    <m/>
    <m/>
    <m/>
    <m/>
    <m/>
    <m/>
    <m/>
    <m/>
    <m/>
    <m/>
    <m/>
    <m/>
    <m/>
    <m/>
    <m/>
    <m/>
    <m/>
    <m/>
    <m/>
    <m/>
  </r>
  <r>
    <s v="IversenIrrigationFull"/>
    <x v="0"/>
    <x v="14"/>
    <s v="1997/98"/>
    <x v="2"/>
    <n v="3"/>
    <s v="Growth"/>
    <n v="1565"/>
    <n v="156.5"/>
    <m/>
    <m/>
    <m/>
    <m/>
    <m/>
    <m/>
    <m/>
    <m/>
    <m/>
    <m/>
    <m/>
    <m/>
    <m/>
    <m/>
    <m/>
    <m/>
    <m/>
    <m/>
    <m/>
    <m/>
    <m/>
    <m/>
    <m/>
    <m/>
    <m/>
    <m/>
    <m/>
    <m/>
  </r>
  <r>
    <s v="IversenIrrigationFull"/>
    <x v="0"/>
    <x v="15"/>
    <s v="1997/98"/>
    <x v="2"/>
    <n v="3"/>
    <s v="PreGraze"/>
    <n v="3560"/>
    <n v="356"/>
    <m/>
    <m/>
    <m/>
    <m/>
    <m/>
    <m/>
    <m/>
    <m/>
    <m/>
    <m/>
    <m/>
    <m/>
    <m/>
    <m/>
    <m/>
    <m/>
    <m/>
    <m/>
    <m/>
    <m/>
    <m/>
    <m/>
    <m/>
    <m/>
    <m/>
    <m/>
    <m/>
    <m/>
  </r>
  <r>
    <s v="IversenIrrigationFull"/>
    <x v="0"/>
    <x v="16"/>
    <s v="1997/98"/>
    <x v="2"/>
    <n v="3"/>
    <s v="PostGraze"/>
    <n v="1160"/>
    <n v="116"/>
    <m/>
    <n v="234.57"/>
    <n v="860.02"/>
    <m/>
    <m/>
    <m/>
    <m/>
    <m/>
    <m/>
    <m/>
    <m/>
    <m/>
    <m/>
    <m/>
    <m/>
    <m/>
    <m/>
    <m/>
    <m/>
    <m/>
    <m/>
    <m/>
    <m/>
    <m/>
    <m/>
    <m/>
    <m/>
    <m/>
  </r>
  <r>
    <s v="IversenIrrigationFull"/>
    <x v="0"/>
    <x v="17"/>
    <s v="1997/98"/>
    <x v="2"/>
    <n v="4"/>
    <s v="Growth"/>
    <n v="980"/>
    <n v="98"/>
    <m/>
    <m/>
    <m/>
    <m/>
    <m/>
    <m/>
    <m/>
    <m/>
    <m/>
    <m/>
    <m/>
    <m/>
    <m/>
    <m/>
    <m/>
    <m/>
    <m/>
    <m/>
    <m/>
    <m/>
    <m/>
    <m/>
    <m/>
    <m/>
    <m/>
    <m/>
    <m/>
    <m/>
  </r>
  <r>
    <s v="IversenIrrigationFull"/>
    <x v="0"/>
    <x v="18"/>
    <s v="1997/98"/>
    <x v="2"/>
    <n v="4"/>
    <s v="Growth"/>
    <n v="1165"/>
    <n v="116.5"/>
    <m/>
    <m/>
    <m/>
    <m/>
    <m/>
    <m/>
    <m/>
    <m/>
    <m/>
    <m/>
    <m/>
    <m/>
    <m/>
    <m/>
    <m/>
    <m/>
    <m/>
    <m/>
    <m/>
    <m/>
    <m/>
    <m/>
    <m/>
    <m/>
    <m/>
    <m/>
    <m/>
    <m/>
  </r>
  <r>
    <s v="IversenIrrigationFull"/>
    <x v="0"/>
    <x v="19"/>
    <s v="1997/98"/>
    <x v="2"/>
    <n v="4"/>
    <s v="Growth"/>
    <n v="2845"/>
    <n v="284.5"/>
    <m/>
    <m/>
    <m/>
    <m/>
    <m/>
    <m/>
    <m/>
    <m/>
    <m/>
    <m/>
    <m/>
    <m/>
    <m/>
    <m/>
    <m/>
    <m/>
    <m/>
    <m/>
    <m/>
    <m/>
    <m/>
    <m/>
    <m/>
    <m/>
    <m/>
    <m/>
    <m/>
    <m/>
  </r>
  <r>
    <s v="IversenIrrigationFull"/>
    <x v="0"/>
    <x v="20"/>
    <s v="1997/98"/>
    <x v="2"/>
    <n v="4"/>
    <s v="Growth"/>
    <n v="3230"/>
    <n v="323"/>
    <m/>
    <m/>
    <m/>
    <m/>
    <m/>
    <m/>
    <m/>
    <m/>
    <m/>
    <m/>
    <m/>
    <m/>
    <m/>
    <m/>
    <m/>
    <m/>
    <m/>
    <m/>
    <m/>
    <m/>
    <m/>
    <m/>
    <m/>
    <m/>
    <m/>
    <m/>
    <m/>
    <m/>
  </r>
  <r>
    <s v="IversenIrrigationFull"/>
    <x v="0"/>
    <x v="21"/>
    <s v="1997/98"/>
    <x v="2"/>
    <n v="4"/>
    <s v="PreGraze"/>
    <n v="3880"/>
    <n v="388"/>
    <m/>
    <m/>
    <m/>
    <n v="2.93E-2"/>
    <m/>
    <m/>
    <m/>
    <m/>
    <m/>
    <m/>
    <m/>
    <m/>
    <m/>
    <m/>
    <m/>
    <m/>
    <m/>
    <m/>
    <m/>
    <m/>
    <m/>
    <m/>
    <m/>
    <m/>
    <m/>
    <m/>
    <m/>
    <m/>
  </r>
  <r>
    <s v="IversenIrrigationFull"/>
    <x v="0"/>
    <x v="22"/>
    <s v="1997/98"/>
    <x v="2"/>
    <n v="4"/>
    <s v="PostGraze"/>
    <n v="2300"/>
    <n v="230"/>
    <m/>
    <n v="181.85"/>
    <n v="1041.8699999999999"/>
    <m/>
    <m/>
    <m/>
    <m/>
    <m/>
    <m/>
    <m/>
    <m/>
    <m/>
    <m/>
    <m/>
    <m/>
    <m/>
    <m/>
    <m/>
    <m/>
    <m/>
    <m/>
    <m/>
    <m/>
    <m/>
    <m/>
    <m/>
    <m/>
    <m/>
  </r>
  <r>
    <s v="IversenIrrigationFull"/>
    <x v="0"/>
    <x v="23"/>
    <s v="1997/98"/>
    <x v="2"/>
    <n v="5"/>
    <s v="Growth"/>
    <n v="377"/>
    <n v="37.700000000000003"/>
    <m/>
    <m/>
    <m/>
    <m/>
    <m/>
    <m/>
    <m/>
    <m/>
    <m/>
    <m/>
    <m/>
    <m/>
    <m/>
    <m/>
    <m/>
    <m/>
    <m/>
    <m/>
    <m/>
    <m/>
    <m/>
    <m/>
    <m/>
    <m/>
    <m/>
    <m/>
    <m/>
    <m/>
  </r>
  <r>
    <s v="IversenIrrigationFull"/>
    <x v="0"/>
    <x v="24"/>
    <s v="1997/98"/>
    <x v="2"/>
    <n v="5"/>
    <s v="Growth"/>
    <n v="795"/>
    <n v="79.5"/>
    <m/>
    <m/>
    <m/>
    <m/>
    <m/>
    <m/>
    <m/>
    <m/>
    <m/>
    <m/>
    <m/>
    <m/>
    <m/>
    <m/>
    <m/>
    <m/>
    <m/>
    <m/>
    <m/>
    <m/>
    <m/>
    <m/>
    <m/>
    <m/>
    <m/>
    <m/>
    <m/>
    <m/>
  </r>
  <r>
    <s v="IversenIrrigationFull"/>
    <x v="0"/>
    <x v="25"/>
    <s v="1997/98"/>
    <x v="2"/>
    <n v="5"/>
    <s v="Growth"/>
    <n v="1135"/>
    <n v="113.5"/>
    <m/>
    <m/>
    <m/>
    <m/>
    <m/>
    <m/>
    <m/>
    <m/>
    <m/>
    <m/>
    <m/>
    <m/>
    <m/>
    <m/>
    <m/>
    <m/>
    <m/>
    <m/>
    <m/>
    <m/>
    <m/>
    <m/>
    <m/>
    <m/>
    <m/>
    <m/>
    <m/>
    <m/>
  </r>
  <r>
    <s v="IversenIrrigationFull"/>
    <x v="0"/>
    <x v="26"/>
    <s v="1997/98"/>
    <x v="2"/>
    <n v="5"/>
    <s v="PreGraze"/>
    <n v="1310"/>
    <n v="131"/>
    <m/>
    <m/>
    <m/>
    <n v="2.8799999999999999E-2"/>
    <m/>
    <m/>
    <m/>
    <m/>
    <m/>
    <m/>
    <m/>
    <m/>
    <m/>
    <m/>
    <m/>
    <m/>
    <m/>
    <m/>
    <m/>
    <m/>
    <m/>
    <m/>
    <m/>
    <m/>
    <m/>
    <m/>
    <m/>
    <m/>
  </r>
  <r>
    <s v="IversenIrrigationFull"/>
    <x v="0"/>
    <x v="27"/>
    <s v="1997/98"/>
    <x v="2"/>
    <n v="5"/>
    <s v="PostGraze"/>
    <n v="0"/>
    <n v="0"/>
    <m/>
    <n v="122.03"/>
    <n v="1163.8999999999999"/>
    <m/>
    <m/>
    <m/>
    <m/>
    <m/>
    <m/>
    <m/>
    <m/>
    <m/>
    <m/>
    <m/>
    <m/>
    <m/>
    <m/>
    <m/>
    <m/>
    <m/>
    <m/>
    <m/>
    <m/>
    <m/>
    <m/>
    <m/>
    <m/>
    <m/>
  </r>
  <r>
    <s v="IversenIrrigationFull"/>
    <x v="0"/>
    <x v="28"/>
    <s v="1997/98"/>
    <x v="2"/>
    <n v="6"/>
    <s v="Growth"/>
    <n v="478.5"/>
    <n v="47.85"/>
    <m/>
    <m/>
    <m/>
    <m/>
    <m/>
    <m/>
    <m/>
    <m/>
    <m/>
    <m/>
    <m/>
    <m/>
    <m/>
    <m/>
    <m/>
    <m/>
    <m/>
    <m/>
    <m/>
    <m/>
    <m/>
    <m/>
    <m/>
    <m/>
    <m/>
    <m/>
    <m/>
    <m/>
  </r>
  <r>
    <s v="IversenIrrigationFull"/>
    <x v="0"/>
    <x v="29"/>
    <s v="1997/98"/>
    <x v="2"/>
    <n v="6"/>
    <s v="Growth"/>
    <n v="740"/>
    <n v="74"/>
    <m/>
    <m/>
    <m/>
    <m/>
    <m/>
    <m/>
    <m/>
    <m/>
    <m/>
    <m/>
    <m/>
    <m/>
    <m/>
    <m/>
    <m/>
    <m/>
    <m/>
    <m/>
    <m/>
    <m/>
    <m/>
    <m/>
    <m/>
    <m/>
    <m/>
    <m/>
    <m/>
    <m/>
  </r>
  <r>
    <s v="IversenIrrigationFull"/>
    <x v="0"/>
    <x v="30"/>
    <s v="1997/98"/>
    <x v="2"/>
    <n v="6"/>
    <s v="Growth"/>
    <n v="1495"/>
    <n v="149.5"/>
    <m/>
    <m/>
    <m/>
    <m/>
    <m/>
    <m/>
    <m/>
    <m/>
    <m/>
    <m/>
    <m/>
    <m/>
    <m/>
    <m/>
    <m/>
    <m/>
    <m/>
    <m/>
    <m/>
    <m/>
    <m/>
    <m/>
    <m/>
    <m/>
    <m/>
    <m/>
    <m/>
    <m/>
  </r>
  <r>
    <s v="IversenIrrigationFull"/>
    <x v="0"/>
    <x v="31"/>
    <s v="1997/98"/>
    <x v="2"/>
    <n v="6"/>
    <s v="Growth"/>
    <n v="1400"/>
    <n v="140"/>
    <m/>
    <m/>
    <m/>
    <m/>
    <m/>
    <m/>
    <m/>
    <m/>
    <m/>
    <m/>
    <m/>
    <m/>
    <m/>
    <m/>
    <m/>
    <m/>
    <m/>
    <m/>
    <m/>
    <m/>
    <m/>
    <m/>
    <m/>
    <m/>
    <m/>
    <m/>
    <m/>
    <m/>
  </r>
  <r>
    <s v="IversenIrrigationFull"/>
    <x v="0"/>
    <x v="32"/>
    <s v="1997/98"/>
    <x v="2"/>
    <n v="6"/>
    <s v="PreGraze"/>
    <n v="1340"/>
    <n v="134"/>
    <m/>
    <m/>
    <m/>
    <m/>
    <m/>
    <m/>
    <m/>
    <m/>
    <m/>
    <m/>
    <m/>
    <m/>
    <m/>
    <m/>
    <m/>
    <m/>
    <m/>
    <m/>
    <m/>
    <m/>
    <m/>
    <m/>
    <m/>
    <m/>
    <m/>
    <m/>
    <m/>
    <m/>
  </r>
  <r>
    <s v="IversenIrrigationFull"/>
    <x v="0"/>
    <x v="33"/>
    <s v="1997/98"/>
    <x v="2"/>
    <n v="6"/>
    <s v="PostGraze"/>
    <m/>
    <m/>
    <m/>
    <n v="122.87"/>
    <n v="1286.77"/>
    <m/>
    <m/>
    <m/>
    <m/>
    <m/>
    <m/>
    <m/>
    <m/>
    <m/>
    <m/>
    <m/>
    <m/>
    <m/>
    <m/>
    <m/>
    <m/>
    <m/>
    <m/>
    <m/>
    <m/>
    <m/>
    <m/>
    <m/>
    <m/>
    <m/>
  </r>
  <r>
    <s v="IversenIrrigationFull"/>
    <x v="0"/>
    <x v="34"/>
    <s v="1998/99"/>
    <x v="2"/>
    <n v="1"/>
    <s v="Growth"/>
    <n v="58.5"/>
    <n v="5.85"/>
    <m/>
    <m/>
    <m/>
    <m/>
    <m/>
    <m/>
    <m/>
    <m/>
    <m/>
    <m/>
    <m/>
    <m/>
    <m/>
    <m/>
    <m/>
    <m/>
    <m/>
    <m/>
    <m/>
    <m/>
    <m/>
    <m/>
    <m/>
    <m/>
    <m/>
    <m/>
    <m/>
    <m/>
  </r>
  <r>
    <s v="IversenIrrigationFull"/>
    <x v="0"/>
    <x v="35"/>
    <s v="1998/99"/>
    <x v="2"/>
    <n v="1"/>
    <s v="Growth"/>
    <n v="303"/>
    <n v="30.3"/>
    <m/>
    <m/>
    <m/>
    <m/>
    <m/>
    <m/>
    <m/>
    <m/>
    <m/>
    <m/>
    <m/>
    <m/>
    <m/>
    <m/>
    <m/>
    <m/>
    <m/>
    <m/>
    <m/>
    <m/>
    <m/>
    <m/>
    <m/>
    <m/>
    <m/>
    <m/>
    <m/>
    <m/>
  </r>
  <r>
    <s v="IversenIrrigationFull"/>
    <x v="0"/>
    <x v="36"/>
    <s v="1998/99"/>
    <x v="2"/>
    <n v="1"/>
    <s v="Growth"/>
    <n v="562"/>
    <n v="56.2"/>
    <m/>
    <m/>
    <m/>
    <m/>
    <m/>
    <m/>
    <m/>
    <m/>
    <m/>
    <m/>
    <m/>
    <m/>
    <m/>
    <m/>
    <m/>
    <m/>
    <m/>
    <m/>
    <m/>
    <m/>
    <m/>
    <m/>
    <m/>
    <m/>
    <m/>
    <m/>
    <m/>
    <m/>
  </r>
  <r>
    <s v="IversenIrrigationFull"/>
    <x v="0"/>
    <x v="37"/>
    <s v="1998/99"/>
    <x v="2"/>
    <n v="1"/>
    <s v="Growth"/>
    <n v="1143"/>
    <n v="114.3"/>
    <m/>
    <m/>
    <m/>
    <m/>
    <m/>
    <m/>
    <m/>
    <m/>
    <m/>
    <m/>
    <m/>
    <m/>
    <m/>
    <m/>
    <m/>
    <m/>
    <m/>
    <m/>
    <m/>
    <m/>
    <m/>
    <m/>
    <m/>
    <m/>
    <m/>
    <m/>
    <m/>
    <m/>
  </r>
  <r>
    <s v="IversenIrrigationFull"/>
    <x v="0"/>
    <x v="38"/>
    <s v="1998/99"/>
    <x v="2"/>
    <n v="1"/>
    <s v="PreGraze"/>
    <n v="2020"/>
    <n v="202"/>
    <m/>
    <m/>
    <m/>
    <m/>
    <m/>
    <m/>
    <m/>
    <m/>
    <m/>
    <m/>
    <m/>
    <m/>
    <m/>
    <m/>
    <m/>
    <m/>
    <m/>
    <m/>
    <m/>
    <m/>
    <m/>
    <m/>
    <m/>
    <m/>
    <m/>
    <m/>
    <m/>
    <m/>
  </r>
  <r>
    <s v="IversenIrrigationFull"/>
    <x v="0"/>
    <x v="39"/>
    <s v="1998/99"/>
    <x v="2"/>
    <n v="1"/>
    <s v="PostGraze"/>
    <n v="525"/>
    <n v="52.5"/>
    <m/>
    <n v="151.47"/>
    <n v="151.47"/>
    <m/>
    <m/>
    <m/>
    <m/>
    <m/>
    <m/>
    <m/>
    <m/>
    <m/>
    <m/>
    <m/>
    <m/>
    <m/>
    <m/>
    <m/>
    <m/>
    <m/>
    <m/>
    <m/>
    <m/>
    <m/>
    <m/>
    <m/>
    <m/>
    <m/>
  </r>
  <r>
    <s v="IversenIrrigationFull"/>
    <x v="0"/>
    <x v="40"/>
    <s v="1998/99"/>
    <x v="2"/>
    <n v="2"/>
    <s v="Growth"/>
    <n v="1445"/>
    <n v="144.5"/>
    <m/>
    <m/>
    <m/>
    <m/>
    <m/>
    <m/>
    <m/>
    <m/>
    <m/>
    <m/>
    <m/>
    <m/>
    <m/>
    <m/>
    <m/>
    <m/>
    <m/>
    <m/>
    <m/>
    <m/>
    <m/>
    <m/>
    <m/>
    <m/>
    <m/>
    <m/>
    <m/>
    <m/>
  </r>
  <r>
    <s v="IversenIrrigationFull"/>
    <x v="0"/>
    <x v="41"/>
    <s v="1998/99"/>
    <x v="2"/>
    <n v="2"/>
    <s v="Growth"/>
    <n v="2450"/>
    <n v="245"/>
    <m/>
    <m/>
    <m/>
    <m/>
    <m/>
    <m/>
    <m/>
    <m/>
    <m/>
    <m/>
    <m/>
    <m/>
    <m/>
    <m/>
    <m/>
    <m/>
    <m/>
    <m/>
    <m/>
    <m/>
    <m/>
    <m/>
    <m/>
    <m/>
    <m/>
    <m/>
    <m/>
    <m/>
  </r>
  <r>
    <s v="IversenIrrigationFull"/>
    <x v="0"/>
    <x v="42"/>
    <s v="1998/99"/>
    <x v="2"/>
    <n v="2"/>
    <s v="Growth"/>
    <n v="2900"/>
    <n v="290"/>
    <m/>
    <m/>
    <m/>
    <m/>
    <m/>
    <m/>
    <m/>
    <m/>
    <m/>
    <m/>
    <m/>
    <m/>
    <m/>
    <m/>
    <m/>
    <m/>
    <m/>
    <m/>
    <m/>
    <m/>
    <m/>
    <m/>
    <m/>
    <m/>
    <m/>
    <m/>
    <m/>
    <m/>
  </r>
  <r>
    <s v="IversenIrrigationFull"/>
    <x v="0"/>
    <x v="43"/>
    <s v="1998/99"/>
    <x v="2"/>
    <n v="2"/>
    <s v="PreGraze"/>
    <n v="4115"/>
    <n v="411.5"/>
    <m/>
    <m/>
    <m/>
    <n v="1.7600000000000001E-2"/>
    <m/>
    <m/>
    <m/>
    <m/>
    <m/>
    <m/>
    <m/>
    <m/>
    <m/>
    <m/>
    <m/>
    <m/>
    <m/>
    <m/>
    <m/>
    <m/>
    <m/>
    <m/>
    <m/>
    <m/>
    <m/>
    <m/>
    <m/>
    <m/>
  </r>
  <r>
    <s v="IversenIrrigationFull"/>
    <x v="0"/>
    <x v="44"/>
    <s v="1998/99"/>
    <x v="2"/>
    <n v="2"/>
    <s v="PostGraze"/>
    <n v="379.5"/>
    <n v="37.950000000000003"/>
    <m/>
    <n v="366.31"/>
    <n v="517.78"/>
    <m/>
    <m/>
    <n v="2.2200000000000001E-2"/>
    <m/>
    <m/>
    <m/>
    <m/>
    <m/>
    <m/>
    <m/>
    <m/>
    <m/>
    <m/>
    <m/>
    <m/>
    <m/>
    <m/>
    <m/>
    <m/>
    <m/>
    <m/>
    <m/>
    <m/>
    <m/>
    <m/>
  </r>
  <r>
    <s v="IversenIrrigationFull"/>
    <x v="0"/>
    <x v="45"/>
    <s v="1998/99"/>
    <x v="2"/>
    <n v="3"/>
    <s v="Growth"/>
    <n v="1222"/>
    <n v="122.2"/>
    <m/>
    <m/>
    <m/>
    <m/>
    <m/>
    <m/>
    <m/>
    <m/>
    <m/>
    <m/>
    <m/>
    <m/>
    <m/>
    <m/>
    <m/>
    <m/>
    <m/>
    <m/>
    <m/>
    <m/>
    <m/>
    <m/>
    <m/>
    <m/>
    <m/>
    <m/>
    <m/>
    <m/>
  </r>
  <r>
    <s v="IversenIrrigationFull"/>
    <x v="0"/>
    <x v="46"/>
    <s v="1998/99"/>
    <x v="2"/>
    <n v="3"/>
    <s v="Growth"/>
    <n v="1959"/>
    <n v="195.9"/>
    <m/>
    <m/>
    <m/>
    <m/>
    <m/>
    <m/>
    <m/>
    <m/>
    <m/>
    <m/>
    <m/>
    <m/>
    <m/>
    <m/>
    <m/>
    <m/>
    <m/>
    <m/>
    <m/>
    <m/>
    <m/>
    <m/>
    <m/>
    <m/>
    <m/>
    <m/>
    <m/>
    <m/>
  </r>
  <r>
    <s v="IversenIrrigationFull"/>
    <x v="0"/>
    <x v="47"/>
    <s v="1998/99"/>
    <x v="2"/>
    <n v="3"/>
    <s v="PreGraze"/>
    <n v="2030"/>
    <n v="203"/>
    <m/>
    <m/>
    <m/>
    <m/>
    <m/>
    <m/>
    <m/>
    <m/>
    <m/>
    <m/>
    <m/>
    <m/>
    <m/>
    <m/>
    <m/>
    <m/>
    <m/>
    <m/>
    <m/>
    <m/>
    <m/>
    <m/>
    <m/>
    <m/>
    <m/>
    <m/>
    <m/>
    <m/>
  </r>
  <r>
    <s v="IversenIrrigationFull"/>
    <x v="0"/>
    <x v="48"/>
    <s v="1998/99"/>
    <x v="2"/>
    <n v="3"/>
    <s v="PostGraze"/>
    <n v="709.5"/>
    <n v="70.95"/>
    <m/>
    <n v="123.12"/>
    <n v="640.9"/>
    <m/>
    <m/>
    <m/>
    <m/>
    <m/>
    <m/>
    <m/>
    <m/>
    <m/>
    <m/>
    <m/>
    <m/>
    <m/>
    <m/>
    <m/>
    <m/>
    <m/>
    <m/>
    <m/>
    <m/>
    <m/>
    <m/>
    <m/>
    <m/>
    <m/>
  </r>
  <r>
    <s v="IversenIrrigationFull"/>
    <x v="0"/>
    <x v="49"/>
    <s v="1998/99"/>
    <x v="2"/>
    <n v="4"/>
    <s v="PreGraze"/>
    <n v="2295.5"/>
    <n v="229.55"/>
    <m/>
    <m/>
    <m/>
    <m/>
    <m/>
    <m/>
    <m/>
    <m/>
    <m/>
    <m/>
    <m/>
    <m/>
    <m/>
    <m/>
    <m/>
    <m/>
    <m/>
    <m/>
    <m/>
    <m/>
    <m/>
    <m/>
    <m/>
    <m/>
    <m/>
    <m/>
    <m/>
    <m/>
  </r>
  <r>
    <s v="IversenIrrigationFull"/>
    <x v="0"/>
    <x v="50"/>
    <s v="1998/99"/>
    <x v="2"/>
    <n v="4"/>
    <s v="PostGraze"/>
    <n v="590"/>
    <n v="59"/>
    <m/>
    <n v="157.97999999999999"/>
    <n v="798.88"/>
    <m/>
    <m/>
    <m/>
    <m/>
    <m/>
    <m/>
    <m/>
    <m/>
    <m/>
    <m/>
    <m/>
    <m/>
    <m/>
    <m/>
    <m/>
    <m/>
    <m/>
    <m/>
    <m/>
    <m/>
    <m/>
    <m/>
    <m/>
    <m/>
    <m/>
  </r>
  <r>
    <s v="IversenIrrigationFull"/>
    <x v="0"/>
    <x v="51"/>
    <s v="1998/99"/>
    <x v="2"/>
    <n v="5"/>
    <s v="Growth"/>
    <n v="500"/>
    <n v="50"/>
    <m/>
    <m/>
    <m/>
    <m/>
    <m/>
    <m/>
    <m/>
    <m/>
    <m/>
    <m/>
    <m/>
    <m/>
    <m/>
    <m/>
    <m/>
    <m/>
    <m/>
    <m/>
    <m/>
    <m/>
    <m/>
    <m/>
    <m/>
    <m/>
    <m/>
    <m/>
    <m/>
    <m/>
  </r>
  <r>
    <s v="IversenIrrigationFull"/>
    <x v="0"/>
    <x v="52"/>
    <s v="1998/99"/>
    <x v="2"/>
    <n v="5"/>
    <s v="Growth"/>
    <n v="1530"/>
    <n v="153"/>
    <m/>
    <m/>
    <m/>
    <m/>
    <m/>
    <m/>
    <m/>
    <m/>
    <m/>
    <m/>
    <m/>
    <m/>
    <m/>
    <m/>
    <m/>
    <m/>
    <m/>
    <m/>
    <m/>
    <m/>
    <m/>
    <m/>
    <m/>
    <m/>
    <m/>
    <m/>
    <m/>
    <m/>
  </r>
  <r>
    <s v="IversenIrrigationFull"/>
    <x v="0"/>
    <x v="53"/>
    <s v="1998/99"/>
    <x v="2"/>
    <n v="5"/>
    <s v="Growth"/>
    <n v="1970"/>
    <n v="197"/>
    <m/>
    <m/>
    <m/>
    <m/>
    <m/>
    <m/>
    <m/>
    <m/>
    <m/>
    <m/>
    <m/>
    <m/>
    <m/>
    <m/>
    <m/>
    <m/>
    <m/>
    <m/>
    <m/>
    <m/>
    <m/>
    <m/>
    <m/>
    <m/>
    <m/>
    <m/>
    <m/>
    <m/>
  </r>
  <r>
    <s v="IversenIrrigationFull"/>
    <x v="0"/>
    <x v="54"/>
    <s v="1998/99"/>
    <x v="2"/>
    <n v="5"/>
    <s v="PreGraze"/>
    <n v="1746"/>
    <n v="174.6"/>
    <m/>
    <m/>
    <m/>
    <n v="2.3199999999999998E-2"/>
    <m/>
    <m/>
    <m/>
    <m/>
    <m/>
    <m/>
    <m/>
    <m/>
    <m/>
    <m/>
    <m/>
    <m/>
    <m/>
    <m/>
    <m/>
    <m/>
    <m/>
    <m/>
    <m/>
    <m/>
    <m/>
    <m/>
    <m/>
    <m/>
  </r>
  <r>
    <s v="IversenIrrigationFull"/>
    <x v="0"/>
    <x v="55"/>
    <s v="1998/99"/>
    <x v="2"/>
    <n v="5"/>
    <s v="PostGraze"/>
    <n v="389"/>
    <n v="38.9"/>
    <m/>
    <n v="128.28"/>
    <n v="927.16"/>
    <m/>
    <m/>
    <n v="9.7999999999999997E-3"/>
    <m/>
    <m/>
    <m/>
    <m/>
    <m/>
    <m/>
    <m/>
    <m/>
    <m/>
    <m/>
    <m/>
    <m/>
    <m/>
    <m/>
    <m/>
    <m/>
    <m/>
    <m/>
    <m/>
    <m/>
    <m/>
    <m/>
  </r>
  <r>
    <s v="IversenIrrigationFull"/>
    <x v="0"/>
    <x v="56"/>
    <s v="1998/99"/>
    <x v="2"/>
    <n v="6"/>
    <s v="Growth"/>
    <n v="450"/>
    <n v="45"/>
    <m/>
    <m/>
    <m/>
    <m/>
    <m/>
    <m/>
    <m/>
    <m/>
    <m/>
    <m/>
    <m/>
    <m/>
    <m/>
    <m/>
    <m/>
    <m/>
    <m/>
    <m/>
    <m/>
    <m/>
    <m/>
    <m/>
    <m/>
    <m/>
    <m/>
    <m/>
    <m/>
    <m/>
  </r>
  <r>
    <s v="IversenIrrigationFull"/>
    <x v="0"/>
    <x v="57"/>
    <s v="1998/99"/>
    <x v="2"/>
    <n v="6"/>
    <s v="Growth"/>
    <n v="1070"/>
    <n v="107"/>
    <m/>
    <m/>
    <m/>
    <m/>
    <m/>
    <m/>
    <m/>
    <m/>
    <m/>
    <m/>
    <m/>
    <m/>
    <m/>
    <m/>
    <m/>
    <m/>
    <m/>
    <m/>
    <m/>
    <m/>
    <m/>
    <m/>
    <m/>
    <m/>
    <m/>
    <m/>
    <m/>
    <m/>
  </r>
  <r>
    <s v="IversenIrrigationFull"/>
    <x v="0"/>
    <x v="58"/>
    <s v="1998/99"/>
    <x v="2"/>
    <n v="6"/>
    <s v="Growth"/>
    <n v="1228"/>
    <n v="122.8"/>
    <m/>
    <m/>
    <m/>
    <m/>
    <m/>
    <m/>
    <m/>
    <m/>
    <m/>
    <m/>
    <m/>
    <m/>
    <m/>
    <m/>
    <m/>
    <m/>
    <m/>
    <m/>
    <m/>
    <m/>
    <m/>
    <m/>
    <m/>
    <m/>
    <m/>
    <m/>
    <m/>
    <m/>
  </r>
  <r>
    <s v="IversenIrrigationFull"/>
    <x v="0"/>
    <x v="59"/>
    <s v="1998/99"/>
    <x v="2"/>
    <n v="6"/>
    <s v="Growth"/>
    <n v="3197.5"/>
    <n v="319.75"/>
    <m/>
    <m/>
    <m/>
    <m/>
    <m/>
    <m/>
    <m/>
    <m/>
    <m/>
    <m/>
    <m/>
    <m/>
    <m/>
    <m/>
    <m/>
    <m/>
    <m/>
    <m/>
    <m/>
    <m/>
    <m/>
    <m/>
    <m/>
    <m/>
    <m/>
    <m/>
    <m/>
    <m/>
  </r>
  <r>
    <s v="IversenIrrigationFull"/>
    <x v="0"/>
    <x v="60"/>
    <s v="1998/99"/>
    <x v="2"/>
    <n v="6"/>
    <s v="PreGraze"/>
    <n v="2748.5"/>
    <n v="274.85000000000002"/>
    <m/>
    <m/>
    <m/>
    <n v="2.5000000000000001E-2"/>
    <m/>
    <m/>
    <m/>
    <m/>
    <m/>
    <m/>
    <m/>
    <m/>
    <m/>
    <m/>
    <m/>
    <m/>
    <m/>
    <m/>
    <m/>
    <m/>
    <m/>
    <m/>
    <m/>
    <m/>
    <m/>
    <m/>
    <m/>
    <m/>
  </r>
  <r>
    <s v="IversenIrrigationFull"/>
    <x v="0"/>
    <x v="61"/>
    <s v="1998/99"/>
    <x v="2"/>
    <n v="6"/>
    <s v="PostGraze"/>
    <n v="190"/>
    <n v="19"/>
    <m/>
    <n v="254.29"/>
    <n v="1181.45"/>
    <m/>
    <m/>
    <n v="1.8700000000000001E-2"/>
    <m/>
    <m/>
    <m/>
    <m/>
    <m/>
    <m/>
    <m/>
    <m/>
    <m/>
    <m/>
    <m/>
    <m/>
    <m/>
    <m/>
    <m/>
    <m/>
    <m/>
    <m/>
    <m/>
    <m/>
    <m/>
    <m/>
  </r>
  <r>
    <s v="IversenIrrigationFull"/>
    <x v="0"/>
    <x v="62"/>
    <s v="1998/99"/>
    <x v="2"/>
    <n v="7"/>
    <s v="Growth"/>
    <n v="288.5"/>
    <n v="28.85"/>
    <m/>
    <m/>
    <m/>
    <m/>
    <m/>
    <m/>
    <m/>
    <m/>
    <m/>
    <m/>
    <m/>
    <m/>
    <m/>
    <m/>
    <m/>
    <m/>
    <m/>
    <m/>
    <m/>
    <m/>
    <m/>
    <m/>
    <m/>
    <m/>
    <m/>
    <m/>
    <m/>
    <m/>
  </r>
  <r>
    <s v="IversenIrrigationFull"/>
    <x v="0"/>
    <x v="63"/>
    <s v="1998/99"/>
    <x v="2"/>
    <n v="7"/>
    <s v="Growth"/>
    <n v="657.5"/>
    <n v="65.75"/>
    <m/>
    <m/>
    <m/>
    <m/>
    <m/>
    <m/>
    <m/>
    <m/>
    <m/>
    <m/>
    <m/>
    <m/>
    <m/>
    <m/>
    <m/>
    <m/>
    <m/>
    <m/>
    <m/>
    <m/>
    <m/>
    <m/>
    <m/>
    <m/>
    <m/>
    <m/>
    <m/>
    <m/>
  </r>
  <r>
    <s v="IversenIrrigationFull"/>
    <x v="0"/>
    <x v="64"/>
    <s v="1998/99"/>
    <x v="2"/>
    <n v="7"/>
    <s v="Growth"/>
    <n v="1175"/>
    <n v="117.5"/>
    <m/>
    <m/>
    <m/>
    <m/>
    <m/>
    <m/>
    <m/>
    <m/>
    <m/>
    <m/>
    <m/>
    <m/>
    <m/>
    <m/>
    <m/>
    <m/>
    <m/>
    <m/>
    <m/>
    <m/>
    <m/>
    <m/>
    <m/>
    <m/>
    <m/>
    <m/>
    <m/>
    <m/>
  </r>
  <r>
    <s v="IversenIrrigationFull"/>
    <x v="0"/>
    <x v="65"/>
    <s v="1998/99"/>
    <x v="2"/>
    <n v="7"/>
    <s v="PreGraze"/>
    <n v="914.5"/>
    <n v="91.45"/>
    <m/>
    <m/>
    <m/>
    <m/>
    <m/>
    <m/>
    <m/>
    <m/>
    <m/>
    <m/>
    <m/>
    <m/>
    <m/>
    <m/>
    <m/>
    <m/>
    <m/>
    <m/>
    <m/>
    <m/>
    <m/>
    <m/>
    <m/>
    <m/>
    <m/>
    <m/>
    <m/>
    <m/>
  </r>
  <r>
    <s v="IversenIrrigationFull"/>
    <x v="0"/>
    <x v="66"/>
    <s v="1998/99"/>
    <x v="2"/>
    <n v="7"/>
    <s v="PostGraze"/>
    <n v="0"/>
    <n v="0"/>
    <m/>
    <n v="89.11"/>
    <n v="1270.56"/>
    <m/>
    <m/>
    <m/>
    <m/>
    <m/>
    <m/>
    <m/>
    <m/>
    <m/>
    <m/>
    <m/>
    <m/>
    <m/>
    <m/>
    <m/>
    <m/>
    <m/>
    <m/>
    <m/>
    <m/>
    <m/>
    <m/>
    <m/>
    <m/>
    <m/>
  </r>
  <r>
    <s v="IversenIrrigationFull"/>
    <x v="0"/>
    <x v="67"/>
    <s v="1999/00"/>
    <x v="2"/>
    <n v="1"/>
    <s v="Growth"/>
    <n v="100"/>
    <n v="10"/>
    <m/>
    <m/>
    <m/>
    <m/>
    <m/>
    <m/>
    <m/>
    <m/>
    <m/>
    <m/>
    <m/>
    <m/>
    <m/>
    <m/>
    <m/>
    <m/>
    <m/>
    <m/>
    <m/>
    <m/>
    <m/>
    <m/>
    <m/>
    <m/>
    <m/>
    <m/>
    <m/>
    <m/>
  </r>
  <r>
    <s v="IversenIrrigationFull"/>
    <x v="0"/>
    <x v="68"/>
    <s v="1999/00"/>
    <x v="2"/>
    <n v="1"/>
    <s v="Growth"/>
    <n v="209.5"/>
    <n v="20.95"/>
    <m/>
    <m/>
    <m/>
    <m/>
    <m/>
    <m/>
    <m/>
    <m/>
    <m/>
    <m/>
    <m/>
    <m/>
    <m/>
    <m/>
    <m/>
    <m/>
    <m/>
    <m/>
    <m/>
    <m/>
    <m/>
    <m/>
    <m/>
    <m/>
    <m/>
    <m/>
    <m/>
    <m/>
  </r>
  <r>
    <s v="IversenIrrigationFull"/>
    <x v="0"/>
    <x v="69"/>
    <s v="1999/00"/>
    <x v="2"/>
    <n v="1"/>
    <s v="Growth"/>
    <n v="465"/>
    <n v="46.5"/>
    <m/>
    <m/>
    <m/>
    <m/>
    <m/>
    <m/>
    <m/>
    <m/>
    <m/>
    <m/>
    <m/>
    <m/>
    <m/>
    <m/>
    <m/>
    <m/>
    <m/>
    <m/>
    <m/>
    <m/>
    <m/>
    <m/>
    <m/>
    <m/>
    <m/>
    <m/>
    <m/>
    <m/>
  </r>
  <r>
    <s v="IversenIrrigationFull"/>
    <x v="0"/>
    <x v="70"/>
    <s v="1999/00"/>
    <x v="2"/>
    <n v="1"/>
    <s v="Growth"/>
    <n v="950"/>
    <n v="95"/>
    <m/>
    <m/>
    <m/>
    <m/>
    <m/>
    <m/>
    <m/>
    <m/>
    <m/>
    <m/>
    <m/>
    <m/>
    <m/>
    <m/>
    <m/>
    <m/>
    <m/>
    <m/>
    <m/>
    <m/>
    <m/>
    <m/>
    <m/>
    <m/>
    <m/>
    <m/>
    <m/>
    <m/>
  </r>
  <r>
    <s v="IversenIrrigationFull"/>
    <x v="0"/>
    <x v="71"/>
    <s v="1999/00"/>
    <x v="2"/>
    <n v="1"/>
    <s v="Growth"/>
    <n v="1025"/>
    <n v="102.5"/>
    <m/>
    <m/>
    <m/>
    <m/>
    <m/>
    <m/>
    <m/>
    <m/>
    <m/>
    <m/>
    <m/>
    <m/>
    <m/>
    <m/>
    <m/>
    <m/>
    <m/>
    <m/>
    <m/>
    <m/>
    <m/>
    <m/>
    <m/>
    <m/>
    <m/>
    <m/>
    <m/>
    <m/>
  </r>
  <r>
    <s v="IversenIrrigationFull"/>
    <x v="0"/>
    <x v="72"/>
    <s v="1999/00"/>
    <x v="2"/>
    <n v="1"/>
    <s v="Growth"/>
    <n v="1450"/>
    <n v="145"/>
    <m/>
    <m/>
    <m/>
    <m/>
    <m/>
    <m/>
    <m/>
    <m/>
    <m/>
    <m/>
    <m/>
    <m/>
    <m/>
    <m/>
    <m/>
    <m/>
    <m/>
    <m/>
    <m/>
    <m/>
    <m/>
    <m/>
    <m/>
    <m/>
    <m/>
    <m/>
    <m/>
    <m/>
  </r>
  <r>
    <s v="IversenIrrigationFull"/>
    <x v="0"/>
    <x v="73"/>
    <s v="1999/00"/>
    <x v="2"/>
    <n v="1"/>
    <s v="PreGraze"/>
    <n v="2425"/>
    <n v="242.5"/>
    <m/>
    <m/>
    <m/>
    <m/>
    <m/>
    <m/>
    <m/>
    <m/>
    <m/>
    <m/>
    <m/>
    <m/>
    <m/>
    <m/>
    <m/>
    <m/>
    <m/>
    <m/>
    <m/>
    <m/>
    <m/>
    <m/>
    <m/>
    <m/>
    <m/>
    <m/>
    <m/>
    <m/>
  </r>
  <r>
    <s v="IversenIrrigationFull"/>
    <x v="0"/>
    <x v="74"/>
    <s v="1999/00"/>
    <x v="2"/>
    <n v="1"/>
    <s v="PostGraze"/>
    <m/>
    <m/>
    <m/>
    <n v="190.01"/>
    <n v="190.01"/>
    <m/>
    <m/>
    <m/>
    <m/>
    <m/>
    <m/>
    <m/>
    <m/>
    <m/>
    <m/>
    <m/>
    <m/>
    <m/>
    <m/>
    <m/>
    <m/>
    <m/>
    <m/>
    <m/>
    <m/>
    <m/>
    <m/>
    <m/>
    <m/>
    <m/>
  </r>
  <r>
    <s v="IversenIrrigationFull"/>
    <x v="0"/>
    <x v="75"/>
    <s v="1999/00"/>
    <x v="2"/>
    <n v="2"/>
    <s v="Growth"/>
    <n v="1534"/>
    <n v="153.4"/>
    <m/>
    <m/>
    <m/>
    <m/>
    <m/>
    <m/>
    <m/>
    <m/>
    <m/>
    <m/>
    <m/>
    <m/>
    <m/>
    <m/>
    <m/>
    <m/>
    <m/>
    <m/>
    <m/>
    <m/>
    <m/>
    <m/>
    <m/>
    <m/>
    <m/>
    <m/>
    <m/>
    <m/>
  </r>
  <r>
    <s v="IversenIrrigationFull"/>
    <x v="0"/>
    <x v="76"/>
    <s v="1999/00"/>
    <x v="2"/>
    <n v="2"/>
    <s v="Growth"/>
    <n v="2502.5"/>
    <n v="250.25"/>
    <m/>
    <m/>
    <m/>
    <m/>
    <m/>
    <m/>
    <m/>
    <m/>
    <m/>
    <m/>
    <m/>
    <m/>
    <m/>
    <m/>
    <m/>
    <m/>
    <m/>
    <m/>
    <m/>
    <m/>
    <m/>
    <m/>
    <m/>
    <m/>
    <m/>
    <m/>
    <m/>
    <m/>
  </r>
  <r>
    <s v="IversenIrrigationFull"/>
    <x v="0"/>
    <x v="77"/>
    <s v="1999/00"/>
    <x v="2"/>
    <n v="2"/>
    <s v="PreGraze"/>
    <n v="3725"/>
    <n v="372.5"/>
    <m/>
    <m/>
    <m/>
    <m/>
    <m/>
    <m/>
    <m/>
    <m/>
    <n v="6.2E-2"/>
    <m/>
    <m/>
    <m/>
    <m/>
    <m/>
    <m/>
    <m/>
    <m/>
    <m/>
    <m/>
    <m/>
    <m/>
    <m/>
    <m/>
    <m/>
    <m/>
    <m/>
    <m/>
    <m/>
  </r>
  <r>
    <s v="IversenIrrigationFull"/>
    <x v="0"/>
    <x v="78"/>
    <s v="1999/00"/>
    <x v="2"/>
    <n v="2"/>
    <s v="PostGraze"/>
    <n v="405"/>
    <n v="40.5"/>
    <m/>
    <n v="314.5"/>
    <n v="504.51"/>
    <m/>
    <m/>
    <m/>
    <m/>
    <m/>
    <m/>
    <m/>
    <m/>
    <m/>
    <m/>
    <m/>
    <m/>
    <m/>
    <m/>
    <m/>
    <m/>
    <m/>
    <m/>
    <m/>
    <m/>
    <m/>
    <m/>
    <m/>
    <m/>
    <m/>
  </r>
  <r>
    <s v="IversenIrrigationFull"/>
    <x v="0"/>
    <x v="79"/>
    <s v="1999/00"/>
    <x v="2"/>
    <n v="3"/>
    <s v="Growth"/>
    <n v="680"/>
    <n v="68"/>
    <m/>
    <m/>
    <m/>
    <m/>
    <m/>
    <m/>
    <m/>
    <m/>
    <m/>
    <m/>
    <m/>
    <m/>
    <m/>
    <m/>
    <m/>
    <m/>
    <m/>
    <m/>
    <m/>
    <m/>
    <m/>
    <m/>
    <m/>
    <m/>
    <m/>
    <m/>
    <m/>
    <m/>
  </r>
  <r>
    <s v="IversenIrrigationFull"/>
    <x v="0"/>
    <x v="80"/>
    <s v="1999/00"/>
    <x v="2"/>
    <n v="3"/>
    <s v="Growth"/>
    <n v="1130"/>
    <n v="113"/>
    <m/>
    <m/>
    <m/>
    <m/>
    <m/>
    <m/>
    <m/>
    <m/>
    <m/>
    <m/>
    <m/>
    <m/>
    <m/>
    <m/>
    <m/>
    <m/>
    <m/>
    <m/>
    <m/>
    <m/>
    <m/>
    <m/>
    <m/>
    <m/>
    <m/>
    <m/>
    <m/>
    <m/>
  </r>
  <r>
    <s v="IversenIrrigationFull"/>
    <x v="0"/>
    <x v="81"/>
    <s v="1999/00"/>
    <x v="2"/>
    <n v="3"/>
    <s v="PreGraze"/>
    <n v="1835"/>
    <n v="83.5"/>
    <m/>
    <m/>
    <m/>
    <m/>
    <m/>
    <m/>
    <m/>
    <m/>
    <n v="0.17699999999999999"/>
    <m/>
    <m/>
    <m/>
    <m/>
    <m/>
    <m/>
    <m/>
    <m/>
    <m/>
    <m/>
    <m/>
    <m/>
    <m/>
    <m/>
    <m/>
    <m/>
    <m/>
    <m/>
    <m/>
  </r>
  <r>
    <s v="IversenIrrigationFull"/>
    <x v="0"/>
    <x v="82"/>
    <s v="1999/00"/>
    <x v="2"/>
    <n v="3"/>
    <s v="PostGraze"/>
    <m/>
    <m/>
    <m/>
    <n v="74.56"/>
    <n v="579.06999999999994"/>
    <m/>
    <m/>
    <m/>
    <m/>
    <m/>
    <m/>
    <m/>
    <m/>
    <m/>
    <m/>
    <m/>
    <m/>
    <m/>
    <m/>
    <m/>
    <m/>
    <m/>
    <m/>
    <m/>
    <m/>
    <m/>
    <m/>
    <m/>
    <m/>
    <m/>
  </r>
  <r>
    <s v="IversenIrrigationFull"/>
    <x v="0"/>
    <x v="83"/>
    <s v="1999/00"/>
    <x v="2"/>
    <n v="4"/>
    <s v="Growth"/>
    <n v="895"/>
    <n v="89.5"/>
    <m/>
    <m/>
    <m/>
    <m/>
    <m/>
    <m/>
    <m/>
    <m/>
    <m/>
    <m/>
    <m/>
    <m/>
    <m/>
    <m/>
    <m/>
    <m/>
    <m/>
    <m/>
    <m/>
    <m/>
    <m/>
    <m/>
    <m/>
    <m/>
    <m/>
    <m/>
    <m/>
    <m/>
  </r>
  <r>
    <s v="IversenIrrigationFull"/>
    <x v="0"/>
    <x v="84"/>
    <s v="1999/00"/>
    <x v="2"/>
    <n v="4"/>
    <s v="PreGraze"/>
    <n v="2212.5"/>
    <n v="221.25"/>
    <m/>
    <m/>
    <m/>
    <m/>
    <m/>
    <m/>
    <m/>
    <m/>
    <n v="9.9000000000000005E-2"/>
    <m/>
    <m/>
    <m/>
    <m/>
    <m/>
    <m/>
    <m/>
    <m/>
    <m/>
    <m/>
    <m/>
    <m/>
    <m/>
    <m/>
    <m/>
    <m/>
    <m/>
    <m/>
    <m/>
  </r>
  <r>
    <s v="IversenIrrigationFull"/>
    <x v="0"/>
    <x v="85"/>
    <s v="1999/00"/>
    <x v="2"/>
    <n v="4"/>
    <s v="PostGraze"/>
    <n v="770"/>
    <n v="77"/>
    <m/>
    <n v="136.16"/>
    <n v="715.2299999999999"/>
    <m/>
    <m/>
    <m/>
    <m/>
    <m/>
    <m/>
    <m/>
    <m/>
    <m/>
    <m/>
    <m/>
    <m/>
    <m/>
    <m/>
    <m/>
    <m/>
    <m/>
    <m/>
    <m/>
    <m/>
    <m/>
    <m/>
    <m/>
    <m/>
    <m/>
  </r>
  <r>
    <s v="IversenIrrigationFull"/>
    <x v="0"/>
    <x v="86"/>
    <s v="1999/00"/>
    <x v="2"/>
    <n v="5"/>
    <s v="Growth"/>
    <n v="1650"/>
    <n v="165"/>
    <m/>
    <m/>
    <m/>
    <m/>
    <m/>
    <m/>
    <m/>
    <m/>
    <m/>
    <m/>
    <m/>
    <m/>
    <m/>
    <m/>
    <m/>
    <m/>
    <m/>
    <m/>
    <m/>
    <m/>
    <m/>
    <m/>
    <m/>
    <m/>
    <m/>
    <m/>
    <m/>
    <m/>
  </r>
  <r>
    <s v="IversenIrrigationFull"/>
    <x v="0"/>
    <x v="87"/>
    <s v="1999/00"/>
    <x v="2"/>
    <n v="5"/>
    <s v="PreGraze"/>
    <n v="2285"/>
    <n v="228.5"/>
    <m/>
    <m/>
    <m/>
    <m/>
    <m/>
    <m/>
    <m/>
    <m/>
    <n v="0.107"/>
    <m/>
    <m/>
    <m/>
    <m/>
    <m/>
    <m/>
    <m/>
    <m/>
    <m/>
    <m/>
    <m/>
    <m/>
    <m/>
    <m/>
    <m/>
    <m/>
    <m/>
    <m/>
    <m/>
  </r>
  <r>
    <s v="IversenIrrigationFull"/>
    <x v="0"/>
    <x v="88"/>
    <s v="1999/00"/>
    <x v="2"/>
    <n v="5"/>
    <s v="PostGraze"/>
    <n v="250"/>
    <n v="25"/>
    <m/>
    <n v="192.42"/>
    <n v="907.64999999999986"/>
    <m/>
    <m/>
    <m/>
    <m/>
    <m/>
    <m/>
    <m/>
    <m/>
    <m/>
    <m/>
    <m/>
    <m/>
    <m/>
    <m/>
    <m/>
    <m/>
    <m/>
    <m/>
    <m/>
    <m/>
    <m/>
    <m/>
    <m/>
    <m/>
    <m/>
  </r>
  <r>
    <s v="IversenIrrigationFull"/>
    <x v="0"/>
    <x v="89"/>
    <s v="1999/00"/>
    <x v="2"/>
    <n v="6"/>
    <s v="Growth"/>
    <n v="299.5"/>
    <n v="29.95"/>
    <m/>
    <m/>
    <m/>
    <m/>
    <m/>
    <m/>
    <m/>
    <m/>
    <m/>
    <m/>
    <m/>
    <m/>
    <m/>
    <m/>
    <m/>
    <m/>
    <m/>
    <m/>
    <m/>
    <m/>
    <m/>
    <m/>
    <m/>
    <m/>
    <m/>
    <m/>
    <m/>
    <m/>
  </r>
  <r>
    <s v="IversenIrrigationFull"/>
    <x v="0"/>
    <x v="90"/>
    <s v="1999/00"/>
    <x v="2"/>
    <n v="6"/>
    <s v="Growth"/>
    <n v="788"/>
    <n v="78.8"/>
    <m/>
    <m/>
    <m/>
    <m/>
    <m/>
    <m/>
    <m/>
    <m/>
    <m/>
    <m/>
    <m/>
    <m/>
    <m/>
    <m/>
    <m/>
    <m/>
    <m/>
    <m/>
    <m/>
    <m/>
    <m/>
    <m/>
    <m/>
    <m/>
    <m/>
    <m/>
    <m/>
    <m/>
  </r>
  <r>
    <s v="IversenIrrigationFull"/>
    <x v="0"/>
    <x v="91"/>
    <s v="1999/00"/>
    <x v="2"/>
    <n v="6"/>
    <s v="Growth"/>
    <n v="1703.5"/>
    <n v="170.35"/>
    <m/>
    <m/>
    <m/>
    <m/>
    <m/>
    <m/>
    <m/>
    <m/>
    <m/>
    <m/>
    <m/>
    <m/>
    <m/>
    <m/>
    <m/>
    <m/>
    <m/>
    <m/>
    <m/>
    <m/>
    <m/>
    <m/>
    <m/>
    <m/>
    <m/>
    <m/>
    <m/>
    <m/>
  </r>
  <r>
    <s v="IversenIrrigationFull"/>
    <x v="0"/>
    <x v="92"/>
    <s v="1999/00"/>
    <x v="2"/>
    <n v="6"/>
    <s v="Growth"/>
    <n v="657"/>
    <n v="65.7"/>
    <m/>
    <m/>
    <m/>
    <m/>
    <m/>
    <m/>
    <m/>
    <m/>
    <m/>
    <m/>
    <m/>
    <m/>
    <m/>
    <m/>
    <m/>
    <m/>
    <m/>
    <m/>
    <m/>
    <m/>
    <m/>
    <m/>
    <m/>
    <m/>
    <m/>
    <m/>
    <m/>
    <m/>
  </r>
  <r>
    <s v="IversenIrrigationFull"/>
    <x v="0"/>
    <x v="93"/>
    <s v="1999/00"/>
    <x v="2"/>
    <n v="6"/>
    <s v="Growth"/>
    <n v="1533.5"/>
    <n v="153.35"/>
    <m/>
    <m/>
    <m/>
    <m/>
    <m/>
    <m/>
    <m/>
    <m/>
    <m/>
    <m/>
    <m/>
    <m/>
    <m/>
    <m/>
    <m/>
    <m/>
    <m/>
    <m/>
    <m/>
    <m/>
    <m/>
    <m/>
    <m/>
    <m/>
    <m/>
    <m/>
    <m/>
    <m/>
  </r>
  <r>
    <s v="IversenIrrigationFull"/>
    <x v="0"/>
    <x v="94"/>
    <s v="1999/00"/>
    <x v="2"/>
    <n v="6"/>
    <s v="PreGraze"/>
    <n v="1111"/>
    <n v="111.1"/>
    <m/>
    <m/>
    <m/>
    <m/>
    <m/>
    <m/>
    <m/>
    <m/>
    <m/>
    <m/>
    <m/>
    <m/>
    <m/>
    <m/>
    <m/>
    <m/>
    <m/>
    <m/>
    <m/>
    <m/>
    <m/>
    <m/>
    <m/>
    <m/>
    <m/>
    <m/>
    <m/>
    <m/>
  </r>
  <r>
    <s v="IversenIrrigationFull"/>
    <x v="0"/>
    <x v="95"/>
    <s v="1999/00"/>
    <x v="2"/>
    <n v="6"/>
    <s v="PostGraze"/>
    <m/>
    <m/>
    <m/>
    <n v="99.62"/>
    <n v="1007.2699999999999"/>
    <m/>
    <m/>
    <m/>
    <m/>
    <m/>
    <m/>
    <m/>
    <m/>
    <m/>
    <m/>
    <m/>
    <m/>
    <m/>
    <m/>
    <m/>
    <m/>
    <m/>
    <m/>
    <m/>
    <m/>
    <m/>
    <m/>
    <m/>
    <m/>
    <m/>
  </r>
  <r>
    <s v="IversenIrrigationFull"/>
    <x v="0"/>
    <x v="96"/>
    <s v="2000/01"/>
    <x v="2"/>
    <n v="1"/>
    <s v="Growth"/>
    <n v="315.5"/>
    <n v="31.55"/>
    <m/>
    <m/>
    <m/>
    <m/>
    <m/>
    <m/>
    <m/>
    <m/>
    <m/>
    <m/>
    <m/>
    <m/>
    <m/>
    <m/>
    <m/>
    <m/>
    <m/>
    <m/>
    <m/>
    <m/>
    <m/>
    <m/>
    <m/>
    <m/>
    <m/>
    <m/>
    <m/>
    <m/>
  </r>
  <r>
    <s v="IversenIrrigationFull"/>
    <x v="0"/>
    <x v="97"/>
    <s v="2000/01"/>
    <x v="2"/>
    <n v="1"/>
    <s v="Growth"/>
    <n v="359.5"/>
    <n v="35.950000000000003"/>
    <m/>
    <m/>
    <m/>
    <m/>
    <m/>
    <m/>
    <m/>
    <m/>
    <m/>
    <m/>
    <m/>
    <m/>
    <m/>
    <m/>
    <m/>
    <m/>
    <m/>
    <m/>
    <m/>
    <m/>
    <m/>
    <m/>
    <m/>
    <m/>
    <m/>
    <m/>
    <m/>
    <m/>
  </r>
  <r>
    <s v="IversenIrrigationFull"/>
    <x v="0"/>
    <x v="98"/>
    <s v="2000/01"/>
    <x v="2"/>
    <n v="1"/>
    <s v="Growth"/>
    <n v="375.5"/>
    <n v="37.549999999999997"/>
    <m/>
    <m/>
    <m/>
    <m/>
    <m/>
    <m/>
    <m/>
    <m/>
    <m/>
    <m/>
    <m/>
    <m/>
    <m/>
    <m/>
    <m/>
    <m/>
    <m/>
    <m/>
    <m/>
    <m/>
    <m/>
    <m/>
    <m/>
    <m/>
    <m/>
    <m/>
    <m/>
    <m/>
  </r>
  <r>
    <s v="IversenIrrigationFull"/>
    <x v="0"/>
    <x v="99"/>
    <s v="2000/01"/>
    <x v="2"/>
    <n v="1"/>
    <s v="Growth"/>
    <n v="485"/>
    <n v="48.5"/>
    <m/>
    <m/>
    <m/>
    <m/>
    <m/>
    <m/>
    <m/>
    <m/>
    <m/>
    <m/>
    <m/>
    <m/>
    <m/>
    <m/>
    <m/>
    <m/>
    <m/>
    <m/>
    <m/>
    <m/>
    <m/>
    <m/>
    <m/>
    <m/>
    <m/>
    <m/>
    <m/>
    <m/>
  </r>
  <r>
    <s v="IversenIrrigationFull"/>
    <x v="0"/>
    <x v="100"/>
    <s v="2000/01"/>
    <x v="2"/>
    <n v="1"/>
    <s v="Growth"/>
    <n v="814"/>
    <n v="81.400000000000006"/>
    <m/>
    <m/>
    <m/>
    <m/>
    <m/>
    <m/>
    <m/>
    <m/>
    <m/>
    <m/>
    <m/>
    <m/>
    <m/>
    <m/>
    <m/>
    <m/>
    <m/>
    <m/>
    <m/>
    <m/>
    <m/>
    <m/>
    <m/>
    <m/>
    <m/>
    <m/>
    <m/>
    <m/>
  </r>
  <r>
    <s v="IversenIrrigationFull"/>
    <x v="0"/>
    <x v="101"/>
    <s v="2000/01"/>
    <x v="2"/>
    <n v="1"/>
    <s v="Growth"/>
    <n v="626.5"/>
    <n v="62.65"/>
    <m/>
    <m/>
    <m/>
    <m/>
    <m/>
    <m/>
    <m/>
    <m/>
    <m/>
    <m/>
    <m/>
    <m/>
    <m/>
    <m/>
    <m/>
    <m/>
    <m/>
    <m/>
    <m/>
    <m/>
    <m/>
    <m/>
    <m/>
    <m/>
    <m/>
    <m/>
    <m/>
    <m/>
  </r>
  <r>
    <s v="IversenIrrigationFull"/>
    <x v="0"/>
    <x v="102"/>
    <s v="2000/01"/>
    <x v="2"/>
    <n v="1"/>
    <s v="Growth"/>
    <n v="1282"/>
    <n v="128.19999999999999"/>
    <m/>
    <m/>
    <m/>
    <m/>
    <m/>
    <m/>
    <m/>
    <m/>
    <m/>
    <m/>
    <m/>
    <m/>
    <m/>
    <m/>
    <m/>
    <m/>
    <m/>
    <m/>
    <m/>
    <m/>
    <m/>
    <m/>
    <m/>
    <m/>
    <m/>
    <m/>
    <m/>
    <m/>
  </r>
  <r>
    <s v="IversenIrrigationFull"/>
    <x v="0"/>
    <x v="103"/>
    <s v="2000/01"/>
    <x v="2"/>
    <n v="1"/>
    <s v="Growth"/>
    <n v="2058.5"/>
    <n v="205.85"/>
    <m/>
    <m/>
    <m/>
    <m/>
    <m/>
    <m/>
    <m/>
    <m/>
    <m/>
    <m/>
    <m/>
    <m/>
    <m/>
    <m/>
    <m/>
    <m/>
    <m/>
    <m/>
    <m/>
    <m/>
    <m/>
    <m/>
    <m/>
    <m/>
    <m/>
    <m/>
    <m/>
    <m/>
  </r>
  <r>
    <s v="IversenIrrigationFull"/>
    <x v="0"/>
    <x v="104"/>
    <s v="2000/01"/>
    <x v="2"/>
    <n v="1"/>
    <s v="PreGraze"/>
    <n v="1590"/>
    <n v="159"/>
    <m/>
    <m/>
    <m/>
    <n v="3.9800000000000002E-2"/>
    <m/>
    <m/>
    <m/>
    <m/>
    <m/>
    <m/>
    <m/>
    <m/>
    <m/>
    <m/>
    <m/>
    <m/>
    <m/>
    <m/>
    <m/>
    <m/>
    <m/>
    <m/>
    <m/>
    <m/>
    <m/>
    <m/>
    <m/>
    <m/>
  </r>
  <r>
    <s v="IversenIrrigationFull"/>
    <x v="0"/>
    <x v="105"/>
    <s v="2000/01"/>
    <x v="2"/>
    <n v="1"/>
    <s v="PostGraze"/>
    <m/>
    <m/>
    <m/>
    <n v="102.09"/>
    <n v="102.09"/>
    <m/>
    <m/>
    <n v="2.0299999999999999E-2"/>
    <m/>
    <m/>
    <m/>
    <m/>
    <m/>
    <m/>
    <m/>
    <m/>
    <m/>
    <m/>
    <m/>
    <m/>
    <m/>
    <m/>
    <m/>
    <m/>
    <m/>
    <m/>
    <m/>
    <m/>
    <m/>
    <m/>
  </r>
  <r>
    <s v="IversenIrrigationFull"/>
    <x v="0"/>
    <x v="106"/>
    <s v="2000/01"/>
    <x v="2"/>
    <n v="2"/>
    <s v="Growth"/>
    <n v="1955"/>
    <n v="195.5"/>
    <m/>
    <m/>
    <m/>
    <m/>
    <m/>
    <m/>
    <m/>
    <m/>
    <m/>
    <m/>
    <m/>
    <m/>
    <m/>
    <m/>
    <m/>
    <m/>
    <m/>
    <m/>
    <m/>
    <m/>
    <m/>
    <m/>
    <m/>
    <m/>
    <m/>
    <m/>
    <m/>
    <m/>
  </r>
  <r>
    <s v="IversenIrrigationFull"/>
    <x v="0"/>
    <x v="107"/>
    <s v="2000/01"/>
    <x v="2"/>
    <n v="2"/>
    <s v="Growth"/>
    <n v="2155"/>
    <n v="215.5"/>
    <m/>
    <m/>
    <m/>
    <m/>
    <m/>
    <m/>
    <m/>
    <m/>
    <m/>
    <m/>
    <m/>
    <m/>
    <m/>
    <m/>
    <m/>
    <m/>
    <m/>
    <m/>
    <m/>
    <m/>
    <m/>
    <m/>
    <m/>
    <m/>
    <m/>
    <m/>
    <m/>
    <m/>
  </r>
  <r>
    <s v="IversenIrrigationFull"/>
    <x v="0"/>
    <x v="108"/>
    <s v="2000/01"/>
    <x v="2"/>
    <n v="2"/>
    <s v="Growth"/>
    <n v="2990"/>
    <n v="299"/>
    <m/>
    <m/>
    <m/>
    <m/>
    <m/>
    <m/>
    <m/>
    <m/>
    <m/>
    <m/>
    <m/>
    <m/>
    <m/>
    <m/>
    <m/>
    <m/>
    <m/>
    <m/>
    <m/>
    <m/>
    <m/>
    <m/>
    <m/>
    <m/>
    <m/>
    <m/>
    <m/>
    <m/>
  </r>
  <r>
    <s v="IversenIrrigationFull"/>
    <x v="0"/>
    <x v="109"/>
    <s v="2000/01"/>
    <x v="2"/>
    <n v="2"/>
    <s v="PreGraze"/>
    <n v="2100.4"/>
    <n v="210.04000000000002"/>
    <m/>
    <m/>
    <m/>
    <n v="2.4299999999999999E-2"/>
    <n v="1.2500000000000001E-2"/>
    <m/>
    <m/>
    <m/>
    <n v="4.7E-2"/>
    <m/>
    <m/>
    <m/>
    <m/>
    <m/>
    <m/>
    <m/>
    <m/>
    <m/>
    <m/>
    <m/>
    <m/>
    <m/>
    <m/>
    <m/>
    <m/>
    <m/>
    <m/>
    <m/>
  </r>
  <r>
    <s v="IversenIrrigationFull"/>
    <x v="0"/>
    <x v="110"/>
    <s v="2000/01"/>
    <x v="2"/>
    <n v="2"/>
    <s v="PostGraze"/>
    <m/>
    <m/>
    <m/>
    <n v="126.37"/>
    <n v="228.46"/>
    <m/>
    <m/>
    <m/>
    <m/>
    <m/>
    <m/>
    <m/>
    <m/>
    <m/>
    <m/>
    <m/>
    <m/>
    <m/>
    <m/>
    <m/>
    <m/>
    <m/>
    <m/>
    <m/>
    <m/>
    <m/>
    <m/>
    <m/>
    <m/>
    <m/>
  </r>
  <r>
    <s v="IversenIrrigationFull"/>
    <x v="0"/>
    <x v="111"/>
    <s v="2000/01"/>
    <x v="2"/>
    <n v="3"/>
    <s v="Growth"/>
    <n v="500.5"/>
    <n v="50.05"/>
    <m/>
    <m/>
    <m/>
    <m/>
    <m/>
    <m/>
    <m/>
    <m/>
    <m/>
    <m/>
    <m/>
    <m/>
    <m/>
    <m/>
    <m/>
    <m/>
    <m/>
    <m/>
    <m/>
    <m/>
    <m/>
    <m/>
    <m/>
    <m/>
    <m/>
    <m/>
    <m/>
    <m/>
  </r>
  <r>
    <s v="IversenIrrigationFull"/>
    <x v="0"/>
    <x v="112"/>
    <s v="2000/01"/>
    <x v="2"/>
    <n v="3"/>
    <s v="Growth"/>
    <n v="1340"/>
    <n v="134"/>
    <m/>
    <m/>
    <m/>
    <m/>
    <m/>
    <m/>
    <m/>
    <m/>
    <m/>
    <m/>
    <m/>
    <m/>
    <m/>
    <m/>
    <m/>
    <m/>
    <m/>
    <m/>
    <m/>
    <m/>
    <m/>
    <m/>
    <m/>
    <m/>
    <m/>
    <m/>
    <m/>
    <m/>
  </r>
  <r>
    <s v="IversenIrrigationFull"/>
    <x v="0"/>
    <x v="113"/>
    <s v="2000/01"/>
    <x v="2"/>
    <n v="3"/>
    <s v="Growth"/>
    <n v="2010"/>
    <n v="201"/>
    <m/>
    <m/>
    <m/>
    <m/>
    <m/>
    <m/>
    <m/>
    <m/>
    <m/>
    <m/>
    <m/>
    <m/>
    <m/>
    <m/>
    <m/>
    <m/>
    <m/>
    <m/>
    <m/>
    <m/>
    <m/>
    <m/>
    <m/>
    <m/>
    <m/>
    <m/>
    <m/>
    <m/>
  </r>
  <r>
    <s v="IversenIrrigationFull"/>
    <x v="0"/>
    <x v="114"/>
    <s v="2000/01"/>
    <x v="2"/>
    <n v="3"/>
    <s v="PreGraze"/>
    <n v="2567.5"/>
    <n v="256.75"/>
    <m/>
    <m/>
    <m/>
    <n v="3.4200000000000001E-2"/>
    <n v="1.49E-2"/>
    <m/>
    <m/>
    <m/>
    <n v="0.16800000000000001"/>
    <m/>
    <m/>
    <m/>
    <m/>
    <m/>
    <m/>
    <m/>
    <m/>
    <m/>
    <m/>
    <m/>
    <m/>
    <m/>
    <m/>
    <m/>
    <m/>
    <m/>
    <m/>
    <m/>
  </r>
  <r>
    <s v="IversenIrrigationFull"/>
    <x v="0"/>
    <x v="115"/>
    <s v="2000/01"/>
    <x v="2"/>
    <n v="3"/>
    <s v="PostGraze"/>
    <n v="655"/>
    <n v="65.5"/>
    <m/>
    <n v="180.59"/>
    <n v="409.05"/>
    <m/>
    <m/>
    <n v="1.26E-2"/>
    <m/>
    <m/>
    <m/>
    <m/>
    <m/>
    <m/>
    <m/>
    <m/>
    <m/>
    <m/>
    <m/>
    <m/>
    <m/>
    <m/>
    <m/>
    <m/>
    <m/>
    <m/>
    <m/>
    <m/>
    <m/>
    <m/>
  </r>
  <r>
    <s v="IversenIrrigationFull"/>
    <x v="0"/>
    <x v="116"/>
    <s v="2000/01"/>
    <x v="2"/>
    <n v="4"/>
    <s v="Growth"/>
    <n v="665"/>
    <n v="66.5"/>
    <m/>
    <m/>
    <m/>
    <m/>
    <m/>
    <m/>
    <m/>
    <m/>
    <m/>
    <m/>
    <m/>
    <m/>
    <m/>
    <m/>
    <m/>
    <m/>
    <m/>
    <m/>
    <m/>
    <m/>
    <m/>
    <m/>
    <m/>
    <m/>
    <m/>
    <m/>
    <m/>
    <m/>
  </r>
  <r>
    <s v="IversenIrrigationFull"/>
    <x v="0"/>
    <x v="117"/>
    <s v="2000/01"/>
    <x v="2"/>
    <n v="4"/>
    <s v="Growth"/>
    <n v="1285.5"/>
    <n v="128.55000000000001"/>
    <m/>
    <m/>
    <m/>
    <m/>
    <m/>
    <m/>
    <m/>
    <m/>
    <m/>
    <m/>
    <m/>
    <m/>
    <m/>
    <m/>
    <m/>
    <m/>
    <m/>
    <m/>
    <m/>
    <m/>
    <m/>
    <m/>
    <m/>
    <m/>
    <m/>
    <m/>
    <m/>
    <m/>
  </r>
  <r>
    <s v="IversenIrrigationFull"/>
    <x v="0"/>
    <x v="118"/>
    <s v="2000/01"/>
    <x v="2"/>
    <n v="4"/>
    <s v="Growth"/>
    <n v="1685"/>
    <n v="168.5"/>
    <m/>
    <m/>
    <m/>
    <m/>
    <m/>
    <m/>
    <m/>
    <m/>
    <m/>
    <m/>
    <m/>
    <m/>
    <m/>
    <m/>
    <m/>
    <m/>
    <m/>
    <m/>
    <m/>
    <m/>
    <m/>
    <m/>
    <m/>
    <m/>
    <m/>
    <m/>
    <m/>
    <m/>
  </r>
  <r>
    <s v="IversenIrrigationFull"/>
    <x v="0"/>
    <x v="119"/>
    <s v="2000/01"/>
    <x v="2"/>
    <n v="4"/>
    <s v="PreGraze"/>
    <n v="1450"/>
    <n v="145"/>
    <m/>
    <m/>
    <m/>
    <n v="3.04E-2"/>
    <m/>
    <m/>
    <m/>
    <m/>
    <n v="7.4999999999999997E-2"/>
    <m/>
    <m/>
    <m/>
    <m/>
    <m/>
    <m/>
    <m/>
    <m/>
    <m/>
    <m/>
    <m/>
    <m/>
    <m/>
    <m/>
    <m/>
    <m/>
    <m/>
    <m/>
    <m/>
  </r>
  <r>
    <s v="IversenIrrigationFull"/>
    <x v="0"/>
    <x v="120"/>
    <s v="2000/01"/>
    <x v="2"/>
    <n v="4"/>
    <s v="PostGraze"/>
    <n v="895"/>
    <n v="89.5"/>
    <m/>
    <n v="58.36"/>
    <n v="467.41"/>
    <m/>
    <m/>
    <n v="1.6E-2"/>
    <m/>
    <m/>
    <m/>
    <m/>
    <m/>
    <m/>
    <m/>
    <m/>
    <m/>
    <m/>
    <m/>
    <m/>
    <m/>
    <m/>
    <m/>
    <m/>
    <m/>
    <m/>
    <m/>
    <m/>
    <m/>
    <m/>
  </r>
  <r>
    <s v="IversenIrrigationFull"/>
    <x v="0"/>
    <x v="121"/>
    <s v="2000/01"/>
    <x v="2"/>
    <n v="5"/>
    <s v="Growth"/>
    <n v="748.5"/>
    <n v="74.849999999999994"/>
    <m/>
    <m/>
    <m/>
    <m/>
    <m/>
    <m/>
    <m/>
    <m/>
    <m/>
    <m/>
    <m/>
    <m/>
    <m/>
    <m/>
    <m/>
    <m/>
    <m/>
    <m/>
    <m/>
    <m/>
    <m/>
    <m/>
    <m/>
    <m/>
    <m/>
    <m/>
    <m/>
    <m/>
  </r>
  <r>
    <s v="IversenIrrigationFull"/>
    <x v="0"/>
    <x v="122"/>
    <s v="2000/01"/>
    <x v="2"/>
    <n v="5"/>
    <s v="Growth"/>
    <n v="1520"/>
    <n v="152"/>
    <m/>
    <m/>
    <m/>
    <m/>
    <m/>
    <m/>
    <m/>
    <m/>
    <n v="0"/>
    <m/>
    <m/>
    <m/>
    <m/>
    <m/>
    <m/>
    <m/>
    <m/>
    <m/>
    <m/>
    <m/>
    <m/>
    <m/>
    <m/>
    <m/>
    <m/>
    <m/>
    <m/>
    <m/>
  </r>
  <r>
    <s v="IversenIrrigationFull"/>
    <x v="0"/>
    <x v="123"/>
    <s v="2000/01"/>
    <x v="2"/>
    <n v="5"/>
    <s v="Growth"/>
    <n v="1460"/>
    <n v="146"/>
    <m/>
    <m/>
    <m/>
    <m/>
    <m/>
    <m/>
    <m/>
    <m/>
    <m/>
    <m/>
    <m/>
    <m/>
    <m/>
    <m/>
    <m/>
    <m/>
    <m/>
    <m/>
    <m/>
    <m/>
    <m/>
    <m/>
    <m/>
    <m/>
    <m/>
    <m/>
    <m/>
    <m/>
  </r>
  <r>
    <s v="IversenIrrigationFull"/>
    <x v="0"/>
    <x v="124"/>
    <s v="2000/01"/>
    <x v="2"/>
    <n v="5"/>
    <s v="Growth"/>
    <n v="1905"/>
    <n v="190.5"/>
    <m/>
    <m/>
    <m/>
    <m/>
    <m/>
    <m/>
    <m/>
    <m/>
    <m/>
    <m/>
    <m/>
    <m/>
    <m/>
    <m/>
    <m/>
    <m/>
    <m/>
    <m/>
    <m/>
    <m/>
    <m/>
    <m/>
    <m/>
    <m/>
    <m/>
    <m/>
    <m/>
    <m/>
  </r>
  <r>
    <s v="IversenIrrigationFull"/>
    <x v="0"/>
    <x v="125"/>
    <s v="2000/01"/>
    <x v="2"/>
    <n v="5"/>
    <s v="PreGraze"/>
    <n v="2334.5"/>
    <n v="233.45"/>
    <m/>
    <m/>
    <m/>
    <n v="2.9000000000000001E-2"/>
    <n v="6.7000000000000002E-3"/>
    <m/>
    <m/>
    <m/>
    <n v="8.5999999999999993E-2"/>
    <m/>
    <m/>
    <m/>
    <m/>
    <m/>
    <m/>
    <m/>
    <m/>
    <m/>
    <m/>
    <m/>
    <m/>
    <m/>
    <m/>
    <m/>
    <m/>
    <m/>
    <m/>
    <m/>
  </r>
  <r>
    <s v="IversenIrrigationFull"/>
    <x v="0"/>
    <x v="126"/>
    <s v="2000/01"/>
    <x v="2"/>
    <n v="5"/>
    <s v="PostGraze"/>
    <n v="940.5"/>
    <n v="94.05"/>
    <m/>
    <n v="144.84"/>
    <n v="612.25"/>
    <m/>
    <m/>
    <n v="1.8200000000000001E-2"/>
    <m/>
    <m/>
    <m/>
    <m/>
    <m/>
    <m/>
    <m/>
    <m/>
    <m/>
    <m/>
    <m/>
    <m/>
    <m/>
    <m/>
    <m/>
    <m/>
    <m/>
    <m/>
    <m/>
    <m/>
    <m/>
    <m/>
  </r>
  <r>
    <s v="IversenIrrigationFull"/>
    <x v="0"/>
    <x v="127"/>
    <s v="2000/01"/>
    <x v="2"/>
    <n v="6"/>
    <s v="Growth"/>
    <n v="1039.5"/>
    <n v="103.95"/>
    <m/>
    <m/>
    <m/>
    <m/>
    <m/>
    <m/>
    <m/>
    <m/>
    <m/>
    <m/>
    <m/>
    <m/>
    <m/>
    <m/>
    <m/>
    <m/>
    <m/>
    <m/>
    <m/>
    <m/>
    <m/>
    <m/>
    <m/>
    <m/>
    <m/>
    <m/>
    <m/>
    <m/>
  </r>
  <r>
    <s v="IversenIrrigationFull"/>
    <x v="0"/>
    <x v="128"/>
    <s v="2000/01"/>
    <x v="2"/>
    <n v="6"/>
    <s v="Growth"/>
    <n v="1463.5"/>
    <n v="146.35"/>
    <m/>
    <m/>
    <m/>
    <m/>
    <m/>
    <m/>
    <m/>
    <m/>
    <m/>
    <m/>
    <m/>
    <m/>
    <m/>
    <m/>
    <m/>
    <m/>
    <m/>
    <m/>
    <m/>
    <m/>
    <m/>
    <m/>
    <m/>
    <m/>
    <m/>
    <m/>
    <m/>
    <m/>
  </r>
  <r>
    <s v="IversenIrrigationFull"/>
    <x v="0"/>
    <x v="129"/>
    <s v="2000/01"/>
    <x v="2"/>
    <n v="6"/>
    <s v="PreGraze"/>
    <n v="1572.5"/>
    <n v="157.25"/>
    <m/>
    <m/>
    <m/>
    <n v="3.39E-2"/>
    <m/>
    <m/>
    <m/>
    <m/>
    <m/>
    <m/>
    <m/>
    <m/>
    <m/>
    <m/>
    <m/>
    <m/>
    <m/>
    <m/>
    <m/>
    <m/>
    <m/>
    <m/>
    <m/>
    <m/>
    <m/>
    <m/>
    <m/>
    <m/>
  </r>
  <r>
    <s v="IversenIrrigationFull"/>
    <x v="0"/>
    <x v="130"/>
    <s v="2000/01"/>
    <x v="2"/>
    <n v="6"/>
    <s v="PostGraze"/>
    <m/>
    <m/>
    <m/>
    <n v="142.03"/>
    <n v="754.28"/>
    <m/>
    <m/>
    <m/>
    <m/>
    <m/>
    <m/>
    <m/>
    <m/>
    <m/>
    <m/>
    <m/>
    <m/>
    <m/>
    <m/>
    <m/>
    <m/>
    <m/>
    <m/>
    <m/>
    <m/>
    <m/>
    <m/>
    <m/>
    <m/>
    <m/>
  </r>
  <r>
    <s v="IversenIrrigationFull"/>
    <x v="0"/>
    <x v="131"/>
    <s v="2000/01"/>
    <x v="2"/>
    <n v="7"/>
    <s v="PreGraze"/>
    <n v="381.5"/>
    <n v="38.15"/>
    <m/>
    <m/>
    <m/>
    <n v="3.2000000000000001E-2"/>
    <m/>
    <m/>
    <m/>
    <m/>
    <m/>
    <m/>
    <m/>
    <m/>
    <m/>
    <m/>
    <m/>
    <m/>
    <m/>
    <m/>
    <m/>
    <m/>
    <m/>
    <m/>
    <m/>
    <m/>
    <m/>
    <m/>
    <m/>
    <m/>
  </r>
  <r>
    <s v="IversenIrrigationFull"/>
    <x v="0"/>
    <x v="132"/>
    <s v="2001/02"/>
    <x v="2"/>
    <n v="7"/>
    <s v="PostGraze"/>
    <m/>
    <m/>
    <m/>
    <n v="28.4"/>
    <n v="28.4"/>
    <m/>
    <m/>
    <m/>
    <m/>
    <m/>
    <m/>
    <m/>
    <m/>
    <m/>
    <m/>
    <m/>
    <m/>
    <m/>
    <m/>
    <m/>
    <m/>
    <m/>
    <m/>
    <m/>
    <m/>
    <m/>
    <m/>
    <m/>
    <m/>
    <m/>
  </r>
  <r>
    <s v="IversenIrrigationFull"/>
    <x v="0"/>
    <x v="133"/>
    <s v="2001/02"/>
    <x v="2"/>
    <n v="1"/>
    <s v="Growth"/>
    <n v="385"/>
    <n v="38.5"/>
    <m/>
    <m/>
    <m/>
    <m/>
    <m/>
    <m/>
    <m/>
    <m/>
    <m/>
    <m/>
    <m/>
    <m/>
    <m/>
    <m/>
    <m/>
    <m/>
    <m/>
    <m/>
    <m/>
    <m/>
    <m/>
    <m/>
    <m/>
    <m/>
    <m/>
    <m/>
    <m/>
    <m/>
  </r>
  <r>
    <s v="IversenIrrigationFull"/>
    <x v="0"/>
    <x v="134"/>
    <s v="2001/02"/>
    <x v="2"/>
    <n v="1"/>
    <s v="Growth"/>
    <n v="550"/>
    <n v="55"/>
    <m/>
    <m/>
    <m/>
    <m/>
    <m/>
    <m/>
    <m/>
    <m/>
    <m/>
    <m/>
    <m/>
    <m/>
    <m/>
    <m/>
    <m/>
    <m/>
    <m/>
    <m/>
    <m/>
    <m/>
    <m/>
    <m/>
    <m/>
    <m/>
    <m/>
    <m/>
    <m/>
    <m/>
  </r>
  <r>
    <s v="IversenIrrigationFull"/>
    <x v="0"/>
    <x v="135"/>
    <s v="2001/02"/>
    <x v="2"/>
    <n v="1"/>
    <s v="Growth"/>
    <n v="590"/>
    <n v="59"/>
    <m/>
    <m/>
    <m/>
    <m/>
    <m/>
    <m/>
    <m/>
    <m/>
    <m/>
    <m/>
    <m/>
    <m/>
    <m/>
    <m/>
    <m/>
    <m/>
    <m/>
    <m/>
    <m/>
    <m/>
    <m/>
    <m/>
    <m/>
    <m/>
    <m/>
    <m/>
    <m/>
    <m/>
  </r>
  <r>
    <s v="IversenIrrigationFull"/>
    <x v="0"/>
    <x v="136"/>
    <s v="2001/02"/>
    <x v="2"/>
    <n v="1"/>
    <s v="Growth"/>
    <n v="1420"/>
    <n v="142"/>
    <m/>
    <m/>
    <m/>
    <m/>
    <m/>
    <m/>
    <m/>
    <m/>
    <m/>
    <m/>
    <m/>
    <m/>
    <m/>
    <m/>
    <m/>
    <m/>
    <m/>
    <m/>
    <m/>
    <m/>
    <m/>
    <m/>
    <m/>
    <m/>
    <m/>
    <m/>
    <m/>
    <m/>
  </r>
  <r>
    <s v="IversenIrrigationFull"/>
    <x v="0"/>
    <x v="137"/>
    <s v="2001/02"/>
    <x v="2"/>
    <n v="1"/>
    <s v="PreGraze"/>
    <n v="2370"/>
    <n v="237"/>
    <m/>
    <m/>
    <m/>
    <m/>
    <m/>
    <m/>
    <m/>
    <m/>
    <m/>
    <m/>
    <m/>
    <m/>
    <m/>
    <m/>
    <m/>
    <m/>
    <m/>
    <m/>
    <m/>
    <m/>
    <m/>
    <m/>
    <m/>
    <m/>
    <m/>
    <m/>
    <m/>
    <m/>
  </r>
  <r>
    <s v="IversenIrrigationFull"/>
    <x v="0"/>
    <x v="138"/>
    <s v="2001/02"/>
    <x v="2"/>
    <n v="1"/>
    <s v="PostGraze"/>
    <n v="512"/>
    <n v="51.2"/>
    <m/>
    <n v="184.51"/>
    <n v="212.91"/>
    <m/>
    <m/>
    <m/>
    <m/>
    <m/>
    <m/>
    <m/>
    <m/>
    <m/>
    <m/>
    <m/>
    <m/>
    <m/>
    <m/>
    <m/>
    <m/>
    <m/>
    <m/>
    <m/>
    <m/>
    <m/>
    <m/>
    <m/>
    <m/>
    <m/>
  </r>
  <r>
    <s v="IversenIrrigationFull"/>
    <x v="0"/>
    <x v="139"/>
    <s v="2001/02"/>
    <x v="2"/>
    <n v="2"/>
    <s v="Growth"/>
    <n v="1650"/>
    <n v="165"/>
    <m/>
    <m/>
    <m/>
    <m/>
    <m/>
    <m/>
    <m/>
    <m/>
    <m/>
    <m/>
    <m/>
    <m/>
    <m/>
    <m/>
    <m/>
    <m/>
    <m/>
    <m/>
    <m/>
    <m/>
    <m/>
    <m/>
    <m/>
    <m/>
    <m/>
    <m/>
    <m/>
    <m/>
  </r>
  <r>
    <s v="IversenIrrigationFull"/>
    <x v="0"/>
    <x v="140"/>
    <s v="2001/02"/>
    <x v="2"/>
    <n v="2"/>
    <s v="Growth"/>
    <n v="3300"/>
    <n v="330"/>
    <m/>
    <m/>
    <m/>
    <m/>
    <m/>
    <m/>
    <m/>
    <m/>
    <m/>
    <m/>
    <m/>
    <m/>
    <m/>
    <m/>
    <m/>
    <m/>
    <m/>
    <m/>
    <m/>
    <m/>
    <m/>
    <m/>
    <m/>
    <m/>
    <m/>
    <m/>
    <m/>
    <m/>
  </r>
  <r>
    <s v="IversenIrrigationFull"/>
    <x v="0"/>
    <x v="141"/>
    <s v="2001/02"/>
    <x v="2"/>
    <n v="2"/>
    <s v="PreGraze"/>
    <n v="3300"/>
    <n v="330"/>
    <m/>
    <m/>
    <m/>
    <m/>
    <m/>
    <m/>
    <m/>
    <m/>
    <m/>
    <m/>
    <m/>
    <m/>
    <m/>
    <m/>
    <m/>
    <m/>
    <m/>
    <m/>
    <m/>
    <m/>
    <m/>
    <m/>
    <m/>
    <m/>
    <m/>
    <m/>
    <m/>
    <m/>
  </r>
  <r>
    <s v="IversenIrrigationFull"/>
    <x v="0"/>
    <x v="142"/>
    <s v="2001/02"/>
    <x v="2"/>
    <n v="2"/>
    <s v="PostGraze"/>
    <m/>
    <m/>
    <m/>
    <n v="241.76"/>
    <n v="454.66999999999996"/>
    <m/>
    <m/>
    <m/>
    <m/>
    <m/>
    <m/>
    <m/>
    <m/>
    <m/>
    <m/>
    <m/>
    <m/>
    <m/>
    <m/>
    <m/>
    <m/>
    <m/>
    <m/>
    <m/>
    <m/>
    <m/>
    <m/>
    <m/>
    <m/>
    <m/>
  </r>
  <r>
    <s v="IversenIrrigationFull"/>
    <x v="0"/>
    <x v="143"/>
    <s v="2001/02"/>
    <x v="2"/>
    <n v="3"/>
    <s v="Growth"/>
    <n v="2410"/>
    <n v="241"/>
    <m/>
    <m/>
    <m/>
    <m/>
    <m/>
    <m/>
    <m/>
    <m/>
    <m/>
    <m/>
    <m/>
    <m/>
    <m/>
    <m/>
    <m/>
    <m/>
    <m/>
    <m/>
    <m/>
    <m/>
    <m/>
    <m/>
    <m/>
    <m/>
    <m/>
    <m/>
    <m/>
    <m/>
  </r>
  <r>
    <s v="IversenIrrigationFull"/>
    <x v="0"/>
    <x v="144"/>
    <s v="2001/02"/>
    <x v="2"/>
    <n v="3"/>
    <s v="PreGraze"/>
    <n v="2500"/>
    <n v="250"/>
    <m/>
    <m/>
    <m/>
    <m/>
    <m/>
    <m/>
    <m/>
    <m/>
    <m/>
    <m/>
    <m/>
    <m/>
    <m/>
    <m/>
    <m/>
    <m/>
    <m/>
    <m/>
    <m/>
    <m/>
    <m/>
    <m/>
    <m/>
    <m/>
    <m/>
    <m/>
    <m/>
    <m/>
  </r>
  <r>
    <s v="IversenIrrigationFull"/>
    <x v="0"/>
    <x v="145"/>
    <s v="2001/02"/>
    <x v="2"/>
    <n v="3"/>
    <s v="PostGraze"/>
    <m/>
    <m/>
    <m/>
    <n v="141.74"/>
    <n v="596.41"/>
    <m/>
    <m/>
    <m/>
    <m/>
    <m/>
    <m/>
    <m/>
    <m/>
    <m/>
    <m/>
    <m/>
    <m/>
    <m/>
    <m/>
    <m/>
    <m/>
    <m/>
    <m/>
    <m/>
    <m/>
    <m/>
    <m/>
    <m/>
    <m/>
    <m/>
  </r>
  <r>
    <s v="IversenIrrigationFull"/>
    <x v="0"/>
    <x v="146"/>
    <s v="2001/02"/>
    <x v="2"/>
    <n v="4"/>
    <s v="PreGraze"/>
    <n v="2500"/>
    <n v="250"/>
    <m/>
    <m/>
    <m/>
    <m/>
    <m/>
    <m/>
    <m/>
    <m/>
    <m/>
    <m/>
    <m/>
    <m/>
    <m/>
    <m/>
    <m/>
    <m/>
    <m/>
    <m/>
    <m/>
    <m/>
    <m/>
    <m/>
    <m/>
    <m/>
    <m/>
    <m/>
    <m/>
    <m/>
  </r>
  <r>
    <s v="IversenIrrigationFull"/>
    <x v="0"/>
    <x v="147"/>
    <s v="2001/02"/>
    <x v="2"/>
    <n v="4"/>
    <s v="PostGraze"/>
    <m/>
    <m/>
    <m/>
    <n v="181.94"/>
    <n v="778.34999999999991"/>
    <m/>
    <m/>
    <m/>
    <m/>
    <m/>
    <m/>
    <m/>
    <m/>
    <m/>
    <m/>
    <m/>
    <m/>
    <m/>
    <m/>
    <m/>
    <m/>
    <m/>
    <m/>
    <m/>
    <m/>
    <m/>
    <m/>
    <m/>
    <m/>
    <m/>
  </r>
  <r>
    <s v="IversenIrrigationFull"/>
    <x v="0"/>
    <x v="148"/>
    <s v="2001/02"/>
    <x v="2"/>
    <n v="5"/>
    <s v="PreGraze"/>
    <n v="800"/>
    <n v="80"/>
    <m/>
    <m/>
    <m/>
    <m/>
    <m/>
    <m/>
    <m/>
    <m/>
    <m/>
    <m/>
    <m/>
    <m/>
    <m/>
    <m/>
    <m/>
    <m/>
    <m/>
    <m/>
    <m/>
    <m/>
    <m/>
    <m/>
    <m/>
    <m/>
    <m/>
    <m/>
    <m/>
    <m/>
  </r>
  <r>
    <s v="IversenIrrigationFull"/>
    <x v="0"/>
    <x v="149"/>
    <s v="2001/02"/>
    <x v="2"/>
    <n v="5"/>
    <s v="PostGraze"/>
    <m/>
    <m/>
    <m/>
    <n v="40.31"/>
    <n v="818.65999999999985"/>
    <m/>
    <m/>
    <m/>
    <m/>
    <m/>
    <m/>
    <m/>
    <m/>
    <m/>
    <m/>
    <m/>
    <m/>
    <m/>
    <m/>
    <m/>
    <m/>
    <m/>
    <m/>
    <m/>
    <m/>
    <m/>
    <m/>
    <m/>
    <m/>
    <m/>
  </r>
  <r>
    <s v="IversenIrrigationFull"/>
    <x v="0"/>
    <x v="150"/>
    <s v="2001/02"/>
    <x v="2"/>
    <n v="6"/>
    <s v="PreGraze"/>
    <n v="500"/>
    <n v="50"/>
    <m/>
    <m/>
    <m/>
    <m/>
    <m/>
    <m/>
    <m/>
    <m/>
    <m/>
    <m/>
    <m/>
    <m/>
    <m/>
    <m/>
    <m/>
    <m/>
    <m/>
    <m/>
    <m/>
    <m/>
    <m/>
    <m/>
    <m/>
    <m/>
    <m/>
    <m/>
    <m/>
    <m/>
  </r>
  <r>
    <s v="IversenIrrigationFull"/>
    <x v="0"/>
    <x v="151"/>
    <s v="2002/03"/>
    <x v="2"/>
    <n v="6"/>
    <s v="PostGraze"/>
    <m/>
    <m/>
    <m/>
    <n v="40.24"/>
    <n v="40.24"/>
    <m/>
    <m/>
    <m/>
    <m/>
    <m/>
    <m/>
    <m/>
    <m/>
    <m/>
    <m/>
    <m/>
    <m/>
    <m/>
    <m/>
    <m/>
    <m/>
    <m/>
    <m/>
    <m/>
    <m/>
    <m/>
    <m/>
    <m/>
    <m/>
    <m/>
  </r>
  <r>
    <s v="ScottFarmC17a"/>
    <x v="1"/>
    <x v="152"/>
    <s v="2008/09"/>
    <x v="0"/>
    <n v="1"/>
    <m/>
    <m/>
    <m/>
    <m/>
    <n v="733.00000000000011"/>
    <n v="733.00000000000011"/>
    <m/>
    <m/>
    <m/>
    <n v="155"/>
    <m/>
    <m/>
    <m/>
    <n v="83.3"/>
    <n v="8.33"/>
    <m/>
    <m/>
    <m/>
    <m/>
    <m/>
    <m/>
    <m/>
    <m/>
    <m/>
    <m/>
    <m/>
    <m/>
    <m/>
    <m/>
    <m/>
    <m/>
  </r>
  <r>
    <s v="ScottFarmC17a"/>
    <x v="1"/>
    <x v="152"/>
    <s v="2008/09"/>
    <x v="1"/>
    <n v="1"/>
    <m/>
    <m/>
    <m/>
    <m/>
    <n v="555.5"/>
    <n v="555.5"/>
    <m/>
    <m/>
    <m/>
    <n v="80"/>
    <m/>
    <m/>
    <m/>
    <n v="63.1"/>
    <n v="6.31"/>
    <m/>
    <m/>
    <m/>
    <m/>
    <m/>
    <m/>
    <m/>
    <m/>
    <m/>
    <m/>
    <m/>
    <m/>
    <m/>
    <m/>
    <m/>
    <m/>
  </r>
  <r>
    <s v="ScottFarmC17a"/>
    <x v="1"/>
    <x v="152"/>
    <s v="2008/09"/>
    <x v="2"/>
    <n v="1"/>
    <m/>
    <m/>
    <m/>
    <m/>
    <n v="685.99999999999989"/>
    <n v="685.99999999999989"/>
    <m/>
    <m/>
    <m/>
    <n v="205"/>
    <m/>
    <m/>
    <m/>
    <n v="78"/>
    <n v="7.8"/>
    <m/>
    <m/>
    <m/>
    <m/>
    <m/>
    <m/>
    <m/>
    <m/>
    <m/>
    <m/>
    <m/>
    <m/>
    <m/>
    <m/>
    <m/>
    <m/>
  </r>
  <r>
    <s v="ScottFarmC17a"/>
    <x v="1"/>
    <x v="153"/>
    <s v="2008/09"/>
    <x v="0"/>
    <n v="2"/>
    <m/>
    <m/>
    <m/>
    <m/>
    <n v="435.99999999999989"/>
    <n v="1169"/>
    <m/>
    <m/>
    <m/>
    <n v="195"/>
    <m/>
    <m/>
    <m/>
    <n v="136.30000000000001"/>
    <n v="13.63"/>
    <m/>
    <m/>
    <m/>
    <m/>
    <m/>
    <m/>
    <m/>
    <m/>
    <m/>
    <m/>
    <m/>
    <m/>
    <m/>
    <m/>
    <m/>
    <m/>
  </r>
  <r>
    <s v="ScottFarmC17a"/>
    <x v="1"/>
    <x v="153"/>
    <s v="2008/09"/>
    <x v="1"/>
    <n v="2"/>
    <m/>
    <m/>
    <m/>
    <m/>
    <n v="192.5"/>
    <n v="748"/>
    <m/>
    <m/>
    <m/>
    <n v="95"/>
    <m/>
    <m/>
    <m/>
    <n v="60.2"/>
    <n v="6.02"/>
    <m/>
    <m/>
    <m/>
    <m/>
    <m/>
    <m/>
    <m/>
    <m/>
    <m/>
    <m/>
    <m/>
    <m/>
    <m/>
    <m/>
    <m/>
    <m/>
  </r>
  <r>
    <s v="ScottFarmC17a"/>
    <x v="1"/>
    <x v="153"/>
    <s v="2008/09"/>
    <x v="2"/>
    <n v="2"/>
    <m/>
    <m/>
    <m/>
    <m/>
    <n v="269.50000000000006"/>
    <n v="955.5"/>
    <m/>
    <m/>
    <m/>
    <n v="160"/>
    <m/>
    <m/>
    <m/>
    <n v="84.2"/>
    <n v="8.42"/>
    <m/>
    <m/>
    <m/>
    <m/>
    <m/>
    <m/>
    <m/>
    <m/>
    <m/>
    <m/>
    <m/>
    <m/>
    <m/>
    <m/>
    <m/>
    <m/>
  </r>
  <r>
    <s v="ScottFarmC17a"/>
    <x v="1"/>
    <x v="154"/>
    <s v="2008/09"/>
    <x v="0"/>
    <n v="3"/>
    <m/>
    <m/>
    <m/>
    <m/>
    <n v="371"/>
    <n v="1540"/>
    <m/>
    <m/>
    <m/>
    <n v="90"/>
    <m/>
    <m/>
    <m/>
    <n v="100.3"/>
    <n v="10.029999999999999"/>
    <m/>
    <m/>
    <m/>
    <m/>
    <m/>
    <m/>
    <m/>
    <m/>
    <m/>
    <m/>
    <m/>
    <m/>
    <m/>
    <m/>
    <m/>
    <m/>
  </r>
  <r>
    <s v="ScottFarmC17a"/>
    <x v="1"/>
    <x v="154"/>
    <s v="2008/09"/>
    <x v="1"/>
    <n v="3"/>
    <m/>
    <m/>
    <m/>
    <m/>
    <n v="567.5"/>
    <n v="1315.5"/>
    <m/>
    <m/>
    <m/>
    <n v="120"/>
    <m/>
    <m/>
    <m/>
    <n v="153.4"/>
    <n v="15.34"/>
    <m/>
    <m/>
    <m/>
    <m/>
    <m/>
    <m/>
    <m/>
    <m/>
    <m/>
    <m/>
    <m/>
    <m/>
    <m/>
    <m/>
    <m/>
    <m/>
  </r>
  <r>
    <s v="ScottFarmC17a"/>
    <x v="1"/>
    <x v="154"/>
    <s v="2008/09"/>
    <x v="2"/>
    <n v="3"/>
    <m/>
    <m/>
    <m/>
    <m/>
    <n v="349.50000000000006"/>
    <n v="1305"/>
    <m/>
    <m/>
    <m/>
    <n v="75"/>
    <m/>
    <m/>
    <m/>
    <n v="94.5"/>
    <n v="9.4499999999999993"/>
    <m/>
    <m/>
    <m/>
    <m/>
    <m/>
    <m/>
    <m/>
    <m/>
    <m/>
    <m/>
    <m/>
    <m/>
    <m/>
    <m/>
    <m/>
    <m/>
  </r>
  <r>
    <s v="ScottFarmC17a"/>
    <x v="1"/>
    <x v="154"/>
    <s v="2008/09"/>
    <x v="3"/>
    <n v="3"/>
    <m/>
    <m/>
    <m/>
    <m/>
    <n v="261.5"/>
    <n v="261.5"/>
    <m/>
    <m/>
    <m/>
    <n v="55"/>
    <m/>
    <m/>
    <m/>
    <n v="70.7"/>
    <n v="7.07"/>
    <m/>
    <m/>
    <m/>
    <m/>
    <m/>
    <m/>
    <m/>
    <m/>
    <m/>
    <m/>
    <m/>
    <m/>
    <m/>
    <m/>
    <m/>
    <m/>
  </r>
  <r>
    <s v="ScottFarmC17a"/>
    <x v="1"/>
    <x v="154"/>
    <s v="2008/09"/>
    <x v="4"/>
    <n v="3"/>
    <m/>
    <m/>
    <m/>
    <m/>
    <n v="292.5"/>
    <n v="292.5"/>
    <m/>
    <m/>
    <m/>
    <n v="60"/>
    <m/>
    <m/>
    <m/>
    <n v="79.099999999999994"/>
    <n v="7.91"/>
    <m/>
    <m/>
    <m/>
    <m/>
    <m/>
    <m/>
    <m/>
    <m/>
    <m/>
    <m/>
    <m/>
    <m/>
    <m/>
    <m/>
    <m/>
    <m/>
  </r>
  <r>
    <s v="ScottFarmC17a"/>
    <x v="1"/>
    <x v="155"/>
    <s v="2008/09"/>
    <x v="0"/>
    <n v="4"/>
    <m/>
    <m/>
    <m/>
    <m/>
    <n v="209"/>
    <n v="1749"/>
    <m/>
    <m/>
    <m/>
    <n v="65"/>
    <m/>
    <m/>
    <m/>
    <n v="52.3"/>
    <n v="5.23"/>
    <m/>
    <m/>
    <m/>
    <m/>
    <m/>
    <m/>
    <m/>
    <m/>
    <m/>
    <m/>
    <m/>
    <m/>
    <m/>
    <m/>
    <m/>
    <m/>
  </r>
  <r>
    <s v="ScottFarmC17a"/>
    <x v="1"/>
    <x v="155"/>
    <s v="2008/09"/>
    <x v="1"/>
    <n v="4"/>
    <m/>
    <m/>
    <m/>
    <m/>
    <n v="180.5"/>
    <n v="1496"/>
    <m/>
    <m/>
    <m/>
    <n v="35"/>
    <m/>
    <m/>
    <m/>
    <n v="45.1"/>
    <n v="4.51"/>
    <m/>
    <m/>
    <m/>
    <m/>
    <m/>
    <m/>
    <m/>
    <m/>
    <m/>
    <m/>
    <m/>
    <m/>
    <m/>
    <m/>
    <m/>
    <m/>
  </r>
  <r>
    <s v="ScottFarmC17a"/>
    <x v="1"/>
    <x v="155"/>
    <s v="2008/09"/>
    <x v="2"/>
    <n v="4"/>
    <m/>
    <m/>
    <m/>
    <m/>
    <n v="226.5"/>
    <n v="1531.5"/>
    <m/>
    <m/>
    <m/>
    <n v="45"/>
    <m/>
    <m/>
    <m/>
    <n v="56.6"/>
    <n v="5.66"/>
    <m/>
    <m/>
    <m/>
    <m/>
    <m/>
    <m/>
    <m/>
    <m/>
    <m/>
    <m/>
    <m/>
    <m/>
    <m/>
    <m/>
    <m/>
    <m/>
  </r>
  <r>
    <s v="ScottFarmC17a"/>
    <x v="1"/>
    <x v="155"/>
    <s v="2008/09"/>
    <x v="3"/>
    <n v="4"/>
    <m/>
    <m/>
    <m/>
    <m/>
    <n v="171.00000000000003"/>
    <n v="432.5"/>
    <m/>
    <m/>
    <m/>
    <n v="75"/>
    <m/>
    <m/>
    <m/>
    <n v="42.8"/>
    <n v="4.28"/>
    <m/>
    <m/>
    <m/>
    <m/>
    <m/>
    <m/>
    <m/>
    <m/>
    <m/>
    <m/>
    <m/>
    <m/>
    <m/>
    <m/>
    <m/>
    <m/>
  </r>
  <r>
    <s v="ScottFarmC17a"/>
    <x v="1"/>
    <x v="155"/>
    <s v="2008/09"/>
    <x v="4"/>
    <n v="4"/>
    <m/>
    <m/>
    <m/>
    <m/>
    <n v="167"/>
    <n v="459.5"/>
    <m/>
    <m/>
    <m/>
    <n v="75"/>
    <m/>
    <m/>
    <m/>
    <n v="41.8"/>
    <n v="4.18"/>
    <m/>
    <m/>
    <m/>
    <m/>
    <m/>
    <m/>
    <m/>
    <m/>
    <m/>
    <m/>
    <m/>
    <m/>
    <m/>
    <m/>
    <m/>
    <m/>
  </r>
  <r>
    <s v="ScottFarmC17a"/>
    <x v="1"/>
    <x v="156"/>
    <s v="2009/10"/>
    <x v="0"/>
    <n v="5"/>
    <m/>
    <m/>
    <m/>
    <m/>
    <n v="322.00000000000006"/>
    <n v="322.00000000000006"/>
    <m/>
    <m/>
    <m/>
    <n v="80"/>
    <m/>
    <m/>
    <m/>
    <n v="25"/>
    <n v="2.5"/>
    <m/>
    <m/>
    <m/>
    <m/>
    <m/>
    <m/>
    <m/>
    <m/>
    <m/>
    <m/>
    <m/>
    <m/>
    <m/>
    <m/>
    <m/>
    <m/>
  </r>
  <r>
    <s v="ScottFarmC17a"/>
    <x v="1"/>
    <x v="156"/>
    <s v="2009/10"/>
    <x v="1"/>
    <n v="5"/>
    <m/>
    <m/>
    <m/>
    <m/>
    <n v="215.5"/>
    <n v="215.5"/>
    <m/>
    <m/>
    <m/>
    <n v="85"/>
    <m/>
    <m/>
    <m/>
    <n v="16.7"/>
    <n v="1.67"/>
    <m/>
    <m/>
    <m/>
    <m/>
    <m/>
    <m/>
    <m/>
    <m/>
    <m/>
    <m/>
    <m/>
    <m/>
    <m/>
    <m/>
    <m/>
    <m/>
  </r>
  <r>
    <s v="ScottFarmC17a"/>
    <x v="1"/>
    <x v="156"/>
    <s v="2009/10"/>
    <x v="2"/>
    <n v="5"/>
    <m/>
    <m/>
    <m/>
    <m/>
    <n v="107"/>
    <n v="107"/>
    <m/>
    <m/>
    <m/>
    <n v="50"/>
    <m/>
    <m/>
    <m/>
    <n v="8.3000000000000007"/>
    <n v="0.83"/>
    <m/>
    <m/>
    <m/>
    <m/>
    <m/>
    <m/>
    <m/>
    <m/>
    <m/>
    <m/>
    <m/>
    <m/>
    <m/>
    <m/>
    <m/>
    <m/>
  </r>
  <r>
    <s v="ScottFarmC17a"/>
    <x v="1"/>
    <x v="156"/>
    <s v="2009/10"/>
    <x v="3"/>
    <n v="5"/>
    <m/>
    <m/>
    <m/>
    <m/>
    <n v="198.99999999999997"/>
    <n v="198.99999999999997"/>
    <m/>
    <m/>
    <m/>
    <n v="45"/>
    <m/>
    <m/>
    <m/>
    <n v="15.4"/>
    <n v="1.54"/>
    <m/>
    <m/>
    <m/>
    <m/>
    <m/>
    <m/>
    <m/>
    <m/>
    <m/>
    <m/>
    <m/>
    <m/>
    <m/>
    <m/>
    <m/>
    <m/>
  </r>
  <r>
    <s v="ScottFarmC17a"/>
    <x v="1"/>
    <x v="156"/>
    <s v="2009/10"/>
    <x v="4"/>
    <n v="5"/>
    <m/>
    <m/>
    <m/>
    <m/>
    <n v="193.99999999999997"/>
    <n v="193.99999999999997"/>
    <m/>
    <m/>
    <m/>
    <n v="60"/>
    <m/>
    <m/>
    <m/>
    <n v="15"/>
    <n v="1.5"/>
    <m/>
    <m/>
    <m/>
    <m/>
    <m/>
    <m/>
    <m/>
    <m/>
    <m/>
    <m/>
    <m/>
    <m/>
    <m/>
    <m/>
    <m/>
    <m/>
  </r>
  <r>
    <s v="ScottFarmC17a"/>
    <x v="1"/>
    <x v="157"/>
    <s v="2009/10"/>
    <x v="0"/>
    <n v="6"/>
    <m/>
    <m/>
    <m/>
    <m/>
    <n v="291"/>
    <n v="613"/>
    <m/>
    <m/>
    <m/>
    <n v="95"/>
    <m/>
    <m/>
    <m/>
    <n v="80.8"/>
    <n v="8.08"/>
    <m/>
    <m/>
    <m/>
    <m/>
    <m/>
    <m/>
    <m/>
    <m/>
    <m/>
    <m/>
    <m/>
    <m/>
    <m/>
    <m/>
    <m/>
    <m/>
  </r>
  <r>
    <s v="ScottFarmC17a"/>
    <x v="1"/>
    <x v="157"/>
    <s v="2009/10"/>
    <x v="1"/>
    <n v="6"/>
    <m/>
    <m/>
    <m/>
    <m/>
    <n v="306.5"/>
    <n v="522"/>
    <m/>
    <m/>
    <m/>
    <n v="90"/>
    <m/>
    <m/>
    <m/>
    <n v="85.1"/>
    <n v="8.51"/>
    <m/>
    <m/>
    <m/>
    <m/>
    <m/>
    <m/>
    <m/>
    <m/>
    <m/>
    <m/>
    <m/>
    <m/>
    <m/>
    <m/>
    <m/>
    <m/>
  </r>
  <r>
    <s v="ScottFarmC17a"/>
    <x v="1"/>
    <x v="157"/>
    <s v="2009/10"/>
    <x v="2"/>
    <n v="6"/>
    <m/>
    <m/>
    <m/>
    <m/>
    <n v="214.5"/>
    <n v="321.5"/>
    <m/>
    <m/>
    <m/>
    <n v="55"/>
    <m/>
    <m/>
    <m/>
    <n v="59.6"/>
    <n v="5.96"/>
    <m/>
    <m/>
    <m/>
    <m/>
    <m/>
    <m/>
    <m/>
    <m/>
    <m/>
    <m/>
    <m/>
    <m/>
    <m/>
    <m/>
    <m/>
    <m/>
  </r>
  <r>
    <s v="ScottFarmC17a"/>
    <x v="1"/>
    <x v="157"/>
    <s v="2009/10"/>
    <x v="3"/>
    <n v="6"/>
    <m/>
    <m/>
    <m/>
    <m/>
    <n v="366.5"/>
    <n v="565.5"/>
    <m/>
    <m/>
    <m/>
    <n v="35"/>
    <m/>
    <m/>
    <m/>
    <n v="101.8"/>
    <n v="10.18"/>
    <m/>
    <m/>
    <m/>
    <m/>
    <m/>
    <m/>
    <m/>
    <m/>
    <m/>
    <m/>
    <m/>
    <m/>
    <m/>
    <m/>
    <m/>
    <m/>
  </r>
  <r>
    <s v="ScottFarmC17a"/>
    <x v="1"/>
    <x v="157"/>
    <s v="2009/10"/>
    <x v="4"/>
    <n v="6"/>
    <m/>
    <m/>
    <m/>
    <m/>
    <n v="239.5"/>
    <n v="433.5"/>
    <m/>
    <m/>
    <m/>
    <n v="50"/>
    <m/>
    <m/>
    <m/>
    <n v="66.5"/>
    <n v="6.65"/>
    <m/>
    <m/>
    <m/>
    <m/>
    <m/>
    <m/>
    <m/>
    <m/>
    <m/>
    <m/>
    <m/>
    <m/>
    <m/>
    <m/>
    <m/>
    <m/>
  </r>
  <r>
    <s v="ScottFarmC17a"/>
    <x v="1"/>
    <x v="158"/>
    <s v="2009/10"/>
    <x v="0"/>
    <n v="7"/>
    <m/>
    <m/>
    <m/>
    <m/>
    <n v="191.49999999999997"/>
    <n v="804.5"/>
    <m/>
    <m/>
    <m/>
    <n v="45"/>
    <m/>
    <m/>
    <m/>
    <n v="61.8"/>
    <n v="6.18"/>
    <m/>
    <m/>
    <m/>
    <m/>
    <m/>
    <m/>
    <m/>
    <m/>
    <m/>
    <m/>
    <m/>
    <m/>
    <m/>
    <m/>
    <m/>
    <m/>
  </r>
  <r>
    <s v="ScottFarmC17a"/>
    <x v="1"/>
    <x v="158"/>
    <s v="2009/10"/>
    <x v="1"/>
    <n v="7"/>
    <m/>
    <m/>
    <m/>
    <m/>
    <n v="316"/>
    <n v="838"/>
    <m/>
    <m/>
    <m/>
    <n v="35"/>
    <m/>
    <m/>
    <m/>
    <n v="101.9"/>
    <n v="10.19"/>
    <m/>
    <m/>
    <m/>
    <m/>
    <m/>
    <m/>
    <m/>
    <m/>
    <m/>
    <m/>
    <m/>
    <m/>
    <m/>
    <m/>
    <m/>
    <m/>
  </r>
  <r>
    <s v="ScottFarmC17a"/>
    <x v="1"/>
    <x v="158"/>
    <s v="2009/10"/>
    <x v="2"/>
    <n v="7"/>
    <m/>
    <m/>
    <m/>
    <m/>
    <n v="164.5"/>
    <n v="486"/>
    <m/>
    <m/>
    <m/>
    <n v="30"/>
    <m/>
    <m/>
    <m/>
    <n v="53.1"/>
    <n v="5.31"/>
    <m/>
    <m/>
    <m/>
    <m/>
    <m/>
    <m/>
    <m/>
    <m/>
    <m/>
    <m/>
    <m/>
    <m/>
    <m/>
    <m/>
    <m/>
    <m/>
  </r>
  <r>
    <s v="ScottFarmC17a"/>
    <x v="1"/>
    <x v="158"/>
    <s v="2009/10"/>
    <x v="3"/>
    <n v="7"/>
    <m/>
    <m/>
    <m/>
    <m/>
    <n v="277.5"/>
    <n v="843"/>
    <m/>
    <m/>
    <m/>
    <n v="50"/>
    <m/>
    <m/>
    <m/>
    <n v="89.5"/>
    <n v="8.9499999999999993"/>
    <m/>
    <m/>
    <m/>
    <m/>
    <m/>
    <m/>
    <m/>
    <m/>
    <m/>
    <m/>
    <m/>
    <m/>
    <m/>
    <m/>
    <m/>
    <m/>
  </r>
  <r>
    <s v="ScottFarmC17a"/>
    <x v="1"/>
    <x v="158"/>
    <s v="2009/10"/>
    <x v="4"/>
    <n v="7"/>
    <m/>
    <m/>
    <m/>
    <m/>
    <n v="358.5"/>
    <n v="792"/>
    <m/>
    <m/>
    <m/>
    <n v="50"/>
    <m/>
    <m/>
    <m/>
    <n v="115.6"/>
    <n v="11.56"/>
    <m/>
    <m/>
    <m/>
    <m/>
    <m/>
    <m/>
    <m/>
    <m/>
    <m/>
    <m/>
    <m/>
    <m/>
    <m/>
    <m/>
    <m/>
    <m/>
  </r>
  <r>
    <s v="ScottFarmC17a"/>
    <x v="1"/>
    <x v="159"/>
    <s v="2009/10"/>
    <x v="0"/>
    <n v="8"/>
    <m/>
    <m/>
    <m/>
    <m/>
    <n v="69.5"/>
    <n v="874"/>
    <m/>
    <m/>
    <m/>
    <n v="25"/>
    <m/>
    <m/>
    <m/>
    <n v="30.2"/>
    <n v="3.02"/>
    <m/>
    <m/>
    <m/>
    <m/>
    <m/>
    <m/>
    <m/>
    <m/>
    <m/>
    <m/>
    <m/>
    <m/>
    <m/>
    <m/>
    <m/>
    <m/>
  </r>
  <r>
    <s v="ScottFarmC17a"/>
    <x v="1"/>
    <x v="159"/>
    <s v="2009/10"/>
    <x v="1"/>
    <n v="8"/>
    <m/>
    <m/>
    <m/>
    <m/>
    <n v="125"/>
    <n v="963"/>
    <m/>
    <m/>
    <m/>
    <n v="40"/>
    <m/>
    <m/>
    <m/>
    <n v="54.3"/>
    <n v="5.43"/>
    <m/>
    <m/>
    <m/>
    <m/>
    <m/>
    <m/>
    <m/>
    <m/>
    <m/>
    <m/>
    <m/>
    <m/>
    <m/>
    <m/>
    <m/>
    <m/>
  </r>
  <r>
    <s v="ScottFarmC17a"/>
    <x v="1"/>
    <x v="159"/>
    <s v="2009/10"/>
    <x v="2"/>
    <n v="8"/>
    <m/>
    <m/>
    <m/>
    <m/>
    <n v="57.5"/>
    <n v="543.5"/>
    <m/>
    <m/>
    <m/>
    <n v="30"/>
    <m/>
    <m/>
    <m/>
    <n v="25"/>
    <n v="2.5"/>
    <m/>
    <m/>
    <m/>
    <m/>
    <m/>
    <m/>
    <m/>
    <m/>
    <m/>
    <m/>
    <m/>
    <m/>
    <m/>
    <m/>
    <m/>
    <m/>
  </r>
  <r>
    <s v="ScottFarmC17a"/>
    <x v="1"/>
    <x v="159"/>
    <s v="2009/10"/>
    <x v="3"/>
    <n v="8"/>
    <m/>
    <m/>
    <m/>
    <m/>
    <n v="111.5"/>
    <n v="954.5"/>
    <m/>
    <m/>
    <m/>
    <n v="40"/>
    <m/>
    <m/>
    <m/>
    <n v="48.5"/>
    <n v="4.8499999999999996"/>
    <m/>
    <m/>
    <m/>
    <m/>
    <m/>
    <m/>
    <m/>
    <m/>
    <m/>
    <m/>
    <m/>
    <m/>
    <m/>
    <m/>
    <m/>
    <m/>
  </r>
  <r>
    <s v="ScottFarmC17a"/>
    <x v="1"/>
    <x v="159"/>
    <s v="2009/10"/>
    <x v="4"/>
    <n v="8"/>
    <m/>
    <m/>
    <m/>
    <m/>
    <n v="98.000000000000014"/>
    <n v="890"/>
    <m/>
    <m/>
    <m/>
    <n v="40"/>
    <m/>
    <m/>
    <m/>
    <n v="42.6"/>
    <n v="4.26"/>
    <m/>
    <m/>
    <m/>
    <m/>
    <m/>
    <m/>
    <m/>
    <m/>
    <m/>
    <m/>
    <m/>
    <m/>
    <m/>
    <m/>
    <m/>
    <m/>
  </r>
  <r>
    <s v="ScottFarmC17a"/>
    <x v="1"/>
    <x v="160"/>
    <s v="2009/10"/>
    <x v="0"/>
    <n v="9"/>
    <m/>
    <m/>
    <m/>
    <m/>
    <n v="72.5"/>
    <n v="946.5"/>
    <m/>
    <m/>
    <m/>
    <n v="30"/>
    <m/>
    <m/>
    <m/>
    <n v="36.299999999999997"/>
    <n v="3.63"/>
    <m/>
    <m/>
    <m/>
    <m/>
    <m/>
    <m/>
    <m/>
    <m/>
    <m/>
    <m/>
    <m/>
    <m/>
    <m/>
    <m/>
    <m/>
    <m/>
  </r>
  <r>
    <s v="ScottFarmC17a"/>
    <x v="1"/>
    <x v="160"/>
    <s v="2009/10"/>
    <x v="1"/>
    <n v="9"/>
    <m/>
    <m/>
    <m/>
    <m/>
    <n v="81"/>
    <n v="1044"/>
    <m/>
    <m/>
    <m/>
    <n v="40"/>
    <m/>
    <m/>
    <m/>
    <n v="40.5"/>
    <n v="4.05"/>
    <m/>
    <m/>
    <m/>
    <m/>
    <m/>
    <m/>
    <m/>
    <m/>
    <m/>
    <m/>
    <m/>
    <m/>
    <m/>
    <m/>
    <m/>
    <m/>
  </r>
  <r>
    <s v="ScottFarmC17a"/>
    <x v="1"/>
    <x v="160"/>
    <s v="2009/10"/>
    <x v="2"/>
    <n v="9"/>
    <m/>
    <m/>
    <m/>
    <m/>
    <n v="72"/>
    <n v="615.5"/>
    <m/>
    <m/>
    <m/>
    <n v="55"/>
    <m/>
    <m/>
    <m/>
    <n v="36"/>
    <n v="3.6"/>
    <m/>
    <m/>
    <m/>
    <m/>
    <m/>
    <m/>
    <m/>
    <m/>
    <m/>
    <m/>
    <m/>
    <m/>
    <m/>
    <m/>
    <m/>
    <m/>
  </r>
  <r>
    <s v="ScottFarmC17a"/>
    <x v="1"/>
    <x v="160"/>
    <s v="2009/10"/>
    <x v="3"/>
    <n v="9"/>
    <m/>
    <m/>
    <m/>
    <m/>
    <n v="27"/>
    <n v="981.5"/>
    <m/>
    <m/>
    <m/>
    <n v="20"/>
    <m/>
    <m/>
    <m/>
    <n v="13.5"/>
    <n v="1.35"/>
    <m/>
    <m/>
    <m/>
    <m/>
    <m/>
    <m/>
    <m/>
    <m/>
    <m/>
    <m/>
    <m/>
    <m/>
    <m/>
    <m/>
    <m/>
    <m/>
  </r>
  <r>
    <s v="ScottFarmC17a"/>
    <x v="1"/>
    <x v="160"/>
    <s v="2009/10"/>
    <x v="4"/>
    <n v="9"/>
    <m/>
    <m/>
    <m/>
    <m/>
    <n v="56"/>
    <n v="946"/>
    <m/>
    <m/>
    <m/>
    <n v="40"/>
    <m/>
    <m/>
    <m/>
    <n v="28"/>
    <n v="2.8"/>
    <m/>
    <m/>
    <m/>
    <m/>
    <m/>
    <m/>
    <m/>
    <m/>
    <m/>
    <m/>
    <m/>
    <m/>
    <m/>
    <m/>
    <m/>
    <m/>
  </r>
  <r>
    <s v="ScottFarmC17a"/>
    <x v="1"/>
    <x v="161"/>
    <s v="2009/10"/>
    <x v="0"/>
    <n v="10"/>
    <m/>
    <m/>
    <m/>
    <m/>
    <n v="207"/>
    <n v="1153.5"/>
    <m/>
    <m/>
    <m/>
    <n v="30"/>
    <m/>
    <m/>
    <m/>
    <n v="86.3"/>
    <n v="8.6300000000000008"/>
    <m/>
    <m/>
    <m/>
    <m/>
    <m/>
    <m/>
    <m/>
    <m/>
    <m/>
    <m/>
    <m/>
    <m/>
    <m/>
    <m/>
    <m/>
    <m/>
  </r>
  <r>
    <s v="ScottFarmC17a"/>
    <x v="1"/>
    <x v="161"/>
    <s v="2009/10"/>
    <x v="1"/>
    <n v="10"/>
    <m/>
    <m/>
    <m/>
    <m/>
    <n v="103.5"/>
    <n v="1147.5"/>
    <m/>
    <m/>
    <m/>
    <n v="25"/>
    <m/>
    <m/>
    <m/>
    <n v="43.1"/>
    <n v="4.3099999999999996"/>
    <m/>
    <m/>
    <m/>
    <m/>
    <m/>
    <m/>
    <m/>
    <m/>
    <m/>
    <m/>
    <m/>
    <m/>
    <m/>
    <m/>
    <m/>
    <m/>
  </r>
  <r>
    <s v="ScottFarmC17a"/>
    <x v="1"/>
    <x v="161"/>
    <s v="2009/10"/>
    <x v="2"/>
    <n v="10"/>
    <m/>
    <m/>
    <m/>
    <m/>
    <n v="138.5"/>
    <n v="754"/>
    <m/>
    <m/>
    <m/>
    <n v="15"/>
    <m/>
    <m/>
    <m/>
    <n v="57.7"/>
    <n v="5.77"/>
    <m/>
    <m/>
    <m/>
    <m/>
    <m/>
    <m/>
    <m/>
    <m/>
    <m/>
    <m/>
    <m/>
    <m/>
    <m/>
    <m/>
    <m/>
    <m/>
  </r>
  <r>
    <s v="ScottFarmC17a"/>
    <x v="1"/>
    <x v="161"/>
    <s v="2009/10"/>
    <x v="3"/>
    <n v="10"/>
    <m/>
    <m/>
    <m/>
    <m/>
    <n v="46.500000000000007"/>
    <n v="1028"/>
    <m/>
    <m/>
    <m/>
    <n v="10"/>
    <m/>
    <m/>
    <m/>
    <n v="19.399999999999999"/>
    <n v="1.94"/>
    <m/>
    <m/>
    <m/>
    <m/>
    <m/>
    <m/>
    <m/>
    <m/>
    <m/>
    <m/>
    <m/>
    <m/>
    <m/>
    <m/>
    <m/>
    <m/>
  </r>
  <r>
    <s v="ScottFarmC17a"/>
    <x v="1"/>
    <x v="161"/>
    <s v="2009/10"/>
    <x v="4"/>
    <n v="10"/>
    <m/>
    <m/>
    <m/>
    <m/>
    <n v="113.5"/>
    <n v="1059.5"/>
    <m/>
    <m/>
    <m/>
    <n v="40"/>
    <m/>
    <m/>
    <m/>
    <n v="47.3"/>
    <n v="4.7300000000000004"/>
    <m/>
    <m/>
    <m/>
    <m/>
    <m/>
    <m/>
    <m/>
    <m/>
    <m/>
    <m/>
    <m/>
    <m/>
    <m/>
    <m/>
    <m/>
    <m/>
  </r>
  <r>
    <s v="ScottFarmC17a"/>
    <x v="1"/>
    <x v="162"/>
    <s v="2009/10"/>
    <x v="0"/>
    <n v="11"/>
    <m/>
    <m/>
    <m/>
    <m/>
    <n v="103"/>
    <n v="1256.5"/>
    <m/>
    <m/>
    <m/>
    <n v="20"/>
    <m/>
    <m/>
    <m/>
    <n v="28.6"/>
    <n v="2.86"/>
    <m/>
    <m/>
    <m/>
    <m/>
    <m/>
    <m/>
    <m/>
    <m/>
    <m/>
    <m/>
    <m/>
    <m/>
    <m/>
    <m/>
    <m/>
    <m/>
  </r>
  <r>
    <s v="ScottFarmC17a"/>
    <x v="1"/>
    <x v="162"/>
    <s v="2009/10"/>
    <x v="1"/>
    <n v="11"/>
    <m/>
    <m/>
    <m/>
    <m/>
    <n v="113.99999999999997"/>
    <n v="1261.5"/>
    <m/>
    <m/>
    <m/>
    <n v="10"/>
    <m/>
    <m/>
    <m/>
    <n v="31.7"/>
    <n v="3.17"/>
    <m/>
    <m/>
    <m/>
    <m/>
    <m/>
    <m/>
    <m/>
    <m/>
    <m/>
    <m/>
    <m/>
    <m/>
    <m/>
    <m/>
    <m/>
    <m/>
  </r>
  <r>
    <s v="ScottFarmC17a"/>
    <x v="1"/>
    <x v="162"/>
    <s v="2009/10"/>
    <x v="2"/>
    <n v="11"/>
    <m/>
    <m/>
    <m/>
    <m/>
    <n v="97.000000000000014"/>
    <n v="851"/>
    <m/>
    <m/>
    <m/>
    <n v="10"/>
    <m/>
    <m/>
    <m/>
    <n v="26.9"/>
    <n v="2.69"/>
    <m/>
    <m/>
    <m/>
    <m/>
    <m/>
    <m/>
    <m/>
    <m/>
    <m/>
    <m/>
    <m/>
    <m/>
    <m/>
    <m/>
    <m/>
    <m/>
  </r>
  <r>
    <s v="ScottFarmC17a"/>
    <x v="1"/>
    <x v="162"/>
    <s v="2009/10"/>
    <x v="3"/>
    <n v="11"/>
    <m/>
    <m/>
    <m/>
    <m/>
    <n v="124.5"/>
    <n v="1152.5"/>
    <m/>
    <m/>
    <m/>
    <n v="5"/>
    <m/>
    <m/>
    <m/>
    <n v="34.6"/>
    <n v="3.46"/>
    <m/>
    <m/>
    <m/>
    <m/>
    <m/>
    <m/>
    <m/>
    <m/>
    <m/>
    <m/>
    <m/>
    <m/>
    <m/>
    <m/>
    <m/>
    <m/>
  </r>
  <r>
    <s v="ScottFarmC17a"/>
    <x v="1"/>
    <x v="162"/>
    <s v="2009/10"/>
    <x v="4"/>
    <n v="11"/>
    <m/>
    <m/>
    <m/>
    <m/>
    <n v="100.50000000000001"/>
    <n v="1160"/>
    <m/>
    <m/>
    <m/>
    <n v="25"/>
    <m/>
    <m/>
    <m/>
    <n v="27.9"/>
    <n v="2.79"/>
    <m/>
    <m/>
    <m/>
    <m/>
    <m/>
    <m/>
    <m/>
    <m/>
    <m/>
    <m/>
    <m/>
    <m/>
    <m/>
    <m/>
    <m/>
    <m/>
  </r>
  <r>
    <s v="ScottFarmEstablishment"/>
    <x v="1"/>
    <x v="163"/>
    <s v="2009/10"/>
    <x v="0"/>
    <n v="1"/>
    <m/>
    <m/>
    <m/>
    <n v="229.6"/>
    <n v="229.6"/>
    <n v="229.6"/>
    <m/>
    <m/>
    <m/>
    <n v="95"/>
    <m/>
    <m/>
    <n v="283"/>
    <n v="42.5"/>
    <n v="4.25"/>
    <m/>
    <m/>
    <m/>
    <m/>
    <m/>
    <m/>
    <m/>
    <m/>
    <m/>
    <m/>
    <m/>
    <m/>
    <m/>
    <m/>
    <m/>
    <m/>
  </r>
  <r>
    <s v="ScottFarmEstablishment"/>
    <x v="1"/>
    <x v="163"/>
    <s v="2009/10"/>
    <x v="1"/>
    <n v="1"/>
    <m/>
    <m/>
    <m/>
    <n v="245.3"/>
    <n v="245.3"/>
    <n v="245.3"/>
    <m/>
    <m/>
    <m/>
    <n v="135"/>
    <m/>
    <m/>
    <n v="310"/>
    <n v="45.4"/>
    <n v="4.54"/>
    <m/>
    <m/>
    <m/>
    <m/>
    <m/>
    <m/>
    <m/>
    <m/>
    <m/>
    <m/>
    <m/>
    <m/>
    <m/>
    <m/>
    <m/>
    <m/>
  </r>
  <r>
    <s v="ScottFarmEstablishment"/>
    <x v="1"/>
    <x v="163"/>
    <s v="2009/10"/>
    <x v="2"/>
    <n v="1"/>
    <m/>
    <m/>
    <m/>
    <n v="172.2"/>
    <n v="172.2"/>
    <n v="172.2"/>
    <m/>
    <m/>
    <m/>
    <n v="115"/>
    <m/>
    <m/>
    <n v="247"/>
    <n v="31.9"/>
    <n v="3.19"/>
    <m/>
    <m/>
    <m/>
    <m/>
    <m/>
    <m/>
    <m/>
    <m/>
    <m/>
    <m/>
    <m/>
    <m/>
    <m/>
    <m/>
    <m/>
    <m/>
  </r>
  <r>
    <s v="ScottFarmEstablishment"/>
    <x v="1"/>
    <x v="163"/>
    <s v="2009/10"/>
    <x v="0"/>
    <n v="1"/>
    <m/>
    <m/>
    <m/>
    <n v="230.3"/>
    <n v="230.3"/>
    <n v="459.9"/>
    <m/>
    <m/>
    <m/>
    <n v="85"/>
    <m/>
    <m/>
    <n v="307"/>
    <n v="42.6"/>
    <n v="4.26"/>
    <m/>
    <m/>
    <m/>
    <m/>
    <m/>
    <m/>
    <m/>
    <m/>
    <m/>
    <m/>
    <m/>
    <m/>
    <m/>
    <m/>
    <m/>
    <m/>
  </r>
  <r>
    <s v="ScottFarmEstablishment"/>
    <x v="1"/>
    <x v="163"/>
    <s v="2009/10"/>
    <x v="1"/>
    <n v="1"/>
    <m/>
    <m/>
    <m/>
    <n v="270.3"/>
    <n v="270.3"/>
    <n v="515.6"/>
    <m/>
    <m/>
    <m/>
    <n v="105"/>
    <m/>
    <m/>
    <n v="307"/>
    <n v="50"/>
    <n v="5"/>
    <m/>
    <m/>
    <m/>
    <m/>
    <m/>
    <m/>
    <m/>
    <m/>
    <m/>
    <m/>
    <m/>
    <m/>
    <m/>
    <m/>
    <m/>
    <m/>
  </r>
  <r>
    <s v="ScottFarmEstablishment"/>
    <x v="1"/>
    <x v="163"/>
    <s v="2009/10"/>
    <x v="2"/>
    <n v="1"/>
    <m/>
    <m/>
    <m/>
    <n v="239.2"/>
    <n v="239.2"/>
    <n v="411.4"/>
    <m/>
    <m/>
    <m/>
    <n v="90"/>
    <m/>
    <m/>
    <n v="265"/>
    <n v="44.3"/>
    <n v="4.43"/>
    <m/>
    <m/>
    <m/>
    <m/>
    <m/>
    <m/>
    <m/>
    <m/>
    <m/>
    <m/>
    <m/>
    <m/>
    <m/>
    <m/>
    <m/>
    <m/>
  </r>
  <r>
    <s v="ScottFarmEstablishment"/>
    <x v="1"/>
    <x v="163"/>
    <s v="2009/10"/>
    <x v="0"/>
    <n v="1"/>
    <m/>
    <m/>
    <m/>
    <n v="138.4"/>
    <n v="138.4"/>
    <n v="598.29999999999995"/>
    <m/>
    <m/>
    <m/>
    <n v="100"/>
    <m/>
    <m/>
    <n v="252"/>
    <n v="25.6"/>
    <n v="2.56"/>
    <m/>
    <m/>
    <m/>
    <m/>
    <m/>
    <m/>
    <m/>
    <m/>
    <m/>
    <m/>
    <m/>
    <m/>
    <m/>
    <m/>
    <m/>
    <m/>
  </r>
  <r>
    <s v="ScottFarmEstablishment"/>
    <x v="1"/>
    <x v="163"/>
    <s v="2009/10"/>
    <x v="1"/>
    <n v="1"/>
    <m/>
    <m/>
    <m/>
    <n v="262.8"/>
    <n v="262.8"/>
    <n v="778.40000000000009"/>
    <m/>
    <m/>
    <m/>
    <n v="125"/>
    <m/>
    <m/>
    <n v="262"/>
    <n v="48.7"/>
    <n v="4.87"/>
    <m/>
    <m/>
    <m/>
    <m/>
    <m/>
    <m/>
    <m/>
    <m/>
    <m/>
    <m/>
    <m/>
    <m/>
    <m/>
    <m/>
    <m/>
    <m/>
  </r>
  <r>
    <s v="ScottFarmEstablishment"/>
    <x v="1"/>
    <x v="163"/>
    <s v="2009/10"/>
    <x v="2"/>
    <n v="1"/>
    <m/>
    <m/>
    <m/>
    <n v="299.5"/>
    <n v="299.5"/>
    <n v="710.9"/>
    <m/>
    <m/>
    <m/>
    <n v="125"/>
    <m/>
    <m/>
    <n v="318"/>
    <n v="55.5"/>
    <n v="5.55"/>
    <m/>
    <m/>
    <m/>
    <m/>
    <m/>
    <m/>
    <m/>
    <m/>
    <m/>
    <m/>
    <m/>
    <m/>
    <m/>
    <m/>
    <m/>
    <m/>
  </r>
  <r>
    <s v="ScottFarmEstablishment"/>
    <x v="1"/>
    <x v="163"/>
    <s v="2009/10"/>
    <x v="0"/>
    <n v="1"/>
    <m/>
    <m/>
    <m/>
    <n v="330.5"/>
    <n v="330.5"/>
    <n v="928.8"/>
    <m/>
    <m/>
    <m/>
    <n v="85"/>
    <m/>
    <m/>
    <n v="333"/>
    <n v="61.2"/>
    <n v="6.12"/>
    <m/>
    <m/>
    <m/>
    <m/>
    <m/>
    <m/>
    <m/>
    <m/>
    <m/>
    <m/>
    <m/>
    <m/>
    <m/>
    <m/>
    <m/>
    <m/>
  </r>
  <r>
    <s v="ScottFarmEstablishment"/>
    <x v="1"/>
    <x v="163"/>
    <s v="2009/10"/>
    <x v="1"/>
    <n v="1"/>
    <m/>
    <m/>
    <m/>
    <n v="172.7"/>
    <n v="172.7"/>
    <n v="951.10000000000014"/>
    <m/>
    <m/>
    <m/>
    <n v="80"/>
    <m/>
    <m/>
    <n v="292"/>
    <n v="32"/>
    <n v="3.2"/>
    <m/>
    <m/>
    <m/>
    <m/>
    <m/>
    <m/>
    <m/>
    <m/>
    <m/>
    <m/>
    <m/>
    <m/>
    <m/>
    <m/>
    <m/>
    <m/>
  </r>
  <r>
    <s v="ScottFarmEstablishment"/>
    <x v="1"/>
    <x v="163"/>
    <s v="2009/10"/>
    <x v="2"/>
    <n v="1"/>
    <m/>
    <m/>
    <m/>
    <n v="203.5"/>
    <n v="203.5"/>
    <n v="914.4"/>
    <m/>
    <m/>
    <m/>
    <n v="90"/>
    <m/>
    <m/>
    <n v="263"/>
    <n v="37.700000000000003"/>
    <n v="3.77"/>
    <m/>
    <m/>
    <m/>
    <m/>
    <m/>
    <m/>
    <m/>
    <m/>
    <m/>
    <m/>
    <m/>
    <m/>
    <m/>
    <m/>
    <m/>
    <m/>
  </r>
  <r>
    <s v="ScottFarmEstablishment"/>
    <x v="1"/>
    <x v="163"/>
    <s v="2009/10"/>
    <x v="0"/>
    <n v="1"/>
    <m/>
    <m/>
    <m/>
    <n v="336.6"/>
    <n v="336.6"/>
    <n v="1265.4000000000001"/>
    <m/>
    <m/>
    <m/>
    <n v="100"/>
    <m/>
    <m/>
    <n v="272"/>
    <n v="62.3"/>
    <n v="6.23"/>
    <m/>
    <m/>
    <m/>
    <m/>
    <m/>
    <m/>
    <m/>
    <m/>
    <m/>
    <m/>
    <m/>
    <m/>
    <m/>
    <m/>
    <m/>
    <m/>
  </r>
  <r>
    <s v="ScottFarmEstablishment"/>
    <x v="1"/>
    <x v="163"/>
    <s v="2009/10"/>
    <x v="1"/>
    <n v="1"/>
    <m/>
    <m/>
    <m/>
    <n v="189.9"/>
    <n v="189.9"/>
    <n v="1141.0000000000002"/>
    <m/>
    <m/>
    <m/>
    <n v="70"/>
    <m/>
    <m/>
    <n v="285"/>
    <n v="35.200000000000003"/>
    <n v="3.52"/>
    <m/>
    <m/>
    <m/>
    <m/>
    <m/>
    <m/>
    <m/>
    <m/>
    <m/>
    <m/>
    <m/>
    <m/>
    <m/>
    <m/>
    <m/>
    <m/>
  </r>
  <r>
    <s v="ScottFarmEstablishment"/>
    <x v="1"/>
    <x v="163"/>
    <s v="2009/10"/>
    <x v="2"/>
    <n v="1"/>
    <m/>
    <m/>
    <m/>
    <n v="338.5"/>
    <n v="338.5"/>
    <n v="1252.9000000000001"/>
    <m/>
    <m/>
    <m/>
    <n v="110"/>
    <m/>
    <m/>
    <n v="325"/>
    <n v="62.7"/>
    <n v="6.27"/>
    <m/>
    <m/>
    <m/>
    <m/>
    <m/>
    <m/>
    <m/>
    <m/>
    <m/>
    <m/>
    <m/>
    <m/>
    <m/>
    <m/>
    <m/>
    <m/>
  </r>
  <r>
    <s v="ScottFarmEstablishment"/>
    <x v="1"/>
    <x v="164"/>
    <s v="2009/10"/>
    <x v="0"/>
    <n v="2"/>
    <m/>
    <m/>
    <m/>
    <n v="308"/>
    <n v="308"/>
    <n v="1573.4"/>
    <m/>
    <m/>
    <m/>
    <m/>
    <m/>
    <m/>
    <n v="365"/>
    <n v="154"/>
    <n v="15.4"/>
    <m/>
    <m/>
    <m/>
    <m/>
    <m/>
    <m/>
    <m/>
    <m/>
    <m/>
    <m/>
    <m/>
    <m/>
    <m/>
    <m/>
    <m/>
    <m/>
  </r>
  <r>
    <s v="ScottFarmEstablishment"/>
    <x v="1"/>
    <x v="164"/>
    <s v="2009/10"/>
    <x v="1"/>
    <n v="2"/>
    <m/>
    <m/>
    <m/>
    <n v="195"/>
    <n v="195"/>
    <n v="1336.0000000000002"/>
    <m/>
    <m/>
    <m/>
    <m/>
    <m/>
    <m/>
    <n v="255"/>
    <n v="97.5"/>
    <n v="9.75"/>
    <m/>
    <m/>
    <m/>
    <m/>
    <m/>
    <m/>
    <m/>
    <m/>
    <m/>
    <m/>
    <m/>
    <m/>
    <m/>
    <m/>
    <m/>
    <m/>
  </r>
  <r>
    <s v="ScottFarmEstablishment"/>
    <x v="1"/>
    <x v="164"/>
    <s v="2009/10"/>
    <x v="2"/>
    <n v="2"/>
    <m/>
    <m/>
    <m/>
    <n v="224.5"/>
    <n v="224.5"/>
    <n v="1477.4"/>
    <m/>
    <m/>
    <m/>
    <m/>
    <m/>
    <m/>
    <n v="283"/>
    <n v="112.3"/>
    <n v="11.23"/>
    <m/>
    <m/>
    <m/>
    <m/>
    <m/>
    <m/>
    <m/>
    <m/>
    <m/>
    <m/>
    <m/>
    <m/>
    <m/>
    <m/>
    <m/>
    <m/>
  </r>
  <r>
    <s v="ScottFarmEstablishment"/>
    <x v="1"/>
    <x v="164"/>
    <s v="2009/10"/>
    <x v="0"/>
    <n v="2"/>
    <m/>
    <m/>
    <m/>
    <n v="183"/>
    <n v="183"/>
    <n v="1756.4"/>
    <m/>
    <m/>
    <m/>
    <m/>
    <m/>
    <m/>
    <n v="197"/>
    <n v="91.5"/>
    <n v="9.15"/>
    <m/>
    <m/>
    <m/>
    <m/>
    <m/>
    <m/>
    <m/>
    <m/>
    <m/>
    <m/>
    <m/>
    <m/>
    <m/>
    <m/>
    <m/>
    <m/>
  </r>
  <r>
    <s v="ScottFarmEstablishment"/>
    <x v="1"/>
    <x v="164"/>
    <s v="2009/10"/>
    <x v="1"/>
    <n v="2"/>
    <m/>
    <m/>
    <m/>
    <n v="235.5"/>
    <n v="235.5"/>
    <n v="1571.5000000000002"/>
    <m/>
    <m/>
    <m/>
    <m/>
    <m/>
    <m/>
    <n v="338"/>
    <n v="117.8"/>
    <n v="11.78"/>
    <m/>
    <m/>
    <m/>
    <m/>
    <m/>
    <m/>
    <m/>
    <m/>
    <m/>
    <m/>
    <m/>
    <m/>
    <m/>
    <m/>
    <m/>
    <m/>
  </r>
  <r>
    <s v="ScottFarmEstablishment"/>
    <x v="1"/>
    <x v="164"/>
    <s v="2009/10"/>
    <x v="2"/>
    <n v="2"/>
    <m/>
    <m/>
    <m/>
    <n v="182.5"/>
    <n v="182.5"/>
    <n v="1659.9"/>
    <m/>
    <m/>
    <m/>
    <m/>
    <m/>
    <m/>
    <n v="212"/>
    <n v="91.3"/>
    <n v="9.1300000000000008"/>
    <m/>
    <m/>
    <m/>
    <m/>
    <m/>
    <m/>
    <m/>
    <m/>
    <m/>
    <m/>
    <m/>
    <m/>
    <m/>
    <m/>
    <m/>
    <m/>
  </r>
  <r>
    <s v="ScottFarmEstablishment"/>
    <x v="1"/>
    <x v="164"/>
    <s v="2009/10"/>
    <x v="0"/>
    <n v="2"/>
    <m/>
    <m/>
    <m/>
    <n v="211.5"/>
    <n v="211.5"/>
    <n v="1967.9"/>
    <m/>
    <m/>
    <m/>
    <m/>
    <m/>
    <m/>
    <n v="310"/>
    <n v="105.8"/>
    <n v="10.58"/>
    <m/>
    <m/>
    <m/>
    <m/>
    <m/>
    <m/>
    <m/>
    <m/>
    <m/>
    <m/>
    <m/>
    <m/>
    <m/>
    <m/>
    <m/>
    <m/>
  </r>
  <r>
    <s v="ScottFarmEstablishment"/>
    <x v="1"/>
    <x v="164"/>
    <s v="2009/10"/>
    <x v="1"/>
    <n v="2"/>
    <m/>
    <m/>
    <m/>
    <n v="196.5"/>
    <n v="196.5"/>
    <n v="1768.0000000000002"/>
    <m/>
    <m/>
    <m/>
    <m/>
    <m/>
    <m/>
    <n v="223"/>
    <n v="98.3"/>
    <n v="9.83"/>
    <m/>
    <m/>
    <m/>
    <m/>
    <m/>
    <m/>
    <m/>
    <m/>
    <m/>
    <m/>
    <m/>
    <m/>
    <m/>
    <m/>
    <m/>
    <m/>
  </r>
  <r>
    <s v="ScottFarmEstablishment"/>
    <x v="1"/>
    <x v="164"/>
    <s v="2009/10"/>
    <x v="2"/>
    <n v="2"/>
    <m/>
    <m/>
    <m/>
    <n v="241.5"/>
    <n v="241.5"/>
    <n v="1901.4"/>
    <m/>
    <m/>
    <m/>
    <m/>
    <m/>
    <m/>
    <n v="243"/>
    <n v="120.8"/>
    <n v="12.08"/>
    <m/>
    <m/>
    <m/>
    <m/>
    <m/>
    <m/>
    <m/>
    <m/>
    <m/>
    <m/>
    <m/>
    <m/>
    <m/>
    <m/>
    <m/>
    <m/>
  </r>
  <r>
    <s v="ScottFarmEstablishment"/>
    <x v="1"/>
    <x v="164"/>
    <s v="2009/10"/>
    <x v="0"/>
    <n v="2"/>
    <m/>
    <m/>
    <m/>
    <n v="136"/>
    <n v="136"/>
    <n v="2103.9"/>
    <m/>
    <m/>
    <m/>
    <m/>
    <m/>
    <m/>
    <n v="260"/>
    <n v="68"/>
    <n v="6.8"/>
    <m/>
    <m/>
    <m/>
    <m/>
    <m/>
    <m/>
    <m/>
    <m/>
    <m/>
    <m/>
    <m/>
    <m/>
    <m/>
    <m/>
    <m/>
    <m/>
  </r>
  <r>
    <s v="ScottFarmEstablishment"/>
    <x v="1"/>
    <x v="164"/>
    <s v="2009/10"/>
    <x v="1"/>
    <n v="2"/>
    <m/>
    <m/>
    <m/>
    <n v="177.5"/>
    <n v="177.5"/>
    <n v="1945.5000000000002"/>
    <m/>
    <m/>
    <m/>
    <m/>
    <m/>
    <m/>
    <n v="287"/>
    <n v="88.8"/>
    <n v="8.8800000000000008"/>
    <m/>
    <m/>
    <m/>
    <m/>
    <m/>
    <m/>
    <m/>
    <m/>
    <m/>
    <m/>
    <m/>
    <m/>
    <m/>
    <m/>
    <m/>
    <m/>
  </r>
  <r>
    <s v="ScottFarmEstablishment"/>
    <x v="1"/>
    <x v="164"/>
    <s v="2009/10"/>
    <x v="2"/>
    <n v="2"/>
    <m/>
    <m/>
    <m/>
    <n v="256.5"/>
    <n v="256.5"/>
    <n v="2157.9"/>
    <m/>
    <m/>
    <m/>
    <m/>
    <m/>
    <m/>
    <n v="280"/>
    <n v="128.30000000000001"/>
    <n v="12.83"/>
    <m/>
    <m/>
    <m/>
    <m/>
    <m/>
    <m/>
    <m/>
    <m/>
    <m/>
    <m/>
    <m/>
    <m/>
    <m/>
    <m/>
    <m/>
    <m/>
  </r>
  <r>
    <s v="ScottFarmEstablishment"/>
    <x v="1"/>
    <x v="164"/>
    <s v="2009/10"/>
    <x v="0"/>
    <n v="2"/>
    <m/>
    <m/>
    <m/>
    <n v="273"/>
    <n v="273"/>
    <n v="2376.9"/>
    <m/>
    <m/>
    <m/>
    <m/>
    <m/>
    <m/>
    <n v="300"/>
    <n v="136.5"/>
    <n v="13.65"/>
    <m/>
    <m/>
    <m/>
    <m/>
    <m/>
    <m/>
    <m/>
    <m/>
    <m/>
    <m/>
    <m/>
    <m/>
    <m/>
    <m/>
    <m/>
    <m/>
  </r>
  <r>
    <s v="ScottFarmEstablishment"/>
    <x v="1"/>
    <x v="164"/>
    <s v="2009/10"/>
    <x v="1"/>
    <n v="2"/>
    <m/>
    <m/>
    <m/>
    <n v="143.5"/>
    <n v="143.5"/>
    <n v="2089"/>
    <m/>
    <m/>
    <m/>
    <m/>
    <m/>
    <m/>
    <n v="267"/>
    <n v="71.8"/>
    <n v="7.18"/>
    <m/>
    <m/>
    <m/>
    <m/>
    <m/>
    <m/>
    <m/>
    <m/>
    <m/>
    <m/>
    <m/>
    <m/>
    <m/>
    <m/>
    <m/>
    <m/>
  </r>
  <r>
    <s v="ScottFarmEstablishment"/>
    <x v="1"/>
    <x v="164"/>
    <s v="2009/10"/>
    <x v="2"/>
    <n v="2"/>
    <m/>
    <m/>
    <m/>
    <n v="200.5"/>
    <n v="200.5"/>
    <n v="2358.4"/>
    <m/>
    <m/>
    <m/>
    <m/>
    <m/>
    <m/>
    <n v="232"/>
    <n v="100.3"/>
    <n v="10.029999999999999"/>
    <m/>
    <m/>
    <m/>
    <m/>
    <m/>
    <m/>
    <m/>
    <m/>
    <m/>
    <m/>
    <m/>
    <m/>
    <m/>
    <m/>
    <m/>
    <m/>
  </r>
  <r>
    <s v="ScottFarmEstablishment"/>
    <x v="1"/>
    <x v="165"/>
    <s v="2009/10"/>
    <x v="0"/>
    <n v="3"/>
    <m/>
    <m/>
    <m/>
    <n v="310.5"/>
    <n v="310.5"/>
    <n v="2687.4"/>
    <m/>
    <m/>
    <m/>
    <m/>
    <m/>
    <m/>
    <n v="400"/>
    <n v="147.9"/>
    <n v="14.79"/>
    <m/>
    <m/>
    <m/>
    <m/>
    <m/>
    <m/>
    <m/>
    <m/>
    <m/>
    <m/>
    <m/>
    <m/>
    <m/>
    <m/>
    <m/>
    <m/>
  </r>
  <r>
    <s v="ScottFarmEstablishment"/>
    <x v="1"/>
    <x v="165"/>
    <s v="2009/10"/>
    <x v="1"/>
    <n v="3"/>
    <m/>
    <m/>
    <m/>
    <n v="195"/>
    <n v="195"/>
    <n v="2284"/>
    <m/>
    <m/>
    <m/>
    <m/>
    <m/>
    <m/>
    <n v="360"/>
    <n v="92.9"/>
    <n v="9.2899999999999991"/>
    <m/>
    <m/>
    <m/>
    <m/>
    <m/>
    <m/>
    <m/>
    <m/>
    <m/>
    <m/>
    <m/>
    <m/>
    <m/>
    <m/>
    <m/>
    <m/>
  </r>
  <r>
    <s v="ScottFarmEstablishment"/>
    <x v="1"/>
    <x v="165"/>
    <s v="2009/10"/>
    <x v="2"/>
    <n v="3"/>
    <m/>
    <m/>
    <m/>
    <n v="173"/>
    <n v="173"/>
    <n v="2531.4"/>
    <m/>
    <m/>
    <m/>
    <m/>
    <m/>
    <m/>
    <n v="310"/>
    <n v="82.4"/>
    <n v="8.24"/>
    <m/>
    <m/>
    <m/>
    <m/>
    <m/>
    <m/>
    <m/>
    <m/>
    <m/>
    <m/>
    <m/>
    <m/>
    <m/>
    <m/>
    <m/>
    <m/>
  </r>
  <r>
    <s v="ScottFarmEstablishment"/>
    <x v="1"/>
    <x v="165"/>
    <s v="2009/10"/>
    <x v="0"/>
    <n v="3"/>
    <m/>
    <m/>
    <m/>
    <n v="192.5"/>
    <n v="192.5"/>
    <n v="2879.9"/>
    <m/>
    <m/>
    <m/>
    <m/>
    <m/>
    <m/>
    <n v="333"/>
    <n v="91.7"/>
    <n v="9.17"/>
    <m/>
    <m/>
    <m/>
    <m/>
    <m/>
    <m/>
    <m/>
    <m/>
    <m/>
    <m/>
    <m/>
    <m/>
    <m/>
    <m/>
    <m/>
    <m/>
  </r>
  <r>
    <s v="ScottFarmEstablishment"/>
    <x v="1"/>
    <x v="165"/>
    <s v="2009/10"/>
    <x v="1"/>
    <n v="3"/>
    <m/>
    <m/>
    <m/>
    <n v="277"/>
    <n v="277"/>
    <n v="2561"/>
    <m/>
    <m/>
    <m/>
    <m/>
    <m/>
    <m/>
    <n v="395"/>
    <n v="131.9"/>
    <n v="13.19"/>
    <m/>
    <m/>
    <m/>
    <m/>
    <m/>
    <m/>
    <m/>
    <m/>
    <m/>
    <m/>
    <m/>
    <m/>
    <m/>
    <m/>
    <m/>
    <m/>
  </r>
  <r>
    <s v="ScottFarmEstablishment"/>
    <x v="1"/>
    <x v="165"/>
    <s v="2009/10"/>
    <x v="2"/>
    <n v="3"/>
    <m/>
    <m/>
    <m/>
    <n v="187"/>
    <n v="187"/>
    <n v="2718.4"/>
    <m/>
    <m/>
    <m/>
    <m/>
    <m/>
    <m/>
    <n v="347"/>
    <n v="89"/>
    <n v="8.9"/>
    <m/>
    <m/>
    <m/>
    <m/>
    <m/>
    <m/>
    <m/>
    <m/>
    <m/>
    <m/>
    <m/>
    <m/>
    <m/>
    <m/>
    <m/>
    <m/>
  </r>
  <r>
    <s v="ScottFarmEstablishment"/>
    <x v="1"/>
    <x v="165"/>
    <s v="2009/10"/>
    <x v="0"/>
    <n v="3"/>
    <m/>
    <m/>
    <m/>
    <n v="156"/>
    <n v="156"/>
    <n v="3035.9"/>
    <m/>
    <m/>
    <m/>
    <m/>
    <m/>
    <m/>
    <n v="297"/>
    <n v="74.3"/>
    <n v="7.43"/>
    <m/>
    <m/>
    <m/>
    <m/>
    <m/>
    <m/>
    <m/>
    <m/>
    <m/>
    <m/>
    <m/>
    <m/>
    <m/>
    <m/>
    <m/>
    <m/>
  </r>
  <r>
    <s v="ScottFarmEstablishment"/>
    <x v="1"/>
    <x v="165"/>
    <s v="2009/10"/>
    <x v="1"/>
    <n v="3"/>
    <m/>
    <m/>
    <m/>
    <n v="165"/>
    <n v="165"/>
    <n v="2726"/>
    <m/>
    <m/>
    <m/>
    <m/>
    <m/>
    <m/>
    <n v="350"/>
    <n v="78.599999999999994"/>
    <n v="7.86"/>
    <m/>
    <m/>
    <m/>
    <m/>
    <m/>
    <m/>
    <m/>
    <m/>
    <m/>
    <m/>
    <m/>
    <m/>
    <m/>
    <m/>
    <m/>
    <m/>
  </r>
  <r>
    <s v="ScottFarmEstablishment"/>
    <x v="1"/>
    <x v="165"/>
    <s v="2009/10"/>
    <x v="2"/>
    <n v="3"/>
    <m/>
    <m/>
    <m/>
    <n v="207.5"/>
    <n v="207.5"/>
    <n v="2925.9"/>
    <m/>
    <m/>
    <m/>
    <m/>
    <m/>
    <m/>
    <n v="350"/>
    <n v="98.8"/>
    <n v="9.8800000000000008"/>
    <m/>
    <m/>
    <m/>
    <m/>
    <m/>
    <m/>
    <m/>
    <m/>
    <m/>
    <m/>
    <m/>
    <m/>
    <m/>
    <m/>
    <m/>
    <m/>
  </r>
  <r>
    <s v="ScottFarmEstablishment"/>
    <x v="1"/>
    <x v="165"/>
    <s v="2009/10"/>
    <x v="0"/>
    <n v="3"/>
    <m/>
    <m/>
    <m/>
    <n v="211"/>
    <n v="211"/>
    <n v="3246.9"/>
    <m/>
    <m/>
    <m/>
    <m/>
    <m/>
    <m/>
    <n v="323"/>
    <n v="100.5"/>
    <n v="10.050000000000001"/>
    <m/>
    <m/>
    <m/>
    <m/>
    <m/>
    <m/>
    <m/>
    <m/>
    <m/>
    <m/>
    <m/>
    <m/>
    <m/>
    <m/>
    <m/>
    <m/>
  </r>
  <r>
    <s v="ScottFarmEstablishment"/>
    <x v="1"/>
    <x v="165"/>
    <s v="2009/10"/>
    <x v="1"/>
    <n v="3"/>
    <m/>
    <m/>
    <m/>
    <n v="104.5"/>
    <n v="104.5"/>
    <n v="2830.5"/>
    <m/>
    <m/>
    <m/>
    <m/>
    <m/>
    <m/>
    <n v="313"/>
    <n v="49.8"/>
    <n v="4.9800000000000004"/>
    <m/>
    <m/>
    <m/>
    <m/>
    <m/>
    <m/>
    <m/>
    <m/>
    <m/>
    <m/>
    <m/>
    <m/>
    <m/>
    <m/>
    <m/>
    <m/>
  </r>
  <r>
    <s v="ScottFarmEstablishment"/>
    <x v="1"/>
    <x v="165"/>
    <s v="2009/10"/>
    <x v="2"/>
    <n v="3"/>
    <m/>
    <m/>
    <m/>
    <n v="193.5"/>
    <n v="193.5"/>
    <n v="3119.4"/>
    <m/>
    <m/>
    <m/>
    <m/>
    <m/>
    <m/>
    <n v="333"/>
    <n v="92.1"/>
    <n v="9.2100000000000009"/>
    <m/>
    <m/>
    <m/>
    <m/>
    <m/>
    <m/>
    <m/>
    <m/>
    <m/>
    <m/>
    <m/>
    <m/>
    <m/>
    <m/>
    <m/>
    <m/>
  </r>
  <r>
    <s v="ScottFarmEstablishment"/>
    <x v="1"/>
    <x v="165"/>
    <s v="2009/10"/>
    <x v="0"/>
    <n v="3"/>
    <m/>
    <m/>
    <m/>
    <n v="239"/>
    <n v="239"/>
    <n v="3485.9"/>
    <m/>
    <m/>
    <m/>
    <m/>
    <m/>
    <m/>
    <n v="305"/>
    <n v="113.8"/>
    <n v="11.38"/>
    <m/>
    <m/>
    <m/>
    <m/>
    <m/>
    <m/>
    <m/>
    <m/>
    <m/>
    <m/>
    <m/>
    <m/>
    <m/>
    <m/>
    <m/>
    <m/>
  </r>
  <r>
    <s v="ScottFarmEstablishment"/>
    <x v="1"/>
    <x v="165"/>
    <s v="2009/10"/>
    <x v="1"/>
    <n v="3"/>
    <m/>
    <m/>
    <m/>
    <n v="167.5"/>
    <n v="167.5"/>
    <n v="2998"/>
    <m/>
    <m/>
    <m/>
    <m/>
    <m/>
    <m/>
    <n v="318"/>
    <n v="79.8"/>
    <n v="7.98"/>
    <m/>
    <m/>
    <m/>
    <m/>
    <m/>
    <m/>
    <m/>
    <m/>
    <m/>
    <m/>
    <m/>
    <m/>
    <m/>
    <m/>
    <m/>
    <m/>
  </r>
  <r>
    <s v="ScottFarmEstablishment"/>
    <x v="1"/>
    <x v="165"/>
    <s v="2009/10"/>
    <x v="2"/>
    <n v="3"/>
    <m/>
    <m/>
    <m/>
    <n v="245"/>
    <n v="245"/>
    <n v="3364.4"/>
    <m/>
    <m/>
    <m/>
    <m/>
    <m/>
    <m/>
    <n v="335"/>
    <n v="116.7"/>
    <n v="11.67"/>
    <m/>
    <m/>
    <m/>
    <m/>
    <m/>
    <m/>
    <m/>
    <m/>
    <m/>
    <m/>
    <m/>
    <m/>
    <m/>
    <m/>
    <m/>
    <m/>
  </r>
  <r>
    <s v="ScottFarmEstablishment"/>
    <x v="1"/>
    <x v="166"/>
    <s v="2009/10"/>
    <x v="0"/>
    <n v="4"/>
    <m/>
    <m/>
    <m/>
    <n v="148.5"/>
    <n v="148.5"/>
    <n v="3634.4"/>
    <m/>
    <m/>
    <m/>
    <m/>
    <m/>
    <m/>
    <n v="275"/>
    <n v="49.5"/>
    <n v="4.95"/>
    <m/>
    <m/>
    <m/>
    <m/>
    <m/>
    <m/>
    <m/>
    <m/>
    <m/>
    <m/>
    <m/>
    <m/>
    <m/>
    <m/>
    <m/>
    <m/>
  </r>
  <r>
    <s v="ScottFarmEstablishment"/>
    <x v="1"/>
    <x v="166"/>
    <s v="2009/10"/>
    <x v="1"/>
    <n v="4"/>
    <m/>
    <m/>
    <m/>
    <n v="170.5"/>
    <n v="170.5"/>
    <n v="3168.5"/>
    <m/>
    <m/>
    <m/>
    <m/>
    <m/>
    <m/>
    <n v="253"/>
    <n v="56.8"/>
    <n v="5.68"/>
    <m/>
    <m/>
    <m/>
    <m/>
    <m/>
    <m/>
    <m/>
    <m/>
    <m/>
    <m/>
    <m/>
    <m/>
    <m/>
    <m/>
    <m/>
    <m/>
  </r>
  <r>
    <s v="ScottFarmEstablishment"/>
    <x v="1"/>
    <x v="166"/>
    <s v="2009/10"/>
    <x v="2"/>
    <n v="4"/>
    <m/>
    <m/>
    <m/>
    <n v="148"/>
    <n v="148"/>
    <n v="3512.4"/>
    <m/>
    <m/>
    <m/>
    <m/>
    <m/>
    <m/>
    <n v="273"/>
    <n v="49.3"/>
    <n v="4.93"/>
    <m/>
    <m/>
    <m/>
    <m/>
    <m/>
    <m/>
    <m/>
    <m/>
    <m/>
    <m/>
    <m/>
    <m/>
    <m/>
    <m/>
    <m/>
    <m/>
  </r>
  <r>
    <s v="ScottFarmEstablishment"/>
    <x v="1"/>
    <x v="166"/>
    <s v="2009/10"/>
    <x v="0"/>
    <n v="4"/>
    <m/>
    <m/>
    <m/>
    <n v="259.5"/>
    <n v="259.5"/>
    <n v="3893.9"/>
    <m/>
    <m/>
    <m/>
    <m/>
    <m/>
    <m/>
    <n v="298"/>
    <n v="86.5"/>
    <n v="8.65"/>
    <m/>
    <m/>
    <m/>
    <m/>
    <m/>
    <m/>
    <m/>
    <m/>
    <m/>
    <m/>
    <m/>
    <m/>
    <m/>
    <m/>
    <m/>
    <m/>
  </r>
  <r>
    <s v="ScottFarmEstablishment"/>
    <x v="1"/>
    <x v="166"/>
    <s v="2009/10"/>
    <x v="1"/>
    <n v="4"/>
    <m/>
    <m/>
    <m/>
    <n v="174"/>
    <n v="174"/>
    <n v="3342.5"/>
    <m/>
    <m/>
    <m/>
    <m/>
    <m/>
    <m/>
    <n v="260"/>
    <n v="58"/>
    <n v="5.8"/>
    <m/>
    <m/>
    <m/>
    <m/>
    <m/>
    <m/>
    <m/>
    <m/>
    <m/>
    <m/>
    <m/>
    <m/>
    <m/>
    <m/>
    <m/>
    <m/>
  </r>
  <r>
    <s v="ScottFarmEstablishment"/>
    <x v="1"/>
    <x v="166"/>
    <s v="2009/10"/>
    <x v="2"/>
    <n v="4"/>
    <m/>
    <m/>
    <m/>
    <n v="220"/>
    <n v="220"/>
    <n v="3732.4"/>
    <m/>
    <m/>
    <m/>
    <m/>
    <m/>
    <m/>
    <n v="298"/>
    <n v="73.3"/>
    <n v="7.33"/>
    <m/>
    <m/>
    <m/>
    <m/>
    <m/>
    <m/>
    <m/>
    <m/>
    <m/>
    <m/>
    <m/>
    <m/>
    <m/>
    <m/>
    <m/>
    <m/>
  </r>
  <r>
    <s v="ScottFarmEstablishment"/>
    <x v="1"/>
    <x v="166"/>
    <s v="2009/10"/>
    <x v="0"/>
    <n v="4"/>
    <m/>
    <m/>
    <m/>
    <n v="247"/>
    <n v="247"/>
    <n v="4140.8999999999996"/>
    <m/>
    <m/>
    <m/>
    <m/>
    <m/>
    <m/>
    <n v="222"/>
    <n v="82.3"/>
    <n v="8.23"/>
    <m/>
    <m/>
    <m/>
    <m/>
    <m/>
    <m/>
    <m/>
    <m/>
    <m/>
    <m/>
    <m/>
    <m/>
    <m/>
    <m/>
    <m/>
    <m/>
  </r>
  <r>
    <s v="ScottFarmEstablishment"/>
    <x v="1"/>
    <x v="166"/>
    <s v="2009/10"/>
    <x v="1"/>
    <n v="4"/>
    <m/>
    <m/>
    <m/>
    <n v="208.5"/>
    <n v="208.5"/>
    <n v="3551"/>
    <m/>
    <m/>
    <m/>
    <m/>
    <m/>
    <m/>
    <n v="220"/>
    <n v="69.5"/>
    <n v="6.95"/>
    <m/>
    <m/>
    <m/>
    <m/>
    <m/>
    <m/>
    <m/>
    <m/>
    <m/>
    <m/>
    <m/>
    <m/>
    <m/>
    <m/>
    <m/>
    <m/>
  </r>
  <r>
    <s v="ScottFarmEstablishment"/>
    <x v="1"/>
    <x v="166"/>
    <s v="2009/10"/>
    <x v="2"/>
    <n v="4"/>
    <m/>
    <m/>
    <m/>
    <n v="217"/>
    <n v="217"/>
    <n v="3949.4"/>
    <m/>
    <m/>
    <m/>
    <m/>
    <m/>
    <m/>
    <n v="263"/>
    <n v="72.3"/>
    <n v="7.23"/>
    <m/>
    <m/>
    <m/>
    <m/>
    <m/>
    <m/>
    <m/>
    <m/>
    <m/>
    <m/>
    <m/>
    <m/>
    <m/>
    <m/>
    <m/>
    <m/>
  </r>
  <r>
    <s v="ScottFarmEstablishment"/>
    <x v="1"/>
    <x v="166"/>
    <s v="2009/10"/>
    <x v="0"/>
    <n v="4"/>
    <m/>
    <m/>
    <m/>
    <n v="225"/>
    <n v="225"/>
    <n v="4365.8999999999996"/>
    <m/>
    <m/>
    <m/>
    <m/>
    <m/>
    <m/>
    <n v="237"/>
    <n v="75"/>
    <n v="7.5"/>
    <m/>
    <m/>
    <m/>
    <m/>
    <m/>
    <m/>
    <m/>
    <m/>
    <m/>
    <m/>
    <m/>
    <m/>
    <m/>
    <m/>
    <m/>
    <m/>
  </r>
  <r>
    <s v="ScottFarmEstablishment"/>
    <x v="1"/>
    <x v="166"/>
    <s v="2009/10"/>
    <x v="1"/>
    <n v="4"/>
    <m/>
    <m/>
    <m/>
    <n v="208.5"/>
    <n v="208.5"/>
    <n v="3759.5"/>
    <m/>
    <m/>
    <m/>
    <m/>
    <m/>
    <m/>
    <n v="292"/>
    <n v="69.5"/>
    <n v="6.95"/>
    <m/>
    <m/>
    <m/>
    <m/>
    <m/>
    <m/>
    <m/>
    <m/>
    <m/>
    <m/>
    <m/>
    <m/>
    <m/>
    <m/>
    <m/>
    <m/>
  </r>
  <r>
    <s v="ScottFarmEstablishment"/>
    <x v="1"/>
    <x v="166"/>
    <s v="2009/10"/>
    <x v="2"/>
    <n v="4"/>
    <m/>
    <m/>
    <m/>
    <n v="198.5"/>
    <n v="198.5"/>
    <n v="4147.8999999999996"/>
    <m/>
    <m/>
    <m/>
    <m/>
    <m/>
    <m/>
    <n v="207"/>
    <n v="66.2"/>
    <n v="6.62"/>
    <m/>
    <m/>
    <m/>
    <m/>
    <m/>
    <m/>
    <m/>
    <m/>
    <m/>
    <m/>
    <m/>
    <m/>
    <m/>
    <m/>
    <m/>
    <m/>
  </r>
  <r>
    <s v="ScottFarmEstablishment"/>
    <x v="1"/>
    <x v="166"/>
    <s v="2009/10"/>
    <x v="0"/>
    <n v="4"/>
    <m/>
    <m/>
    <m/>
    <n v="248"/>
    <n v="248"/>
    <n v="4613.8999999999996"/>
    <m/>
    <m/>
    <m/>
    <m/>
    <m/>
    <m/>
    <n v="242"/>
    <n v="82.7"/>
    <n v="8.27"/>
    <m/>
    <m/>
    <m/>
    <m/>
    <m/>
    <m/>
    <m/>
    <m/>
    <m/>
    <m/>
    <m/>
    <m/>
    <m/>
    <m/>
    <m/>
    <m/>
  </r>
  <r>
    <s v="ScottFarmEstablishment"/>
    <x v="1"/>
    <x v="166"/>
    <s v="2009/10"/>
    <x v="1"/>
    <n v="4"/>
    <m/>
    <m/>
    <m/>
    <n v="161"/>
    <n v="161"/>
    <n v="3920.5"/>
    <m/>
    <m/>
    <m/>
    <m/>
    <m/>
    <m/>
    <n v="210"/>
    <n v="53.7"/>
    <n v="5.37"/>
    <m/>
    <m/>
    <m/>
    <m/>
    <m/>
    <m/>
    <m/>
    <m/>
    <m/>
    <m/>
    <m/>
    <m/>
    <m/>
    <m/>
    <m/>
    <m/>
  </r>
  <r>
    <s v="ScottFarmEstablishment"/>
    <x v="1"/>
    <x v="166"/>
    <s v="2009/10"/>
    <x v="2"/>
    <n v="4"/>
    <m/>
    <m/>
    <m/>
    <n v="179"/>
    <n v="179"/>
    <n v="4326.8999999999996"/>
    <m/>
    <m/>
    <m/>
    <m/>
    <m/>
    <m/>
    <n v="197"/>
    <n v="59.7"/>
    <n v="5.97"/>
    <m/>
    <m/>
    <m/>
    <m/>
    <m/>
    <m/>
    <m/>
    <m/>
    <m/>
    <m/>
    <m/>
    <m/>
    <m/>
    <m/>
    <m/>
    <m/>
  </r>
  <r>
    <s v="ScottFarmEstablishment"/>
    <x v="1"/>
    <x v="167"/>
    <s v="2009/10"/>
    <x v="0"/>
    <n v="5"/>
    <m/>
    <m/>
    <m/>
    <n v="298"/>
    <n v="298"/>
    <n v="4911.8999999999996"/>
    <m/>
    <m/>
    <m/>
    <n v="95"/>
    <m/>
    <m/>
    <n v="267"/>
    <n v="39.200000000000003"/>
    <n v="3.92"/>
    <m/>
    <m/>
    <m/>
    <m/>
    <m/>
    <m/>
    <m/>
    <m/>
    <m/>
    <m/>
    <m/>
    <m/>
    <m/>
    <m/>
    <m/>
    <m/>
  </r>
  <r>
    <s v="ScottFarmEstablishment"/>
    <x v="1"/>
    <x v="167"/>
    <s v="2009/10"/>
    <x v="1"/>
    <n v="5"/>
    <m/>
    <m/>
    <m/>
    <n v="246.5"/>
    <n v="246.5"/>
    <n v="4167"/>
    <m/>
    <m/>
    <m/>
    <n v="95"/>
    <m/>
    <m/>
    <n v="263"/>
    <n v="32.4"/>
    <n v="3.24"/>
    <m/>
    <m/>
    <m/>
    <m/>
    <m/>
    <m/>
    <m/>
    <m/>
    <m/>
    <m/>
    <m/>
    <m/>
    <m/>
    <m/>
    <m/>
    <m/>
  </r>
  <r>
    <s v="ScottFarmEstablishment"/>
    <x v="1"/>
    <x v="167"/>
    <s v="2009/10"/>
    <x v="2"/>
    <n v="5"/>
    <m/>
    <m/>
    <m/>
    <n v="256"/>
    <n v="256"/>
    <n v="4582.8999999999996"/>
    <m/>
    <m/>
    <m/>
    <n v="145"/>
    <m/>
    <m/>
    <n v="238"/>
    <n v="33.700000000000003"/>
    <n v="3.37"/>
    <m/>
    <m/>
    <m/>
    <m/>
    <m/>
    <m/>
    <m/>
    <m/>
    <m/>
    <m/>
    <m/>
    <m/>
    <m/>
    <m/>
    <m/>
    <m/>
  </r>
  <r>
    <s v="ScottFarmEstablishment"/>
    <x v="1"/>
    <x v="167"/>
    <s v="2009/10"/>
    <x v="0"/>
    <n v="5"/>
    <m/>
    <m/>
    <m/>
    <n v="292.5"/>
    <n v="292.5"/>
    <n v="5204.3999999999996"/>
    <m/>
    <m/>
    <m/>
    <n v="65"/>
    <m/>
    <m/>
    <n v="287"/>
    <n v="99.5"/>
    <n v="9.9499999999999993"/>
    <m/>
    <m/>
    <m/>
    <m/>
    <m/>
    <m/>
    <m/>
    <m/>
    <m/>
    <m/>
    <m/>
    <m/>
    <m/>
    <m/>
    <m/>
    <m/>
  </r>
  <r>
    <s v="ScottFarmEstablishment"/>
    <x v="1"/>
    <x v="167"/>
    <s v="2009/10"/>
    <x v="1"/>
    <n v="5"/>
    <m/>
    <m/>
    <m/>
    <n v="212.5"/>
    <n v="212.5"/>
    <n v="4379.5"/>
    <m/>
    <m/>
    <m/>
    <n v="50"/>
    <m/>
    <m/>
    <n v="193"/>
    <n v="28"/>
    <n v="2.8"/>
    <m/>
    <m/>
    <m/>
    <m/>
    <m/>
    <m/>
    <m/>
    <m/>
    <m/>
    <m/>
    <m/>
    <m/>
    <m/>
    <m/>
    <m/>
    <m/>
  </r>
  <r>
    <s v="ScottFarmEstablishment"/>
    <x v="1"/>
    <x v="167"/>
    <s v="2009/10"/>
    <x v="2"/>
    <n v="5"/>
    <m/>
    <m/>
    <m/>
    <n v="235.5"/>
    <n v="235.5"/>
    <n v="4818.3999999999996"/>
    <m/>
    <m/>
    <m/>
    <n v="40"/>
    <m/>
    <m/>
    <n v="163"/>
    <n v="31"/>
    <n v="3.1"/>
    <m/>
    <m/>
    <m/>
    <m/>
    <m/>
    <m/>
    <m/>
    <m/>
    <m/>
    <m/>
    <m/>
    <m/>
    <m/>
    <m/>
    <m/>
    <m/>
  </r>
  <r>
    <s v="ScottFarmEstablishment"/>
    <x v="1"/>
    <x v="167"/>
    <s v="2009/10"/>
    <x v="0"/>
    <n v="5"/>
    <m/>
    <m/>
    <m/>
    <n v="254"/>
    <n v="254"/>
    <n v="5458.4"/>
    <m/>
    <m/>
    <m/>
    <n v="40"/>
    <m/>
    <m/>
    <n v="287"/>
    <n v="33.4"/>
    <n v="3.34"/>
    <m/>
    <m/>
    <m/>
    <m/>
    <m/>
    <m/>
    <m/>
    <m/>
    <m/>
    <m/>
    <m/>
    <m/>
    <m/>
    <m/>
    <m/>
    <m/>
  </r>
  <r>
    <s v="ScottFarmEstablishment"/>
    <x v="1"/>
    <x v="167"/>
    <s v="2009/10"/>
    <x v="1"/>
    <n v="5"/>
    <m/>
    <m/>
    <m/>
    <n v="231.5"/>
    <n v="231.5"/>
    <n v="4611"/>
    <m/>
    <m/>
    <m/>
    <n v="55"/>
    <m/>
    <m/>
    <n v="227"/>
    <n v="30.5"/>
    <n v="3.05"/>
    <m/>
    <m/>
    <m/>
    <m/>
    <m/>
    <m/>
    <m/>
    <m/>
    <m/>
    <m/>
    <m/>
    <m/>
    <m/>
    <m/>
    <m/>
    <m/>
  </r>
  <r>
    <s v="ScottFarmEstablishment"/>
    <x v="1"/>
    <x v="167"/>
    <s v="2009/10"/>
    <x v="2"/>
    <n v="5"/>
    <m/>
    <m/>
    <m/>
    <n v="276.5"/>
    <n v="276.5"/>
    <n v="5094.8999999999996"/>
    <m/>
    <m/>
    <m/>
    <n v="35"/>
    <m/>
    <m/>
    <n v="255"/>
    <n v="36.4"/>
    <n v="3.64"/>
    <m/>
    <m/>
    <m/>
    <m/>
    <m/>
    <m/>
    <m/>
    <m/>
    <m/>
    <m/>
    <m/>
    <m/>
    <m/>
    <m/>
    <m/>
    <m/>
  </r>
  <r>
    <s v="ScottFarmEstablishment"/>
    <x v="1"/>
    <x v="167"/>
    <s v="2009/10"/>
    <x v="0"/>
    <n v="5"/>
    <m/>
    <m/>
    <m/>
    <n v="157.5"/>
    <n v="157.5"/>
    <n v="5615.9"/>
    <m/>
    <m/>
    <m/>
    <n v="40"/>
    <m/>
    <m/>
    <n v="202"/>
    <n v="20.7"/>
    <n v="2.0699999999999998"/>
    <m/>
    <m/>
    <m/>
    <m/>
    <m/>
    <m/>
    <m/>
    <m/>
    <m/>
    <m/>
    <m/>
    <m/>
    <m/>
    <m/>
    <m/>
    <m/>
  </r>
  <r>
    <s v="ScottFarmEstablishment"/>
    <x v="1"/>
    <x v="167"/>
    <s v="2009/10"/>
    <x v="1"/>
    <n v="5"/>
    <m/>
    <m/>
    <m/>
    <n v="226"/>
    <n v="226"/>
    <n v="4837"/>
    <m/>
    <m/>
    <m/>
    <n v="50"/>
    <m/>
    <m/>
    <n v="203"/>
    <n v="29.7"/>
    <n v="2.97"/>
    <m/>
    <m/>
    <m/>
    <m/>
    <m/>
    <m/>
    <m/>
    <m/>
    <m/>
    <m/>
    <m/>
    <m/>
    <m/>
    <m/>
    <m/>
    <m/>
  </r>
  <r>
    <s v="ScottFarmEstablishment"/>
    <x v="1"/>
    <x v="167"/>
    <s v="2009/10"/>
    <x v="2"/>
    <n v="5"/>
    <m/>
    <m/>
    <m/>
    <n v="172"/>
    <n v="172"/>
    <n v="5266.9"/>
    <m/>
    <m/>
    <m/>
    <n v="35"/>
    <m/>
    <m/>
    <n v="195"/>
    <n v="22.6"/>
    <n v="2.2599999999999998"/>
    <m/>
    <m/>
    <m/>
    <m/>
    <m/>
    <m/>
    <m/>
    <m/>
    <m/>
    <m/>
    <m/>
    <m/>
    <m/>
    <m/>
    <m/>
    <m/>
  </r>
  <r>
    <s v="ScottFarmEstablishment"/>
    <x v="1"/>
    <x v="167"/>
    <s v="2009/10"/>
    <x v="0"/>
    <n v="5"/>
    <m/>
    <m/>
    <m/>
    <n v="190.5"/>
    <n v="190.5"/>
    <n v="5806.4"/>
    <m/>
    <m/>
    <m/>
    <n v="55"/>
    <m/>
    <m/>
    <n v="220"/>
    <n v="25.1"/>
    <n v="2.5099999999999998"/>
    <m/>
    <m/>
    <m/>
    <m/>
    <m/>
    <m/>
    <m/>
    <m/>
    <m/>
    <m/>
    <m/>
    <m/>
    <m/>
    <m/>
    <m/>
    <m/>
  </r>
  <r>
    <s v="ScottFarmEstablishment"/>
    <x v="1"/>
    <x v="167"/>
    <s v="2009/10"/>
    <x v="1"/>
    <n v="5"/>
    <m/>
    <m/>
    <m/>
    <n v="185.5"/>
    <n v="185.5"/>
    <n v="5022.5"/>
    <m/>
    <m/>
    <m/>
    <n v="60"/>
    <m/>
    <m/>
    <n v="215"/>
    <n v="24.4"/>
    <n v="2.44"/>
    <m/>
    <m/>
    <m/>
    <m/>
    <m/>
    <m/>
    <m/>
    <m/>
    <m/>
    <m/>
    <m/>
    <m/>
    <m/>
    <m/>
    <m/>
    <m/>
  </r>
  <r>
    <s v="ScottFarmEstablishment"/>
    <x v="1"/>
    <x v="167"/>
    <s v="2009/10"/>
    <x v="2"/>
    <n v="5"/>
    <m/>
    <m/>
    <m/>
    <n v="174"/>
    <n v="174"/>
    <n v="174"/>
    <m/>
    <m/>
    <m/>
    <n v="55"/>
    <m/>
    <m/>
    <n v="173"/>
    <n v="22.9"/>
    <n v="2.29"/>
    <m/>
    <m/>
    <m/>
    <m/>
    <m/>
    <m/>
    <m/>
    <m/>
    <m/>
    <m/>
    <m/>
    <m/>
    <m/>
    <m/>
    <m/>
    <m/>
  </r>
  <r>
    <s v="ScottFarmD9a"/>
    <x v="1"/>
    <x v="168"/>
    <s v="2010/11"/>
    <x v="0"/>
    <n v="1"/>
    <m/>
    <m/>
    <m/>
    <m/>
    <n v="306.5"/>
    <n v="306.5"/>
    <m/>
    <m/>
    <m/>
    <n v="30"/>
    <m/>
    <m/>
    <m/>
    <m/>
    <m/>
    <m/>
    <m/>
    <m/>
    <m/>
    <m/>
    <m/>
    <m/>
    <m/>
    <m/>
    <m/>
    <m/>
    <m/>
    <m/>
    <m/>
    <m/>
    <m/>
  </r>
  <r>
    <s v="ScottFarmD9a"/>
    <x v="1"/>
    <x v="168"/>
    <s v="2010/11"/>
    <x v="1"/>
    <n v="1"/>
    <m/>
    <m/>
    <m/>
    <m/>
    <n v="224"/>
    <n v="224"/>
    <m/>
    <m/>
    <m/>
    <n v="30"/>
    <m/>
    <m/>
    <m/>
    <m/>
    <m/>
    <m/>
    <m/>
    <m/>
    <m/>
    <m/>
    <m/>
    <m/>
    <m/>
    <m/>
    <m/>
    <m/>
    <m/>
    <m/>
    <m/>
    <m/>
    <m/>
  </r>
  <r>
    <s v="ScottFarmD9a"/>
    <x v="1"/>
    <x v="168"/>
    <s v="2010/11"/>
    <x v="2"/>
    <n v="1"/>
    <m/>
    <m/>
    <m/>
    <m/>
    <n v="273.5"/>
    <n v="447.5"/>
    <m/>
    <m/>
    <m/>
    <n v="50"/>
    <m/>
    <m/>
    <m/>
    <m/>
    <m/>
    <m/>
    <m/>
    <m/>
    <m/>
    <m/>
    <m/>
    <m/>
    <m/>
    <m/>
    <m/>
    <m/>
    <m/>
    <m/>
    <m/>
    <m/>
    <m/>
  </r>
  <r>
    <s v="ScottFarmD9a"/>
    <x v="1"/>
    <x v="168"/>
    <s v="2010/11"/>
    <x v="3"/>
    <n v="1"/>
    <m/>
    <m/>
    <m/>
    <m/>
    <n v="271.5"/>
    <n v="271.5"/>
    <m/>
    <m/>
    <m/>
    <n v="50"/>
    <m/>
    <m/>
    <m/>
    <m/>
    <m/>
    <m/>
    <m/>
    <m/>
    <m/>
    <m/>
    <m/>
    <m/>
    <m/>
    <m/>
    <m/>
    <m/>
    <m/>
    <m/>
    <m/>
    <m/>
    <m/>
  </r>
  <r>
    <s v="ScottFarmD9a"/>
    <x v="1"/>
    <x v="168"/>
    <s v="2010/11"/>
    <x v="4"/>
    <n v="1"/>
    <m/>
    <m/>
    <m/>
    <m/>
    <n v="334.50000000000006"/>
    <n v="334.50000000000006"/>
    <m/>
    <m/>
    <m/>
    <n v="40"/>
    <m/>
    <m/>
    <m/>
    <m/>
    <m/>
    <m/>
    <m/>
    <m/>
    <m/>
    <m/>
    <m/>
    <m/>
    <m/>
    <m/>
    <m/>
    <m/>
    <m/>
    <m/>
    <m/>
    <m/>
    <m/>
  </r>
  <r>
    <s v="ScottFarmD9a"/>
    <x v="1"/>
    <x v="169"/>
    <s v="2010/11"/>
    <x v="0"/>
    <n v="2"/>
    <m/>
    <m/>
    <m/>
    <m/>
    <n v="298"/>
    <n v="604.5"/>
    <m/>
    <m/>
    <m/>
    <n v="65"/>
    <m/>
    <m/>
    <m/>
    <m/>
    <m/>
    <m/>
    <m/>
    <m/>
    <m/>
    <m/>
    <m/>
    <m/>
    <m/>
    <m/>
    <m/>
    <m/>
    <m/>
    <m/>
    <m/>
    <m/>
    <m/>
  </r>
  <r>
    <s v="ScottFarmD9a"/>
    <x v="1"/>
    <x v="169"/>
    <s v="2010/11"/>
    <x v="1"/>
    <n v="2"/>
    <m/>
    <m/>
    <m/>
    <m/>
    <n v="350"/>
    <n v="574"/>
    <m/>
    <m/>
    <m/>
    <n v="65"/>
    <m/>
    <m/>
    <m/>
    <m/>
    <m/>
    <m/>
    <m/>
    <m/>
    <m/>
    <m/>
    <m/>
    <m/>
    <m/>
    <m/>
    <m/>
    <m/>
    <m/>
    <m/>
    <m/>
    <m/>
    <m/>
  </r>
  <r>
    <s v="ScottFarmD9a"/>
    <x v="1"/>
    <x v="169"/>
    <s v="2010/11"/>
    <x v="2"/>
    <n v="2"/>
    <m/>
    <m/>
    <m/>
    <m/>
    <n v="396.5"/>
    <n v="844"/>
    <m/>
    <m/>
    <m/>
    <n v="80"/>
    <m/>
    <m/>
    <m/>
    <m/>
    <m/>
    <m/>
    <m/>
    <m/>
    <m/>
    <m/>
    <m/>
    <m/>
    <m/>
    <m/>
    <m/>
    <m/>
    <m/>
    <m/>
    <m/>
    <m/>
    <m/>
  </r>
  <r>
    <s v="ScottFarmD9a"/>
    <x v="1"/>
    <x v="169"/>
    <s v="2010/11"/>
    <x v="3"/>
    <n v="2"/>
    <m/>
    <m/>
    <m/>
    <m/>
    <n v="273.5"/>
    <n v="545"/>
    <m/>
    <m/>
    <m/>
    <n v="35"/>
    <m/>
    <m/>
    <m/>
    <m/>
    <m/>
    <m/>
    <m/>
    <m/>
    <m/>
    <m/>
    <m/>
    <m/>
    <m/>
    <m/>
    <m/>
    <m/>
    <m/>
    <m/>
    <m/>
    <m/>
    <m/>
  </r>
  <r>
    <s v="ScottFarmD9a"/>
    <x v="1"/>
    <x v="169"/>
    <s v="2010/11"/>
    <x v="4"/>
    <n v="2"/>
    <m/>
    <m/>
    <m/>
    <m/>
    <n v="283"/>
    <n v="617.5"/>
    <m/>
    <m/>
    <m/>
    <n v="65"/>
    <m/>
    <m/>
    <m/>
    <m/>
    <m/>
    <m/>
    <m/>
    <m/>
    <m/>
    <m/>
    <m/>
    <m/>
    <m/>
    <m/>
    <m/>
    <m/>
    <m/>
    <m/>
    <m/>
    <m/>
    <m/>
  </r>
  <r>
    <s v="ScottFarmD9a"/>
    <x v="1"/>
    <x v="170"/>
    <s v="2010/11"/>
    <x v="0"/>
    <n v="3"/>
    <m/>
    <m/>
    <m/>
    <m/>
    <n v="193.99999999999997"/>
    <n v="798.5"/>
    <m/>
    <m/>
    <m/>
    <n v="20"/>
    <m/>
    <m/>
    <m/>
    <m/>
    <m/>
    <m/>
    <m/>
    <m/>
    <m/>
    <m/>
    <m/>
    <m/>
    <m/>
    <m/>
    <m/>
    <m/>
    <m/>
    <m/>
    <m/>
    <m/>
    <m/>
  </r>
  <r>
    <s v="ScottFarmD9a"/>
    <x v="1"/>
    <x v="170"/>
    <s v="2010/11"/>
    <x v="1"/>
    <n v="3"/>
    <m/>
    <m/>
    <m/>
    <m/>
    <n v="126"/>
    <n v="700"/>
    <m/>
    <m/>
    <m/>
    <n v="20"/>
    <m/>
    <m/>
    <m/>
    <m/>
    <m/>
    <m/>
    <m/>
    <m/>
    <m/>
    <m/>
    <m/>
    <m/>
    <m/>
    <m/>
    <m/>
    <m/>
    <m/>
    <m/>
    <m/>
    <m/>
    <m/>
  </r>
  <r>
    <s v="ScottFarmD9a"/>
    <x v="1"/>
    <x v="170"/>
    <s v="2010/11"/>
    <x v="2"/>
    <n v="3"/>
    <m/>
    <m/>
    <m/>
    <m/>
    <n v="55.05"/>
    <n v="899.05"/>
    <m/>
    <m/>
    <m/>
    <n v="35"/>
    <m/>
    <m/>
    <m/>
    <m/>
    <m/>
    <m/>
    <m/>
    <m/>
    <m/>
    <m/>
    <m/>
    <m/>
    <m/>
    <m/>
    <m/>
    <m/>
    <m/>
    <m/>
    <m/>
    <m/>
    <m/>
  </r>
  <r>
    <s v="ScottFarmD9a"/>
    <x v="1"/>
    <x v="170"/>
    <s v="2010/11"/>
    <x v="3"/>
    <n v="3"/>
    <m/>
    <m/>
    <m/>
    <m/>
    <n v="247.7"/>
    <n v="792.7"/>
    <m/>
    <m/>
    <m/>
    <n v="25"/>
    <m/>
    <m/>
    <m/>
    <m/>
    <m/>
    <m/>
    <m/>
    <m/>
    <m/>
    <m/>
    <m/>
    <m/>
    <m/>
    <m/>
    <m/>
    <m/>
    <m/>
    <m/>
    <m/>
    <m/>
    <m/>
  </r>
  <r>
    <s v="ScottFarmD9a"/>
    <x v="1"/>
    <x v="170"/>
    <s v="2010/11"/>
    <x v="4"/>
    <n v="3"/>
    <m/>
    <m/>
    <m/>
    <m/>
    <n v="144.4"/>
    <n v="761.9"/>
    <m/>
    <m/>
    <m/>
    <n v="25"/>
    <m/>
    <m/>
    <m/>
    <m/>
    <m/>
    <m/>
    <m/>
    <m/>
    <m/>
    <m/>
    <m/>
    <m/>
    <m/>
    <m/>
    <m/>
    <m/>
    <m/>
    <m/>
    <m/>
    <m/>
    <m/>
  </r>
  <r>
    <s v="ScottFarmC38"/>
    <x v="1"/>
    <x v="171"/>
    <s v="2010/11"/>
    <x v="0"/>
    <n v="1"/>
    <m/>
    <m/>
    <m/>
    <m/>
    <n v="200.5"/>
    <n v="999"/>
    <m/>
    <m/>
    <m/>
    <n v="40"/>
    <m/>
    <m/>
    <m/>
    <m/>
    <m/>
    <m/>
    <m/>
    <m/>
    <m/>
    <m/>
    <m/>
    <m/>
    <m/>
    <m/>
    <m/>
    <m/>
    <m/>
    <m/>
    <m/>
    <m/>
    <m/>
  </r>
  <r>
    <s v="ScottFarmC38"/>
    <x v="1"/>
    <x v="171"/>
    <s v="2010/11"/>
    <x v="0"/>
    <n v="2"/>
    <m/>
    <m/>
    <m/>
    <m/>
    <n v="184.5"/>
    <n v="1183.5"/>
    <m/>
    <m/>
    <m/>
    <n v="65"/>
    <m/>
    <m/>
    <m/>
    <m/>
    <m/>
    <m/>
    <m/>
    <m/>
    <m/>
    <m/>
    <m/>
    <m/>
    <m/>
    <m/>
    <m/>
    <m/>
    <m/>
    <m/>
    <m/>
    <m/>
    <m/>
  </r>
  <r>
    <s v="ScottFarmC38"/>
    <x v="1"/>
    <x v="171"/>
    <s v="2010/11"/>
    <x v="0"/>
    <n v="3"/>
    <m/>
    <m/>
    <m/>
    <m/>
    <n v="180.5"/>
    <n v="1364"/>
    <m/>
    <m/>
    <m/>
    <n v="50"/>
    <m/>
    <m/>
    <m/>
    <m/>
    <m/>
    <m/>
    <m/>
    <m/>
    <m/>
    <m/>
    <m/>
    <m/>
    <m/>
    <m/>
    <m/>
    <m/>
    <m/>
    <m/>
    <m/>
    <m/>
    <m/>
  </r>
  <r>
    <s v="ScottFarmC38"/>
    <x v="1"/>
    <x v="171"/>
    <s v="2010/11"/>
    <x v="0"/>
    <n v="4"/>
    <m/>
    <m/>
    <m/>
    <m/>
    <n v="167.5"/>
    <n v="1531.5"/>
    <m/>
    <m/>
    <m/>
    <n v="55"/>
    <m/>
    <m/>
    <m/>
    <m/>
    <m/>
    <m/>
    <m/>
    <m/>
    <m/>
    <m/>
    <m/>
    <m/>
    <m/>
    <m/>
    <m/>
    <m/>
    <m/>
    <m/>
    <m/>
    <m/>
    <m/>
  </r>
  <r>
    <s v="ScottFarmC38"/>
    <x v="1"/>
    <x v="171"/>
    <s v="2010/11"/>
    <x v="0"/>
    <n v="5"/>
    <m/>
    <m/>
    <m/>
    <m/>
    <n v="284.5"/>
    <n v="1816"/>
    <m/>
    <m/>
    <m/>
    <n v="45"/>
    <m/>
    <m/>
    <m/>
    <m/>
    <m/>
    <m/>
    <m/>
    <m/>
    <m/>
    <m/>
    <m/>
    <m/>
    <m/>
    <m/>
    <m/>
    <m/>
    <m/>
    <m/>
    <m/>
    <m/>
    <m/>
  </r>
  <r>
    <s v="ScottFarmC38"/>
    <x v="1"/>
    <x v="172"/>
    <s v="2010/11"/>
    <x v="1"/>
    <n v="1"/>
    <m/>
    <m/>
    <m/>
    <m/>
    <n v="811.34999999999991"/>
    <n v="1511.35"/>
    <m/>
    <m/>
    <m/>
    <n v="25"/>
    <m/>
    <m/>
    <m/>
    <m/>
    <m/>
    <m/>
    <m/>
    <m/>
    <m/>
    <m/>
    <m/>
    <m/>
    <m/>
    <m/>
    <m/>
    <m/>
    <m/>
    <m/>
    <m/>
    <m/>
    <m/>
  </r>
  <r>
    <s v="ScottFarmC38"/>
    <x v="1"/>
    <x v="172"/>
    <s v="2010/11"/>
    <x v="1"/>
    <n v="2"/>
    <m/>
    <m/>
    <m/>
    <m/>
    <n v="563.49999999999989"/>
    <n v="2074.85"/>
    <m/>
    <m/>
    <m/>
    <n v="55"/>
    <m/>
    <m/>
    <m/>
    <m/>
    <m/>
    <m/>
    <m/>
    <m/>
    <m/>
    <m/>
    <m/>
    <m/>
    <m/>
    <m/>
    <m/>
    <m/>
    <m/>
    <m/>
    <m/>
    <m/>
    <m/>
  </r>
  <r>
    <s v="ScottFarmC38"/>
    <x v="1"/>
    <x v="172"/>
    <s v="2010/11"/>
    <x v="1"/>
    <n v="3"/>
    <m/>
    <m/>
    <m/>
    <m/>
    <n v="609.54999999999995"/>
    <n v="2684.3999999999996"/>
    <m/>
    <m/>
    <m/>
    <n v="35"/>
    <m/>
    <m/>
    <m/>
    <m/>
    <m/>
    <m/>
    <m/>
    <m/>
    <m/>
    <m/>
    <m/>
    <m/>
    <m/>
    <m/>
    <m/>
    <m/>
    <m/>
    <m/>
    <m/>
    <m/>
    <m/>
  </r>
  <r>
    <s v="ScottFarmC38"/>
    <x v="1"/>
    <x v="172"/>
    <s v="2010/11"/>
    <x v="1"/>
    <n v="4"/>
    <m/>
    <m/>
    <m/>
    <m/>
    <n v="682.65"/>
    <n v="3367.0499999999997"/>
    <m/>
    <m/>
    <m/>
    <n v="50"/>
    <m/>
    <m/>
    <m/>
    <m/>
    <m/>
    <m/>
    <m/>
    <m/>
    <m/>
    <m/>
    <m/>
    <m/>
    <m/>
    <m/>
    <m/>
    <m/>
    <m/>
    <m/>
    <m/>
    <m/>
    <m/>
  </r>
  <r>
    <s v="ScottFarmC38"/>
    <x v="1"/>
    <x v="172"/>
    <s v="2010/11"/>
    <x v="1"/>
    <n v="5"/>
    <m/>
    <m/>
    <m/>
    <m/>
    <n v="534.65"/>
    <n v="3901.7"/>
    <m/>
    <m/>
    <m/>
    <n v="30"/>
    <m/>
    <m/>
    <m/>
    <m/>
    <m/>
    <m/>
    <m/>
    <m/>
    <m/>
    <m/>
    <m/>
    <m/>
    <m/>
    <m/>
    <m/>
    <m/>
    <m/>
    <m/>
    <m/>
    <m/>
    <m/>
  </r>
  <r>
    <s v="ScottFarmFD902Defoliation15To4"/>
    <x v="1"/>
    <x v="173"/>
    <s v="2010/11"/>
    <x v="5"/>
    <n v="1"/>
    <m/>
    <m/>
    <m/>
    <n v="265"/>
    <n v="265"/>
    <n v="265"/>
    <m/>
    <m/>
    <m/>
    <m/>
    <n v="1"/>
    <n v="0"/>
    <n v="150"/>
    <n v="39"/>
    <n v="3.9"/>
    <m/>
    <m/>
    <m/>
    <m/>
    <m/>
    <n v="31.2"/>
    <n v="0.05"/>
    <m/>
    <m/>
    <m/>
    <m/>
    <n v="6.3E-2"/>
    <m/>
    <m/>
    <m/>
    <m/>
  </r>
  <r>
    <s v="ScottFarmFD902Defoliation15To4"/>
    <x v="1"/>
    <x v="174"/>
    <s v="2010/11"/>
    <x v="5"/>
    <n v="2"/>
    <m/>
    <m/>
    <m/>
    <n v="258.5"/>
    <n v="258.5"/>
    <n v="523.5"/>
    <m/>
    <m/>
    <m/>
    <m/>
    <n v="1"/>
    <n v="0"/>
    <n v="150"/>
    <n v="107.7"/>
    <n v="10.77"/>
    <m/>
    <m/>
    <m/>
    <m/>
    <m/>
    <n v="31.2"/>
    <n v="0.05"/>
    <m/>
    <m/>
    <m/>
    <m/>
    <n v="0.08"/>
    <m/>
    <m/>
    <m/>
    <m/>
  </r>
  <r>
    <s v="ScottFarmFD902Defoliation15To4"/>
    <x v="1"/>
    <x v="168"/>
    <s v="2010/11"/>
    <x v="5"/>
    <n v="3"/>
    <m/>
    <m/>
    <m/>
    <n v="22.6"/>
    <n v="22.6"/>
    <n v="546.1"/>
    <m/>
    <m/>
    <m/>
    <m/>
    <n v="1"/>
    <n v="0"/>
    <n v="150"/>
    <n v="32.299999999999997"/>
    <n v="3.2299999999999995"/>
    <m/>
    <m/>
    <m/>
    <m/>
    <m/>
    <n v="31.2"/>
    <n v="0.05"/>
    <m/>
    <m/>
    <m/>
    <m/>
    <n v="9.1999999999999998E-2"/>
    <m/>
    <m/>
    <m/>
    <m/>
  </r>
  <r>
    <s v="ScottFarmFD902Defoliation15To4"/>
    <x v="1"/>
    <x v="175"/>
    <s v="2010/11"/>
    <x v="5"/>
    <n v="4"/>
    <m/>
    <m/>
    <m/>
    <n v="10.3"/>
    <n v="10.3"/>
    <n v="556.4"/>
    <m/>
    <m/>
    <m/>
    <m/>
    <n v="1"/>
    <n v="0"/>
    <n v="150"/>
    <n v="14.7"/>
    <n v="1.47"/>
    <m/>
    <m/>
    <m/>
    <m/>
    <m/>
    <n v="31.2"/>
    <n v="0.05"/>
    <m/>
    <m/>
    <m/>
    <m/>
    <n v="9.6000000000000002E-2"/>
    <m/>
    <m/>
    <m/>
    <m/>
  </r>
  <r>
    <s v="ScottFarmFD902Defoliation15To4"/>
    <x v="1"/>
    <x v="176"/>
    <s v="2010/11"/>
    <x v="5"/>
    <n v="5"/>
    <m/>
    <m/>
    <m/>
    <n v="90.6"/>
    <n v="90.6"/>
    <n v="647"/>
    <m/>
    <m/>
    <m/>
    <m/>
    <n v="1"/>
    <n v="0"/>
    <n v="150"/>
    <n v="64.7"/>
    <n v="6.4700000000000006"/>
    <m/>
    <m/>
    <m/>
    <m/>
    <m/>
    <n v="31.2"/>
    <n v="0.05"/>
    <m/>
    <m/>
    <m/>
    <m/>
    <n v="0.10400000000000001"/>
    <m/>
    <m/>
    <m/>
    <m/>
  </r>
  <r>
    <s v="ScottFarmFD902Defoliation15To4"/>
    <x v="1"/>
    <x v="177"/>
    <s v="2010/11"/>
    <x v="5"/>
    <n v="6"/>
    <m/>
    <m/>
    <m/>
    <n v="22.9"/>
    <n v="22.9"/>
    <n v="669.9"/>
    <m/>
    <m/>
    <m/>
    <m/>
    <n v="1"/>
    <n v="0"/>
    <n v="150"/>
    <n v="38.200000000000003"/>
    <n v="3.8200000000000003"/>
    <m/>
    <m/>
    <m/>
    <m/>
    <m/>
    <n v="31.2"/>
    <n v="0.05"/>
    <m/>
    <m/>
    <m/>
    <m/>
    <n v="8.4000000000000005E-2"/>
    <m/>
    <m/>
    <m/>
    <m/>
  </r>
  <r>
    <s v="ScottFarmFD902Defoliation15To4"/>
    <x v="1"/>
    <x v="178"/>
    <s v="2010/11"/>
    <x v="5"/>
    <n v="7"/>
    <m/>
    <m/>
    <m/>
    <n v="54.4"/>
    <n v="54.4"/>
    <n v="724.3"/>
    <m/>
    <m/>
    <m/>
    <m/>
    <n v="1"/>
    <n v="0"/>
    <n v="150"/>
    <n v="36.299999999999997"/>
    <n v="3.63"/>
    <m/>
    <m/>
    <m/>
    <m/>
    <m/>
    <n v="29.6"/>
    <n v="4.7E-2"/>
    <m/>
    <m/>
    <m/>
    <m/>
    <n v="0.10199999999999999"/>
    <m/>
    <m/>
    <m/>
    <m/>
  </r>
  <r>
    <s v="ScottFarmFD902Defoliation15To4"/>
    <x v="1"/>
    <x v="179"/>
    <s v="2010/11"/>
    <x v="5"/>
    <n v="8"/>
    <m/>
    <m/>
    <m/>
    <n v="30.5"/>
    <n v="30.5"/>
    <n v="754.8"/>
    <m/>
    <m/>
    <m/>
    <m/>
    <n v="1"/>
    <n v="0"/>
    <n v="150"/>
    <n v="21.8"/>
    <n v="2.1800000000000002"/>
    <m/>
    <m/>
    <m/>
    <m/>
    <m/>
    <n v="29.6"/>
    <n v="4.7E-2"/>
    <m/>
    <m/>
    <m/>
    <m/>
    <n v="9.6999999999999989E-2"/>
    <m/>
    <m/>
    <m/>
    <m/>
  </r>
  <r>
    <s v="ScottFarmFD902Defoliation15To4"/>
    <x v="1"/>
    <x v="180"/>
    <s v="2010/11"/>
    <x v="5"/>
    <n v="9"/>
    <m/>
    <m/>
    <m/>
    <n v="13.7"/>
    <n v="13.7"/>
    <n v="768.5"/>
    <m/>
    <m/>
    <m/>
    <m/>
    <n v="1"/>
    <n v="0"/>
    <n v="150"/>
    <n v="19.600000000000001"/>
    <n v="1.9600000000000002"/>
    <m/>
    <m/>
    <m/>
    <m/>
    <m/>
    <n v="29.6"/>
    <n v="4.7E-2"/>
    <m/>
    <m/>
    <m/>
    <m/>
    <n v="0.11800000000000001"/>
    <m/>
    <m/>
    <m/>
    <m/>
  </r>
  <r>
    <s v="ScottFarmFD902Defoliation15To4"/>
    <x v="1"/>
    <x v="181"/>
    <s v="2010/11"/>
    <x v="5"/>
    <n v="10"/>
    <m/>
    <m/>
    <m/>
    <n v="5.2"/>
    <n v="5.2"/>
    <n v="773.7"/>
    <m/>
    <m/>
    <m/>
    <m/>
    <n v="1"/>
    <n v="0"/>
    <n v="150"/>
    <n v="3.7"/>
    <n v="0.37"/>
    <m/>
    <m/>
    <m/>
    <m/>
    <m/>
    <n v="29.6"/>
    <n v="4.7E-2"/>
    <m/>
    <m/>
    <m/>
    <m/>
    <n v="0.114"/>
    <m/>
    <m/>
    <m/>
    <m/>
  </r>
  <r>
    <s v="ScottFarmFD902Defoliation15To4"/>
    <x v="1"/>
    <x v="182"/>
    <s v="2010/11"/>
    <x v="5"/>
    <n v="11"/>
    <m/>
    <m/>
    <m/>
    <n v="13.7"/>
    <n v="13.7"/>
    <n v="787.40000000000009"/>
    <m/>
    <m/>
    <m/>
    <m/>
    <n v="1"/>
    <n v="0"/>
    <n v="150"/>
    <n v="9.8000000000000007"/>
    <n v="0.98000000000000009"/>
    <m/>
    <m/>
    <m/>
    <m/>
    <m/>
    <n v="29.6"/>
    <n v="4.7E-2"/>
    <m/>
    <m/>
    <m/>
    <m/>
    <n v="9.1999999999999998E-2"/>
    <m/>
    <m/>
    <m/>
    <m/>
  </r>
  <r>
    <s v="ScottFarmFD902Defoliation15To4"/>
    <x v="1"/>
    <x v="183"/>
    <s v="2010/11"/>
    <x v="5"/>
    <n v="12"/>
    <m/>
    <m/>
    <m/>
    <n v="12.9"/>
    <n v="12.9"/>
    <n v="800.30000000000007"/>
    <m/>
    <m/>
    <m/>
    <m/>
    <n v="1"/>
    <n v="0"/>
    <n v="150"/>
    <n v="9.1999999999999993"/>
    <n v="0.91999999999999993"/>
    <m/>
    <m/>
    <m/>
    <m/>
    <m/>
    <n v="29.6"/>
    <n v="4.7E-2"/>
    <m/>
    <m/>
    <m/>
    <m/>
    <n v="0.113"/>
    <m/>
    <m/>
    <m/>
    <m/>
  </r>
  <r>
    <s v="ScottFarmFD902Defoliation15To4"/>
    <x v="1"/>
    <x v="184"/>
    <s v="2010/11"/>
    <x v="5"/>
    <n v="13"/>
    <m/>
    <m/>
    <m/>
    <n v="11"/>
    <n v="11"/>
    <n v="811.30000000000007"/>
    <m/>
    <m/>
    <m/>
    <m/>
    <n v="1"/>
    <n v="0"/>
    <n v="150"/>
    <n v="8.5"/>
    <n v="0.85"/>
    <m/>
    <m/>
    <m/>
    <m/>
    <m/>
    <n v="29.6"/>
    <n v="4.7E-2"/>
    <m/>
    <m/>
    <m/>
    <m/>
    <n v="9.6000000000000002E-2"/>
    <m/>
    <m/>
    <m/>
    <m/>
  </r>
  <r>
    <s v="ScottFarmFD902Defoliation15To4"/>
    <x v="1"/>
    <x v="185"/>
    <s v="2011/12"/>
    <x v="5"/>
    <n v="14"/>
    <m/>
    <m/>
    <m/>
    <n v="126"/>
    <n v="126"/>
    <n v="126"/>
    <m/>
    <m/>
    <m/>
    <m/>
    <n v="0.95"/>
    <n v="0.05"/>
    <n v="150"/>
    <n v="8.9"/>
    <n v="0.89"/>
    <m/>
    <m/>
    <m/>
    <m/>
    <m/>
    <n v="20.9"/>
    <n v="3.3000000000000002E-2"/>
    <m/>
    <m/>
    <m/>
    <m/>
    <n v="0.13800000000000001"/>
    <m/>
    <m/>
    <m/>
    <m/>
  </r>
  <r>
    <s v="ScottFarmFD902Defoliation15To4"/>
    <x v="1"/>
    <x v="186"/>
    <s v="2011/12"/>
    <x v="5"/>
    <n v="15"/>
    <m/>
    <m/>
    <m/>
    <n v="54.6"/>
    <n v="54.6"/>
    <n v="180.6"/>
    <m/>
    <m/>
    <m/>
    <m/>
    <n v="0.95"/>
    <n v="0.05"/>
    <n v="150"/>
    <n v="39"/>
    <n v="3.9"/>
    <m/>
    <m/>
    <m/>
    <m/>
    <m/>
    <n v="20.9"/>
    <n v="3.3000000000000002E-2"/>
    <m/>
    <m/>
    <m/>
    <m/>
    <n v="0.11900000000000001"/>
    <m/>
    <m/>
    <m/>
    <m/>
  </r>
  <r>
    <s v="ScottFarmFD902Defoliation15To4"/>
    <x v="1"/>
    <x v="187"/>
    <s v="2011/12"/>
    <x v="5"/>
    <n v="16"/>
    <m/>
    <m/>
    <m/>
    <n v="64.7"/>
    <n v="64.7"/>
    <n v="245.3"/>
    <m/>
    <m/>
    <m/>
    <m/>
    <n v="0.95"/>
    <n v="0.05"/>
    <n v="150"/>
    <n v="46.2"/>
    <n v="4.62"/>
    <m/>
    <m/>
    <m/>
    <m/>
    <m/>
    <n v="20.9"/>
    <n v="3.3000000000000002E-2"/>
    <m/>
    <m/>
    <m/>
    <m/>
    <n v="0.113"/>
    <m/>
    <m/>
    <m/>
    <m/>
  </r>
  <r>
    <s v="ScottFarmFD902Defoliation15To4"/>
    <x v="1"/>
    <x v="188"/>
    <s v="2011/12"/>
    <x v="5"/>
    <n v="17"/>
    <m/>
    <m/>
    <m/>
    <n v="102.2"/>
    <n v="102.2"/>
    <n v="347.5"/>
    <m/>
    <m/>
    <m/>
    <m/>
    <n v="0.95"/>
    <n v="0.05"/>
    <n v="150"/>
    <n v="73"/>
    <n v="7.3"/>
    <m/>
    <m/>
    <m/>
    <m/>
    <m/>
    <n v="20.9"/>
    <n v="3.3000000000000002E-2"/>
    <m/>
    <m/>
    <m/>
    <m/>
    <n v="0.14000000000000001"/>
    <m/>
    <m/>
    <m/>
    <m/>
  </r>
  <r>
    <s v="ScottFarmFD902Defoliation15To4"/>
    <x v="1"/>
    <x v="189"/>
    <s v="2011/12"/>
    <x v="5"/>
    <n v="18"/>
    <m/>
    <m/>
    <m/>
    <n v="114.4"/>
    <n v="114.4"/>
    <n v="461.9"/>
    <m/>
    <m/>
    <m/>
    <m/>
    <n v="0.77"/>
    <n v="0.23"/>
    <n v="150"/>
    <n v="54.5"/>
    <n v="5.45"/>
    <m/>
    <m/>
    <m/>
    <m/>
    <m/>
    <n v="21.2"/>
    <n v="3.4000000000000002E-2"/>
    <m/>
    <m/>
    <m/>
    <m/>
    <n v="0.11800000000000001"/>
    <m/>
    <m/>
    <m/>
    <m/>
  </r>
  <r>
    <s v="ScottFarmFD902Defoliation15To4"/>
    <x v="1"/>
    <x v="190"/>
    <s v="2011/12"/>
    <x v="5"/>
    <n v="19"/>
    <m/>
    <m/>
    <m/>
    <n v="42.3"/>
    <n v="42.3"/>
    <n v="504.2"/>
    <m/>
    <m/>
    <m/>
    <m/>
    <n v="0.77"/>
    <n v="0.23"/>
    <n v="150"/>
    <n v="30.2"/>
    <n v="3.02"/>
    <m/>
    <m/>
    <m/>
    <m/>
    <m/>
    <n v="21.2"/>
    <n v="3.4000000000000002E-2"/>
    <m/>
    <m/>
    <m/>
    <m/>
    <n v="0.105"/>
    <m/>
    <m/>
    <m/>
    <m/>
  </r>
  <r>
    <s v="ScottFarmFD902Defoliation15To4"/>
    <x v="1"/>
    <x v="191"/>
    <s v="2011/12"/>
    <x v="5"/>
    <n v="20"/>
    <m/>
    <m/>
    <m/>
    <n v="206.1"/>
    <n v="206.1"/>
    <n v="710.3"/>
    <m/>
    <m/>
    <m/>
    <m/>
    <n v="0.77"/>
    <n v="0.23"/>
    <n v="150"/>
    <n v="98.1"/>
    <n v="9.8099999999999987"/>
    <m/>
    <m/>
    <m/>
    <m/>
    <m/>
    <n v="21.2"/>
    <n v="3.4000000000000002E-2"/>
    <m/>
    <m/>
    <m/>
    <m/>
    <n v="9.1999999999999998E-2"/>
    <m/>
    <m/>
    <m/>
    <m/>
  </r>
  <r>
    <s v="ScottFarmFD902Defoliation15To4"/>
    <x v="1"/>
    <x v="192"/>
    <s v="2011/12"/>
    <x v="5"/>
    <n v="21"/>
    <m/>
    <m/>
    <m/>
    <n v="28"/>
    <n v="28"/>
    <n v="738.3"/>
    <m/>
    <m/>
    <m/>
    <m/>
    <n v="0.77"/>
    <n v="0.23"/>
    <n v="150"/>
    <n v="20"/>
    <n v="2"/>
    <m/>
    <m/>
    <m/>
    <m/>
    <m/>
    <n v="21.2"/>
    <n v="3.4000000000000002E-2"/>
    <m/>
    <m/>
    <m/>
    <m/>
    <n v="0.122"/>
    <m/>
    <m/>
    <m/>
    <m/>
  </r>
  <r>
    <s v="ScottFarmFD902Defoliation15To4"/>
    <x v="1"/>
    <x v="193"/>
    <s v="2011/12"/>
    <x v="5"/>
    <n v="22"/>
    <m/>
    <m/>
    <m/>
    <n v="112"/>
    <n v="112"/>
    <n v="850.3"/>
    <m/>
    <m/>
    <m/>
    <m/>
    <n v="0.77"/>
    <n v="0.23"/>
    <n v="150"/>
    <n v="53.3"/>
    <n v="5.33"/>
    <m/>
    <m/>
    <m/>
    <m/>
    <m/>
    <n v="21.2"/>
    <n v="3.4000000000000002E-2"/>
    <m/>
    <m/>
    <m/>
    <m/>
    <n v="0.1"/>
    <m/>
    <m/>
    <m/>
    <m/>
  </r>
  <r>
    <s v="ScottFarmFD902Defoliation15To4"/>
    <x v="1"/>
    <x v="194"/>
    <s v="2011/12"/>
    <x v="5"/>
    <n v="23"/>
    <m/>
    <m/>
    <m/>
    <n v="98.4"/>
    <n v="98.4"/>
    <n v="948.69999999999993"/>
    <m/>
    <m/>
    <m/>
    <m/>
    <n v="0.96"/>
    <n v="0.04"/>
    <n v="150"/>
    <n v="44.7"/>
    <n v="4.4700000000000006"/>
    <m/>
    <m/>
    <m/>
    <m/>
    <m/>
    <n v="28.2"/>
    <n v="4.4999999999999998E-2"/>
    <m/>
    <m/>
    <m/>
    <m/>
    <n v="0.115"/>
    <m/>
    <m/>
    <m/>
    <m/>
  </r>
  <r>
    <s v="ScottFarmFD902Defoliation15To4"/>
    <x v="1"/>
    <x v="195"/>
    <s v="2011/12"/>
    <x v="5"/>
    <n v="24"/>
    <m/>
    <m/>
    <m/>
    <n v="68"/>
    <n v="68"/>
    <n v="1016.6999999999999"/>
    <m/>
    <m/>
    <m/>
    <m/>
    <n v="0.96"/>
    <n v="0.04"/>
    <n v="150"/>
    <n v="34"/>
    <n v="3.4"/>
    <m/>
    <m/>
    <m/>
    <m/>
    <m/>
    <n v="28.2"/>
    <n v="4.4999999999999998E-2"/>
    <m/>
    <m/>
    <m/>
    <m/>
    <n v="0.11"/>
    <m/>
    <m/>
    <m/>
    <m/>
  </r>
  <r>
    <s v="ScottFarmFD902Defoliation15To4"/>
    <x v="1"/>
    <x v="196"/>
    <s v="2011/12"/>
    <x v="5"/>
    <n v="25"/>
    <m/>
    <m/>
    <m/>
    <n v="66.900000000000006"/>
    <n v="66.900000000000006"/>
    <n v="1083.5999999999999"/>
    <m/>
    <m/>
    <m/>
    <m/>
    <n v="0.96"/>
    <n v="0.04"/>
    <n v="150"/>
    <n v="31.9"/>
    <n v="3.19"/>
    <m/>
    <m/>
    <m/>
    <m/>
    <m/>
    <n v="28.2"/>
    <n v="4.4999999999999998E-2"/>
    <m/>
    <m/>
    <m/>
    <m/>
    <n v="0.11199999999999999"/>
    <m/>
    <m/>
    <m/>
    <m/>
  </r>
  <r>
    <s v="ScottFarmFD902Defoliation15To4"/>
    <x v="1"/>
    <x v="197"/>
    <s v="2011/12"/>
    <x v="5"/>
    <n v="26"/>
    <m/>
    <m/>
    <m/>
    <n v="25.7"/>
    <n v="25.7"/>
    <n v="1109.3"/>
    <m/>
    <m/>
    <m/>
    <m/>
    <n v="0.96"/>
    <n v="0.04"/>
    <n v="150"/>
    <n v="9.1999999999999993"/>
    <n v="0.91999999999999993"/>
    <m/>
    <m/>
    <m/>
    <m/>
    <m/>
    <n v="28.2"/>
    <n v="4.4999999999999998E-2"/>
    <m/>
    <m/>
    <m/>
    <m/>
    <n v="0.10400000000000001"/>
    <m/>
    <m/>
    <m/>
    <m/>
  </r>
  <r>
    <s v="ScottFarmFD902Defoliation15To7"/>
    <x v="1"/>
    <x v="173"/>
    <s v="2010/11"/>
    <x v="5"/>
    <n v="1"/>
    <m/>
    <m/>
    <m/>
    <n v="229.8"/>
    <n v="229.8"/>
    <n v="229.8"/>
    <m/>
    <m/>
    <m/>
    <m/>
    <n v="1"/>
    <n v="0"/>
    <n v="150"/>
    <n v="33.799999999999997"/>
    <n v="3.38"/>
    <m/>
    <m/>
    <m/>
    <m/>
    <m/>
    <n v="31.2"/>
    <n v="0.05"/>
    <m/>
    <m/>
    <m/>
    <m/>
    <n v="6.6000000000000003E-2"/>
    <m/>
    <m/>
    <m/>
    <m/>
  </r>
  <r>
    <s v="ScottFarmFD902Defoliation15To7"/>
    <x v="1"/>
    <x v="174"/>
    <s v="2010/11"/>
    <x v="5"/>
    <n v="2"/>
    <m/>
    <m/>
    <m/>
    <n v="222.7"/>
    <n v="222.7"/>
    <n v="452.5"/>
    <m/>
    <m/>
    <m/>
    <m/>
    <n v="1"/>
    <n v="0"/>
    <n v="150"/>
    <n v="92.8"/>
    <n v="9.2799999999999994"/>
    <m/>
    <m/>
    <m/>
    <m/>
    <m/>
    <n v="31.2"/>
    <n v="0.05"/>
    <m/>
    <m/>
    <m/>
    <m/>
    <n v="8.3000000000000004E-2"/>
    <m/>
    <m/>
    <m/>
    <m/>
  </r>
  <r>
    <s v="ScottFarmFD902Defoliation15To7"/>
    <x v="1"/>
    <x v="168"/>
    <s v="2010/11"/>
    <x v="5"/>
    <n v="3"/>
    <m/>
    <m/>
    <m/>
    <n v="21"/>
    <n v="21"/>
    <n v="473.5"/>
    <m/>
    <m/>
    <m/>
    <m/>
    <n v="1"/>
    <n v="0"/>
    <n v="150"/>
    <n v="30"/>
    <n v="3"/>
    <m/>
    <m/>
    <m/>
    <m/>
    <m/>
    <n v="31.2"/>
    <n v="0.05"/>
    <m/>
    <m/>
    <m/>
    <m/>
    <n v="0.106"/>
    <m/>
    <m/>
    <m/>
    <m/>
  </r>
  <r>
    <s v="ScottFarmFD902Defoliation15To7"/>
    <x v="1"/>
    <x v="175"/>
    <s v="2010/11"/>
    <x v="5"/>
    <n v="4"/>
    <m/>
    <m/>
    <m/>
    <n v="29.8"/>
    <n v="29.8"/>
    <n v="503.3"/>
    <m/>
    <m/>
    <m/>
    <m/>
    <n v="1"/>
    <n v="0"/>
    <n v="150"/>
    <n v="42.6"/>
    <n v="4.26"/>
    <m/>
    <m/>
    <m/>
    <m/>
    <m/>
    <n v="31.2"/>
    <n v="0.05"/>
    <m/>
    <m/>
    <m/>
    <m/>
    <n v="0.122"/>
    <m/>
    <m/>
    <m/>
    <m/>
  </r>
  <r>
    <s v="ScottFarmFD902Defoliation15To7"/>
    <x v="1"/>
    <x v="198"/>
    <s v="2010/11"/>
    <x v="5"/>
    <n v="5"/>
    <m/>
    <m/>
    <m/>
    <n v="25.5"/>
    <n v="25.5"/>
    <n v="528.79999999999995"/>
    <m/>
    <m/>
    <m/>
    <m/>
    <n v="1"/>
    <n v="0"/>
    <n v="150"/>
    <n v="36.4"/>
    <n v="3.6399999999999997"/>
    <m/>
    <m/>
    <m/>
    <m/>
    <m/>
    <n v="31.2"/>
    <n v="0.05"/>
    <m/>
    <m/>
    <m/>
    <m/>
    <n v="9.4E-2"/>
    <m/>
    <m/>
    <m/>
    <m/>
  </r>
  <r>
    <s v="ScottFarmFD902Defoliation15To7"/>
    <x v="1"/>
    <x v="176"/>
    <s v="2010/11"/>
    <x v="5"/>
    <n v="6"/>
    <m/>
    <m/>
    <m/>
    <n v="33.9"/>
    <n v="33.9"/>
    <n v="562.69999999999993"/>
    <m/>
    <m/>
    <m/>
    <m/>
    <n v="1"/>
    <n v="0"/>
    <n v="150"/>
    <n v="48.5"/>
    <n v="4.8499999999999996"/>
    <m/>
    <m/>
    <m/>
    <m/>
    <m/>
    <n v="31.2"/>
    <n v="0.05"/>
    <m/>
    <m/>
    <m/>
    <m/>
    <n v="0.10199999999999999"/>
    <m/>
    <m/>
    <m/>
    <m/>
  </r>
  <r>
    <s v="ScottFarmFD902Defoliation15To7"/>
    <x v="1"/>
    <x v="177"/>
    <s v="2010/11"/>
    <x v="5"/>
    <n v="7"/>
    <m/>
    <m/>
    <m/>
    <n v="31.3"/>
    <n v="31.3"/>
    <n v="593.99999999999989"/>
    <m/>
    <m/>
    <m/>
    <m/>
    <n v="1"/>
    <n v="0"/>
    <n v="150"/>
    <n v="52.1"/>
    <n v="5.21"/>
    <m/>
    <m/>
    <m/>
    <m/>
    <m/>
    <n v="31.2"/>
    <n v="0.05"/>
    <m/>
    <m/>
    <m/>
    <m/>
    <n v="9.0999999999999998E-2"/>
    <m/>
    <m/>
    <m/>
    <m/>
  </r>
  <r>
    <s v="ScottFarmFD902Defoliation15To7"/>
    <x v="1"/>
    <x v="178"/>
    <s v="2010/11"/>
    <x v="5"/>
    <n v="8"/>
    <m/>
    <m/>
    <m/>
    <n v="70.5"/>
    <n v="70.5"/>
    <n v="664.49999999999989"/>
    <m/>
    <m/>
    <m/>
    <m/>
    <n v="1"/>
    <n v="0"/>
    <n v="150"/>
    <n v="47"/>
    <n v="4.7"/>
    <m/>
    <m/>
    <m/>
    <m/>
    <m/>
    <n v="29.6"/>
    <n v="4.7E-2"/>
    <m/>
    <m/>
    <m/>
    <m/>
    <n v="0.10400000000000001"/>
    <m/>
    <m/>
    <m/>
    <m/>
  </r>
  <r>
    <s v="ScottFarmFD902Defoliation15To7"/>
    <x v="1"/>
    <x v="179"/>
    <s v="2010/11"/>
    <x v="5"/>
    <n v="9"/>
    <m/>
    <m/>
    <m/>
    <n v="32.700000000000003"/>
    <n v="32.700000000000003"/>
    <n v="697.19999999999993"/>
    <m/>
    <m/>
    <m/>
    <m/>
    <n v="1"/>
    <n v="0"/>
    <n v="150"/>
    <n v="23.4"/>
    <n v="2.34"/>
    <m/>
    <m/>
    <m/>
    <m/>
    <m/>
    <n v="29.6"/>
    <n v="4.7E-2"/>
    <m/>
    <m/>
    <m/>
    <m/>
    <n v="0.09"/>
    <m/>
    <m/>
    <m/>
    <m/>
  </r>
  <r>
    <s v="ScottFarmFD902Defoliation15To7"/>
    <x v="1"/>
    <x v="180"/>
    <s v="2010/11"/>
    <x v="5"/>
    <n v="10"/>
    <m/>
    <m/>
    <m/>
    <n v="17.600000000000001"/>
    <n v="17.600000000000001"/>
    <n v="714.8"/>
    <m/>
    <m/>
    <m/>
    <m/>
    <n v="1"/>
    <n v="0"/>
    <n v="150"/>
    <n v="25.2"/>
    <n v="2.52"/>
    <m/>
    <m/>
    <m/>
    <m/>
    <m/>
    <n v="29.6"/>
    <n v="4.7E-2"/>
    <m/>
    <m/>
    <m/>
    <m/>
    <n v="0.109"/>
    <m/>
    <m/>
    <m/>
    <m/>
  </r>
  <r>
    <s v="ScottFarmFD902Defoliation15To7"/>
    <x v="1"/>
    <x v="181"/>
    <s v="2010/11"/>
    <x v="5"/>
    <n v="11"/>
    <m/>
    <m/>
    <m/>
    <n v="15.5"/>
    <n v="15.5"/>
    <n v="730.3"/>
    <m/>
    <m/>
    <m/>
    <m/>
    <n v="1"/>
    <n v="0"/>
    <n v="150"/>
    <n v="11.1"/>
    <n v="1.1099999999999999"/>
    <m/>
    <m/>
    <m/>
    <m/>
    <m/>
    <n v="29.6"/>
    <n v="4.7E-2"/>
    <m/>
    <m/>
    <m/>
    <m/>
    <n v="0.12"/>
    <m/>
    <m/>
    <m/>
    <m/>
  </r>
  <r>
    <s v="ScottFarmFD902Defoliation15To7"/>
    <x v="1"/>
    <x v="182"/>
    <s v="2010/11"/>
    <x v="5"/>
    <n v="12"/>
    <m/>
    <m/>
    <m/>
    <n v="22.4"/>
    <n v="22.4"/>
    <n v="752.69999999999993"/>
    <m/>
    <m/>
    <m/>
    <m/>
    <n v="1"/>
    <n v="0"/>
    <n v="150"/>
    <n v="16"/>
    <n v="1.6"/>
    <m/>
    <m/>
    <m/>
    <m/>
    <m/>
    <n v="29.6"/>
    <n v="4.7E-2"/>
    <m/>
    <m/>
    <m/>
    <m/>
    <n v="9.3000000000000013E-2"/>
    <m/>
    <m/>
    <m/>
    <m/>
  </r>
  <r>
    <s v="ScottFarmFD902Defoliation15To7"/>
    <x v="1"/>
    <x v="183"/>
    <s v="2010/11"/>
    <x v="5"/>
    <n v="13"/>
    <m/>
    <m/>
    <m/>
    <n v="21.4"/>
    <n v="21.4"/>
    <n v="774.09999999999991"/>
    <m/>
    <m/>
    <m/>
    <m/>
    <n v="1"/>
    <n v="0"/>
    <n v="150"/>
    <n v="15.3"/>
    <n v="1.53"/>
    <m/>
    <m/>
    <m/>
    <m/>
    <m/>
    <n v="29.6"/>
    <n v="4.7E-2"/>
    <m/>
    <m/>
    <m/>
    <m/>
    <n v="0.11599999999999999"/>
    <m/>
    <m/>
    <m/>
    <m/>
  </r>
  <r>
    <s v="ScottFarmFD902Defoliation15To7"/>
    <x v="1"/>
    <x v="184"/>
    <s v="2010/11"/>
    <x v="5"/>
    <n v="14"/>
    <m/>
    <m/>
    <m/>
    <n v="17.3"/>
    <n v="17.3"/>
    <n v="791.39999999999986"/>
    <m/>
    <m/>
    <m/>
    <m/>
    <n v="1"/>
    <n v="0"/>
    <n v="150"/>
    <n v="13.3"/>
    <n v="1.33"/>
    <m/>
    <m/>
    <m/>
    <m/>
    <m/>
    <n v="29.6"/>
    <n v="4.7E-2"/>
    <m/>
    <m/>
    <m/>
    <m/>
    <n v="9.0999999999999998E-2"/>
    <m/>
    <m/>
    <m/>
    <m/>
  </r>
  <r>
    <s v="ScottFarmFD902Defoliation15To7"/>
    <x v="1"/>
    <x v="185"/>
    <s v="2011/12"/>
    <x v="5"/>
    <n v="15"/>
    <m/>
    <m/>
    <m/>
    <n v="67.2"/>
    <n v="67.2"/>
    <n v="67.2"/>
    <m/>
    <m/>
    <m/>
    <m/>
    <n v="0.94"/>
    <n v="0.06"/>
    <n v="150"/>
    <n v="4.8"/>
    <n v="0.48"/>
    <m/>
    <m/>
    <m/>
    <m/>
    <m/>
    <n v="20.9"/>
    <n v="3.3000000000000002E-2"/>
    <m/>
    <m/>
    <m/>
    <m/>
    <n v="0.13900000000000001"/>
    <m/>
    <m/>
    <m/>
    <m/>
  </r>
  <r>
    <s v="ScottFarmFD902Defoliation15To7"/>
    <x v="1"/>
    <x v="186"/>
    <s v="2011/12"/>
    <x v="5"/>
    <n v="16"/>
    <m/>
    <m/>
    <m/>
    <n v="71.2"/>
    <n v="71.2"/>
    <n v="138.4"/>
    <m/>
    <m/>
    <m/>
    <m/>
    <n v="0.94"/>
    <n v="0.06"/>
    <n v="150"/>
    <n v="50.9"/>
    <n v="5.09"/>
    <m/>
    <m/>
    <m/>
    <m/>
    <m/>
    <n v="20.9"/>
    <n v="3.3000000000000002E-2"/>
    <m/>
    <m/>
    <m/>
    <m/>
    <n v="0.126"/>
    <m/>
    <m/>
    <m/>
    <m/>
  </r>
  <r>
    <s v="ScottFarmFD902Defoliation15To7"/>
    <x v="1"/>
    <x v="187"/>
    <s v="2011/12"/>
    <x v="5"/>
    <n v="17"/>
    <m/>
    <m/>
    <m/>
    <n v="74.400000000000006"/>
    <n v="74.400000000000006"/>
    <n v="212.8"/>
    <m/>
    <m/>
    <m/>
    <m/>
    <n v="0.94"/>
    <n v="0.06"/>
    <n v="150"/>
    <n v="53.1"/>
    <n v="5.3100000000000005"/>
    <m/>
    <m/>
    <m/>
    <m/>
    <m/>
    <n v="20.9"/>
    <n v="3.3000000000000002E-2"/>
    <m/>
    <m/>
    <m/>
    <m/>
    <n v="0.115"/>
    <m/>
    <m/>
    <m/>
    <m/>
  </r>
  <r>
    <s v="ScottFarmFD902Defoliation15To7"/>
    <x v="1"/>
    <x v="188"/>
    <s v="2011/12"/>
    <x v="5"/>
    <n v="18"/>
    <m/>
    <m/>
    <m/>
    <n v="100.1"/>
    <n v="100.1"/>
    <n v="312.89999999999998"/>
    <m/>
    <m/>
    <m/>
    <m/>
    <n v="0.94"/>
    <n v="0.06"/>
    <n v="150"/>
    <n v="71.5"/>
    <n v="7.15"/>
    <m/>
    <m/>
    <m/>
    <m/>
    <m/>
    <n v="20.9"/>
    <n v="3.3000000000000002E-2"/>
    <m/>
    <m/>
    <m/>
    <m/>
    <n v="0.13100000000000001"/>
    <m/>
    <m/>
    <m/>
    <m/>
  </r>
  <r>
    <s v="ScottFarmFD902Defoliation15To7"/>
    <x v="1"/>
    <x v="189"/>
    <s v="2011/12"/>
    <x v="5"/>
    <n v="19"/>
    <m/>
    <m/>
    <m/>
    <n v="97.7"/>
    <n v="97.7"/>
    <n v="410.59999999999997"/>
    <m/>
    <m/>
    <m/>
    <m/>
    <n v="0.74"/>
    <n v="0.26"/>
    <n v="150"/>
    <n v="46.5"/>
    <n v="4.6500000000000004"/>
    <m/>
    <m/>
    <m/>
    <m/>
    <m/>
    <n v="21.2"/>
    <n v="3.4000000000000002E-2"/>
    <m/>
    <m/>
    <m/>
    <m/>
    <n v="0.12"/>
    <m/>
    <m/>
    <m/>
    <m/>
  </r>
  <r>
    <s v="ScottFarmFD902Defoliation15To7"/>
    <x v="1"/>
    <x v="190"/>
    <s v="2011/12"/>
    <x v="5"/>
    <n v="20"/>
    <m/>
    <m/>
    <m/>
    <n v="35.200000000000003"/>
    <n v="35.200000000000003"/>
    <n v="445.79999999999995"/>
    <m/>
    <m/>
    <m/>
    <m/>
    <n v="0.74"/>
    <n v="0.26"/>
    <n v="150"/>
    <n v="25.1"/>
    <n v="2.5100000000000002"/>
    <m/>
    <m/>
    <m/>
    <m/>
    <m/>
    <n v="21.2"/>
    <n v="3.4000000000000002E-2"/>
    <m/>
    <m/>
    <m/>
    <m/>
    <n v="0.11"/>
    <m/>
    <m/>
    <m/>
    <m/>
  </r>
  <r>
    <s v="ScottFarmFD902Defoliation15To7"/>
    <x v="1"/>
    <x v="191"/>
    <s v="2011/12"/>
    <x v="5"/>
    <n v="21"/>
    <m/>
    <m/>
    <m/>
    <n v="190.7"/>
    <n v="190.7"/>
    <n v="636.5"/>
    <m/>
    <m/>
    <m/>
    <m/>
    <n v="0.74"/>
    <n v="0.26"/>
    <n v="150"/>
    <n v="90.8"/>
    <n v="9.08"/>
    <m/>
    <m/>
    <m/>
    <m/>
    <m/>
    <n v="21.2"/>
    <n v="3.4000000000000002E-2"/>
    <m/>
    <m/>
    <m/>
    <m/>
    <n v="9.1999999999999998E-2"/>
    <m/>
    <m/>
    <m/>
    <m/>
  </r>
  <r>
    <s v="ScottFarmFD902Defoliation15To7"/>
    <x v="1"/>
    <x v="192"/>
    <s v="2011/12"/>
    <x v="5"/>
    <n v="22"/>
    <m/>
    <m/>
    <m/>
    <n v="24.4"/>
    <n v="24.4"/>
    <n v="660.9"/>
    <m/>
    <m/>
    <m/>
    <m/>
    <n v="0.74"/>
    <n v="0.26"/>
    <n v="150"/>
    <n v="17.399999999999999"/>
    <n v="1.7399999999999998"/>
    <m/>
    <m/>
    <m/>
    <m/>
    <m/>
    <n v="21.2"/>
    <n v="3.4000000000000002E-2"/>
    <m/>
    <m/>
    <m/>
    <m/>
    <n v="0.124"/>
    <m/>
    <m/>
    <m/>
    <m/>
  </r>
  <r>
    <s v="ScottFarmFD902Defoliation15To7"/>
    <x v="1"/>
    <x v="193"/>
    <s v="2011/12"/>
    <x v="5"/>
    <n v="23"/>
    <m/>
    <m/>
    <m/>
    <n v="97.3"/>
    <n v="97.3"/>
    <n v="758.19999999999993"/>
    <m/>
    <m/>
    <m/>
    <m/>
    <n v="0.74"/>
    <n v="0.26"/>
    <n v="150"/>
    <n v="46.3"/>
    <n v="4.63"/>
    <m/>
    <m/>
    <m/>
    <m/>
    <m/>
    <n v="21.2"/>
    <n v="3.4000000000000002E-2"/>
    <m/>
    <m/>
    <m/>
    <m/>
    <n v="9.4E-2"/>
    <m/>
    <m/>
    <m/>
    <m/>
  </r>
  <r>
    <s v="ScottFarmFD902Defoliation15To7"/>
    <x v="1"/>
    <x v="194"/>
    <s v="2011/12"/>
    <x v="5"/>
    <n v="24"/>
    <m/>
    <m/>
    <m/>
    <n v="87.3"/>
    <n v="87.3"/>
    <n v="845.49999999999989"/>
    <m/>
    <m/>
    <m/>
    <m/>
    <n v="0.97"/>
    <n v="0.03"/>
    <n v="150"/>
    <n v="39.700000000000003"/>
    <n v="3.97"/>
    <m/>
    <m/>
    <m/>
    <m/>
    <m/>
    <n v="28.2"/>
    <n v="4.4999999999999998E-2"/>
    <m/>
    <m/>
    <m/>
    <m/>
    <n v="0.11800000000000001"/>
    <m/>
    <m/>
    <m/>
    <m/>
  </r>
  <r>
    <s v="ScottFarmFD902Defoliation15To7"/>
    <x v="1"/>
    <x v="195"/>
    <s v="2011/12"/>
    <x v="5"/>
    <n v="25"/>
    <m/>
    <m/>
    <m/>
    <n v="51.1"/>
    <n v="51.1"/>
    <n v="896.59999999999991"/>
    <m/>
    <m/>
    <m/>
    <m/>
    <n v="0.97"/>
    <n v="0.03"/>
    <n v="150"/>
    <n v="25.6"/>
    <n v="2.56"/>
    <m/>
    <m/>
    <m/>
    <m/>
    <m/>
    <n v="28.2"/>
    <n v="4.4999999999999998E-2"/>
    <m/>
    <m/>
    <m/>
    <m/>
    <n v="0.10400000000000001"/>
    <m/>
    <m/>
    <m/>
    <m/>
  </r>
  <r>
    <s v="ScottFarmFD902Defoliation15To7"/>
    <x v="1"/>
    <x v="196"/>
    <s v="2011/12"/>
    <x v="5"/>
    <n v="26"/>
    <m/>
    <m/>
    <m/>
    <n v="69.3"/>
    <n v="69.3"/>
    <n v="965.89999999999986"/>
    <m/>
    <m/>
    <m/>
    <m/>
    <n v="0.97"/>
    <n v="0.03"/>
    <n v="150"/>
    <n v="33"/>
    <n v="3.3"/>
    <m/>
    <m/>
    <m/>
    <m/>
    <m/>
    <n v="28.2"/>
    <n v="4.4999999999999998E-2"/>
    <m/>
    <m/>
    <m/>
    <m/>
    <n v="0.107"/>
    <m/>
    <m/>
    <m/>
    <m/>
  </r>
  <r>
    <s v="ScottFarmFD902Defoliation15To7"/>
    <x v="1"/>
    <x v="197"/>
    <s v="2011/12"/>
    <x v="5"/>
    <n v="27"/>
    <m/>
    <m/>
    <m/>
    <n v="9"/>
    <n v="9"/>
    <n v="974.89999999999986"/>
    <m/>
    <m/>
    <m/>
    <m/>
    <n v="0.97"/>
    <n v="0.03"/>
    <n v="150"/>
    <n v="3.2"/>
    <n v="0.32"/>
    <m/>
    <m/>
    <m/>
    <m/>
    <m/>
    <n v="28.2"/>
    <n v="4.4999999999999998E-2"/>
    <m/>
    <m/>
    <m/>
    <m/>
    <n v="0.109"/>
    <m/>
    <m/>
    <m/>
    <m/>
  </r>
  <r>
    <s v="ScottFarmFD902Defoliation25To4"/>
    <x v="1"/>
    <x v="173"/>
    <s v="2010/11"/>
    <x v="5"/>
    <n v="1"/>
    <m/>
    <m/>
    <m/>
    <n v="241.5"/>
    <n v="241.5"/>
    <n v="241.5"/>
    <m/>
    <m/>
    <m/>
    <m/>
    <n v="1"/>
    <n v="0"/>
    <n v="250"/>
    <n v="35.5"/>
    <n v="3.55"/>
    <m/>
    <m/>
    <m/>
    <m/>
    <m/>
    <n v="27.3"/>
    <n v="4.3999999999999997E-2"/>
    <m/>
    <m/>
    <m/>
    <m/>
    <n v="6.5000000000000002E-2"/>
    <m/>
    <m/>
    <m/>
    <m/>
  </r>
  <r>
    <s v="ScottFarmFD902Defoliation25To4"/>
    <x v="1"/>
    <x v="174"/>
    <s v="2010/11"/>
    <x v="5"/>
    <n v="2"/>
    <m/>
    <m/>
    <m/>
    <n v="267.8"/>
    <n v="267.8"/>
    <n v="509.3"/>
    <m/>
    <m/>
    <m/>
    <m/>
    <n v="1"/>
    <n v="0"/>
    <n v="250"/>
    <n v="111.6"/>
    <n v="11.16"/>
    <m/>
    <m/>
    <m/>
    <m/>
    <m/>
    <n v="27.3"/>
    <n v="4.3999999999999997E-2"/>
    <m/>
    <m/>
    <m/>
    <m/>
    <n v="7.8E-2"/>
    <m/>
    <m/>
    <m/>
    <m/>
  </r>
  <r>
    <s v="ScottFarmFD902Defoliation25To4"/>
    <x v="1"/>
    <x v="175"/>
    <s v="2010/11"/>
    <x v="5"/>
    <n v="3"/>
    <m/>
    <m/>
    <m/>
    <n v="61.2"/>
    <n v="61.2"/>
    <n v="570.5"/>
    <m/>
    <m/>
    <m/>
    <m/>
    <n v="1"/>
    <n v="0"/>
    <n v="250"/>
    <n v="44.4"/>
    <n v="4.4399999999999995"/>
    <m/>
    <m/>
    <m/>
    <m/>
    <m/>
    <n v="27.3"/>
    <n v="4.3999999999999997E-2"/>
    <m/>
    <m/>
    <m/>
    <m/>
    <n v="8.5000000000000006E-2"/>
    <m/>
    <m/>
    <m/>
    <m/>
  </r>
  <r>
    <s v="ScottFarmFD902Defoliation25To4"/>
    <x v="1"/>
    <x v="176"/>
    <s v="2010/11"/>
    <x v="5"/>
    <n v="4"/>
    <m/>
    <m/>
    <m/>
    <n v="95"/>
    <n v="95"/>
    <n v="665.5"/>
    <m/>
    <m/>
    <m/>
    <m/>
    <n v="1"/>
    <n v="0"/>
    <n v="250"/>
    <n v="67.8"/>
    <n v="6.7799999999999994"/>
    <m/>
    <m/>
    <m/>
    <m/>
    <m/>
    <n v="27.3"/>
    <n v="4.3999999999999997E-2"/>
    <m/>
    <m/>
    <m/>
    <m/>
    <n v="0.10800000000000001"/>
    <m/>
    <m/>
    <m/>
    <m/>
  </r>
  <r>
    <s v="ScottFarmFD902Defoliation25To4"/>
    <x v="1"/>
    <x v="199"/>
    <s v="2010/11"/>
    <x v="5"/>
    <n v="5"/>
    <m/>
    <m/>
    <m/>
    <n v="59.8"/>
    <n v="59.8"/>
    <n v="725.3"/>
    <m/>
    <m/>
    <m/>
    <m/>
    <n v="1"/>
    <n v="0"/>
    <n v="250"/>
    <n v="42.7"/>
    <n v="4.2700000000000005"/>
    <m/>
    <m/>
    <m/>
    <m/>
    <m/>
    <n v="27.3"/>
    <n v="4.3999999999999997E-2"/>
    <m/>
    <m/>
    <m/>
    <m/>
    <n v="8.8000000000000009E-2"/>
    <m/>
    <m/>
    <m/>
    <m/>
  </r>
  <r>
    <s v="ScottFarmFD902Defoliation25To4"/>
    <x v="1"/>
    <x v="200"/>
    <s v="2010/11"/>
    <x v="5"/>
    <n v="6"/>
    <m/>
    <m/>
    <m/>
    <n v="48"/>
    <n v="48"/>
    <n v="773.3"/>
    <m/>
    <m/>
    <m/>
    <m/>
    <n v="1"/>
    <n v="0"/>
    <n v="250"/>
    <n v="34.299999999999997"/>
    <n v="3.4299999999999997"/>
    <m/>
    <m/>
    <m/>
    <m/>
    <m/>
    <n v="27.3"/>
    <n v="4.3999999999999997E-2"/>
    <m/>
    <m/>
    <m/>
    <m/>
    <n v="0.106"/>
    <m/>
    <m/>
    <m/>
    <m/>
  </r>
  <r>
    <s v="ScottFarmFD902Defoliation25To4"/>
    <x v="1"/>
    <x v="180"/>
    <s v="2010/11"/>
    <x v="5"/>
    <n v="7"/>
    <m/>
    <m/>
    <m/>
    <n v="43.7"/>
    <n v="43.7"/>
    <n v="817"/>
    <m/>
    <m/>
    <m/>
    <m/>
    <n v="1"/>
    <n v="0"/>
    <n v="250"/>
    <n v="31.2"/>
    <n v="3.12"/>
    <m/>
    <m/>
    <m/>
    <m/>
    <m/>
    <n v="27.3"/>
    <n v="4.3999999999999997E-2"/>
    <m/>
    <m/>
    <m/>
    <m/>
    <n v="0.1"/>
    <m/>
    <m/>
    <m/>
    <m/>
  </r>
  <r>
    <s v="ScottFarmFD902Defoliation25To4"/>
    <x v="1"/>
    <x v="201"/>
    <s v="2010/11"/>
    <x v="5"/>
    <n v="8"/>
    <m/>
    <m/>
    <m/>
    <n v="62"/>
    <n v="62"/>
    <n v="879"/>
    <m/>
    <m/>
    <m/>
    <m/>
    <n v="1"/>
    <n v="0"/>
    <n v="250"/>
    <n v="29.5"/>
    <n v="2.95"/>
    <m/>
    <m/>
    <m/>
    <m/>
    <m/>
    <n v="27.3"/>
    <n v="4.3999999999999997E-2"/>
    <m/>
    <m/>
    <m/>
    <m/>
    <n v="0.111"/>
    <m/>
    <m/>
    <m/>
    <m/>
  </r>
  <r>
    <s v="ScottFarmFD902Defoliation25To4"/>
    <x v="1"/>
    <x v="184"/>
    <s v="2010/11"/>
    <x v="5"/>
    <n v="9"/>
    <m/>
    <m/>
    <m/>
    <n v="86.6"/>
    <n v="86.6"/>
    <n v="965.6"/>
    <m/>
    <m/>
    <m/>
    <m/>
    <n v="1"/>
    <n v="0"/>
    <n v="250"/>
    <n v="25.5"/>
    <n v="2.5499999999999998"/>
    <m/>
    <m/>
    <m/>
    <m/>
    <m/>
    <n v="27.3"/>
    <n v="4.3999999999999997E-2"/>
    <m/>
    <m/>
    <m/>
    <m/>
    <n v="7.5999999999999998E-2"/>
    <m/>
    <m/>
    <m/>
    <m/>
  </r>
  <r>
    <s v="ScottFarmFD902Defoliation25To4"/>
    <x v="1"/>
    <x v="202"/>
    <s v="2011/12"/>
    <x v="5"/>
    <n v="10"/>
    <m/>
    <m/>
    <m/>
    <n v="149.30000000000001"/>
    <n v="149.30000000000001"/>
    <n v="149.30000000000001"/>
    <m/>
    <m/>
    <m/>
    <m/>
    <n v="0.92"/>
    <n v="0.08"/>
    <n v="250"/>
    <n v="10.1"/>
    <n v="1.01"/>
    <m/>
    <m/>
    <m/>
    <m/>
    <m/>
    <n v="21.7"/>
    <n v="3.5000000000000003E-2"/>
    <m/>
    <m/>
    <m/>
    <m/>
    <n v="0.09"/>
    <m/>
    <m/>
    <m/>
    <m/>
  </r>
  <r>
    <s v="ScottFarmFD902Defoliation25To4"/>
    <x v="1"/>
    <x v="203"/>
    <s v="2011/12"/>
    <x v="5"/>
    <n v="11"/>
    <m/>
    <m/>
    <m/>
    <n v="69.599999999999994"/>
    <n v="69.599999999999994"/>
    <n v="218.9"/>
    <m/>
    <m/>
    <m/>
    <m/>
    <n v="0.92"/>
    <n v="0.08"/>
    <n v="250"/>
    <n v="49.7"/>
    <n v="4.9700000000000006"/>
    <m/>
    <m/>
    <m/>
    <m/>
    <m/>
    <n v="21.7"/>
    <n v="3.5000000000000003E-2"/>
    <m/>
    <m/>
    <m/>
    <m/>
    <n v="0.107"/>
    <m/>
    <m/>
    <m/>
    <m/>
  </r>
  <r>
    <s v="ScottFarmFD902Defoliation25To4"/>
    <x v="1"/>
    <x v="204"/>
    <s v="2011/12"/>
    <x v="5"/>
    <n v="12"/>
    <m/>
    <m/>
    <m/>
    <n v="61.1"/>
    <n v="61.1"/>
    <n v="280"/>
    <m/>
    <m/>
    <m/>
    <m/>
    <n v="0.92"/>
    <n v="0.08"/>
    <n v="250"/>
    <n v="43.6"/>
    <n v="4.3600000000000003"/>
    <m/>
    <m/>
    <m/>
    <m/>
    <m/>
    <n v="21.7"/>
    <n v="3.5000000000000003E-2"/>
    <m/>
    <m/>
    <m/>
    <m/>
    <n v="0.1"/>
    <m/>
    <m/>
    <m/>
    <m/>
  </r>
  <r>
    <s v="ScottFarmFD902Defoliation25To4"/>
    <x v="1"/>
    <x v="189"/>
    <s v="2011/12"/>
    <x v="5"/>
    <n v="13"/>
    <m/>
    <m/>
    <m/>
    <n v="140.4"/>
    <n v="140.4"/>
    <n v="420.4"/>
    <m/>
    <m/>
    <m/>
    <m/>
    <n v="0.83"/>
    <n v="0.17"/>
    <n v="250"/>
    <n v="50.1"/>
    <n v="5.01"/>
    <m/>
    <m/>
    <m/>
    <m/>
    <m/>
    <n v="19.899999999999999"/>
    <n v="3.2000000000000001E-2"/>
    <m/>
    <m/>
    <m/>
    <m/>
    <n v="0.11900000000000001"/>
    <m/>
    <m/>
    <m/>
    <m/>
  </r>
  <r>
    <s v="ScottFarmFD902Defoliation25To4"/>
    <x v="1"/>
    <x v="205"/>
    <s v="2011/12"/>
    <x v="5"/>
    <n v="14"/>
    <m/>
    <m/>
    <m/>
    <n v="217.7"/>
    <n v="217.7"/>
    <n v="638.09999999999991"/>
    <m/>
    <m/>
    <m/>
    <m/>
    <n v="0.83"/>
    <n v="0.17"/>
    <n v="250"/>
    <n v="77.8"/>
    <n v="7.7799999999999994"/>
    <m/>
    <m/>
    <m/>
    <m/>
    <m/>
    <n v="19.899999999999999"/>
    <n v="3.2000000000000001E-2"/>
    <m/>
    <m/>
    <m/>
    <m/>
    <n v="9.4E-2"/>
    <m/>
    <m/>
    <m/>
    <m/>
  </r>
  <r>
    <s v="ScottFarmFD902Defoliation25To4"/>
    <x v="1"/>
    <x v="192"/>
    <s v="2011/12"/>
    <x v="5"/>
    <n v="15"/>
    <m/>
    <m/>
    <m/>
    <n v="58.8"/>
    <n v="58.8"/>
    <n v="696.89999999999986"/>
    <m/>
    <m/>
    <m/>
    <m/>
    <n v="0.83"/>
    <n v="0.17"/>
    <n v="250"/>
    <n v="28"/>
    <n v="2.8"/>
    <m/>
    <m/>
    <m/>
    <m/>
    <m/>
    <n v="19.899999999999999"/>
    <n v="3.2000000000000001E-2"/>
    <m/>
    <m/>
    <m/>
    <m/>
    <n v="0.12300000000000001"/>
    <m/>
    <m/>
    <m/>
    <m/>
  </r>
  <r>
    <s v="ScottFarmFD902Defoliation25To4"/>
    <x v="1"/>
    <x v="193"/>
    <s v="2011/12"/>
    <x v="5"/>
    <n v="16"/>
    <m/>
    <m/>
    <m/>
    <n v="95.9"/>
    <n v="95.9"/>
    <n v="792.79999999999984"/>
    <m/>
    <m/>
    <m/>
    <m/>
    <n v="0.83"/>
    <n v="0.17"/>
    <n v="250"/>
    <n v="45.7"/>
    <n v="4.57"/>
    <m/>
    <m/>
    <m/>
    <m/>
    <m/>
    <n v="19.899999999999999"/>
    <n v="3.2000000000000001E-2"/>
    <m/>
    <m/>
    <m/>
    <m/>
    <n v="9.8000000000000004E-2"/>
    <m/>
    <m/>
    <m/>
    <m/>
  </r>
  <r>
    <s v="ScottFarmFD902Defoliation25To4"/>
    <x v="1"/>
    <x v="194"/>
    <s v="2011/12"/>
    <x v="5"/>
    <n v="17"/>
    <m/>
    <m/>
    <m/>
    <n v="83.1"/>
    <n v="83.1"/>
    <n v="875.89999999999986"/>
    <m/>
    <m/>
    <m/>
    <m/>
    <n v="0.98"/>
    <n v="0.02"/>
    <n v="250"/>
    <n v="37.799999999999997"/>
    <n v="3.78"/>
    <m/>
    <m/>
    <m/>
    <m/>
    <m/>
    <n v="25.1"/>
    <n v="0.04"/>
    <m/>
    <m/>
    <m/>
    <m/>
    <n v="0.12"/>
    <m/>
    <m/>
    <m/>
    <m/>
  </r>
  <r>
    <s v="ScottFarmFD902Defoliation25To4"/>
    <x v="1"/>
    <x v="195"/>
    <s v="2011/12"/>
    <x v="5"/>
    <n v="18"/>
    <m/>
    <m/>
    <m/>
    <n v="55.1"/>
    <n v="55.1"/>
    <n v="930.99999999999989"/>
    <m/>
    <m/>
    <m/>
    <m/>
    <n v="0.98"/>
    <n v="0.02"/>
    <n v="250"/>
    <n v="27.6"/>
    <n v="2.7600000000000002"/>
    <m/>
    <m/>
    <m/>
    <m/>
    <m/>
    <n v="25.1"/>
    <n v="0.04"/>
    <m/>
    <m/>
    <m/>
    <m/>
    <n v="0.11699999999999999"/>
    <m/>
    <m/>
    <m/>
    <m/>
  </r>
  <r>
    <s v="ScottFarmFD902Defoliation25To4"/>
    <x v="1"/>
    <x v="206"/>
    <s v="2011/12"/>
    <x v="5"/>
    <n v="19"/>
    <m/>
    <m/>
    <m/>
    <n v="89.8"/>
    <n v="89.8"/>
    <n v="1020.7999999999998"/>
    <m/>
    <m/>
    <m/>
    <m/>
    <n v="0.98"/>
    <n v="0.02"/>
    <n v="250"/>
    <n v="25.7"/>
    <n v="2.57"/>
    <m/>
    <m/>
    <m/>
    <m/>
    <m/>
    <n v="25.1"/>
    <n v="0.04"/>
    <m/>
    <m/>
    <m/>
    <m/>
    <n v="0.11599999999999999"/>
    <m/>
    <m/>
    <m/>
    <m/>
  </r>
  <r>
    <s v="ScottFarmFD902Defoliation25To4"/>
    <x v="1"/>
    <x v="207"/>
    <s v="2011/12"/>
    <x v="5"/>
    <n v="20"/>
    <m/>
    <m/>
    <m/>
    <n v="3"/>
    <n v="3"/>
    <n v="1023.7999999999998"/>
    <m/>
    <m/>
    <m/>
    <m/>
    <n v="0.98"/>
    <n v="0.02"/>
    <n v="250"/>
    <n v="1.4"/>
    <n v="0.13999999999999999"/>
    <m/>
    <m/>
    <m/>
    <m/>
    <m/>
    <n v="25.1"/>
    <n v="0.04"/>
    <m/>
    <m/>
    <m/>
    <m/>
    <n v="0.16399999999999998"/>
    <m/>
    <m/>
    <m/>
    <m/>
  </r>
  <r>
    <s v="ScottFarmFD902Defoliation25To7"/>
    <x v="1"/>
    <x v="173"/>
    <s v="2010/11"/>
    <x v="5"/>
    <n v="1"/>
    <m/>
    <m/>
    <m/>
    <n v="240.1"/>
    <n v="240.1"/>
    <n v="240.1"/>
    <m/>
    <m/>
    <m/>
    <m/>
    <n v="1"/>
    <n v="0"/>
    <n v="250"/>
    <n v="35.299999999999997"/>
    <n v="3.53"/>
    <m/>
    <m/>
    <m/>
    <m/>
    <m/>
    <n v="27.3"/>
    <n v="4.3999999999999997E-2"/>
    <m/>
    <m/>
    <m/>
    <m/>
    <n v="6.5000000000000002E-2"/>
    <m/>
    <m/>
    <m/>
    <m/>
  </r>
  <r>
    <s v="ScottFarmFD902Defoliation25To7"/>
    <x v="1"/>
    <x v="174"/>
    <s v="2010/11"/>
    <x v="5"/>
    <n v="2"/>
    <m/>
    <m/>
    <m/>
    <n v="242.8"/>
    <n v="242.8"/>
    <n v="482.9"/>
    <m/>
    <m/>
    <m/>
    <m/>
    <n v="1"/>
    <n v="0"/>
    <n v="250"/>
    <n v="101.2"/>
    <n v="10.120000000000001"/>
    <m/>
    <m/>
    <m/>
    <m/>
    <m/>
    <n v="27.3"/>
    <n v="4.3999999999999997E-2"/>
    <m/>
    <m/>
    <m/>
    <m/>
    <n v="0.09"/>
    <m/>
    <m/>
    <m/>
    <m/>
  </r>
  <r>
    <s v="ScottFarmFD902Defoliation25To7"/>
    <x v="1"/>
    <x v="175"/>
    <s v="2010/11"/>
    <x v="5"/>
    <n v="3"/>
    <m/>
    <m/>
    <m/>
    <n v="68.5"/>
    <n v="68.5"/>
    <n v="551.4"/>
    <m/>
    <m/>
    <m/>
    <m/>
    <n v="1"/>
    <n v="0"/>
    <n v="250"/>
    <n v="48.9"/>
    <n v="4.8899999999999997"/>
    <m/>
    <m/>
    <m/>
    <m/>
    <m/>
    <n v="27.3"/>
    <n v="4.3999999999999997E-2"/>
    <m/>
    <m/>
    <m/>
    <m/>
    <n v="9.1999999999999998E-2"/>
    <m/>
    <m/>
    <m/>
    <m/>
  </r>
  <r>
    <s v="ScottFarmFD902Defoliation25To7"/>
    <x v="1"/>
    <x v="176"/>
    <s v="2010/11"/>
    <x v="5"/>
    <n v="4"/>
    <m/>
    <m/>
    <m/>
    <n v="74.8"/>
    <n v="74.8"/>
    <n v="626.19999999999993"/>
    <m/>
    <m/>
    <m/>
    <m/>
    <n v="1"/>
    <n v="0"/>
    <n v="250"/>
    <n v="53.4"/>
    <n v="5.34"/>
    <m/>
    <m/>
    <m/>
    <m/>
    <m/>
    <n v="27.3"/>
    <n v="4.3999999999999997E-2"/>
    <m/>
    <m/>
    <m/>
    <m/>
    <n v="8.8000000000000009E-2"/>
    <m/>
    <m/>
    <m/>
    <m/>
  </r>
  <r>
    <s v="ScottFarmFD902Defoliation25To7"/>
    <x v="1"/>
    <x v="199"/>
    <s v="2010/11"/>
    <x v="5"/>
    <n v="5"/>
    <m/>
    <m/>
    <m/>
    <n v="63.1"/>
    <n v="63.1"/>
    <n v="689.3"/>
    <m/>
    <m/>
    <m/>
    <m/>
    <n v="1"/>
    <n v="0"/>
    <n v="250"/>
    <n v="45.1"/>
    <n v="4.51"/>
    <m/>
    <m/>
    <m/>
    <m/>
    <m/>
    <n v="27.3"/>
    <n v="4.3999999999999997E-2"/>
    <m/>
    <m/>
    <m/>
    <m/>
    <n v="8.8000000000000009E-2"/>
    <m/>
    <m/>
    <m/>
    <m/>
  </r>
  <r>
    <s v="ScottFarmFD902Defoliation25To7"/>
    <x v="1"/>
    <x v="200"/>
    <s v="2010/11"/>
    <x v="5"/>
    <n v="6"/>
    <m/>
    <m/>
    <m/>
    <n v="50"/>
    <n v="50"/>
    <n v="739.3"/>
    <m/>
    <m/>
    <m/>
    <m/>
    <n v="1"/>
    <n v="0"/>
    <n v="250"/>
    <n v="35.700000000000003"/>
    <n v="3.5700000000000003"/>
    <m/>
    <m/>
    <m/>
    <m/>
    <m/>
    <n v="27.3"/>
    <n v="4.3999999999999997E-2"/>
    <m/>
    <m/>
    <m/>
    <m/>
    <n v="0.10300000000000001"/>
    <m/>
    <m/>
    <m/>
    <m/>
  </r>
  <r>
    <s v="ScottFarmFD902Defoliation25To7"/>
    <x v="1"/>
    <x v="180"/>
    <s v="2010/11"/>
    <x v="5"/>
    <n v="7"/>
    <m/>
    <m/>
    <m/>
    <n v="47.6"/>
    <n v="47.6"/>
    <n v="786.9"/>
    <m/>
    <m/>
    <m/>
    <m/>
    <n v="1"/>
    <n v="0"/>
    <n v="250"/>
    <n v="34"/>
    <n v="3.4"/>
    <m/>
    <m/>
    <m/>
    <m/>
    <m/>
    <n v="27.3"/>
    <n v="4.3999999999999997E-2"/>
    <m/>
    <m/>
    <m/>
    <m/>
    <n v="9.4E-2"/>
    <m/>
    <m/>
    <m/>
    <m/>
  </r>
  <r>
    <s v="ScottFarmFD902Defoliation25To7"/>
    <x v="1"/>
    <x v="201"/>
    <s v="2010/11"/>
    <x v="5"/>
    <n v="8"/>
    <m/>
    <m/>
    <m/>
    <n v="58.7"/>
    <n v="58.7"/>
    <n v="845.6"/>
    <m/>
    <m/>
    <m/>
    <m/>
    <n v="1"/>
    <n v="0"/>
    <n v="250"/>
    <n v="27.9"/>
    <n v="2.79"/>
    <m/>
    <m/>
    <m/>
    <m/>
    <m/>
    <n v="27.3"/>
    <n v="4.3999999999999997E-2"/>
    <m/>
    <m/>
    <m/>
    <m/>
    <n v="0.10199999999999999"/>
    <m/>
    <m/>
    <m/>
    <m/>
  </r>
  <r>
    <s v="ScottFarmFD902Defoliation25To7"/>
    <x v="1"/>
    <x v="184"/>
    <s v="2010/11"/>
    <x v="5"/>
    <n v="9"/>
    <m/>
    <m/>
    <m/>
    <n v="93.6"/>
    <n v="93.6"/>
    <n v="939.2"/>
    <m/>
    <m/>
    <m/>
    <m/>
    <n v="1"/>
    <n v="0"/>
    <n v="250"/>
    <n v="27.5"/>
    <n v="2.75"/>
    <m/>
    <m/>
    <m/>
    <m/>
    <m/>
    <n v="27.3"/>
    <n v="4.3999999999999997E-2"/>
    <m/>
    <m/>
    <m/>
    <m/>
    <n v="7.6999999999999999E-2"/>
    <m/>
    <m/>
    <m/>
    <m/>
  </r>
  <r>
    <s v="ScottFarmFD902Defoliation25To7"/>
    <x v="1"/>
    <x v="202"/>
    <s v="2011/12"/>
    <x v="5"/>
    <n v="10"/>
    <m/>
    <m/>
    <m/>
    <n v="152.9"/>
    <n v="152.9"/>
    <n v="152.9"/>
    <m/>
    <m/>
    <m/>
    <m/>
    <n v="0.87"/>
    <n v="0.13"/>
    <n v="250"/>
    <n v="10.3"/>
    <n v="1.03"/>
    <m/>
    <m/>
    <m/>
    <m/>
    <m/>
    <n v="21.7"/>
    <n v="3.5000000000000003E-2"/>
    <m/>
    <m/>
    <m/>
    <m/>
    <n v="8.8000000000000009E-2"/>
    <m/>
    <m/>
    <m/>
    <m/>
  </r>
  <r>
    <s v="ScottFarmFD902Defoliation25To7"/>
    <x v="1"/>
    <x v="203"/>
    <s v="2011/12"/>
    <x v="5"/>
    <n v="11"/>
    <m/>
    <m/>
    <m/>
    <n v="74"/>
    <n v="74"/>
    <n v="226.9"/>
    <m/>
    <m/>
    <m/>
    <m/>
    <n v="0.87"/>
    <n v="0.13"/>
    <n v="250"/>
    <n v="52.9"/>
    <n v="5.29"/>
    <m/>
    <m/>
    <m/>
    <m/>
    <m/>
    <n v="21.7"/>
    <n v="3.5000000000000003E-2"/>
    <m/>
    <m/>
    <m/>
    <m/>
    <n v="0.10099999999999999"/>
    <m/>
    <m/>
    <m/>
    <m/>
  </r>
  <r>
    <s v="ScottFarmFD902Defoliation25To7"/>
    <x v="1"/>
    <x v="204"/>
    <s v="2011/12"/>
    <x v="5"/>
    <n v="12"/>
    <m/>
    <m/>
    <m/>
    <n v="71.5"/>
    <n v="71.5"/>
    <n v="298.39999999999998"/>
    <m/>
    <m/>
    <m/>
    <m/>
    <n v="0.87"/>
    <n v="0.13"/>
    <n v="250"/>
    <n v="51.1"/>
    <n v="5.1100000000000003"/>
    <m/>
    <m/>
    <m/>
    <m/>
    <m/>
    <n v="21.7"/>
    <n v="3.5000000000000003E-2"/>
    <m/>
    <m/>
    <m/>
    <m/>
    <n v="9.4E-2"/>
    <m/>
    <m/>
    <m/>
    <m/>
  </r>
  <r>
    <s v="ScottFarmFD902Defoliation25To7"/>
    <x v="1"/>
    <x v="189"/>
    <s v="2011/12"/>
    <x v="5"/>
    <n v="13"/>
    <m/>
    <m/>
    <m/>
    <n v="209.3"/>
    <n v="209.3"/>
    <n v="507.7"/>
    <m/>
    <m/>
    <m/>
    <m/>
    <n v="0.78"/>
    <n v="0.22"/>
    <n v="250"/>
    <n v="74.7"/>
    <n v="7.4700000000000006"/>
    <m/>
    <m/>
    <m/>
    <m/>
    <m/>
    <n v="19.899999999999999"/>
    <n v="3.2000000000000001E-2"/>
    <m/>
    <m/>
    <m/>
    <m/>
    <n v="0.113"/>
    <m/>
    <m/>
    <m/>
    <m/>
  </r>
  <r>
    <s v="ScottFarmFD902Defoliation25To7"/>
    <x v="1"/>
    <x v="205"/>
    <s v="2011/12"/>
    <x v="5"/>
    <n v="14"/>
    <m/>
    <m/>
    <m/>
    <n v="232.7"/>
    <n v="232.7"/>
    <n v="740.4"/>
    <m/>
    <m/>
    <m/>
    <m/>
    <n v="0.78"/>
    <n v="0.22"/>
    <n v="250"/>
    <n v="83.1"/>
    <n v="8.3099999999999987"/>
    <m/>
    <m/>
    <m/>
    <m/>
    <m/>
    <n v="19.899999999999999"/>
    <n v="3.2000000000000001E-2"/>
    <m/>
    <m/>
    <m/>
    <m/>
    <n v="9.3000000000000013E-2"/>
    <m/>
    <m/>
    <m/>
    <m/>
  </r>
  <r>
    <s v="ScottFarmFD902Defoliation25To7"/>
    <x v="1"/>
    <x v="192"/>
    <s v="2011/12"/>
    <x v="5"/>
    <n v="15"/>
    <m/>
    <m/>
    <m/>
    <n v="72.5"/>
    <n v="72.5"/>
    <n v="812.9"/>
    <m/>
    <m/>
    <m/>
    <m/>
    <n v="0.78"/>
    <n v="0.22"/>
    <n v="250"/>
    <n v="34.5"/>
    <n v="3.45"/>
    <m/>
    <m/>
    <m/>
    <m/>
    <m/>
    <n v="19.899999999999999"/>
    <n v="3.2000000000000001E-2"/>
    <m/>
    <m/>
    <m/>
    <m/>
    <n v="0.11699999999999999"/>
    <m/>
    <m/>
    <m/>
    <m/>
  </r>
  <r>
    <s v="ScottFarmFD902Defoliation25To7"/>
    <x v="1"/>
    <x v="193"/>
    <s v="2011/12"/>
    <x v="5"/>
    <n v="16"/>
    <m/>
    <m/>
    <m/>
    <n v="97"/>
    <n v="97"/>
    <n v="909.9"/>
    <m/>
    <m/>
    <m/>
    <m/>
    <n v="0.78"/>
    <n v="0.22"/>
    <n v="250"/>
    <n v="46.2"/>
    <n v="4.62"/>
    <m/>
    <m/>
    <m/>
    <m/>
    <m/>
    <n v="19.899999999999999"/>
    <n v="3.2000000000000001E-2"/>
    <m/>
    <m/>
    <m/>
    <m/>
    <n v="9.9000000000000005E-2"/>
    <m/>
    <m/>
    <m/>
    <m/>
  </r>
  <r>
    <s v="ScottFarmFD902Defoliation25To7"/>
    <x v="1"/>
    <x v="194"/>
    <s v="2011/12"/>
    <x v="5"/>
    <n v="17"/>
    <m/>
    <m/>
    <m/>
    <n v="87.1"/>
    <n v="87.1"/>
    <n v="997"/>
    <m/>
    <m/>
    <m/>
    <m/>
    <n v="0.98"/>
    <n v="0.02"/>
    <n v="250"/>
    <n v="39.6"/>
    <n v="3.96"/>
    <m/>
    <m/>
    <m/>
    <m/>
    <m/>
    <n v="25.1"/>
    <n v="0.04"/>
    <m/>
    <m/>
    <m/>
    <m/>
    <n v="0.115"/>
    <m/>
    <m/>
    <m/>
    <m/>
  </r>
  <r>
    <s v="ScottFarmFD902Defoliation25To7"/>
    <x v="1"/>
    <x v="195"/>
    <s v="2011/12"/>
    <x v="5"/>
    <n v="18"/>
    <m/>
    <m/>
    <m/>
    <n v="54"/>
    <n v="54"/>
    <n v="1051"/>
    <m/>
    <m/>
    <m/>
    <m/>
    <n v="0.98"/>
    <n v="0.02"/>
    <n v="250"/>
    <n v="27"/>
    <n v="2.7"/>
    <m/>
    <m/>
    <m/>
    <m/>
    <m/>
    <n v="25.1"/>
    <n v="0.04"/>
    <m/>
    <m/>
    <m/>
    <m/>
    <n v="9.6999999999999989E-2"/>
    <m/>
    <m/>
    <m/>
    <m/>
  </r>
  <r>
    <s v="ScottFarmFD902Defoliation25To7"/>
    <x v="1"/>
    <x v="206"/>
    <s v="2011/12"/>
    <x v="5"/>
    <n v="19"/>
    <m/>
    <m/>
    <m/>
    <n v="98.8"/>
    <n v="98.8"/>
    <n v="1149.8"/>
    <m/>
    <m/>
    <m/>
    <m/>
    <n v="0.98"/>
    <n v="0.02"/>
    <n v="250"/>
    <n v="28.2"/>
    <n v="2.82"/>
    <m/>
    <m/>
    <m/>
    <m/>
    <m/>
    <n v="25.1"/>
    <n v="0.04"/>
    <m/>
    <m/>
    <m/>
    <m/>
    <n v="0.111"/>
    <m/>
    <m/>
    <m/>
    <m/>
  </r>
  <r>
    <s v="ScottFarmFD902Defoliation25To7"/>
    <x v="1"/>
    <x v="207"/>
    <s v="2011/12"/>
    <x v="5"/>
    <n v="20"/>
    <m/>
    <m/>
    <m/>
    <n v="3.4"/>
    <n v="3.4"/>
    <n v="1153.2"/>
    <m/>
    <m/>
    <m/>
    <m/>
    <n v="0.98"/>
    <n v="0.02"/>
    <n v="250"/>
    <n v="1.6"/>
    <n v="0.16"/>
    <m/>
    <m/>
    <m/>
    <m/>
    <m/>
    <n v="25.1"/>
    <n v="0.04"/>
    <m/>
    <m/>
    <m/>
    <m/>
    <n v="0.13300000000000001"/>
    <m/>
    <m/>
    <m/>
    <m/>
  </r>
  <r>
    <s v="ScottFarmFD902Defoliation35To4"/>
    <x v="1"/>
    <x v="173"/>
    <s v="2010/11"/>
    <x v="5"/>
    <n v="1"/>
    <m/>
    <m/>
    <m/>
    <n v="268"/>
    <n v="268"/>
    <n v="268"/>
    <m/>
    <m/>
    <m/>
    <m/>
    <n v="1"/>
    <n v="0"/>
    <n v="350"/>
    <n v="39.4"/>
    <n v="3.94"/>
    <m/>
    <m/>
    <m/>
    <m/>
    <m/>
    <n v="27"/>
    <n v="4.2999999999999997E-2"/>
    <m/>
    <m/>
    <m/>
    <m/>
    <n v="6.8000000000000005E-2"/>
    <m/>
    <m/>
    <m/>
    <m/>
  </r>
  <r>
    <s v="ScottFarmFD902Defoliation35To4"/>
    <x v="1"/>
    <x v="174"/>
    <s v="2010/11"/>
    <x v="5"/>
    <n v="2"/>
    <m/>
    <m/>
    <m/>
    <n v="272.7"/>
    <n v="272.7"/>
    <n v="540.70000000000005"/>
    <m/>
    <m/>
    <m/>
    <m/>
    <n v="1"/>
    <n v="0"/>
    <n v="350"/>
    <n v="113.6"/>
    <n v="11.36"/>
    <m/>
    <m/>
    <m/>
    <m/>
    <m/>
    <n v="27"/>
    <n v="4.2999999999999997E-2"/>
    <m/>
    <m/>
    <m/>
    <m/>
    <n v="8.5000000000000006E-2"/>
    <m/>
    <m/>
    <m/>
    <m/>
  </r>
  <r>
    <s v="ScottFarmFD902Defoliation35To4"/>
    <x v="1"/>
    <x v="198"/>
    <s v="2010/11"/>
    <x v="5"/>
    <n v="3"/>
    <m/>
    <m/>
    <m/>
    <n v="118.1"/>
    <n v="118.1"/>
    <n v="658.80000000000007"/>
    <m/>
    <m/>
    <m/>
    <m/>
    <n v="1"/>
    <n v="0"/>
    <n v="350"/>
    <n v="59"/>
    <n v="5.9"/>
    <m/>
    <m/>
    <m/>
    <m/>
    <m/>
    <n v="27"/>
    <n v="4.2999999999999997E-2"/>
    <m/>
    <m/>
    <m/>
    <m/>
    <n v="8.199999999999999E-2"/>
    <m/>
    <m/>
    <m/>
    <m/>
  </r>
  <r>
    <s v="ScottFarmFD902Defoliation35To4"/>
    <x v="1"/>
    <x v="199"/>
    <s v="2010/11"/>
    <x v="5"/>
    <n v="4"/>
    <m/>
    <m/>
    <m/>
    <n v="137.4"/>
    <n v="137.4"/>
    <n v="796.2"/>
    <m/>
    <m/>
    <m/>
    <m/>
    <n v="1"/>
    <n v="0"/>
    <n v="350"/>
    <n v="65.400000000000006"/>
    <n v="6.5400000000000009"/>
    <m/>
    <m/>
    <m/>
    <m/>
    <m/>
    <n v="27"/>
    <n v="4.2999999999999997E-2"/>
    <m/>
    <m/>
    <m/>
    <m/>
    <n v="8.900000000000001E-2"/>
    <m/>
    <m/>
    <m/>
    <m/>
  </r>
  <r>
    <s v="ScottFarmFD902Defoliation35To4"/>
    <x v="1"/>
    <x v="179"/>
    <s v="2010/11"/>
    <x v="5"/>
    <n v="5"/>
    <m/>
    <m/>
    <m/>
    <n v="93.1"/>
    <n v="93.1"/>
    <n v="889.30000000000007"/>
    <m/>
    <m/>
    <m/>
    <m/>
    <n v="1"/>
    <n v="0"/>
    <n v="350"/>
    <n v="44.3"/>
    <n v="4.43"/>
    <m/>
    <m/>
    <m/>
    <m/>
    <m/>
    <n v="24"/>
    <n v="3.7999999999999999E-2"/>
    <m/>
    <m/>
    <m/>
    <m/>
    <n v="8.5999999999999993E-2"/>
    <m/>
    <m/>
    <m/>
    <m/>
  </r>
  <r>
    <s v="ScottFarmFD902Defoliation35To4"/>
    <x v="1"/>
    <x v="201"/>
    <s v="2010/11"/>
    <x v="5"/>
    <n v="6"/>
    <m/>
    <m/>
    <m/>
    <n v="112.6"/>
    <n v="112.6"/>
    <n v="1001.9000000000001"/>
    <m/>
    <m/>
    <m/>
    <m/>
    <n v="1"/>
    <n v="0"/>
    <n v="350"/>
    <n v="40.200000000000003"/>
    <n v="4.0200000000000005"/>
    <m/>
    <m/>
    <m/>
    <m/>
    <m/>
    <n v="24"/>
    <n v="3.7999999999999999E-2"/>
    <m/>
    <m/>
    <m/>
    <m/>
    <n v="9.6000000000000002E-2"/>
    <m/>
    <m/>
    <m/>
    <m/>
  </r>
  <r>
    <s v="ScottFarmFD902Defoliation35To4"/>
    <x v="1"/>
    <x v="184"/>
    <s v="2010/11"/>
    <x v="5"/>
    <n v="7"/>
    <m/>
    <m/>
    <m/>
    <n v="116.7"/>
    <n v="116.7"/>
    <n v="1118.6000000000001"/>
    <m/>
    <m/>
    <m/>
    <m/>
    <n v="1"/>
    <n v="0"/>
    <n v="350"/>
    <n v="34.299999999999997"/>
    <n v="3.4299999999999997"/>
    <m/>
    <m/>
    <m/>
    <m/>
    <m/>
    <n v="24"/>
    <n v="3.7999999999999999E-2"/>
    <m/>
    <m/>
    <m/>
    <m/>
    <n v="8.5999999999999993E-2"/>
    <m/>
    <m/>
    <m/>
    <m/>
  </r>
  <r>
    <s v="ScottFarmFD902Defoliation35To4"/>
    <x v="1"/>
    <x v="186"/>
    <s v="2011/12"/>
    <x v="5"/>
    <n v="8"/>
    <m/>
    <m/>
    <m/>
    <n v="240"/>
    <n v="240"/>
    <n v="240"/>
    <m/>
    <m/>
    <m/>
    <m/>
    <n v="0.78"/>
    <n v="0.22"/>
    <n v="350"/>
    <n v="15.5"/>
    <n v="1.55"/>
    <m/>
    <m/>
    <m/>
    <m/>
    <m/>
    <n v="17.899999999999999"/>
    <n v="2.9000000000000001E-2"/>
    <m/>
    <m/>
    <m/>
    <m/>
    <n v="0.111"/>
    <m/>
    <m/>
    <m/>
    <m/>
  </r>
  <r>
    <s v="ScottFarmFD902Defoliation35To4"/>
    <x v="1"/>
    <x v="204"/>
    <s v="2011/12"/>
    <x v="5"/>
    <n v="9"/>
    <m/>
    <m/>
    <m/>
    <n v="128.5"/>
    <n v="128.5"/>
    <n v="368.5"/>
    <m/>
    <m/>
    <m/>
    <m/>
    <n v="0.78"/>
    <n v="0.22"/>
    <n v="350"/>
    <n v="61.2"/>
    <n v="6.12"/>
    <m/>
    <m/>
    <m/>
    <m/>
    <m/>
    <n v="17.899999999999999"/>
    <n v="2.9000000000000001E-2"/>
    <m/>
    <m/>
    <m/>
    <m/>
    <n v="9.6999999999999989E-2"/>
    <m/>
    <m/>
    <m/>
    <m/>
  </r>
  <r>
    <s v="ScottFarmFD902Defoliation35To4"/>
    <x v="1"/>
    <x v="208"/>
    <s v="2011/12"/>
    <x v="5"/>
    <n v="10"/>
    <m/>
    <m/>
    <m/>
    <n v="200.7"/>
    <n v="200.7"/>
    <n v="569.20000000000005"/>
    <m/>
    <m/>
    <m/>
    <m/>
    <n v="0.71"/>
    <n v="0.28999999999999998"/>
    <n v="350"/>
    <n v="57.4"/>
    <n v="5.74"/>
    <m/>
    <m/>
    <m/>
    <m/>
    <m/>
    <n v="16.8"/>
    <n v="2.7E-2"/>
    <m/>
    <m/>
    <m/>
    <m/>
    <n v="0.12300000000000001"/>
    <m/>
    <m/>
    <m/>
    <m/>
  </r>
  <r>
    <s v="ScottFarmFD902Defoliation35To4"/>
    <x v="1"/>
    <x v="209"/>
    <s v="2011/12"/>
    <x v="5"/>
    <n v="11"/>
    <m/>
    <m/>
    <m/>
    <n v="266.39999999999998"/>
    <n v="266.39999999999998"/>
    <n v="835.6"/>
    <m/>
    <m/>
    <m/>
    <m/>
    <n v="0.71"/>
    <n v="0.28999999999999998"/>
    <n v="350"/>
    <n v="76.099999999999994"/>
    <n v="7.6099999999999994"/>
    <m/>
    <m/>
    <m/>
    <m/>
    <m/>
    <n v="16.8"/>
    <n v="2.7E-2"/>
    <m/>
    <m/>
    <m/>
    <m/>
    <n v="0.107"/>
    <m/>
    <m/>
    <m/>
    <m/>
  </r>
  <r>
    <s v="ScottFarmFD902Defoliation35To4"/>
    <x v="1"/>
    <x v="210"/>
    <s v="2011/12"/>
    <x v="5"/>
    <n v="12"/>
    <m/>
    <m/>
    <m/>
    <n v="167"/>
    <n v="167"/>
    <n v="1002.6"/>
    <m/>
    <m/>
    <m/>
    <m/>
    <n v="0.71"/>
    <n v="0.28999999999999998"/>
    <n v="350"/>
    <n v="46.4"/>
    <n v="4.6399999999999997"/>
    <m/>
    <m/>
    <m/>
    <m/>
    <m/>
    <n v="16.8"/>
    <n v="2.7E-2"/>
    <m/>
    <m/>
    <m/>
    <m/>
    <n v="9.3000000000000013E-2"/>
    <m/>
    <m/>
    <m/>
    <m/>
  </r>
  <r>
    <s v="ScottFarmFD902Defoliation35To4"/>
    <x v="1"/>
    <x v="211"/>
    <s v="2011/12"/>
    <x v="5"/>
    <n v="13"/>
    <m/>
    <m/>
    <m/>
    <n v="105.3"/>
    <n v="105.3"/>
    <n v="1107.9000000000001"/>
    <m/>
    <m/>
    <m/>
    <m/>
    <n v="1"/>
    <n v="0"/>
    <n v="350"/>
    <n v="25.7"/>
    <n v="2.57"/>
    <m/>
    <m/>
    <m/>
    <m/>
    <m/>
    <n v="22.2"/>
    <n v="3.5000000000000003E-2"/>
    <m/>
    <m/>
    <m/>
    <m/>
    <n v="0.114"/>
    <m/>
    <m/>
    <m/>
    <m/>
  </r>
  <r>
    <s v="ScottFarmFD902Defoliation35To4"/>
    <x v="1"/>
    <x v="207"/>
    <s v="2011/12"/>
    <x v="5"/>
    <n v="14"/>
    <m/>
    <m/>
    <m/>
    <n v="47.9"/>
    <n v="47.9"/>
    <n v="1155.8000000000002"/>
    <m/>
    <m/>
    <m/>
    <m/>
    <n v="1"/>
    <n v="0"/>
    <n v="350"/>
    <n v="9.8000000000000007"/>
    <n v="0.98000000000000009"/>
    <m/>
    <m/>
    <m/>
    <m/>
    <m/>
    <n v="22.2"/>
    <n v="3.5000000000000003E-2"/>
    <m/>
    <m/>
    <m/>
    <m/>
    <n v="0.11900000000000001"/>
    <m/>
    <m/>
    <m/>
    <m/>
  </r>
  <r>
    <s v="ScottFarmFD902Defoliation35To7"/>
    <x v="1"/>
    <x v="173"/>
    <s v="2010/11"/>
    <x v="5"/>
    <n v="1"/>
    <m/>
    <m/>
    <m/>
    <n v="260"/>
    <n v="260"/>
    <n v="260"/>
    <m/>
    <m/>
    <m/>
    <m/>
    <n v="1"/>
    <n v="0"/>
    <n v="350"/>
    <n v="38.200000000000003"/>
    <n v="3.8200000000000003"/>
    <m/>
    <m/>
    <m/>
    <m/>
    <m/>
    <n v="27"/>
    <n v="4.2999999999999997E-2"/>
    <m/>
    <m/>
    <m/>
    <m/>
    <n v="6.3E-2"/>
    <m/>
    <m/>
    <m/>
    <m/>
  </r>
  <r>
    <s v="ScottFarmFD902Defoliation35To7"/>
    <x v="1"/>
    <x v="174"/>
    <s v="2010/11"/>
    <x v="5"/>
    <n v="2"/>
    <m/>
    <m/>
    <m/>
    <n v="251.8"/>
    <n v="251.8"/>
    <n v="511.8"/>
    <m/>
    <m/>
    <m/>
    <m/>
    <n v="1"/>
    <n v="0"/>
    <n v="350"/>
    <n v="104.9"/>
    <n v="10.49"/>
    <m/>
    <m/>
    <m/>
    <m/>
    <m/>
    <n v="27"/>
    <n v="4.2999999999999997E-2"/>
    <m/>
    <m/>
    <m/>
    <m/>
    <n v="8.3000000000000004E-2"/>
    <m/>
    <m/>
    <m/>
    <m/>
  </r>
  <r>
    <s v="ScottFarmFD902Defoliation35To7"/>
    <x v="1"/>
    <x v="198"/>
    <s v="2010/11"/>
    <x v="5"/>
    <n v="3"/>
    <m/>
    <m/>
    <m/>
    <n v="130.5"/>
    <n v="130.5"/>
    <n v="642.29999999999995"/>
    <m/>
    <m/>
    <m/>
    <m/>
    <n v="1"/>
    <n v="0"/>
    <n v="350"/>
    <n v="65.3"/>
    <n v="6.5299999999999994"/>
    <m/>
    <m/>
    <m/>
    <m/>
    <m/>
    <n v="27"/>
    <n v="4.2999999999999997E-2"/>
    <m/>
    <m/>
    <m/>
    <m/>
    <n v="8.6999999999999994E-2"/>
    <m/>
    <m/>
    <m/>
    <m/>
  </r>
  <r>
    <s v="ScottFarmFD902Defoliation35To7"/>
    <x v="1"/>
    <x v="199"/>
    <s v="2010/11"/>
    <x v="5"/>
    <n v="4"/>
    <m/>
    <m/>
    <m/>
    <n v="142"/>
    <n v="142"/>
    <n v="784.3"/>
    <m/>
    <m/>
    <m/>
    <m/>
    <n v="1"/>
    <n v="0"/>
    <n v="350"/>
    <n v="67.599999999999994"/>
    <n v="6.76"/>
    <m/>
    <m/>
    <m/>
    <m/>
    <m/>
    <n v="27"/>
    <n v="4.2999999999999997E-2"/>
    <m/>
    <m/>
    <m/>
    <m/>
    <n v="8.8000000000000009E-2"/>
    <m/>
    <m/>
    <m/>
    <m/>
  </r>
  <r>
    <s v="ScottFarmFD902Defoliation35To7"/>
    <x v="1"/>
    <x v="179"/>
    <s v="2010/11"/>
    <x v="5"/>
    <n v="5"/>
    <m/>
    <m/>
    <m/>
    <n v="93.5"/>
    <n v="93.5"/>
    <n v="877.8"/>
    <m/>
    <m/>
    <m/>
    <m/>
    <n v="1"/>
    <n v="0"/>
    <n v="350"/>
    <n v="44.5"/>
    <n v="4.45"/>
    <m/>
    <m/>
    <m/>
    <m/>
    <m/>
    <n v="24"/>
    <n v="3.7999999999999999E-2"/>
    <m/>
    <m/>
    <m/>
    <m/>
    <n v="8.5000000000000006E-2"/>
    <m/>
    <m/>
    <m/>
    <m/>
  </r>
  <r>
    <s v="ScottFarmFD902Defoliation35To7"/>
    <x v="1"/>
    <x v="201"/>
    <s v="2010/11"/>
    <x v="5"/>
    <n v="6"/>
    <m/>
    <m/>
    <m/>
    <n v="98.2"/>
    <n v="98.2"/>
    <n v="976"/>
    <m/>
    <m/>
    <m/>
    <m/>
    <n v="1"/>
    <n v="0"/>
    <n v="350"/>
    <n v="35.1"/>
    <n v="3.5100000000000002"/>
    <m/>
    <m/>
    <m/>
    <m/>
    <m/>
    <n v="24"/>
    <n v="3.7999999999999999E-2"/>
    <m/>
    <m/>
    <m/>
    <m/>
    <n v="9.5000000000000001E-2"/>
    <m/>
    <m/>
    <m/>
    <m/>
  </r>
  <r>
    <s v="ScottFarmFD902Defoliation35To7"/>
    <x v="1"/>
    <x v="184"/>
    <s v="2010/11"/>
    <x v="5"/>
    <n v="7"/>
    <m/>
    <m/>
    <m/>
    <n v="101.1"/>
    <n v="101.1"/>
    <n v="1077.0999999999999"/>
    <m/>
    <m/>
    <m/>
    <m/>
    <n v="1"/>
    <n v="0"/>
    <n v="350"/>
    <n v="29.7"/>
    <n v="2.9699999999999998"/>
    <m/>
    <m/>
    <m/>
    <m/>
    <m/>
    <n v="24"/>
    <n v="3.7999999999999999E-2"/>
    <m/>
    <m/>
    <m/>
    <m/>
    <n v="8.8000000000000009E-2"/>
    <m/>
    <m/>
    <m/>
    <m/>
  </r>
  <r>
    <s v="ScottFarmFD902Defoliation35To7"/>
    <x v="1"/>
    <x v="186"/>
    <s v="2011/12"/>
    <x v="5"/>
    <n v="8"/>
    <m/>
    <m/>
    <m/>
    <n v="218.3"/>
    <n v="218.3"/>
    <n v="218.3"/>
    <m/>
    <m/>
    <m/>
    <m/>
    <n v="0.71"/>
    <n v="0.28999999999999998"/>
    <n v="350"/>
    <n v="14.1"/>
    <n v="1.41"/>
    <m/>
    <m/>
    <m/>
    <m/>
    <m/>
    <n v="17.899999999999999"/>
    <n v="2.9000000000000001E-2"/>
    <m/>
    <m/>
    <m/>
    <m/>
    <n v="0.106"/>
    <m/>
    <m/>
    <m/>
    <m/>
  </r>
  <r>
    <s v="ScottFarmFD902Defoliation35To7"/>
    <x v="1"/>
    <x v="204"/>
    <s v="2011/12"/>
    <x v="5"/>
    <n v="9"/>
    <m/>
    <m/>
    <m/>
    <n v="155.5"/>
    <n v="155.5"/>
    <n v="373.8"/>
    <m/>
    <m/>
    <m/>
    <m/>
    <n v="0.71"/>
    <n v="0.28999999999999998"/>
    <n v="350"/>
    <n v="74"/>
    <n v="7.4"/>
    <m/>
    <m/>
    <m/>
    <m/>
    <m/>
    <n v="17.899999999999999"/>
    <n v="2.9000000000000001E-2"/>
    <m/>
    <m/>
    <m/>
    <m/>
    <n v="9.6000000000000002E-2"/>
    <m/>
    <m/>
    <m/>
    <m/>
  </r>
  <r>
    <s v="ScottFarmFD902Defoliation35To7"/>
    <x v="1"/>
    <x v="208"/>
    <s v="2011/12"/>
    <x v="5"/>
    <n v="10"/>
    <m/>
    <m/>
    <m/>
    <n v="225.1"/>
    <n v="225.1"/>
    <n v="598.9"/>
    <m/>
    <m/>
    <m/>
    <m/>
    <n v="0.65"/>
    <n v="0.35"/>
    <n v="350"/>
    <n v="64.3"/>
    <n v="6.43"/>
    <m/>
    <m/>
    <m/>
    <m/>
    <m/>
    <n v="16.8"/>
    <n v="2.7E-2"/>
    <m/>
    <m/>
    <m/>
    <m/>
    <n v="0.122"/>
    <m/>
    <m/>
    <m/>
    <m/>
  </r>
  <r>
    <s v="ScottFarmFD902Defoliation35To7"/>
    <x v="1"/>
    <x v="209"/>
    <s v="2011/12"/>
    <x v="5"/>
    <n v="11"/>
    <m/>
    <m/>
    <m/>
    <n v="253"/>
    <n v="253"/>
    <n v="851.9"/>
    <m/>
    <m/>
    <m/>
    <m/>
    <n v="0.65"/>
    <n v="0.35"/>
    <n v="350"/>
    <n v="72.3"/>
    <n v="7.2299999999999995"/>
    <m/>
    <m/>
    <m/>
    <m/>
    <m/>
    <n v="16.8"/>
    <n v="2.7E-2"/>
    <m/>
    <m/>
    <m/>
    <m/>
    <n v="9.6999999999999989E-2"/>
    <m/>
    <m/>
    <m/>
    <m/>
  </r>
  <r>
    <s v="ScottFarmFD902Defoliation35To7"/>
    <x v="1"/>
    <x v="210"/>
    <s v="2011/12"/>
    <x v="5"/>
    <n v="12"/>
    <m/>
    <m/>
    <m/>
    <n v="146.80000000000001"/>
    <n v="146.80000000000001"/>
    <n v="998.7"/>
    <m/>
    <m/>
    <m/>
    <m/>
    <n v="0.65"/>
    <n v="0.35"/>
    <n v="350"/>
    <n v="40.799999999999997"/>
    <n v="4.08"/>
    <m/>
    <m/>
    <m/>
    <m/>
    <m/>
    <n v="16.8"/>
    <n v="2.7E-2"/>
    <m/>
    <m/>
    <m/>
    <m/>
    <n v="8.8000000000000009E-2"/>
    <m/>
    <m/>
    <m/>
    <m/>
  </r>
  <r>
    <s v="ScottFarmFD902Defoliation35To7"/>
    <x v="1"/>
    <x v="211"/>
    <s v="2011/12"/>
    <x v="5"/>
    <n v="13"/>
    <m/>
    <m/>
    <m/>
    <n v="103.6"/>
    <n v="103.6"/>
    <n v="1102.3"/>
    <m/>
    <m/>
    <m/>
    <m/>
    <n v="0.99"/>
    <n v="0.01"/>
    <n v="350"/>
    <n v="25.3"/>
    <n v="2.5300000000000002"/>
    <m/>
    <m/>
    <m/>
    <m/>
    <m/>
    <n v="22.2"/>
    <n v="3.5000000000000003E-2"/>
    <m/>
    <m/>
    <m/>
    <m/>
    <n v="0.11"/>
    <m/>
    <m/>
    <m/>
    <m/>
  </r>
  <r>
    <s v="ScottFarmFD902Defoliation35To7"/>
    <x v="1"/>
    <x v="207"/>
    <s v="2011/12"/>
    <x v="5"/>
    <n v="14"/>
    <m/>
    <m/>
    <m/>
    <n v="58.6"/>
    <n v="58.6"/>
    <n v="1160.8999999999999"/>
    <m/>
    <m/>
    <m/>
    <m/>
    <n v="0.99"/>
    <n v="0.01"/>
    <n v="350"/>
    <n v="12"/>
    <n v="1.2"/>
    <m/>
    <m/>
    <m/>
    <m/>
    <m/>
    <n v="22.2"/>
    <n v="3.5000000000000003E-2"/>
    <m/>
    <m/>
    <m/>
    <m/>
    <n v="0.115"/>
    <m/>
    <m/>
    <m/>
    <m/>
  </r>
  <r>
    <s v="ScottFarmFD902Defoliation55To4"/>
    <x v="1"/>
    <x v="173"/>
    <s v="2010/11"/>
    <x v="5"/>
    <n v="1"/>
    <m/>
    <m/>
    <m/>
    <n v="222.8"/>
    <n v="222.8"/>
    <n v="222.8"/>
    <m/>
    <m/>
    <m/>
    <m/>
    <n v="0.98"/>
    <n v="0.02"/>
    <n v="550"/>
    <n v="32.799999999999997"/>
    <n v="3.28"/>
    <m/>
    <m/>
    <m/>
    <m/>
    <m/>
    <n v="23.4"/>
    <n v="3.6999999999999998E-2"/>
    <m/>
    <m/>
    <m/>
    <m/>
    <n v="6.8000000000000005E-2"/>
    <m/>
    <m/>
    <m/>
    <m/>
  </r>
  <r>
    <s v="ScottFarmFD902Defoliation55To4"/>
    <x v="1"/>
    <x v="174"/>
    <s v="2010/11"/>
    <x v="5"/>
    <n v="2"/>
    <m/>
    <m/>
    <m/>
    <n v="289.3"/>
    <n v="289.3"/>
    <n v="512.1"/>
    <m/>
    <m/>
    <m/>
    <m/>
    <n v="0.98"/>
    <n v="0.02"/>
    <n v="550"/>
    <n v="120.5"/>
    <n v="12.05"/>
    <m/>
    <m/>
    <m/>
    <m/>
    <m/>
    <n v="23.4"/>
    <n v="3.6999999999999998E-2"/>
    <m/>
    <m/>
    <m/>
    <m/>
    <n v="8.5000000000000006E-2"/>
    <m/>
    <m/>
    <m/>
    <m/>
  </r>
  <r>
    <s v="ScottFarmFD902Defoliation55To4"/>
    <x v="1"/>
    <x v="177"/>
    <s v="2010/11"/>
    <x v="5"/>
    <n v="3"/>
    <m/>
    <m/>
    <m/>
    <n v="215.8"/>
    <n v="215.8"/>
    <n v="727.90000000000009"/>
    <m/>
    <m/>
    <m/>
    <m/>
    <n v="0.98"/>
    <n v="0.02"/>
    <n v="550"/>
    <n v="65.400000000000006"/>
    <n v="6.5400000000000009"/>
    <m/>
    <m/>
    <m/>
    <m/>
    <m/>
    <n v="23.4"/>
    <n v="3.6999999999999998E-2"/>
    <m/>
    <m/>
    <m/>
    <m/>
    <n v="7.8E-2"/>
    <m/>
    <m/>
    <m/>
    <m/>
  </r>
  <r>
    <s v="ScottFarmFD902Defoliation55To4"/>
    <x v="1"/>
    <x v="212"/>
    <s v="2010/11"/>
    <x v="5"/>
    <n v="4"/>
    <m/>
    <m/>
    <m/>
    <n v="237.8"/>
    <n v="237.8"/>
    <n v="965.7"/>
    <m/>
    <m/>
    <m/>
    <m/>
    <n v="1"/>
    <n v="0"/>
    <n v="550"/>
    <n v="55.3"/>
    <n v="5.5299999999999994"/>
    <m/>
    <m/>
    <m/>
    <m/>
    <m/>
    <n v="21.2"/>
    <n v="3.4000000000000002E-2"/>
    <m/>
    <m/>
    <m/>
    <m/>
    <n v="0.08"/>
    <m/>
    <m/>
    <m/>
    <m/>
  </r>
  <r>
    <s v="ScottFarmFD902Defoliation55To4"/>
    <x v="1"/>
    <x v="184"/>
    <s v="2010/11"/>
    <x v="5"/>
    <n v="5"/>
    <m/>
    <m/>
    <m/>
    <n v="130.5"/>
    <n v="130.5"/>
    <n v="1096.2"/>
    <m/>
    <m/>
    <m/>
    <m/>
    <n v="1"/>
    <n v="0"/>
    <n v="550"/>
    <n v="27.2"/>
    <n v="2.7199999999999998"/>
    <m/>
    <m/>
    <m/>
    <m/>
    <m/>
    <n v="21.2"/>
    <n v="3.4000000000000002E-2"/>
    <m/>
    <m/>
    <m/>
    <m/>
    <n v="8.5000000000000006E-2"/>
    <m/>
    <m/>
    <m/>
    <m/>
  </r>
  <r>
    <s v="ScottFarmFD902Defoliation55To4"/>
    <x v="1"/>
    <x v="203"/>
    <s v="2011/12"/>
    <x v="5"/>
    <n v="6"/>
    <m/>
    <m/>
    <m/>
    <n v="306.89999999999998"/>
    <n v="306.89999999999998"/>
    <n v="306.89999999999998"/>
    <m/>
    <m/>
    <m/>
    <m/>
    <n v="0.64"/>
    <n v="0.36"/>
    <n v="550"/>
    <n v="18.899999999999999"/>
    <n v="1.89"/>
    <m/>
    <m/>
    <m/>
    <m/>
    <m/>
    <n v="16.3"/>
    <n v="2.5999999999999999E-2"/>
    <m/>
    <m/>
    <m/>
    <m/>
    <n v="0.105"/>
    <m/>
    <m/>
    <m/>
    <m/>
  </r>
  <r>
    <s v="ScottFarmFD902Defoliation55To4"/>
    <x v="1"/>
    <x v="208"/>
    <s v="2011/12"/>
    <x v="5"/>
    <n v="7"/>
    <m/>
    <m/>
    <m/>
    <n v="463.9"/>
    <n v="463.9"/>
    <n v="770.8"/>
    <m/>
    <m/>
    <m/>
    <m/>
    <n v="0.65"/>
    <n v="0.35"/>
    <n v="550"/>
    <n v="94.7"/>
    <n v="9.4700000000000006"/>
    <m/>
    <m/>
    <m/>
    <m/>
    <m/>
    <n v="15.2"/>
    <n v="2.4E-2"/>
    <m/>
    <m/>
    <m/>
    <m/>
    <n v="0.13100000000000001"/>
    <m/>
    <m/>
    <m/>
    <m/>
  </r>
  <r>
    <s v="ScottFarmFD902Defoliation55To4"/>
    <x v="1"/>
    <x v="209"/>
    <s v="2011/12"/>
    <x v="5"/>
    <n v="8"/>
    <m/>
    <m/>
    <m/>
    <n v="201.6"/>
    <n v="201.6"/>
    <n v="972.4"/>
    <m/>
    <m/>
    <m/>
    <m/>
    <n v="0.65"/>
    <n v="0.35"/>
    <n v="550"/>
    <n v="57.6"/>
    <n v="5.76"/>
    <m/>
    <m/>
    <m/>
    <m/>
    <m/>
    <n v="15.2"/>
    <n v="2.4E-2"/>
    <m/>
    <m/>
    <m/>
    <m/>
    <n v="0.1"/>
    <m/>
    <m/>
    <m/>
    <m/>
  </r>
  <r>
    <s v="ScottFarmFD902Defoliation55To4"/>
    <x v="1"/>
    <x v="210"/>
    <s v="2011/12"/>
    <x v="5"/>
    <n v="9"/>
    <m/>
    <m/>
    <m/>
    <n v="158.1"/>
    <n v="158.1"/>
    <n v="1130.5"/>
    <m/>
    <m/>
    <m/>
    <m/>
    <n v="0.65"/>
    <n v="0.35"/>
    <n v="550"/>
    <n v="43.9"/>
    <n v="4.3899999999999997"/>
    <m/>
    <m/>
    <m/>
    <m/>
    <m/>
    <n v="15.2"/>
    <n v="2.4E-2"/>
    <m/>
    <m/>
    <m/>
    <m/>
    <n v="9.4E-2"/>
    <m/>
    <m/>
    <m/>
    <m/>
  </r>
  <r>
    <s v="ScottFarmFD902Defoliation55To4"/>
    <x v="1"/>
    <x v="213"/>
    <s v="2011/12"/>
    <x v="5"/>
    <n v="10"/>
    <m/>
    <m/>
    <m/>
    <n v="109.5"/>
    <n v="109.5"/>
    <n v="1240"/>
    <m/>
    <m/>
    <m/>
    <m/>
    <n v="0.96"/>
    <n v="0.04"/>
    <n v="550"/>
    <n v="22.8"/>
    <n v="2.2800000000000002"/>
    <m/>
    <m/>
    <m/>
    <m/>
    <m/>
    <n v="21.9"/>
    <n v="3.5000000000000003E-2"/>
    <m/>
    <m/>
    <m/>
    <m/>
    <n v="9.8000000000000004E-2"/>
    <m/>
    <m/>
    <m/>
    <m/>
  </r>
  <r>
    <s v="ScottFarmFD902Defoliation55To4"/>
    <x v="1"/>
    <x v="207"/>
    <s v="2011/12"/>
    <x v="5"/>
    <n v="11"/>
    <m/>
    <m/>
    <m/>
    <n v="18.600000000000001"/>
    <n v="18.600000000000001"/>
    <n v="1258.5999999999999"/>
    <m/>
    <m/>
    <m/>
    <m/>
    <n v="0.96"/>
    <n v="0.04"/>
    <n v="550"/>
    <n v="4.4000000000000004"/>
    <n v="0.44000000000000006"/>
    <m/>
    <m/>
    <m/>
    <m/>
    <m/>
    <n v="21.9"/>
    <n v="3.5000000000000003E-2"/>
    <m/>
    <m/>
    <m/>
    <m/>
    <n v="0.125"/>
    <m/>
    <m/>
    <m/>
    <m/>
  </r>
  <r>
    <s v="ScottFarmFD902Defoliation55To7"/>
    <x v="1"/>
    <x v="173"/>
    <s v="2010/11"/>
    <x v="5"/>
    <n v="1"/>
    <m/>
    <m/>
    <m/>
    <n v="233.3"/>
    <n v="233.3"/>
    <n v="233.3"/>
    <m/>
    <m/>
    <m/>
    <m/>
    <n v="1"/>
    <n v="0"/>
    <n v="550"/>
    <n v="34.299999999999997"/>
    <n v="3.4299999999999997"/>
    <m/>
    <m/>
    <m/>
    <m/>
    <m/>
    <n v="23.4"/>
    <n v="3.6999999999999998E-2"/>
    <m/>
    <m/>
    <m/>
    <m/>
    <n v="6.4000000000000001E-2"/>
    <m/>
    <m/>
    <m/>
    <m/>
  </r>
  <r>
    <s v="ScottFarmFD902Defoliation55To7"/>
    <x v="1"/>
    <x v="174"/>
    <s v="2010/11"/>
    <x v="5"/>
    <n v="2"/>
    <m/>
    <m/>
    <m/>
    <n v="254.5"/>
    <n v="254.5"/>
    <n v="487.8"/>
    <m/>
    <m/>
    <m/>
    <m/>
    <n v="1"/>
    <n v="0"/>
    <n v="550"/>
    <n v="106"/>
    <n v="10.6"/>
    <m/>
    <m/>
    <m/>
    <m/>
    <m/>
    <n v="23.4"/>
    <n v="3.6999999999999998E-2"/>
    <m/>
    <m/>
    <m/>
    <m/>
    <n v="8.1000000000000003E-2"/>
    <m/>
    <m/>
    <m/>
    <m/>
  </r>
  <r>
    <s v="ScottFarmFD902Defoliation55To7"/>
    <x v="1"/>
    <x v="177"/>
    <s v="2010/11"/>
    <x v="5"/>
    <n v="3"/>
    <m/>
    <m/>
    <m/>
    <n v="202.3"/>
    <n v="202.3"/>
    <n v="690.1"/>
    <m/>
    <m/>
    <m/>
    <m/>
    <n v="1"/>
    <n v="0"/>
    <n v="550"/>
    <n v="61.3"/>
    <n v="6.13"/>
    <m/>
    <m/>
    <m/>
    <m/>
    <m/>
    <n v="23.4"/>
    <n v="3.6999999999999998E-2"/>
    <m/>
    <m/>
    <m/>
    <m/>
    <n v="7.6999999999999999E-2"/>
    <m/>
    <m/>
    <m/>
    <m/>
  </r>
  <r>
    <s v="ScottFarmFD902Defoliation55To7"/>
    <x v="1"/>
    <x v="212"/>
    <s v="2010/11"/>
    <x v="5"/>
    <n v="4"/>
    <m/>
    <m/>
    <m/>
    <n v="200.6"/>
    <n v="200.6"/>
    <n v="890.7"/>
    <m/>
    <m/>
    <m/>
    <m/>
    <n v="1"/>
    <n v="0"/>
    <n v="550"/>
    <n v="46.6"/>
    <n v="4.66"/>
    <m/>
    <m/>
    <m/>
    <m/>
    <m/>
    <n v="21.2"/>
    <n v="3.4000000000000002E-2"/>
    <m/>
    <m/>
    <m/>
    <m/>
    <n v="7.6999999999999999E-2"/>
    <m/>
    <m/>
    <m/>
    <m/>
  </r>
  <r>
    <s v="ScottFarmFD902Defoliation55To7"/>
    <x v="1"/>
    <x v="184"/>
    <s v="2010/11"/>
    <x v="5"/>
    <n v="5"/>
    <m/>
    <m/>
    <m/>
    <n v="135"/>
    <n v="135"/>
    <n v="1025.7"/>
    <m/>
    <m/>
    <m/>
    <m/>
    <n v="1"/>
    <n v="0"/>
    <n v="550"/>
    <n v="28.1"/>
    <n v="2.81"/>
    <m/>
    <m/>
    <m/>
    <m/>
    <m/>
    <n v="21.2"/>
    <n v="3.4000000000000002E-2"/>
    <m/>
    <m/>
    <m/>
    <m/>
    <n v="8.5000000000000006E-2"/>
    <m/>
    <m/>
    <m/>
    <m/>
  </r>
  <r>
    <s v="ScottFarmFD902Defoliation55To7"/>
    <x v="1"/>
    <x v="203"/>
    <s v="2011/12"/>
    <x v="5"/>
    <n v="6"/>
    <m/>
    <m/>
    <m/>
    <n v="303.60000000000002"/>
    <n v="303.60000000000002"/>
    <n v="303.60000000000002"/>
    <m/>
    <m/>
    <m/>
    <m/>
    <n v="0.65"/>
    <n v="0.35"/>
    <n v="550"/>
    <n v="18.7"/>
    <n v="1.8699999999999999"/>
    <m/>
    <m/>
    <m/>
    <m/>
    <m/>
    <n v="16.3"/>
    <n v="2.5999999999999999E-2"/>
    <m/>
    <m/>
    <m/>
    <m/>
    <n v="9.5000000000000001E-2"/>
    <m/>
    <m/>
    <m/>
    <m/>
  </r>
  <r>
    <s v="ScottFarmFD902Defoliation55To7"/>
    <x v="1"/>
    <x v="208"/>
    <s v="2011/12"/>
    <x v="5"/>
    <n v="7"/>
    <m/>
    <m/>
    <m/>
    <n v="435.9"/>
    <n v="435.9"/>
    <n v="739.5"/>
    <m/>
    <m/>
    <m/>
    <m/>
    <n v="0.64"/>
    <n v="0.36"/>
    <n v="550"/>
    <n v="89"/>
    <n v="8.9"/>
    <m/>
    <m/>
    <m/>
    <m/>
    <m/>
    <n v="15.2"/>
    <n v="2.4E-2"/>
    <m/>
    <m/>
    <m/>
    <m/>
    <n v="0.13800000000000001"/>
    <m/>
    <m/>
    <m/>
    <m/>
  </r>
  <r>
    <s v="ScottFarmFD902Defoliation55To7"/>
    <x v="1"/>
    <x v="209"/>
    <s v="2011/12"/>
    <x v="5"/>
    <n v="8"/>
    <m/>
    <m/>
    <m/>
    <n v="191"/>
    <n v="191"/>
    <n v="930.5"/>
    <m/>
    <m/>
    <m/>
    <m/>
    <n v="0.64"/>
    <n v="0.36"/>
    <n v="550"/>
    <n v="54.6"/>
    <n v="5.46"/>
    <m/>
    <m/>
    <m/>
    <m/>
    <m/>
    <n v="15.2"/>
    <n v="2.4E-2"/>
    <m/>
    <m/>
    <m/>
    <m/>
    <n v="9.8000000000000004E-2"/>
    <m/>
    <m/>
    <m/>
    <m/>
  </r>
  <r>
    <s v="ScottFarmFD902Defoliation55To7"/>
    <x v="1"/>
    <x v="210"/>
    <s v="2011/12"/>
    <x v="5"/>
    <n v="9"/>
    <m/>
    <m/>
    <m/>
    <n v="135.69999999999999"/>
    <n v="135.69999999999999"/>
    <n v="1066.2"/>
    <m/>
    <m/>
    <m/>
    <m/>
    <n v="0.64"/>
    <n v="0.36"/>
    <n v="550"/>
    <n v="37.700000000000003"/>
    <n v="3.7700000000000005"/>
    <m/>
    <m/>
    <m/>
    <m/>
    <m/>
    <n v="15.2"/>
    <n v="2.4E-2"/>
    <m/>
    <m/>
    <m/>
    <m/>
    <n v="9.1999999999999998E-2"/>
    <m/>
    <m/>
    <m/>
    <m/>
  </r>
  <r>
    <s v="ScottFarmFD902Defoliation55To7"/>
    <x v="1"/>
    <x v="213"/>
    <s v="2011/12"/>
    <x v="5"/>
    <n v="10"/>
    <m/>
    <m/>
    <m/>
    <n v="100.6"/>
    <n v="100.6"/>
    <n v="1166.8"/>
    <m/>
    <m/>
    <m/>
    <m/>
    <n v="0.93"/>
    <n v="7.0000000000000007E-2"/>
    <n v="550"/>
    <n v="21"/>
    <n v="2.1"/>
    <m/>
    <m/>
    <m/>
    <m/>
    <m/>
    <n v="21.9"/>
    <n v="3.5000000000000003E-2"/>
    <m/>
    <m/>
    <m/>
    <m/>
    <n v="0.09"/>
    <m/>
    <m/>
    <m/>
    <m/>
  </r>
  <r>
    <s v="ScottFarmFD902Defoliation55To7"/>
    <x v="1"/>
    <x v="207"/>
    <s v="2011/12"/>
    <x v="5"/>
    <n v="11"/>
    <m/>
    <m/>
    <m/>
    <n v="19.5"/>
    <n v="19.5"/>
    <n v="1186.3"/>
    <m/>
    <m/>
    <m/>
    <m/>
    <n v="0.93"/>
    <n v="7.0000000000000007E-2"/>
    <n v="550"/>
    <n v="4.5999999999999996"/>
    <n v="0.45999999999999996"/>
    <m/>
    <m/>
    <m/>
    <m/>
    <m/>
    <n v="21.9"/>
    <n v="3.5000000000000003E-2"/>
    <m/>
    <m/>
    <m/>
    <m/>
    <n v="0.11699999999999999"/>
    <m/>
    <m/>
    <m/>
    <m/>
  </r>
  <r>
    <s v="ScottFarmFD902Defoliation15To4"/>
    <x v="1"/>
    <x v="214"/>
    <s v="2010/11"/>
    <x v="0"/>
    <m/>
    <m/>
    <m/>
    <m/>
    <m/>
    <m/>
    <m/>
    <m/>
    <m/>
    <m/>
    <m/>
    <m/>
    <m/>
    <m/>
    <m/>
    <m/>
    <m/>
    <m/>
    <m/>
    <m/>
    <m/>
    <m/>
    <m/>
    <m/>
    <m/>
    <m/>
    <m/>
    <m/>
    <m/>
    <n v="48"/>
    <m/>
    <n v="8.5000000000000006E-2"/>
  </r>
  <r>
    <s v="ScottFarmFD902Defoliation15To4"/>
    <x v="1"/>
    <x v="214"/>
    <s v="2010/11"/>
    <x v="1"/>
    <m/>
    <m/>
    <m/>
    <m/>
    <m/>
    <m/>
    <m/>
    <m/>
    <m/>
    <m/>
    <m/>
    <m/>
    <m/>
    <m/>
    <m/>
    <m/>
    <m/>
    <m/>
    <m/>
    <m/>
    <m/>
    <m/>
    <m/>
    <m/>
    <m/>
    <m/>
    <m/>
    <m/>
    <m/>
    <n v="50.8"/>
    <m/>
    <n v="1.6E-2"/>
  </r>
  <r>
    <s v="ScottFarmFD902Defoliation15To4"/>
    <x v="1"/>
    <x v="214"/>
    <s v="2010/11"/>
    <x v="2"/>
    <m/>
    <m/>
    <m/>
    <m/>
    <m/>
    <m/>
    <m/>
    <m/>
    <m/>
    <m/>
    <m/>
    <m/>
    <m/>
    <m/>
    <m/>
    <m/>
    <m/>
    <m/>
    <m/>
    <m/>
    <m/>
    <m/>
    <m/>
    <m/>
    <m/>
    <m/>
    <m/>
    <m/>
    <m/>
    <n v="48"/>
    <m/>
    <n v="2.5000000000000001E-2"/>
  </r>
  <r>
    <s v="ScottFarmFD902Defoliation15To4"/>
    <x v="1"/>
    <x v="214"/>
    <s v="2010/11"/>
    <x v="3"/>
    <m/>
    <m/>
    <m/>
    <m/>
    <m/>
    <m/>
    <m/>
    <m/>
    <m/>
    <m/>
    <m/>
    <m/>
    <m/>
    <m/>
    <m/>
    <m/>
    <m/>
    <m/>
    <m/>
    <m/>
    <m/>
    <m/>
    <m/>
    <m/>
    <m/>
    <m/>
    <m/>
    <m/>
    <m/>
    <n v="46"/>
    <m/>
    <n v="1.4999999999999999E-2"/>
  </r>
  <r>
    <s v="ScottFarmFD902Defoliation15To4"/>
    <x v="1"/>
    <x v="214"/>
    <s v="2010/11"/>
    <x v="4"/>
    <m/>
    <m/>
    <m/>
    <m/>
    <m/>
    <m/>
    <m/>
    <m/>
    <m/>
    <m/>
    <m/>
    <m/>
    <m/>
    <m/>
    <m/>
    <m/>
    <m/>
    <m/>
    <m/>
    <m/>
    <m/>
    <m/>
    <m/>
    <m/>
    <m/>
    <m/>
    <m/>
    <m/>
    <m/>
    <n v="50.300000000000004"/>
    <m/>
    <n v="3.9E-2"/>
  </r>
  <r>
    <s v="ScottFarmFD902Defoliation15To4"/>
    <x v="1"/>
    <x v="215"/>
    <s v="2010/11"/>
    <x v="0"/>
    <m/>
    <m/>
    <m/>
    <m/>
    <m/>
    <m/>
    <m/>
    <m/>
    <m/>
    <m/>
    <m/>
    <m/>
    <m/>
    <m/>
    <m/>
    <m/>
    <m/>
    <m/>
    <m/>
    <m/>
    <m/>
    <m/>
    <m/>
    <m/>
    <m/>
    <m/>
    <m/>
    <m/>
    <m/>
    <n v="103.69999999999999"/>
    <m/>
    <n v="0.17"/>
  </r>
  <r>
    <s v="ScottFarmFD902Defoliation15To4"/>
    <x v="1"/>
    <x v="215"/>
    <s v="2010/11"/>
    <x v="1"/>
    <m/>
    <m/>
    <m/>
    <m/>
    <m/>
    <m/>
    <m/>
    <m/>
    <m/>
    <m/>
    <m/>
    <m/>
    <m/>
    <m/>
    <m/>
    <m/>
    <m/>
    <m/>
    <m/>
    <m/>
    <m/>
    <m/>
    <m/>
    <m/>
    <m/>
    <m/>
    <m/>
    <m/>
    <m/>
    <n v="108.3"/>
    <m/>
    <n v="0.60499999999999998"/>
  </r>
  <r>
    <s v="ScottFarmFD902Defoliation15To4"/>
    <x v="1"/>
    <x v="215"/>
    <s v="2010/11"/>
    <x v="2"/>
    <m/>
    <m/>
    <m/>
    <m/>
    <m/>
    <m/>
    <m/>
    <m/>
    <m/>
    <m/>
    <m/>
    <m/>
    <m/>
    <m/>
    <m/>
    <m/>
    <m/>
    <m/>
    <m/>
    <m/>
    <m/>
    <m/>
    <m/>
    <m/>
    <m/>
    <m/>
    <m/>
    <m/>
    <m/>
    <n v="101.1"/>
    <m/>
    <n v="0.61199999999999999"/>
  </r>
  <r>
    <s v="ScottFarmFD902Defoliation15To4"/>
    <x v="1"/>
    <x v="215"/>
    <s v="2010/11"/>
    <x v="3"/>
    <m/>
    <m/>
    <m/>
    <m/>
    <m/>
    <m/>
    <m/>
    <m/>
    <m/>
    <m/>
    <m/>
    <m/>
    <m/>
    <m/>
    <m/>
    <m/>
    <m/>
    <m/>
    <m/>
    <m/>
    <m/>
    <m/>
    <m/>
    <m/>
    <m/>
    <m/>
    <m/>
    <m/>
    <m/>
    <n v="96.1"/>
    <m/>
    <n v="0.56299999999999994"/>
  </r>
  <r>
    <s v="ScottFarmFD902Defoliation15To4"/>
    <x v="1"/>
    <x v="215"/>
    <s v="2010/11"/>
    <x v="4"/>
    <m/>
    <m/>
    <m/>
    <m/>
    <m/>
    <m/>
    <m/>
    <m/>
    <m/>
    <m/>
    <m/>
    <m/>
    <m/>
    <m/>
    <m/>
    <m/>
    <m/>
    <m/>
    <m/>
    <m/>
    <m/>
    <m/>
    <m/>
    <m/>
    <m/>
    <m/>
    <m/>
    <m/>
    <m/>
    <n v="102.4"/>
    <m/>
    <n v="0.47299999999999998"/>
  </r>
  <r>
    <s v="ScottFarmFD902Defoliation15To4"/>
    <x v="1"/>
    <x v="216"/>
    <s v="2011/12"/>
    <x v="0"/>
    <m/>
    <m/>
    <m/>
    <m/>
    <m/>
    <m/>
    <m/>
    <m/>
    <m/>
    <m/>
    <m/>
    <m/>
    <m/>
    <m/>
    <m/>
    <m/>
    <m/>
    <m/>
    <m/>
    <m/>
    <m/>
    <m/>
    <m/>
    <m/>
    <m/>
    <m/>
    <m/>
    <m/>
    <m/>
    <n v="100.9"/>
    <m/>
    <n v="0.05"/>
  </r>
  <r>
    <s v="ScottFarmFD902Defoliation15To4"/>
    <x v="1"/>
    <x v="216"/>
    <s v="2011/12"/>
    <x v="1"/>
    <m/>
    <m/>
    <m/>
    <m/>
    <m/>
    <m/>
    <m/>
    <m/>
    <m/>
    <m/>
    <m/>
    <m/>
    <m/>
    <m/>
    <m/>
    <m/>
    <m/>
    <m/>
    <m/>
    <m/>
    <m/>
    <m/>
    <m/>
    <m/>
    <m/>
    <m/>
    <m/>
    <m/>
    <m/>
    <n v="91.300000000000011"/>
    <m/>
    <n v="0.10800000000000001"/>
  </r>
  <r>
    <s v="ScottFarmFD902Defoliation15To4"/>
    <x v="1"/>
    <x v="216"/>
    <s v="2011/12"/>
    <x v="2"/>
    <m/>
    <m/>
    <m/>
    <m/>
    <m/>
    <m/>
    <m/>
    <m/>
    <m/>
    <m/>
    <m/>
    <m/>
    <m/>
    <m/>
    <m/>
    <m/>
    <m/>
    <m/>
    <m/>
    <m/>
    <m/>
    <m/>
    <m/>
    <m/>
    <m/>
    <m/>
    <m/>
    <m/>
    <m/>
    <n v="79.3"/>
    <m/>
    <n v="0.11599999999999999"/>
  </r>
  <r>
    <s v="ScottFarmFD902Defoliation15To4"/>
    <x v="1"/>
    <x v="216"/>
    <s v="2011/12"/>
    <x v="3"/>
    <m/>
    <m/>
    <m/>
    <m/>
    <m/>
    <m/>
    <m/>
    <m/>
    <m/>
    <m/>
    <m/>
    <m/>
    <m/>
    <m/>
    <m/>
    <m/>
    <m/>
    <m/>
    <m/>
    <m/>
    <m/>
    <m/>
    <m/>
    <m/>
    <m/>
    <m/>
    <m/>
    <m/>
    <m/>
    <n v="113.10000000000001"/>
    <m/>
    <n v="0.159"/>
  </r>
  <r>
    <s v="ScottFarmFD902Defoliation15To4"/>
    <x v="1"/>
    <x v="216"/>
    <s v="2011/12"/>
    <x v="4"/>
    <m/>
    <m/>
    <m/>
    <m/>
    <m/>
    <m/>
    <m/>
    <m/>
    <m/>
    <m/>
    <m/>
    <m/>
    <m/>
    <m/>
    <m/>
    <m/>
    <m/>
    <m/>
    <m/>
    <m/>
    <m/>
    <m/>
    <m/>
    <m/>
    <m/>
    <m/>
    <m/>
    <m/>
    <m/>
    <n v="110.5"/>
    <m/>
    <n v="0.16"/>
  </r>
  <r>
    <s v="ScottFarmFD902Defoliation15To4"/>
    <x v="1"/>
    <x v="217"/>
    <s v="2011/12"/>
    <x v="0"/>
    <m/>
    <m/>
    <m/>
    <m/>
    <m/>
    <m/>
    <m/>
    <m/>
    <m/>
    <m/>
    <m/>
    <m/>
    <m/>
    <m/>
    <m/>
    <m/>
    <m/>
    <m/>
    <m/>
    <m/>
    <m/>
    <m/>
    <m/>
    <m/>
    <m/>
    <m/>
    <m/>
    <m/>
    <m/>
    <n v="136.9"/>
    <m/>
    <n v="0.48700000000000004"/>
  </r>
  <r>
    <s v="ScottFarmFD902Defoliation15To4"/>
    <x v="1"/>
    <x v="217"/>
    <s v="2011/12"/>
    <x v="1"/>
    <m/>
    <m/>
    <m/>
    <m/>
    <m/>
    <m/>
    <m/>
    <m/>
    <m/>
    <m/>
    <m/>
    <m/>
    <m/>
    <m/>
    <m/>
    <m/>
    <m/>
    <m/>
    <m/>
    <m/>
    <m/>
    <m/>
    <m/>
    <m/>
    <m/>
    <m/>
    <m/>
    <m/>
    <m/>
    <n v="140.39999999999998"/>
    <m/>
    <n v="0.59399999999999997"/>
  </r>
  <r>
    <s v="ScottFarmFD902Defoliation15To4"/>
    <x v="1"/>
    <x v="217"/>
    <s v="2011/12"/>
    <x v="2"/>
    <m/>
    <m/>
    <m/>
    <m/>
    <m/>
    <m/>
    <m/>
    <m/>
    <m/>
    <m/>
    <m/>
    <m/>
    <m/>
    <m/>
    <m/>
    <m/>
    <m/>
    <m/>
    <m/>
    <m/>
    <m/>
    <m/>
    <m/>
    <m/>
    <m/>
    <m/>
    <m/>
    <m/>
    <m/>
    <n v="135.1"/>
    <m/>
    <n v="0.46799999999999997"/>
  </r>
  <r>
    <s v="ScottFarmFD902Defoliation15To4"/>
    <x v="1"/>
    <x v="217"/>
    <s v="2011/12"/>
    <x v="3"/>
    <m/>
    <m/>
    <m/>
    <m/>
    <m/>
    <m/>
    <m/>
    <m/>
    <m/>
    <m/>
    <m/>
    <m/>
    <m/>
    <m/>
    <m/>
    <m/>
    <m/>
    <m/>
    <m/>
    <m/>
    <m/>
    <m/>
    <m/>
    <m/>
    <m/>
    <m/>
    <m/>
    <m/>
    <m/>
    <n v="151.4"/>
    <m/>
    <n v="0.35600000000000004"/>
  </r>
  <r>
    <s v="ScottFarmFD902Defoliation15To4"/>
    <x v="1"/>
    <x v="217"/>
    <s v="2011/12"/>
    <x v="4"/>
    <m/>
    <m/>
    <m/>
    <m/>
    <m/>
    <m/>
    <m/>
    <m/>
    <m/>
    <m/>
    <m/>
    <m/>
    <m/>
    <m/>
    <m/>
    <m/>
    <m/>
    <m/>
    <m/>
    <m/>
    <m/>
    <m/>
    <m/>
    <m/>
    <m/>
    <m/>
    <m/>
    <m/>
    <m/>
    <n v="142"/>
    <m/>
    <n v="0.24"/>
  </r>
  <r>
    <s v="ScottFarmFD902Defoliation15To4"/>
    <x v="1"/>
    <x v="218"/>
    <s v="2011/12"/>
    <x v="0"/>
    <m/>
    <m/>
    <m/>
    <m/>
    <m/>
    <m/>
    <m/>
    <m/>
    <m/>
    <m/>
    <m/>
    <m/>
    <m/>
    <m/>
    <m/>
    <m/>
    <m/>
    <m/>
    <m/>
    <m/>
    <m/>
    <m/>
    <m/>
    <m/>
    <m/>
    <m/>
    <m/>
    <m/>
    <m/>
    <n v="184.89999999999998"/>
    <m/>
    <n v="0.69700000000000006"/>
  </r>
  <r>
    <s v="ScottFarmFD902Defoliation15To4"/>
    <x v="1"/>
    <x v="218"/>
    <s v="2011/12"/>
    <x v="1"/>
    <m/>
    <m/>
    <m/>
    <m/>
    <m/>
    <m/>
    <m/>
    <m/>
    <m/>
    <m/>
    <m/>
    <m/>
    <m/>
    <m/>
    <m/>
    <m/>
    <m/>
    <m/>
    <m/>
    <m/>
    <m/>
    <m/>
    <m/>
    <m/>
    <m/>
    <m/>
    <m/>
    <m/>
    <m/>
    <n v="178.4"/>
    <m/>
    <n v="0.82599999999999996"/>
  </r>
  <r>
    <s v="ScottFarmFD902Defoliation15To4"/>
    <x v="1"/>
    <x v="218"/>
    <s v="2011/12"/>
    <x v="2"/>
    <m/>
    <m/>
    <m/>
    <m/>
    <m/>
    <m/>
    <m/>
    <m/>
    <m/>
    <m/>
    <m/>
    <m/>
    <m/>
    <m/>
    <m/>
    <m/>
    <m/>
    <m/>
    <m/>
    <m/>
    <m/>
    <m/>
    <m/>
    <m/>
    <m/>
    <m/>
    <m/>
    <m/>
    <m/>
    <n v="178.1"/>
    <m/>
    <n v="0.79599999999999993"/>
  </r>
  <r>
    <s v="ScottFarmFD902Defoliation15To7"/>
    <x v="1"/>
    <x v="214"/>
    <s v="2010/11"/>
    <x v="0"/>
    <m/>
    <m/>
    <m/>
    <m/>
    <m/>
    <m/>
    <m/>
    <m/>
    <m/>
    <m/>
    <m/>
    <m/>
    <m/>
    <m/>
    <m/>
    <m/>
    <m/>
    <m/>
    <m/>
    <m/>
    <m/>
    <m/>
    <m/>
    <m/>
    <m/>
    <m/>
    <m/>
    <m/>
    <m/>
    <n v="83.3"/>
    <m/>
    <n v="0.10099999999999999"/>
  </r>
  <r>
    <s v="ScottFarmFD902Defoliation15To7"/>
    <x v="1"/>
    <x v="214"/>
    <s v="2010/11"/>
    <x v="1"/>
    <m/>
    <m/>
    <m/>
    <m/>
    <m/>
    <m/>
    <m/>
    <m/>
    <m/>
    <m/>
    <m/>
    <m/>
    <m/>
    <m/>
    <m/>
    <m/>
    <m/>
    <m/>
    <m/>
    <m/>
    <m/>
    <m/>
    <m/>
    <m/>
    <m/>
    <m/>
    <m/>
    <m/>
    <m/>
    <n v="83.5"/>
    <m/>
    <n v="9.6999999999999989E-2"/>
  </r>
  <r>
    <s v="ScottFarmFD902Defoliation15To7"/>
    <x v="1"/>
    <x v="214"/>
    <s v="2010/11"/>
    <x v="2"/>
    <m/>
    <m/>
    <m/>
    <m/>
    <m/>
    <m/>
    <m/>
    <m/>
    <m/>
    <m/>
    <m/>
    <m/>
    <m/>
    <m/>
    <m/>
    <m/>
    <m/>
    <m/>
    <m/>
    <m/>
    <m/>
    <m/>
    <m/>
    <m/>
    <m/>
    <m/>
    <m/>
    <m/>
    <m/>
    <n v="84.800000000000011"/>
    <m/>
    <n v="0.10800000000000001"/>
  </r>
  <r>
    <s v="ScottFarmFD902Defoliation15To7"/>
    <x v="1"/>
    <x v="214"/>
    <s v="2010/11"/>
    <x v="3"/>
    <m/>
    <m/>
    <m/>
    <m/>
    <m/>
    <m/>
    <m/>
    <m/>
    <m/>
    <m/>
    <m/>
    <m/>
    <m/>
    <m/>
    <m/>
    <m/>
    <m/>
    <m/>
    <m/>
    <m/>
    <m/>
    <m/>
    <m/>
    <m/>
    <m/>
    <m/>
    <m/>
    <m/>
    <m/>
    <n v="78.5"/>
    <m/>
    <n v="6.2E-2"/>
  </r>
  <r>
    <s v="ScottFarmFD902Defoliation15To7"/>
    <x v="1"/>
    <x v="214"/>
    <s v="2010/11"/>
    <x v="4"/>
    <m/>
    <m/>
    <m/>
    <m/>
    <m/>
    <m/>
    <m/>
    <m/>
    <m/>
    <m/>
    <m/>
    <m/>
    <m/>
    <m/>
    <m/>
    <m/>
    <m/>
    <m/>
    <m/>
    <m/>
    <m/>
    <m/>
    <m/>
    <m/>
    <m/>
    <m/>
    <m/>
    <m/>
    <m/>
    <n v="80"/>
    <m/>
    <n v="8.1000000000000003E-2"/>
  </r>
  <r>
    <s v="ScottFarmFD902Defoliation15To7"/>
    <x v="1"/>
    <x v="215"/>
    <s v="2010/11"/>
    <x v="0"/>
    <m/>
    <m/>
    <m/>
    <m/>
    <m/>
    <m/>
    <m/>
    <m/>
    <m/>
    <m/>
    <m/>
    <m/>
    <m/>
    <m/>
    <m/>
    <m/>
    <m/>
    <m/>
    <m/>
    <m/>
    <m/>
    <m/>
    <m/>
    <m/>
    <m/>
    <m/>
    <m/>
    <m/>
    <m/>
    <n v="149.1"/>
    <m/>
    <n v="0.88400000000000001"/>
  </r>
  <r>
    <s v="ScottFarmFD902Defoliation15To7"/>
    <x v="1"/>
    <x v="215"/>
    <s v="2010/11"/>
    <x v="1"/>
    <m/>
    <m/>
    <m/>
    <m/>
    <m/>
    <m/>
    <m/>
    <m/>
    <m/>
    <m/>
    <m/>
    <m/>
    <m/>
    <m/>
    <m/>
    <m/>
    <m/>
    <m/>
    <m/>
    <m/>
    <m/>
    <m/>
    <m/>
    <m/>
    <m/>
    <m/>
    <m/>
    <m/>
    <m/>
    <n v="151.4"/>
    <m/>
    <n v="0.79"/>
  </r>
  <r>
    <s v="ScottFarmFD902Defoliation15To7"/>
    <x v="1"/>
    <x v="215"/>
    <s v="2010/11"/>
    <x v="2"/>
    <m/>
    <m/>
    <m/>
    <m/>
    <m/>
    <m/>
    <m/>
    <m/>
    <m/>
    <m/>
    <m/>
    <m/>
    <m/>
    <m/>
    <m/>
    <m/>
    <m/>
    <m/>
    <m/>
    <m/>
    <m/>
    <m/>
    <m/>
    <m/>
    <m/>
    <m/>
    <m/>
    <m/>
    <m/>
    <n v="154.70000000000002"/>
    <m/>
    <n v="0.76"/>
  </r>
  <r>
    <s v="ScottFarmFD902Defoliation15To7"/>
    <x v="1"/>
    <x v="215"/>
    <s v="2010/11"/>
    <x v="3"/>
    <m/>
    <m/>
    <m/>
    <m/>
    <m/>
    <m/>
    <m/>
    <m/>
    <m/>
    <m/>
    <m/>
    <m/>
    <m/>
    <m/>
    <m/>
    <m/>
    <m/>
    <m/>
    <m/>
    <m/>
    <m/>
    <m/>
    <m/>
    <m/>
    <m/>
    <m/>
    <m/>
    <m/>
    <m/>
    <n v="131"/>
    <m/>
    <n v="0.79500000000000004"/>
  </r>
  <r>
    <s v="ScottFarmFD902Defoliation15To7"/>
    <x v="1"/>
    <x v="215"/>
    <s v="2010/11"/>
    <x v="4"/>
    <m/>
    <m/>
    <m/>
    <m/>
    <m/>
    <m/>
    <m/>
    <m/>
    <m/>
    <m/>
    <m/>
    <m/>
    <m/>
    <m/>
    <m/>
    <m/>
    <m/>
    <m/>
    <m/>
    <m/>
    <m/>
    <m/>
    <m/>
    <m/>
    <m/>
    <m/>
    <m/>
    <m/>
    <m/>
    <n v="129.30000000000001"/>
    <m/>
    <n v="0.504"/>
  </r>
  <r>
    <s v="ScottFarmFD902Defoliation15To7"/>
    <x v="1"/>
    <x v="216"/>
    <s v="2011/12"/>
    <x v="0"/>
    <m/>
    <m/>
    <m/>
    <m/>
    <m/>
    <m/>
    <m/>
    <m/>
    <m/>
    <m/>
    <m/>
    <m/>
    <m/>
    <m/>
    <m/>
    <m/>
    <m/>
    <m/>
    <m/>
    <m/>
    <m/>
    <m/>
    <m/>
    <m/>
    <m/>
    <m/>
    <m/>
    <m/>
    <m/>
    <n v="118"/>
    <m/>
    <n v="0.27600000000000002"/>
  </r>
  <r>
    <s v="ScottFarmFD902Defoliation15To7"/>
    <x v="1"/>
    <x v="216"/>
    <s v="2011/12"/>
    <x v="1"/>
    <m/>
    <m/>
    <m/>
    <m/>
    <m/>
    <m/>
    <m/>
    <m/>
    <m/>
    <m/>
    <m/>
    <m/>
    <m/>
    <m/>
    <m/>
    <m/>
    <m/>
    <m/>
    <m/>
    <m/>
    <m/>
    <m/>
    <m/>
    <m/>
    <m/>
    <m/>
    <m/>
    <m/>
    <m/>
    <n v="122.6"/>
    <m/>
    <n v="0.34100000000000003"/>
  </r>
  <r>
    <s v="ScottFarmFD902Defoliation15To7"/>
    <x v="1"/>
    <x v="216"/>
    <s v="2011/12"/>
    <x v="2"/>
    <m/>
    <m/>
    <m/>
    <m/>
    <m/>
    <m/>
    <m/>
    <m/>
    <m/>
    <m/>
    <m/>
    <m/>
    <m/>
    <m/>
    <m/>
    <m/>
    <m/>
    <m/>
    <m/>
    <m/>
    <m/>
    <m/>
    <m/>
    <m/>
    <m/>
    <m/>
    <m/>
    <m/>
    <m/>
    <n v="140.29999999999998"/>
    <m/>
    <n v="0.17199999999999999"/>
  </r>
  <r>
    <s v="ScottFarmFD902Defoliation15To7"/>
    <x v="1"/>
    <x v="216"/>
    <s v="2011/12"/>
    <x v="3"/>
    <m/>
    <m/>
    <m/>
    <m/>
    <m/>
    <m/>
    <m/>
    <m/>
    <m/>
    <m/>
    <m/>
    <m/>
    <m/>
    <m/>
    <m/>
    <m/>
    <m/>
    <m/>
    <m/>
    <m/>
    <m/>
    <m/>
    <m/>
    <m/>
    <m/>
    <m/>
    <m/>
    <m/>
    <m/>
    <n v="148.30000000000001"/>
    <m/>
    <n v="0.39399999999999996"/>
  </r>
  <r>
    <s v="ScottFarmFD902Defoliation15To7"/>
    <x v="1"/>
    <x v="216"/>
    <s v="2011/12"/>
    <x v="4"/>
    <m/>
    <m/>
    <m/>
    <m/>
    <m/>
    <m/>
    <m/>
    <m/>
    <m/>
    <m/>
    <m/>
    <m/>
    <m/>
    <m/>
    <m/>
    <m/>
    <m/>
    <m/>
    <m/>
    <m/>
    <m/>
    <m/>
    <m/>
    <m/>
    <m/>
    <m/>
    <m/>
    <m/>
    <m/>
    <n v="115.19999999999999"/>
    <m/>
    <n v="0.14899999999999999"/>
  </r>
  <r>
    <s v="ScottFarmFD902Defoliation15To7"/>
    <x v="1"/>
    <x v="217"/>
    <s v="2011/12"/>
    <x v="0"/>
    <m/>
    <m/>
    <m/>
    <m/>
    <m/>
    <m/>
    <m/>
    <m/>
    <m/>
    <m/>
    <m/>
    <m/>
    <m/>
    <m/>
    <m/>
    <m/>
    <m/>
    <m/>
    <m/>
    <m/>
    <m/>
    <m/>
    <m/>
    <m/>
    <m/>
    <m/>
    <m/>
    <m/>
    <m/>
    <n v="202.10000000000002"/>
    <m/>
    <n v="0.69599999999999995"/>
  </r>
  <r>
    <s v="ScottFarmFD902Defoliation15To7"/>
    <x v="1"/>
    <x v="217"/>
    <s v="2011/12"/>
    <x v="1"/>
    <m/>
    <m/>
    <m/>
    <m/>
    <m/>
    <m/>
    <m/>
    <m/>
    <m/>
    <m/>
    <m/>
    <m/>
    <m/>
    <m/>
    <m/>
    <m/>
    <m/>
    <m/>
    <m/>
    <m/>
    <m/>
    <m/>
    <m/>
    <m/>
    <m/>
    <m/>
    <m/>
    <m/>
    <m/>
    <n v="191.1"/>
    <m/>
    <n v="0.57899999999999996"/>
  </r>
  <r>
    <s v="ScottFarmFD902Defoliation15To7"/>
    <x v="1"/>
    <x v="217"/>
    <s v="2011/12"/>
    <x v="2"/>
    <m/>
    <m/>
    <m/>
    <m/>
    <m/>
    <m/>
    <m/>
    <m/>
    <m/>
    <m/>
    <m/>
    <m/>
    <m/>
    <m/>
    <m/>
    <m/>
    <m/>
    <m/>
    <m/>
    <m/>
    <m/>
    <m/>
    <m/>
    <m/>
    <m/>
    <m/>
    <m/>
    <m/>
    <m/>
    <n v="187.39999999999998"/>
    <m/>
    <n v="0.746"/>
  </r>
  <r>
    <s v="ScottFarmFD902Defoliation15To7"/>
    <x v="1"/>
    <x v="217"/>
    <s v="2011/12"/>
    <x v="3"/>
    <m/>
    <m/>
    <m/>
    <m/>
    <m/>
    <m/>
    <m/>
    <m/>
    <m/>
    <m/>
    <m/>
    <m/>
    <m/>
    <m/>
    <m/>
    <m/>
    <m/>
    <m/>
    <m/>
    <m/>
    <m/>
    <m/>
    <m/>
    <m/>
    <m/>
    <m/>
    <m/>
    <m/>
    <m/>
    <n v="165"/>
    <m/>
    <n v="0.66900000000000004"/>
  </r>
  <r>
    <s v="ScottFarmFD902Defoliation15To7"/>
    <x v="1"/>
    <x v="217"/>
    <s v="2011/12"/>
    <x v="4"/>
    <m/>
    <m/>
    <m/>
    <m/>
    <m/>
    <m/>
    <m/>
    <m/>
    <m/>
    <m/>
    <m/>
    <m/>
    <m/>
    <m/>
    <m/>
    <m/>
    <m/>
    <m/>
    <m/>
    <m/>
    <m/>
    <m/>
    <m/>
    <m/>
    <m/>
    <m/>
    <m/>
    <m/>
    <m/>
    <n v="158"/>
    <m/>
    <n v="0.253"/>
  </r>
  <r>
    <s v="ScottFarmFD902Defoliation15To7"/>
    <x v="1"/>
    <x v="218"/>
    <s v="2011/12"/>
    <x v="0"/>
    <m/>
    <m/>
    <m/>
    <m/>
    <m/>
    <m/>
    <m/>
    <m/>
    <m/>
    <m/>
    <m/>
    <m/>
    <m/>
    <m/>
    <m/>
    <m/>
    <m/>
    <m/>
    <m/>
    <m/>
    <m/>
    <m/>
    <m/>
    <m/>
    <m/>
    <m/>
    <m/>
    <m/>
    <m/>
    <n v="203.1"/>
    <m/>
    <n v="0.92400000000000004"/>
  </r>
  <r>
    <s v="ScottFarmFD902Defoliation15To7"/>
    <x v="1"/>
    <x v="218"/>
    <s v="2011/12"/>
    <x v="1"/>
    <m/>
    <m/>
    <m/>
    <m/>
    <m/>
    <m/>
    <m/>
    <m/>
    <m/>
    <m/>
    <m/>
    <m/>
    <m/>
    <m/>
    <m/>
    <m/>
    <m/>
    <m/>
    <m/>
    <m/>
    <m/>
    <m/>
    <m/>
    <m/>
    <m/>
    <m/>
    <m/>
    <m/>
    <m/>
    <n v="227.10000000000002"/>
    <m/>
    <n v="0.78799999999999992"/>
  </r>
  <r>
    <s v="ScottFarmFD902Defoliation15To7"/>
    <x v="1"/>
    <x v="218"/>
    <s v="2011/12"/>
    <x v="2"/>
    <m/>
    <m/>
    <m/>
    <m/>
    <m/>
    <m/>
    <m/>
    <m/>
    <m/>
    <m/>
    <m/>
    <m/>
    <m/>
    <m/>
    <m/>
    <m/>
    <m/>
    <m/>
    <m/>
    <m/>
    <m/>
    <m/>
    <m/>
    <m/>
    <m/>
    <m/>
    <m/>
    <m/>
    <m/>
    <n v="211.4"/>
    <m/>
    <n v="0.82299999999999995"/>
  </r>
  <r>
    <s v="ScottFarmFD902Defoliation25To4"/>
    <x v="1"/>
    <x v="214"/>
    <s v="2010/11"/>
    <x v="0"/>
    <m/>
    <m/>
    <m/>
    <m/>
    <m/>
    <m/>
    <m/>
    <m/>
    <m/>
    <m/>
    <n v="102"/>
    <m/>
    <m/>
    <m/>
    <m/>
    <m/>
    <m/>
    <m/>
    <m/>
    <m/>
    <m/>
    <m/>
    <m/>
    <m/>
    <m/>
    <m/>
    <m/>
    <m/>
    <n v="13"/>
    <n v="52.800000000000004"/>
    <n v="0.51"/>
    <n v="2.8999999999999998E-2"/>
  </r>
  <r>
    <s v="ScottFarmFD902Defoliation25To4"/>
    <x v="1"/>
    <x v="214"/>
    <s v="2010/11"/>
    <x v="1"/>
    <m/>
    <m/>
    <m/>
    <m/>
    <m/>
    <m/>
    <m/>
    <m/>
    <m/>
    <m/>
    <n v="81"/>
    <m/>
    <m/>
    <m/>
    <m/>
    <m/>
    <m/>
    <m/>
    <m/>
    <m/>
    <m/>
    <m/>
    <m/>
    <m/>
    <m/>
    <m/>
    <m/>
    <m/>
    <n v="10"/>
    <n v="51.5"/>
    <n v="0.37"/>
    <n v="1.9E-2"/>
  </r>
  <r>
    <s v="ScottFarmFD902Defoliation25To4"/>
    <x v="1"/>
    <x v="214"/>
    <s v="2010/11"/>
    <x v="2"/>
    <m/>
    <m/>
    <m/>
    <m/>
    <m/>
    <m/>
    <m/>
    <m/>
    <m/>
    <m/>
    <n v="140"/>
    <m/>
    <m/>
    <m/>
    <m/>
    <m/>
    <m/>
    <m/>
    <m/>
    <m/>
    <m/>
    <m/>
    <m/>
    <m/>
    <m/>
    <m/>
    <m/>
    <m/>
    <n v="9"/>
    <n v="48.5"/>
    <n v="0.53"/>
    <n v="3.1E-2"/>
  </r>
  <r>
    <s v="ScottFarmFD902Defoliation25To4"/>
    <x v="1"/>
    <x v="214"/>
    <s v="2010/11"/>
    <x v="3"/>
    <m/>
    <m/>
    <m/>
    <m/>
    <m/>
    <m/>
    <m/>
    <m/>
    <m/>
    <m/>
    <n v="104"/>
    <m/>
    <m/>
    <m/>
    <m/>
    <m/>
    <m/>
    <m/>
    <m/>
    <m/>
    <m/>
    <m/>
    <m/>
    <m/>
    <m/>
    <m/>
    <m/>
    <m/>
    <n v="13"/>
    <n v="50"/>
    <n v="0.6"/>
    <n v="1.3000000000000001E-2"/>
  </r>
  <r>
    <s v="ScottFarmFD902Defoliation25To4"/>
    <x v="1"/>
    <x v="214"/>
    <s v="2010/11"/>
    <x v="4"/>
    <m/>
    <m/>
    <m/>
    <m/>
    <m/>
    <m/>
    <m/>
    <m/>
    <m/>
    <m/>
    <m/>
    <m/>
    <m/>
    <m/>
    <m/>
    <m/>
    <m/>
    <m/>
    <m/>
    <m/>
    <m/>
    <m/>
    <m/>
    <m/>
    <m/>
    <m/>
    <m/>
    <m/>
    <m/>
    <n v="47.5"/>
    <m/>
    <n v="2.7999999999999997E-2"/>
  </r>
  <r>
    <s v="ScottFarmFD902Defoliation25To4"/>
    <x v="1"/>
    <x v="215"/>
    <s v="2010/11"/>
    <x v="0"/>
    <m/>
    <m/>
    <m/>
    <m/>
    <m/>
    <m/>
    <m/>
    <m/>
    <m/>
    <m/>
    <n v="102"/>
    <m/>
    <m/>
    <m/>
    <m/>
    <m/>
    <m/>
    <m/>
    <m/>
    <m/>
    <m/>
    <m/>
    <m/>
    <m/>
    <m/>
    <m/>
    <m/>
    <m/>
    <n v="8"/>
    <n v="162.69999999999999"/>
    <n v="1.1100000000000001"/>
    <n v="0.36099999999999999"/>
  </r>
  <r>
    <s v="ScottFarmFD902Defoliation25To4"/>
    <x v="1"/>
    <x v="215"/>
    <s v="2010/11"/>
    <x v="1"/>
    <m/>
    <m/>
    <m/>
    <m/>
    <m/>
    <m/>
    <m/>
    <m/>
    <m/>
    <m/>
    <n v="81"/>
    <m/>
    <m/>
    <m/>
    <m/>
    <m/>
    <m/>
    <m/>
    <m/>
    <m/>
    <m/>
    <m/>
    <m/>
    <m/>
    <m/>
    <m/>
    <m/>
    <m/>
    <n v="12"/>
    <n v="183.4"/>
    <n v="2"/>
    <n v="0.34100000000000003"/>
  </r>
  <r>
    <s v="ScottFarmFD902Defoliation25To4"/>
    <x v="1"/>
    <x v="215"/>
    <s v="2010/11"/>
    <x v="2"/>
    <m/>
    <m/>
    <m/>
    <m/>
    <m/>
    <m/>
    <m/>
    <m/>
    <m/>
    <m/>
    <n v="140"/>
    <m/>
    <m/>
    <m/>
    <m/>
    <m/>
    <m/>
    <m/>
    <m/>
    <m/>
    <m/>
    <m/>
    <m/>
    <m/>
    <m/>
    <m/>
    <m/>
    <m/>
    <n v="16"/>
    <n v="179.4"/>
    <n v="3.16"/>
    <n v="0.26"/>
  </r>
  <r>
    <s v="ScottFarmFD902Defoliation25To4"/>
    <x v="1"/>
    <x v="215"/>
    <s v="2010/11"/>
    <x v="3"/>
    <m/>
    <m/>
    <m/>
    <m/>
    <m/>
    <m/>
    <m/>
    <m/>
    <m/>
    <m/>
    <n v="104"/>
    <m/>
    <m/>
    <m/>
    <m/>
    <m/>
    <m/>
    <m/>
    <m/>
    <m/>
    <m/>
    <m/>
    <m/>
    <m/>
    <m/>
    <m/>
    <m/>
    <m/>
    <n v="21"/>
    <n v="184.3"/>
    <n v="2.76"/>
    <n v="0.36099999999999999"/>
  </r>
  <r>
    <s v="ScottFarmFD902Defoliation25To4"/>
    <x v="1"/>
    <x v="215"/>
    <s v="2010/11"/>
    <x v="4"/>
    <m/>
    <m/>
    <m/>
    <m/>
    <m/>
    <m/>
    <m/>
    <m/>
    <m/>
    <m/>
    <m/>
    <m/>
    <m/>
    <m/>
    <m/>
    <m/>
    <m/>
    <m/>
    <m/>
    <m/>
    <m/>
    <m/>
    <m/>
    <m/>
    <m/>
    <m/>
    <m/>
    <m/>
    <m/>
    <n v="172"/>
    <m/>
    <n v="0.379"/>
  </r>
  <r>
    <s v="ScottFarmFD902Defoliation25To4"/>
    <x v="1"/>
    <x v="219"/>
    <s v="2010/11"/>
    <x v="0"/>
    <m/>
    <m/>
    <m/>
    <m/>
    <m/>
    <m/>
    <m/>
    <m/>
    <m/>
    <m/>
    <n v="102"/>
    <m/>
    <m/>
    <m/>
    <m/>
    <m/>
    <m/>
    <m/>
    <m/>
    <m/>
    <m/>
    <m/>
    <m/>
    <m/>
    <m/>
    <m/>
    <m/>
    <m/>
    <n v="9"/>
    <n v="225.3"/>
    <n v="1.33"/>
    <n v="0.81"/>
  </r>
  <r>
    <s v="ScottFarmFD902Defoliation25To4"/>
    <x v="1"/>
    <x v="219"/>
    <s v="2010/11"/>
    <x v="1"/>
    <m/>
    <m/>
    <m/>
    <m/>
    <m/>
    <m/>
    <m/>
    <m/>
    <m/>
    <m/>
    <n v="81"/>
    <m/>
    <m/>
    <m/>
    <m/>
    <m/>
    <m/>
    <m/>
    <m/>
    <m/>
    <m/>
    <m/>
    <m/>
    <m/>
    <m/>
    <m/>
    <m/>
    <m/>
    <n v="9"/>
    <n v="284.60000000000002"/>
    <n v="2.4500000000000002"/>
    <n v="0.83400000000000007"/>
  </r>
  <r>
    <s v="ScottFarmFD902Defoliation25To4"/>
    <x v="1"/>
    <x v="219"/>
    <s v="2010/11"/>
    <x v="2"/>
    <m/>
    <m/>
    <m/>
    <m/>
    <m/>
    <m/>
    <m/>
    <m/>
    <m/>
    <m/>
    <n v="140"/>
    <m/>
    <m/>
    <m/>
    <m/>
    <m/>
    <m/>
    <m/>
    <m/>
    <m/>
    <m/>
    <m/>
    <m/>
    <m/>
    <m/>
    <m/>
    <m/>
    <m/>
    <n v="15"/>
    <n v="292.60000000000002"/>
    <n v="5.22"/>
    <n v="0.92799999999999994"/>
  </r>
  <r>
    <s v="ScottFarmFD902Defoliation25To4"/>
    <x v="1"/>
    <x v="219"/>
    <s v="2010/11"/>
    <x v="3"/>
    <m/>
    <m/>
    <m/>
    <m/>
    <m/>
    <m/>
    <m/>
    <m/>
    <m/>
    <m/>
    <n v="104"/>
    <m/>
    <m/>
    <m/>
    <m/>
    <m/>
    <m/>
    <m/>
    <m/>
    <m/>
    <m/>
    <m/>
    <m/>
    <m/>
    <m/>
    <m/>
    <m/>
    <m/>
    <n v="6"/>
    <n v="295.7"/>
    <n v="2.0699999999999998"/>
    <n v="0.90900000000000003"/>
  </r>
  <r>
    <s v="ScottFarmFD902Defoliation25To4"/>
    <x v="1"/>
    <x v="219"/>
    <s v="2010/11"/>
    <x v="4"/>
    <m/>
    <m/>
    <m/>
    <m/>
    <m/>
    <m/>
    <m/>
    <m/>
    <m/>
    <m/>
    <m/>
    <m/>
    <m/>
    <m/>
    <m/>
    <m/>
    <m/>
    <m/>
    <m/>
    <m/>
    <m/>
    <m/>
    <m/>
    <m/>
    <m/>
    <m/>
    <m/>
    <m/>
    <m/>
    <n v="280"/>
    <m/>
    <n v="0.92500000000000004"/>
  </r>
  <r>
    <s v="ScottFarmFD902Defoliation25To4"/>
    <x v="1"/>
    <x v="216"/>
    <s v="2011/12"/>
    <x v="0"/>
    <m/>
    <m/>
    <m/>
    <m/>
    <m/>
    <m/>
    <m/>
    <m/>
    <m/>
    <m/>
    <m/>
    <m/>
    <m/>
    <m/>
    <m/>
    <m/>
    <m/>
    <m/>
    <m/>
    <m/>
    <m/>
    <m/>
    <m/>
    <m/>
    <m/>
    <m/>
    <m/>
    <m/>
    <m/>
    <n v="60.5"/>
    <m/>
    <n v="7.8E-2"/>
  </r>
  <r>
    <s v="ScottFarmFD902Defoliation25To4"/>
    <x v="1"/>
    <x v="216"/>
    <s v="2011/12"/>
    <x v="1"/>
    <m/>
    <m/>
    <m/>
    <m/>
    <m/>
    <m/>
    <m/>
    <m/>
    <m/>
    <m/>
    <m/>
    <m/>
    <m/>
    <m/>
    <m/>
    <m/>
    <m/>
    <m/>
    <m/>
    <m/>
    <m/>
    <m/>
    <m/>
    <m/>
    <m/>
    <m/>
    <m/>
    <m/>
    <m/>
    <n v="67.300000000000011"/>
    <m/>
    <n v="0.14800000000000002"/>
  </r>
  <r>
    <s v="ScottFarmFD902Defoliation25To4"/>
    <x v="1"/>
    <x v="216"/>
    <s v="2011/12"/>
    <x v="2"/>
    <m/>
    <m/>
    <m/>
    <m/>
    <m/>
    <m/>
    <m/>
    <m/>
    <m/>
    <m/>
    <m/>
    <m/>
    <m/>
    <m/>
    <m/>
    <m/>
    <m/>
    <m/>
    <m/>
    <m/>
    <m/>
    <m/>
    <m/>
    <m/>
    <m/>
    <m/>
    <m/>
    <m/>
    <m/>
    <n v="61.8"/>
    <m/>
    <n v="2.7999999999999997E-2"/>
  </r>
  <r>
    <s v="ScottFarmFD902Defoliation25To4"/>
    <x v="1"/>
    <x v="216"/>
    <s v="2011/12"/>
    <x v="3"/>
    <m/>
    <m/>
    <m/>
    <m/>
    <m/>
    <m/>
    <m/>
    <m/>
    <m/>
    <m/>
    <m/>
    <m/>
    <m/>
    <m/>
    <m/>
    <m/>
    <m/>
    <m/>
    <m/>
    <m/>
    <m/>
    <m/>
    <m/>
    <m/>
    <m/>
    <m/>
    <m/>
    <m/>
    <m/>
    <n v="63.5"/>
    <m/>
    <n v="0.13800000000000001"/>
  </r>
  <r>
    <s v="ScottFarmFD902Defoliation25To4"/>
    <x v="1"/>
    <x v="216"/>
    <s v="2011/12"/>
    <x v="4"/>
    <m/>
    <m/>
    <m/>
    <m/>
    <m/>
    <m/>
    <m/>
    <m/>
    <m/>
    <m/>
    <m/>
    <m/>
    <m/>
    <m/>
    <m/>
    <m/>
    <m/>
    <m/>
    <m/>
    <m/>
    <m/>
    <m/>
    <m/>
    <m/>
    <m/>
    <m/>
    <m/>
    <m/>
    <m/>
    <n v="67.5"/>
    <m/>
    <n v="0.13400000000000001"/>
  </r>
  <r>
    <s v="ScottFarmFD902Defoliation25To4"/>
    <x v="1"/>
    <x v="217"/>
    <s v="2011/12"/>
    <x v="0"/>
    <m/>
    <m/>
    <m/>
    <m/>
    <m/>
    <m/>
    <m/>
    <m/>
    <m/>
    <m/>
    <m/>
    <m/>
    <m/>
    <m/>
    <m/>
    <m/>
    <m/>
    <m/>
    <m/>
    <m/>
    <m/>
    <m/>
    <m/>
    <m/>
    <m/>
    <m/>
    <m/>
    <m/>
    <m/>
    <n v="101.89999999999999"/>
    <m/>
    <n v="0.126"/>
  </r>
  <r>
    <s v="ScottFarmFD902Defoliation25To4"/>
    <x v="1"/>
    <x v="217"/>
    <s v="2011/12"/>
    <x v="1"/>
    <m/>
    <m/>
    <m/>
    <m/>
    <m/>
    <m/>
    <m/>
    <m/>
    <m/>
    <m/>
    <m/>
    <m/>
    <m/>
    <m/>
    <m/>
    <m/>
    <m/>
    <m/>
    <m/>
    <m/>
    <m/>
    <m/>
    <m/>
    <m/>
    <m/>
    <m/>
    <m/>
    <m/>
    <m/>
    <n v="125.60000000000001"/>
    <m/>
    <n v="0.16200000000000001"/>
  </r>
  <r>
    <s v="ScottFarmFD902Defoliation25To4"/>
    <x v="1"/>
    <x v="217"/>
    <s v="2011/12"/>
    <x v="2"/>
    <m/>
    <m/>
    <m/>
    <m/>
    <m/>
    <m/>
    <m/>
    <m/>
    <m/>
    <m/>
    <m/>
    <m/>
    <m/>
    <m/>
    <m/>
    <m/>
    <m/>
    <m/>
    <m/>
    <m/>
    <m/>
    <m/>
    <m/>
    <m/>
    <m/>
    <m/>
    <m/>
    <m/>
    <m/>
    <n v="104.1"/>
    <m/>
    <n v="0.111"/>
  </r>
  <r>
    <s v="ScottFarmFD902Defoliation25To4"/>
    <x v="1"/>
    <x v="217"/>
    <s v="2011/12"/>
    <x v="3"/>
    <m/>
    <m/>
    <m/>
    <m/>
    <m/>
    <m/>
    <m/>
    <m/>
    <m/>
    <m/>
    <m/>
    <m/>
    <m/>
    <m/>
    <m/>
    <m/>
    <m/>
    <m/>
    <m/>
    <m/>
    <m/>
    <m/>
    <m/>
    <m/>
    <m/>
    <m/>
    <m/>
    <m/>
    <m/>
    <n v="116.1"/>
    <m/>
    <n v="0.187"/>
  </r>
  <r>
    <s v="ScottFarmFD902Defoliation25To4"/>
    <x v="1"/>
    <x v="217"/>
    <s v="2011/12"/>
    <x v="4"/>
    <m/>
    <m/>
    <m/>
    <m/>
    <m/>
    <m/>
    <m/>
    <m/>
    <m/>
    <m/>
    <m/>
    <m/>
    <m/>
    <m/>
    <m/>
    <m/>
    <m/>
    <m/>
    <m/>
    <m/>
    <m/>
    <m/>
    <m/>
    <m/>
    <m/>
    <m/>
    <m/>
    <m/>
    <m/>
    <n v="126.89999999999999"/>
    <m/>
    <n v="0.193"/>
  </r>
  <r>
    <s v="ScottFarmFD902Defoliation25To4"/>
    <x v="1"/>
    <x v="218"/>
    <s v="2011/12"/>
    <x v="0"/>
    <m/>
    <m/>
    <m/>
    <m/>
    <m/>
    <m/>
    <m/>
    <m/>
    <m/>
    <m/>
    <m/>
    <m/>
    <m/>
    <m/>
    <m/>
    <m/>
    <m/>
    <m/>
    <m/>
    <m/>
    <m/>
    <m/>
    <m/>
    <m/>
    <m/>
    <m/>
    <m/>
    <m/>
    <m/>
    <n v="170.9"/>
    <m/>
    <n v="0.18899999999999997"/>
  </r>
  <r>
    <s v="ScottFarmFD902Defoliation25To4"/>
    <x v="1"/>
    <x v="218"/>
    <s v="2011/12"/>
    <x v="1"/>
    <m/>
    <m/>
    <m/>
    <m/>
    <m/>
    <m/>
    <m/>
    <m/>
    <m/>
    <m/>
    <m/>
    <m/>
    <m/>
    <m/>
    <m/>
    <m/>
    <m/>
    <m/>
    <m/>
    <m/>
    <m/>
    <m/>
    <m/>
    <m/>
    <m/>
    <m/>
    <m/>
    <m/>
    <m/>
    <n v="171.6"/>
    <m/>
    <n v="0.192"/>
  </r>
  <r>
    <s v="ScottFarmFD902Defoliation25To4"/>
    <x v="1"/>
    <x v="218"/>
    <s v="2011/12"/>
    <x v="2"/>
    <m/>
    <m/>
    <m/>
    <m/>
    <m/>
    <m/>
    <m/>
    <m/>
    <m/>
    <m/>
    <m/>
    <m/>
    <m/>
    <m/>
    <m/>
    <m/>
    <m/>
    <m/>
    <m/>
    <m/>
    <m/>
    <m/>
    <m/>
    <m/>
    <m/>
    <m/>
    <m/>
    <m/>
    <m/>
    <n v="154.1"/>
    <m/>
    <n v="0.23399999999999999"/>
  </r>
  <r>
    <s v="ScottFarmFD902Defoliation25To4"/>
    <x v="1"/>
    <x v="218"/>
    <s v="2011/12"/>
    <x v="3"/>
    <m/>
    <m/>
    <m/>
    <m/>
    <m/>
    <m/>
    <m/>
    <m/>
    <m/>
    <m/>
    <m/>
    <m/>
    <m/>
    <m/>
    <m/>
    <m/>
    <m/>
    <m/>
    <m/>
    <m/>
    <m/>
    <m/>
    <m/>
    <m/>
    <m/>
    <m/>
    <m/>
    <m/>
    <m/>
    <n v="201.1"/>
    <m/>
    <n v="0.28100000000000003"/>
  </r>
  <r>
    <s v="ScottFarmFD902Defoliation25To7"/>
    <x v="1"/>
    <x v="218"/>
    <s v="2011/12"/>
    <x v="0"/>
    <m/>
    <m/>
    <m/>
    <m/>
    <m/>
    <m/>
    <m/>
    <m/>
    <m/>
    <m/>
    <m/>
    <m/>
    <m/>
    <m/>
    <m/>
    <m/>
    <m/>
    <m/>
    <m/>
    <m/>
    <m/>
    <m/>
    <m/>
    <m/>
    <m/>
    <m/>
    <m/>
    <m/>
    <m/>
    <n v="174.89999999999998"/>
    <m/>
    <n v="0.29100000000000004"/>
  </r>
  <r>
    <s v="ScottFarmFD902Defoliation25To7"/>
    <x v="1"/>
    <x v="214"/>
    <s v="2010/11"/>
    <x v="0"/>
    <m/>
    <m/>
    <m/>
    <m/>
    <m/>
    <m/>
    <m/>
    <m/>
    <m/>
    <m/>
    <n v="98"/>
    <m/>
    <m/>
    <m/>
    <m/>
    <m/>
    <m/>
    <m/>
    <m/>
    <m/>
    <m/>
    <m/>
    <m/>
    <m/>
    <m/>
    <m/>
    <m/>
    <m/>
    <n v="14"/>
    <n v="82.300000000000011"/>
    <n v="1.1599999999999999"/>
    <n v="9.4E-2"/>
  </r>
  <r>
    <s v="ScottFarmFD902Defoliation25To7"/>
    <x v="1"/>
    <x v="214"/>
    <s v="2010/11"/>
    <x v="1"/>
    <m/>
    <m/>
    <m/>
    <m/>
    <m/>
    <m/>
    <m/>
    <m/>
    <m/>
    <m/>
    <n v="142"/>
    <m/>
    <m/>
    <m/>
    <m/>
    <m/>
    <m/>
    <m/>
    <m/>
    <m/>
    <m/>
    <m/>
    <m/>
    <m/>
    <m/>
    <m/>
    <m/>
    <m/>
    <n v="13"/>
    <n v="77.8"/>
    <n v="1.06"/>
    <n v="0.12"/>
  </r>
  <r>
    <s v="ScottFarmFD902Defoliation25To7"/>
    <x v="1"/>
    <x v="214"/>
    <s v="2010/11"/>
    <x v="2"/>
    <m/>
    <m/>
    <m/>
    <m/>
    <m/>
    <m/>
    <m/>
    <m/>
    <m/>
    <m/>
    <n v="110"/>
    <m/>
    <m/>
    <m/>
    <m/>
    <m/>
    <m/>
    <m/>
    <m/>
    <m/>
    <m/>
    <m/>
    <m/>
    <m/>
    <m/>
    <m/>
    <m/>
    <m/>
    <n v="8"/>
    <n v="81.8"/>
    <n v="0.44"/>
    <n v="0.13400000000000001"/>
  </r>
  <r>
    <s v="ScottFarmFD902Defoliation25To7"/>
    <x v="1"/>
    <x v="214"/>
    <s v="2010/11"/>
    <x v="3"/>
    <m/>
    <m/>
    <m/>
    <m/>
    <m/>
    <m/>
    <m/>
    <m/>
    <m/>
    <m/>
    <n v="129"/>
    <m/>
    <m/>
    <m/>
    <m/>
    <m/>
    <m/>
    <m/>
    <m/>
    <m/>
    <m/>
    <m/>
    <m/>
    <m/>
    <m/>
    <m/>
    <m/>
    <m/>
    <n v="17"/>
    <n v="80.8"/>
    <n v="1.21"/>
    <n v="4.2999999999999997E-2"/>
  </r>
  <r>
    <s v="ScottFarmFD902Defoliation25To7"/>
    <x v="1"/>
    <x v="214"/>
    <s v="2010/11"/>
    <x v="4"/>
    <m/>
    <m/>
    <m/>
    <m/>
    <m/>
    <m/>
    <m/>
    <m/>
    <m/>
    <m/>
    <m/>
    <m/>
    <m/>
    <m/>
    <m/>
    <m/>
    <m/>
    <m/>
    <m/>
    <m/>
    <m/>
    <m/>
    <m/>
    <m/>
    <m/>
    <m/>
    <m/>
    <m/>
    <m/>
    <n v="84.800000000000011"/>
    <m/>
    <n v="2.4E-2"/>
  </r>
  <r>
    <s v="ScottFarmFD902Defoliation25To7"/>
    <x v="1"/>
    <x v="215"/>
    <s v="2010/11"/>
    <x v="0"/>
    <m/>
    <m/>
    <m/>
    <m/>
    <m/>
    <m/>
    <m/>
    <m/>
    <m/>
    <m/>
    <n v="98"/>
    <m/>
    <m/>
    <m/>
    <m/>
    <m/>
    <m/>
    <m/>
    <m/>
    <m/>
    <m/>
    <m/>
    <m/>
    <m/>
    <m/>
    <m/>
    <m/>
    <m/>
    <n v="13"/>
    <n v="221"/>
    <n v="2.0499999999999998"/>
    <n v="0.38400000000000001"/>
  </r>
  <r>
    <s v="ScottFarmFD902Defoliation25To7"/>
    <x v="1"/>
    <x v="215"/>
    <s v="2010/11"/>
    <x v="1"/>
    <m/>
    <m/>
    <m/>
    <m/>
    <m/>
    <m/>
    <m/>
    <m/>
    <m/>
    <m/>
    <n v="142"/>
    <m/>
    <m/>
    <m/>
    <m/>
    <m/>
    <m/>
    <m/>
    <m/>
    <m/>
    <m/>
    <m/>
    <m/>
    <m/>
    <m/>
    <m/>
    <m/>
    <m/>
    <n v="7"/>
    <n v="219"/>
    <n v="2.69"/>
    <n v="0.499"/>
  </r>
  <r>
    <s v="ScottFarmFD902Defoliation25To7"/>
    <x v="1"/>
    <x v="215"/>
    <s v="2010/11"/>
    <x v="2"/>
    <m/>
    <m/>
    <m/>
    <m/>
    <m/>
    <m/>
    <m/>
    <m/>
    <m/>
    <m/>
    <n v="110"/>
    <m/>
    <m/>
    <m/>
    <m/>
    <m/>
    <m/>
    <m/>
    <m/>
    <m/>
    <m/>
    <m/>
    <m/>
    <m/>
    <m/>
    <m/>
    <m/>
    <m/>
    <n v="13"/>
    <n v="195"/>
    <n v="3.87"/>
    <n v="0.52800000000000002"/>
  </r>
  <r>
    <s v="ScottFarmFD902Defoliation25To7"/>
    <x v="1"/>
    <x v="215"/>
    <s v="2010/11"/>
    <x v="3"/>
    <m/>
    <m/>
    <m/>
    <m/>
    <m/>
    <m/>
    <m/>
    <m/>
    <m/>
    <m/>
    <n v="129"/>
    <m/>
    <m/>
    <m/>
    <m/>
    <m/>
    <m/>
    <m/>
    <m/>
    <m/>
    <m/>
    <m/>
    <m/>
    <m/>
    <m/>
    <m/>
    <m/>
    <m/>
    <n v="17"/>
    <n v="185.3"/>
    <n v="4.05"/>
    <n v="0.4"/>
  </r>
  <r>
    <s v="ScottFarmFD902Defoliation25To7"/>
    <x v="1"/>
    <x v="215"/>
    <s v="2010/11"/>
    <x v="4"/>
    <m/>
    <m/>
    <m/>
    <m/>
    <m/>
    <m/>
    <m/>
    <m/>
    <m/>
    <m/>
    <m/>
    <m/>
    <m/>
    <m/>
    <m/>
    <m/>
    <m/>
    <m/>
    <m/>
    <m/>
    <m/>
    <m/>
    <m/>
    <m/>
    <m/>
    <m/>
    <m/>
    <m/>
    <m/>
    <n v="221.29999999999998"/>
    <m/>
    <n v="0.51200000000000001"/>
  </r>
  <r>
    <s v="ScottFarmFD902Defoliation25To7"/>
    <x v="1"/>
    <x v="219"/>
    <s v="2010/11"/>
    <x v="0"/>
    <m/>
    <m/>
    <m/>
    <m/>
    <m/>
    <m/>
    <m/>
    <m/>
    <m/>
    <m/>
    <n v="98"/>
    <m/>
    <m/>
    <m/>
    <m/>
    <m/>
    <m/>
    <m/>
    <m/>
    <m/>
    <m/>
    <m/>
    <m/>
    <m/>
    <m/>
    <m/>
    <m/>
    <m/>
    <n v="20"/>
    <n v="329"/>
    <n v="3.69"/>
    <n v="0.93299999999999994"/>
  </r>
  <r>
    <s v="ScottFarmFD902Defoliation25To7"/>
    <x v="1"/>
    <x v="219"/>
    <s v="2010/11"/>
    <x v="1"/>
    <m/>
    <m/>
    <m/>
    <m/>
    <m/>
    <m/>
    <m/>
    <m/>
    <m/>
    <m/>
    <n v="142"/>
    <m/>
    <m/>
    <m/>
    <m/>
    <m/>
    <m/>
    <m/>
    <m/>
    <m/>
    <m/>
    <m/>
    <m/>
    <m/>
    <m/>
    <m/>
    <m/>
    <m/>
    <n v="9"/>
    <n v="351"/>
    <n v="3.1"/>
    <n v="0.95700000000000007"/>
  </r>
  <r>
    <s v="ScottFarmFD902Defoliation25To7"/>
    <x v="1"/>
    <x v="219"/>
    <s v="2010/11"/>
    <x v="2"/>
    <m/>
    <m/>
    <m/>
    <m/>
    <m/>
    <m/>
    <m/>
    <m/>
    <m/>
    <m/>
    <n v="110"/>
    <m/>
    <m/>
    <m/>
    <m/>
    <m/>
    <m/>
    <m/>
    <m/>
    <m/>
    <m/>
    <m/>
    <m/>
    <m/>
    <m/>
    <m/>
    <m/>
    <m/>
    <n v="18"/>
    <n v="267"/>
    <n v="5.0599999999999996"/>
    <n v="0.93200000000000005"/>
  </r>
  <r>
    <s v="ScottFarmFD902Defoliation25To7"/>
    <x v="1"/>
    <x v="219"/>
    <s v="2010/11"/>
    <x v="3"/>
    <m/>
    <m/>
    <m/>
    <m/>
    <m/>
    <m/>
    <m/>
    <m/>
    <m/>
    <m/>
    <n v="129"/>
    <m/>
    <m/>
    <m/>
    <m/>
    <m/>
    <m/>
    <m/>
    <m/>
    <m/>
    <m/>
    <m/>
    <m/>
    <m/>
    <m/>
    <m/>
    <m/>
    <m/>
    <n v="11"/>
    <n v="248.70000000000002"/>
    <n v="6.09"/>
    <n v="0.93500000000000005"/>
  </r>
  <r>
    <s v="ScottFarmFD902Defoliation25To7"/>
    <x v="1"/>
    <x v="219"/>
    <s v="2010/11"/>
    <x v="4"/>
    <m/>
    <m/>
    <m/>
    <m/>
    <m/>
    <m/>
    <m/>
    <m/>
    <m/>
    <m/>
    <m/>
    <m/>
    <m/>
    <m/>
    <m/>
    <m/>
    <m/>
    <m/>
    <m/>
    <m/>
    <m/>
    <m/>
    <m/>
    <m/>
    <m/>
    <m/>
    <m/>
    <m/>
    <m/>
    <n v="314.7"/>
    <m/>
    <n v="0.77300000000000002"/>
  </r>
  <r>
    <s v="ScottFarmFD902Defoliation25To7"/>
    <x v="1"/>
    <x v="216"/>
    <s v="2011/12"/>
    <x v="0"/>
    <m/>
    <m/>
    <m/>
    <m/>
    <m/>
    <m/>
    <m/>
    <m/>
    <m/>
    <m/>
    <m/>
    <m/>
    <m/>
    <m/>
    <m/>
    <m/>
    <m/>
    <m/>
    <m/>
    <m/>
    <m/>
    <m/>
    <m/>
    <m/>
    <m/>
    <m/>
    <m/>
    <m/>
    <m/>
    <n v="94.800000000000011"/>
    <m/>
    <n v="0.17199999999999999"/>
  </r>
  <r>
    <s v="ScottFarmFD902Defoliation25To7"/>
    <x v="1"/>
    <x v="216"/>
    <s v="2011/12"/>
    <x v="1"/>
    <m/>
    <m/>
    <m/>
    <m/>
    <m/>
    <m/>
    <m/>
    <m/>
    <m/>
    <m/>
    <m/>
    <m/>
    <m/>
    <m/>
    <m/>
    <m/>
    <m/>
    <m/>
    <m/>
    <m/>
    <m/>
    <m/>
    <m/>
    <m/>
    <m/>
    <m/>
    <m/>
    <m/>
    <m/>
    <n v="97"/>
    <m/>
    <n v="5.9000000000000004E-2"/>
  </r>
  <r>
    <s v="ScottFarmFD902Defoliation25To7"/>
    <x v="1"/>
    <x v="216"/>
    <s v="2011/12"/>
    <x v="2"/>
    <m/>
    <m/>
    <m/>
    <m/>
    <m/>
    <m/>
    <m/>
    <m/>
    <m/>
    <m/>
    <m/>
    <m/>
    <m/>
    <m/>
    <m/>
    <m/>
    <m/>
    <m/>
    <m/>
    <m/>
    <m/>
    <m/>
    <m/>
    <m/>
    <m/>
    <m/>
    <m/>
    <m/>
    <m/>
    <n v="91.5"/>
    <m/>
    <n v="0.156"/>
  </r>
  <r>
    <s v="ScottFarmFD902Defoliation25To7"/>
    <x v="1"/>
    <x v="216"/>
    <s v="2011/12"/>
    <x v="3"/>
    <m/>
    <m/>
    <m/>
    <m/>
    <m/>
    <m/>
    <m/>
    <m/>
    <m/>
    <m/>
    <m/>
    <m/>
    <m/>
    <m/>
    <m/>
    <m/>
    <m/>
    <m/>
    <m/>
    <m/>
    <m/>
    <m/>
    <m/>
    <m/>
    <m/>
    <m/>
    <m/>
    <m/>
    <m/>
    <n v="94.3"/>
    <m/>
    <n v="0.14499999999999999"/>
  </r>
  <r>
    <s v="ScottFarmFD902Defoliation25To7"/>
    <x v="1"/>
    <x v="216"/>
    <s v="2011/12"/>
    <x v="4"/>
    <m/>
    <m/>
    <m/>
    <m/>
    <m/>
    <m/>
    <m/>
    <m/>
    <m/>
    <m/>
    <m/>
    <m/>
    <m/>
    <m/>
    <m/>
    <m/>
    <m/>
    <m/>
    <m/>
    <m/>
    <m/>
    <m/>
    <m/>
    <m/>
    <m/>
    <m/>
    <m/>
    <m/>
    <m/>
    <n v="101"/>
    <m/>
    <n v="0.10800000000000001"/>
  </r>
  <r>
    <s v="ScottFarmFD902Defoliation25To7"/>
    <x v="1"/>
    <x v="217"/>
    <s v="2011/12"/>
    <x v="0"/>
    <m/>
    <m/>
    <m/>
    <m/>
    <m/>
    <m/>
    <m/>
    <m/>
    <m/>
    <m/>
    <m/>
    <m/>
    <m/>
    <m/>
    <m/>
    <m/>
    <m/>
    <m/>
    <m/>
    <m/>
    <m/>
    <m/>
    <m/>
    <m/>
    <m/>
    <m/>
    <m/>
    <m/>
    <m/>
    <n v="146.30000000000001"/>
    <m/>
    <n v="0.32899999999999996"/>
  </r>
  <r>
    <s v="ScottFarmFD902Defoliation25To7"/>
    <x v="1"/>
    <x v="217"/>
    <s v="2011/12"/>
    <x v="1"/>
    <m/>
    <m/>
    <m/>
    <m/>
    <m/>
    <m/>
    <m/>
    <m/>
    <m/>
    <m/>
    <m/>
    <m/>
    <m/>
    <m/>
    <m/>
    <m/>
    <m/>
    <m/>
    <m/>
    <m/>
    <m/>
    <m/>
    <m/>
    <m/>
    <m/>
    <m/>
    <m/>
    <m/>
    <m/>
    <n v="152.10000000000002"/>
    <m/>
    <n v="0.19600000000000001"/>
  </r>
  <r>
    <s v="ScottFarmFD902Defoliation25To7"/>
    <x v="1"/>
    <x v="217"/>
    <s v="2011/12"/>
    <x v="2"/>
    <m/>
    <m/>
    <m/>
    <m/>
    <m/>
    <m/>
    <m/>
    <m/>
    <m/>
    <m/>
    <m/>
    <m/>
    <m/>
    <m/>
    <m/>
    <m/>
    <m/>
    <m/>
    <m/>
    <m/>
    <m/>
    <m/>
    <m/>
    <m/>
    <m/>
    <m/>
    <m/>
    <m/>
    <m/>
    <n v="137.30000000000001"/>
    <m/>
    <n v="0.23399999999999999"/>
  </r>
  <r>
    <s v="ScottFarmFD902Defoliation25To7"/>
    <x v="1"/>
    <x v="217"/>
    <s v="2011/12"/>
    <x v="3"/>
    <m/>
    <m/>
    <m/>
    <m/>
    <m/>
    <m/>
    <m/>
    <m/>
    <m/>
    <m/>
    <m/>
    <m/>
    <m/>
    <m/>
    <m/>
    <m/>
    <m/>
    <m/>
    <m/>
    <m/>
    <m/>
    <m/>
    <m/>
    <m/>
    <m/>
    <m/>
    <m/>
    <m/>
    <m/>
    <n v="144.30000000000001"/>
    <m/>
    <n v="0.24600000000000002"/>
  </r>
  <r>
    <s v="ScottFarmFD902Defoliation25To7"/>
    <x v="1"/>
    <x v="217"/>
    <s v="2011/12"/>
    <x v="4"/>
    <m/>
    <m/>
    <m/>
    <m/>
    <m/>
    <m/>
    <m/>
    <m/>
    <m/>
    <m/>
    <m/>
    <m/>
    <m/>
    <m/>
    <m/>
    <m/>
    <m/>
    <m/>
    <m/>
    <m/>
    <m/>
    <m/>
    <m/>
    <m/>
    <m/>
    <m/>
    <m/>
    <m/>
    <m/>
    <n v="169.7"/>
    <m/>
    <n v="0.28000000000000003"/>
  </r>
  <r>
    <s v="ScottFarmFD902Defoliation25To7"/>
    <x v="1"/>
    <x v="218"/>
    <s v="2011/12"/>
    <x v="0"/>
    <m/>
    <m/>
    <m/>
    <m/>
    <m/>
    <m/>
    <m/>
    <m/>
    <m/>
    <m/>
    <m/>
    <m/>
    <m/>
    <m/>
    <m/>
    <m/>
    <m/>
    <m/>
    <m/>
    <m/>
    <m/>
    <m/>
    <m/>
    <m/>
    <m/>
    <m/>
    <m/>
    <m/>
    <m/>
    <n v="197.3"/>
    <m/>
    <n v="0.56100000000000005"/>
  </r>
  <r>
    <s v="ScottFarmFD902Defoliation25To7"/>
    <x v="1"/>
    <x v="218"/>
    <s v="2011/12"/>
    <x v="1"/>
    <m/>
    <m/>
    <m/>
    <m/>
    <m/>
    <m/>
    <m/>
    <m/>
    <m/>
    <m/>
    <m/>
    <m/>
    <m/>
    <m/>
    <m/>
    <m/>
    <m/>
    <m/>
    <m/>
    <m/>
    <m/>
    <m/>
    <m/>
    <m/>
    <m/>
    <m/>
    <m/>
    <m/>
    <m/>
    <n v="181.1"/>
    <m/>
    <n v="0.24299999999999999"/>
  </r>
  <r>
    <s v="ScottFarmFD902Defoliation25To7"/>
    <x v="1"/>
    <x v="218"/>
    <s v="2011/12"/>
    <x v="2"/>
    <m/>
    <m/>
    <m/>
    <m/>
    <m/>
    <m/>
    <m/>
    <m/>
    <m/>
    <m/>
    <m/>
    <m/>
    <m/>
    <m/>
    <m/>
    <m/>
    <m/>
    <m/>
    <m/>
    <m/>
    <m/>
    <m/>
    <m/>
    <m/>
    <m/>
    <m/>
    <m/>
    <m/>
    <m/>
    <n v="216.29999999999998"/>
    <m/>
    <n v="0.28899999999999998"/>
  </r>
  <r>
    <s v="ScottFarmFD902Defoliation25To7"/>
    <x v="1"/>
    <x v="218"/>
    <s v="2011/12"/>
    <x v="3"/>
    <m/>
    <m/>
    <m/>
    <m/>
    <m/>
    <m/>
    <m/>
    <m/>
    <m/>
    <m/>
    <m/>
    <m/>
    <m/>
    <m/>
    <m/>
    <m/>
    <m/>
    <m/>
    <m/>
    <m/>
    <m/>
    <m/>
    <m/>
    <m/>
    <m/>
    <m/>
    <m/>
    <m/>
    <m/>
    <n v="195.3"/>
    <m/>
    <n v="0.42799999999999999"/>
  </r>
  <r>
    <s v="ScottFarmFD902Defoliation35To4"/>
    <x v="1"/>
    <x v="220"/>
    <s v="2010/11"/>
    <x v="0"/>
    <m/>
    <m/>
    <m/>
    <m/>
    <m/>
    <m/>
    <m/>
    <m/>
    <m/>
    <m/>
    <m/>
    <m/>
    <m/>
    <m/>
    <m/>
    <m/>
    <m/>
    <m/>
    <m/>
    <m/>
    <m/>
    <m/>
    <m/>
    <m/>
    <m/>
    <m/>
    <m/>
    <m/>
    <m/>
    <n v="52"/>
    <m/>
    <n v="4.0999999999999995E-2"/>
  </r>
  <r>
    <s v="ScottFarmFD902Defoliation35To4"/>
    <x v="1"/>
    <x v="220"/>
    <s v="2010/11"/>
    <x v="1"/>
    <m/>
    <m/>
    <m/>
    <m/>
    <m/>
    <m/>
    <m/>
    <m/>
    <m/>
    <m/>
    <m/>
    <m/>
    <m/>
    <m/>
    <m/>
    <m/>
    <m/>
    <m/>
    <m/>
    <m/>
    <m/>
    <m/>
    <m/>
    <m/>
    <m/>
    <m/>
    <m/>
    <m/>
    <m/>
    <n v="54"/>
    <m/>
    <n v="5.0000000000000001E-3"/>
  </r>
  <r>
    <s v="ScottFarmFD902Defoliation35To4"/>
    <x v="1"/>
    <x v="220"/>
    <s v="2010/11"/>
    <x v="2"/>
    <m/>
    <m/>
    <m/>
    <m/>
    <m/>
    <m/>
    <m/>
    <m/>
    <m/>
    <m/>
    <m/>
    <m/>
    <m/>
    <m/>
    <m/>
    <m/>
    <m/>
    <m/>
    <m/>
    <m/>
    <m/>
    <m/>
    <m/>
    <m/>
    <m/>
    <m/>
    <m/>
    <m/>
    <m/>
    <n v="56.5"/>
    <m/>
    <n v="1.1000000000000001E-2"/>
  </r>
  <r>
    <s v="ScottFarmFD902Defoliation35To4"/>
    <x v="1"/>
    <x v="220"/>
    <s v="2010/11"/>
    <x v="3"/>
    <m/>
    <m/>
    <m/>
    <m/>
    <m/>
    <m/>
    <m/>
    <m/>
    <m/>
    <m/>
    <m/>
    <m/>
    <m/>
    <m/>
    <m/>
    <m/>
    <m/>
    <m/>
    <m/>
    <m/>
    <m/>
    <m/>
    <m/>
    <m/>
    <m/>
    <m/>
    <m/>
    <m/>
    <m/>
    <n v="53.5"/>
    <m/>
    <n v="6.2E-2"/>
  </r>
  <r>
    <s v="ScottFarmFD902Defoliation35To4"/>
    <x v="1"/>
    <x v="220"/>
    <s v="2010/11"/>
    <x v="4"/>
    <m/>
    <m/>
    <m/>
    <m/>
    <m/>
    <m/>
    <m/>
    <m/>
    <m/>
    <m/>
    <m/>
    <m/>
    <m/>
    <m/>
    <m/>
    <m/>
    <m/>
    <m/>
    <m/>
    <m/>
    <m/>
    <m/>
    <m/>
    <m/>
    <m/>
    <m/>
    <m/>
    <m/>
    <m/>
    <n v="51.5"/>
    <m/>
    <n v="1.9E-2"/>
  </r>
  <r>
    <s v="ScottFarmFD902Defoliation35To4"/>
    <x v="1"/>
    <x v="219"/>
    <s v="2010/11"/>
    <x v="0"/>
    <m/>
    <m/>
    <m/>
    <m/>
    <m/>
    <m/>
    <m/>
    <m/>
    <m/>
    <m/>
    <m/>
    <m/>
    <m/>
    <m/>
    <m/>
    <m/>
    <m/>
    <m/>
    <m/>
    <m/>
    <m/>
    <m/>
    <m/>
    <m/>
    <m/>
    <m/>
    <m/>
    <m/>
    <m/>
    <n v="343"/>
    <m/>
    <n v="0.94400000000000006"/>
  </r>
  <r>
    <s v="ScottFarmFD902Defoliation35To4"/>
    <x v="1"/>
    <x v="219"/>
    <s v="2010/11"/>
    <x v="1"/>
    <m/>
    <m/>
    <m/>
    <m/>
    <m/>
    <m/>
    <m/>
    <m/>
    <m/>
    <m/>
    <m/>
    <m/>
    <m/>
    <m/>
    <m/>
    <m/>
    <m/>
    <m/>
    <m/>
    <m/>
    <m/>
    <m/>
    <m/>
    <m/>
    <m/>
    <m/>
    <m/>
    <m/>
    <m/>
    <n v="314"/>
    <m/>
    <n v="0.94200000000000006"/>
  </r>
  <r>
    <s v="ScottFarmFD902Defoliation35To4"/>
    <x v="1"/>
    <x v="219"/>
    <s v="2010/11"/>
    <x v="2"/>
    <m/>
    <m/>
    <m/>
    <m/>
    <m/>
    <m/>
    <m/>
    <m/>
    <m/>
    <m/>
    <m/>
    <m/>
    <m/>
    <m/>
    <m/>
    <m/>
    <m/>
    <m/>
    <m/>
    <m/>
    <m/>
    <m/>
    <m/>
    <m/>
    <m/>
    <m/>
    <m/>
    <m/>
    <m/>
    <n v="306"/>
    <m/>
    <n v="0.93400000000000005"/>
  </r>
  <r>
    <s v="ScottFarmFD902Defoliation35To4"/>
    <x v="1"/>
    <x v="219"/>
    <s v="2010/11"/>
    <x v="3"/>
    <m/>
    <m/>
    <m/>
    <m/>
    <m/>
    <m/>
    <m/>
    <m/>
    <m/>
    <m/>
    <m/>
    <m/>
    <m/>
    <m/>
    <m/>
    <m/>
    <m/>
    <m/>
    <m/>
    <m/>
    <m/>
    <m/>
    <m/>
    <m/>
    <m/>
    <m/>
    <m/>
    <m/>
    <m/>
    <n v="335"/>
    <m/>
    <n v="0.94200000000000006"/>
  </r>
  <r>
    <s v="ScottFarmFD902Defoliation35To4"/>
    <x v="1"/>
    <x v="219"/>
    <s v="2010/11"/>
    <x v="4"/>
    <m/>
    <m/>
    <m/>
    <m/>
    <m/>
    <m/>
    <m/>
    <m/>
    <m/>
    <m/>
    <m/>
    <m/>
    <m/>
    <m/>
    <m/>
    <m/>
    <m/>
    <m/>
    <m/>
    <m/>
    <m/>
    <m/>
    <m/>
    <m/>
    <m/>
    <m/>
    <m/>
    <m/>
    <m/>
    <n v="329"/>
    <m/>
    <n v="0.94499999999999995"/>
  </r>
  <r>
    <s v="ScottFarmFD902Defoliation35To4"/>
    <x v="1"/>
    <x v="221"/>
    <s v="2011/12"/>
    <x v="0"/>
    <m/>
    <m/>
    <m/>
    <m/>
    <m/>
    <m/>
    <m/>
    <m/>
    <m/>
    <m/>
    <m/>
    <m/>
    <m/>
    <m/>
    <m/>
    <m/>
    <m/>
    <m/>
    <m/>
    <m/>
    <m/>
    <m/>
    <m/>
    <m/>
    <m/>
    <m/>
    <m/>
    <m/>
    <m/>
    <n v="101.30000000000001"/>
    <m/>
    <n v="2.8999999999999998E-2"/>
  </r>
  <r>
    <s v="ScottFarmFD902Defoliation35To4"/>
    <x v="1"/>
    <x v="221"/>
    <s v="2011/12"/>
    <x v="1"/>
    <m/>
    <m/>
    <m/>
    <m/>
    <m/>
    <m/>
    <m/>
    <m/>
    <m/>
    <m/>
    <m/>
    <m/>
    <m/>
    <m/>
    <m/>
    <m/>
    <m/>
    <m/>
    <m/>
    <m/>
    <m/>
    <m/>
    <m/>
    <m/>
    <m/>
    <m/>
    <m/>
    <m/>
    <m/>
    <n v="67"/>
    <m/>
    <n v="1.4999999999999999E-2"/>
  </r>
  <r>
    <s v="ScottFarmFD902Defoliation35To4"/>
    <x v="1"/>
    <x v="221"/>
    <s v="2011/12"/>
    <x v="2"/>
    <m/>
    <m/>
    <m/>
    <m/>
    <m/>
    <m/>
    <m/>
    <m/>
    <m/>
    <m/>
    <m/>
    <m/>
    <m/>
    <m/>
    <m/>
    <m/>
    <m/>
    <m/>
    <m/>
    <m/>
    <m/>
    <m/>
    <m/>
    <m/>
    <m/>
    <m/>
    <m/>
    <m/>
    <m/>
    <n v="68.8"/>
    <m/>
    <n v="1.4999999999999999E-2"/>
  </r>
  <r>
    <s v="ScottFarmFD902Defoliation35To4"/>
    <x v="1"/>
    <x v="221"/>
    <s v="2011/12"/>
    <x v="3"/>
    <m/>
    <m/>
    <m/>
    <m/>
    <m/>
    <m/>
    <m/>
    <m/>
    <m/>
    <m/>
    <m/>
    <m/>
    <m/>
    <m/>
    <m/>
    <m/>
    <m/>
    <m/>
    <m/>
    <m/>
    <m/>
    <m/>
    <m/>
    <m/>
    <m/>
    <m/>
    <m/>
    <m/>
    <m/>
    <n v="80"/>
    <m/>
    <n v="1.7000000000000001E-2"/>
  </r>
  <r>
    <s v="ScottFarmFD902Defoliation35To7"/>
    <x v="1"/>
    <x v="220"/>
    <s v="2010/11"/>
    <x v="0"/>
    <m/>
    <m/>
    <m/>
    <m/>
    <m/>
    <m/>
    <m/>
    <m/>
    <m/>
    <m/>
    <m/>
    <m/>
    <m/>
    <m/>
    <m/>
    <m/>
    <m/>
    <m/>
    <m/>
    <m/>
    <m/>
    <m/>
    <m/>
    <m/>
    <m/>
    <m/>
    <m/>
    <m/>
    <m/>
    <n v="87"/>
    <m/>
    <n v="9.8000000000000004E-2"/>
  </r>
  <r>
    <s v="ScottFarmFD902Defoliation35To7"/>
    <x v="1"/>
    <x v="220"/>
    <s v="2010/11"/>
    <x v="1"/>
    <m/>
    <m/>
    <m/>
    <m/>
    <m/>
    <m/>
    <m/>
    <m/>
    <m/>
    <m/>
    <m/>
    <m/>
    <m/>
    <m/>
    <m/>
    <m/>
    <m/>
    <m/>
    <m/>
    <m/>
    <m/>
    <m/>
    <m/>
    <m/>
    <m/>
    <m/>
    <m/>
    <m/>
    <m/>
    <n v="83.800000000000011"/>
    <m/>
    <n v="0.10300000000000001"/>
  </r>
  <r>
    <s v="ScottFarmFD902Defoliation35To7"/>
    <x v="1"/>
    <x v="220"/>
    <s v="2010/11"/>
    <x v="2"/>
    <m/>
    <m/>
    <m/>
    <m/>
    <m/>
    <m/>
    <m/>
    <m/>
    <m/>
    <m/>
    <m/>
    <m/>
    <m/>
    <m/>
    <m/>
    <m/>
    <m/>
    <m/>
    <m/>
    <m/>
    <m/>
    <m/>
    <m/>
    <m/>
    <m/>
    <m/>
    <m/>
    <m/>
    <m/>
    <n v="87.5"/>
    <m/>
    <n v="9.1999999999999998E-2"/>
  </r>
  <r>
    <s v="ScottFarmFD902Defoliation35To7"/>
    <x v="1"/>
    <x v="220"/>
    <s v="2010/11"/>
    <x v="3"/>
    <m/>
    <m/>
    <m/>
    <m/>
    <m/>
    <m/>
    <m/>
    <m/>
    <m/>
    <m/>
    <m/>
    <m/>
    <m/>
    <m/>
    <m/>
    <m/>
    <m/>
    <m/>
    <m/>
    <m/>
    <m/>
    <m/>
    <m/>
    <m/>
    <m/>
    <m/>
    <m/>
    <m/>
    <m/>
    <n v="86.300000000000011"/>
    <m/>
    <n v="4.9000000000000002E-2"/>
  </r>
  <r>
    <s v="ScottFarmFD902Defoliation35To7"/>
    <x v="1"/>
    <x v="220"/>
    <s v="2010/11"/>
    <x v="4"/>
    <m/>
    <m/>
    <m/>
    <m/>
    <m/>
    <m/>
    <m/>
    <m/>
    <m/>
    <m/>
    <m/>
    <m/>
    <m/>
    <m/>
    <m/>
    <m/>
    <m/>
    <m/>
    <m/>
    <m/>
    <m/>
    <m/>
    <m/>
    <m/>
    <m/>
    <m/>
    <m/>
    <m/>
    <m/>
    <n v="91.8"/>
    <m/>
    <n v="9.4E-2"/>
  </r>
  <r>
    <s v="ScottFarmFD902Defoliation35To7"/>
    <x v="1"/>
    <x v="219"/>
    <s v="2010/11"/>
    <x v="0"/>
    <m/>
    <m/>
    <m/>
    <m/>
    <m/>
    <m/>
    <m/>
    <m/>
    <m/>
    <m/>
    <m/>
    <m/>
    <m/>
    <m/>
    <m/>
    <m/>
    <m/>
    <m/>
    <m/>
    <m/>
    <m/>
    <m/>
    <m/>
    <m/>
    <m/>
    <m/>
    <m/>
    <m/>
    <m/>
    <n v="343"/>
    <m/>
    <n v="0.94700000000000006"/>
  </r>
  <r>
    <s v="ScottFarmFD902Defoliation35To7"/>
    <x v="1"/>
    <x v="219"/>
    <s v="2010/11"/>
    <x v="1"/>
    <m/>
    <m/>
    <m/>
    <m/>
    <m/>
    <m/>
    <m/>
    <m/>
    <m/>
    <m/>
    <m/>
    <m/>
    <m/>
    <m/>
    <m/>
    <m/>
    <m/>
    <m/>
    <m/>
    <m/>
    <m/>
    <m/>
    <m/>
    <m/>
    <m/>
    <m/>
    <m/>
    <m/>
    <m/>
    <n v="316"/>
    <m/>
    <n v="0.94599999999999995"/>
  </r>
  <r>
    <s v="ScottFarmFD902Defoliation35To7"/>
    <x v="1"/>
    <x v="219"/>
    <s v="2010/11"/>
    <x v="2"/>
    <m/>
    <m/>
    <m/>
    <m/>
    <m/>
    <m/>
    <m/>
    <m/>
    <m/>
    <m/>
    <m/>
    <m/>
    <m/>
    <m/>
    <m/>
    <m/>
    <m/>
    <m/>
    <m/>
    <m/>
    <m/>
    <m/>
    <m/>
    <m/>
    <m/>
    <m/>
    <m/>
    <m/>
    <m/>
    <n v="379"/>
    <m/>
    <n v="0.93900000000000006"/>
  </r>
  <r>
    <s v="ScottFarmFD902Defoliation35To7"/>
    <x v="1"/>
    <x v="219"/>
    <s v="2010/11"/>
    <x v="3"/>
    <m/>
    <m/>
    <m/>
    <m/>
    <m/>
    <m/>
    <m/>
    <m/>
    <m/>
    <m/>
    <m/>
    <m/>
    <m/>
    <m/>
    <m/>
    <m/>
    <m/>
    <m/>
    <m/>
    <m/>
    <m/>
    <m/>
    <m/>
    <m/>
    <m/>
    <m/>
    <m/>
    <m/>
    <m/>
    <n v="354"/>
    <m/>
    <n v="0.93900000000000006"/>
  </r>
  <r>
    <s v="ScottFarmFD902Defoliation35To7"/>
    <x v="1"/>
    <x v="219"/>
    <s v="2010/11"/>
    <x v="4"/>
    <m/>
    <m/>
    <m/>
    <m/>
    <m/>
    <m/>
    <m/>
    <m/>
    <m/>
    <m/>
    <m/>
    <m/>
    <m/>
    <m/>
    <m/>
    <m/>
    <m/>
    <m/>
    <m/>
    <m/>
    <m/>
    <m/>
    <m/>
    <m/>
    <m/>
    <m/>
    <m/>
    <m/>
    <m/>
    <n v="352"/>
    <m/>
    <n v="0.94099999999999995"/>
  </r>
  <r>
    <s v="ScottFarmFD902Defoliation35To7"/>
    <x v="1"/>
    <x v="221"/>
    <s v="2011/12"/>
    <x v="0"/>
    <m/>
    <m/>
    <m/>
    <m/>
    <m/>
    <m/>
    <m/>
    <m/>
    <m/>
    <m/>
    <m/>
    <m/>
    <m/>
    <m/>
    <m/>
    <m/>
    <m/>
    <m/>
    <m/>
    <m/>
    <m/>
    <m/>
    <m/>
    <m/>
    <m/>
    <m/>
    <m/>
    <m/>
    <m/>
    <n v="105"/>
    <m/>
    <n v="0.156"/>
  </r>
  <r>
    <s v="ScottFarmFD902Defoliation35To7"/>
    <x v="1"/>
    <x v="221"/>
    <s v="2011/12"/>
    <x v="1"/>
    <m/>
    <m/>
    <m/>
    <m/>
    <m/>
    <m/>
    <m/>
    <m/>
    <m/>
    <m/>
    <m/>
    <m/>
    <m/>
    <m/>
    <m/>
    <m/>
    <m/>
    <m/>
    <m/>
    <m/>
    <m/>
    <m/>
    <m/>
    <m/>
    <m/>
    <m/>
    <m/>
    <m/>
    <m/>
    <n v="81.300000000000011"/>
    <m/>
    <n v="1.6E-2"/>
  </r>
  <r>
    <s v="ScottFarmFD902Defoliation35To7"/>
    <x v="1"/>
    <x v="221"/>
    <s v="2011/12"/>
    <x v="2"/>
    <m/>
    <m/>
    <m/>
    <m/>
    <m/>
    <m/>
    <m/>
    <m/>
    <m/>
    <m/>
    <m/>
    <m/>
    <m/>
    <m/>
    <m/>
    <m/>
    <m/>
    <m/>
    <m/>
    <m/>
    <m/>
    <m/>
    <m/>
    <m/>
    <m/>
    <m/>
    <m/>
    <m/>
    <m/>
    <n v="75"/>
    <m/>
    <n v="2.3E-2"/>
  </r>
  <r>
    <s v="ScottFarmFD902Defoliation35To7"/>
    <x v="1"/>
    <x v="221"/>
    <s v="2011/12"/>
    <x v="3"/>
    <m/>
    <m/>
    <m/>
    <m/>
    <m/>
    <m/>
    <m/>
    <m/>
    <m/>
    <m/>
    <m/>
    <m/>
    <m/>
    <m/>
    <m/>
    <m/>
    <m/>
    <m/>
    <m/>
    <m/>
    <m/>
    <m/>
    <m/>
    <m/>
    <m/>
    <m/>
    <m/>
    <m/>
    <m/>
    <n v="95"/>
    <m/>
    <n v="7.400000000000001E-2"/>
  </r>
  <r>
    <s v="ScottFarmFD902Defoliation55To4"/>
    <x v="1"/>
    <x v="215"/>
    <s v="2010/11"/>
    <x v="0"/>
    <m/>
    <m/>
    <m/>
    <m/>
    <m/>
    <m/>
    <m/>
    <m/>
    <m/>
    <m/>
    <n v="115"/>
    <m/>
    <m/>
    <m/>
    <m/>
    <m/>
    <m/>
    <m/>
    <m/>
    <m/>
    <m/>
    <m/>
    <m/>
    <m/>
    <m/>
    <m/>
    <m/>
    <m/>
    <n v="8"/>
    <n v="58.9"/>
    <n v="0.4"/>
    <n v="2.7999999999999997E-2"/>
  </r>
  <r>
    <s v="ScottFarmFD902Defoliation55To4"/>
    <x v="1"/>
    <x v="215"/>
    <s v="2010/11"/>
    <x v="1"/>
    <m/>
    <m/>
    <m/>
    <m/>
    <m/>
    <m/>
    <m/>
    <m/>
    <m/>
    <m/>
    <n v="79"/>
    <m/>
    <m/>
    <m/>
    <m/>
    <m/>
    <m/>
    <m/>
    <m/>
    <m/>
    <m/>
    <m/>
    <m/>
    <m/>
    <m/>
    <m/>
    <m/>
    <m/>
    <n v="13"/>
    <n v="54.3"/>
    <n v="0.41"/>
    <n v="2.8999999999999998E-2"/>
  </r>
  <r>
    <s v="ScottFarmFD902Defoliation55To4"/>
    <x v="1"/>
    <x v="215"/>
    <s v="2010/11"/>
    <x v="2"/>
    <m/>
    <m/>
    <m/>
    <m/>
    <m/>
    <m/>
    <m/>
    <m/>
    <m/>
    <m/>
    <n v="110"/>
    <m/>
    <m/>
    <m/>
    <m/>
    <m/>
    <m/>
    <m/>
    <m/>
    <m/>
    <m/>
    <m/>
    <m/>
    <m/>
    <m/>
    <m/>
    <m/>
    <m/>
    <n v="11"/>
    <n v="57.9"/>
    <n v="0.66"/>
    <n v="1.9E-2"/>
  </r>
  <r>
    <s v="ScottFarmFD902Defoliation55To4"/>
    <x v="1"/>
    <x v="215"/>
    <s v="2010/11"/>
    <x v="3"/>
    <m/>
    <m/>
    <m/>
    <m/>
    <m/>
    <m/>
    <m/>
    <m/>
    <m/>
    <m/>
    <n v="83"/>
    <m/>
    <m/>
    <m/>
    <m/>
    <m/>
    <m/>
    <m/>
    <m/>
    <m/>
    <m/>
    <m/>
    <m/>
    <m/>
    <m/>
    <m/>
    <m/>
    <m/>
    <n v="13"/>
    <n v="57.400000000000006"/>
    <n v="0.41"/>
    <n v="0.02"/>
  </r>
  <r>
    <s v="ScottFarmFD902Defoliation55To4"/>
    <x v="1"/>
    <x v="215"/>
    <s v="2010/11"/>
    <x v="4"/>
    <m/>
    <m/>
    <m/>
    <m/>
    <m/>
    <m/>
    <m/>
    <m/>
    <m/>
    <m/>
    <m/>
    <m/>
    <m/>
    <m/>
    <m/>
    <m/>
    <m/>
    <m/>
    <m/>
    <m/>
    <m/>
    <m/>
    <m/>
    <m/>
    <m/>
    <m/>
    <m/>
    <m/>
    <m/>
    <n v="54.699999999999996"/>
    <m/>
    <n v="3.2000000000000001E-2"/>
  </r>
  <r>
    <s v="ScottFarmFD902Defoliation55To4"/>
    <x v="1"/>
    <x v="219"/>
    <s v="2010/11"/>
    <x v="0"/>
    <m/>
    <m/>
    <m/>
    <m/>
    <m/>
    <m/>
    <m/>
    <m/>
    <m/>
    <m/>
    <n v="115"/>
    <m/>
    <m/>
    <m/>
    <m/>
    <m/>
    <m/>
    <m/>
    <m/>
    <m/>
    <m/>
    <m/>
    <m/>
    <m/>
    <m/>
    <m/>
    <m/>
    <m/>
    <n v="23"/>
    <n v="232"/>
    <n v="2.65"/>
    <n v="0.22899999999999998"/>
  </r>
  <r>
    <s v="ScottFarmFD902Defoliation55To4"/>
    <x v="1"/>
    <x v="219"/>
    <s v="2010/11"/>
    <x v="1"/>
    <m/>
    <m/>
    <m/>
    <m/>
    <m/>
    <m/>
    <m/>
    <m/>
    <m/>
    <m/>
    <n v="79"/>
    <m/>
    <m/>
    <m/>
    <m/>
    <m/>
    <m/>
    <m/>
    <m/>
    <m/>
    <m/>
    <m/>
    <m/>
    <m/>
    <m/>
    <m/>
    <m/>
    <m/>
    <n v="16"/>
    <n v="200"/>
    <n v="1.04"/>
    <n v="0.27899999999999997"/>
  </r>
  <r>
    <s v="ScottFarmFD902Defoliation55To4"/>
    <x v="1"/>
    <x v="219"/>
    <s v="2010/11"/>
    <x v="2"/>
    <m/>
    <m/>
    <m/>
    <m/>
    <m/>
    <m/>
    <m/>
    <m/>
    <m/>
    <m/>
    <n v="110"/>
    <m/>
    <m/>
    <m/>
    <m/>
    <m/>
    <m/>
    <m/>
    <m/>
    <m/>
    <m/>
    <m/>
    <m/>
    <m/>
    <m/>
    <m/>
    <m/>
    <m/>
    <n v="19"/>
    <n v="225"/>
    <n v="2.37"/>
    <n v="0.3"/>
  </r>
  <r>
    <s v="ScottFarmFD902Defoliation55To4"/>
    <x v="1"/>
    <x v="219"/>
    <s v="2010/11"/>
    <x v="3"/>
    <m/>
    <m/>
    <m/>
    <m/>
    <m/>
    <m/>
    <m/>
    <m/>
    <m/>
    <m/>
    <n v="83"/>
    <m/>
    <m/>
    <m/>
    <m/>
    <m/>
    <m/>
    <m/>
    <m/>
    <m/>
    <m/>
    <m/>
    <m/>
    <m/>
    <m/>
    <m/>
    <m/>
    <m/>
    <n v="16"/>
    <n v="222"/>
    <n v="1.44"/>
    <n v="0.58399999999999996"/>
  </r>
  <r>
    <s v="ScottFarmFD902Defoliation55To4"/>
    <x v="1"/>
    <x v="219"/>
    <s v="2010/11"/>
    <x v="4"/>
    <m/>
    <m/>
    <m/>
    <m/>
    <m/>
    <m/>
    <m/>
    <m/>
    <m/>
    <m/>
    <m/>
    <m/>
    <m/>
    <m/>
    <m/>
    <m/>
    <m/>
    <m/>
    <m/>
    <m/>
    <m/>
    <m/>
    <m/>
    <m/>
    <m/>
    <m/>
    <m/>
    <m/>
    <m/>
    <n v="203"/>
    <m/>
    <n v="0.51400000000000001"/>
  </r>
  <r>
    <s v="ScottFarmFD902Defoliation55To4"/>
    <x v="1"/>
    <x v="222"/>
    <s v="2010/11"/>
    <x v="0"/>
    <m/>
    <m/>
    <m/>
    <m/>
    <m/>
    <m/>
    <m/>
    <m/>
    <m/>
    <m/>
    <n v="115"/>
    <m/>
    <m/>
    <m/>
    <m/>
    <m/>
    <m/>
    <m/>
    <m/>
    <m/>
    <m/>
    <m/>
    <m/>
    <m/>
    <m/>
    <m/>
    <m/>
    <m/>
    <n v="12"/>
    <n v="250.9"/>
    <n v="1.76"/>
    <n v="0.8640000000000001"/>
  </r>
  <r>
    <s v="ScottFarmFD902Defoliation55To4"/>
    <x v="1"/>
    <x v="222"/>
    <s v="2010/11"/>
    <x v="1"/>
    <m/>
    <m/>
    <m/>
    <m/>
    <m/>
    <m/>
    <m/>
    <m/>
    <m/>
    <m/>
    <n v="79"/>
    <m/>
    <m/>
    <m/>
    <m/>
    <m/>
    <m/>
    <m/>
    <m/>
    <m/>
    <m/>
    <m/>
    <m/>
    <m/>
    <m/>
    <m/>
    <m/>
    <m/>
    <n v="10"/>
    <n v="258.8"/>
    <n v="1.61"/>
    <n v="0.88900000000000001"/>
  </r>
  <r>
    <s v="ScottFarmFD902Defoliation55To4"/>
    <x v="1"/>
    <x v="222"/>
    <s v="2010/11"/>
    <x v="2"/>
    <m/>
    <m/>
    <m/>
    <m/>
    <m/>
    <m/>
    <m/>
    <m/>
    <m/>
    <m/>
    <n v="110"/>
    <m/>
    <m/>
    <m/>
    <m/>
    <m/>
    <m/>
    <m/>
    <m/>
    <m/>
    <m/>
    <m/>
    <m/>
    <m/>
    <m/>
    <m/>
    <m/>
    <m/>
    <n v="21"/>
    <n v="318.09999999999997"/>
    <n v="3.54"/>
    <n v="0.89599999999999991"/>
  </r>
  <r>
    <s v="ScottFarmFD902Defoliation55To4"/>
    <x v="1"/>
    <x v="222"/>
    <s v="2010/11"/>
    <x v="3"/>
    <m/>
    <m/>
    <m/>
    <m/>
    <m/>
    <m/>
    <m/>
    <m/>
    <m/>
    <m/>
    <n v="83"/>
    <m/>
    <m/>
    <m/>
    <m/>
    <m/>
    <m/>
    <m/>
    <m/>
    <m/>
    <m/>
    <m/>
    <m/>
    <m/>
    <m/>
    <m/>
    <m/>
    <m/>
    <n v="16"/>
    <n v="290.59999999999997"/>
    <n v="2.0299999999999998"/>
    <n v="0.92599999999999993"/>
  </r>
  <r>
    <s v="ScottFarmFD902Defoliation55To4"/>
    <x v="1"/>
    <x v="222"/>
    <s v="2010/11"/>
    <x v="4"/>
    <m/>
    <m/>
    <m/>
    <m/>
    <m/>
    <m/>
    <m/>
    <m/>
    <m/>
    <m/>
    <m/>
    <m/>
    <m/>
    <m/>
    <m/>
    <m/>
    <m/>
    <m/>
    <m/>
    <m/>
    <m/>
    <m/>
    <m/>
    <m/>
    <m/>
    <m/>
    <m/>
    <m/>
    <m/>
    <n v="241.5"/>
    <m/>
    <n v="0.86199999999999999"/>
  </r>
  <r>
    <s v="ScottFarmFD902Defoliation55To4"/>
    <x v="1"/>
    <x v="223"/>
    <s v="2010/11"/>
    <x v="0"/>
    <m/>
    <m/>
    <m/>
    <m/>
    <m/>
    <m/>
    <m/>
    <m/>
    <m/>
    <m/>
    <n v="115"/>
    <m/>
    <m/>
    <m/>
    <m/>
    <m/>
    <m/>
    <m/>
    <m/>
    <m/>
    <m/>
    <m/>
    <m/>
    <m/>
    <m/>
    <m/>
    <m/>
    <m/>
    <n v="10"/>
    <n v="311"/>
    <n v="8.9"/>
    <n v="0.89700000000000002"/>
  </r>
  <r>
    <s v="ScottFarmFD902Defoliation55To4"/>
    <x v="1"/>
    <x v="223"/>
    <s v="2010/11"/>
    <x v="1"/>
    <m/>
    <m/>
    <m/>
    <m/>
    <m/>
    <m/>
    <m/>
    <m/>
    <m/>
    <m/>
    <n v="79"/>
    <m/>
    <m/>
    <m/>
    <m/>
    <m/>
    <m/>
    <m/>
    <m/>
    <m/>
    <m/>
    <m/>
    <m/>
    <m/>
    <m/>
    <m/>
    <m/>
    <m/>
    <n v="9"/>
    <n v="354.90000000000003"/>
    <n v="2.4900000000000002"/>
    <n v="0.873"/>
  </r>
  <r>
    <s v="ScottFarmFD902Defoliation55To4"/>
    <x v="1"/>
    <x v="223"/>
    <s v="2010/11"/>
    <x v="2"/>
    <m/>
    <m/>
    <m/>
    <m/>
    <m/>
    <m/>
    <m/>
    <m/>
    <m/>
    <m/>
    <n v="110"/>
    <m/>
    <m/>
    <m/>
    <m/>
    <m/>
    <m/>
    <m/>
    <m/>
    <m/>
    <m/>
    <m/>
    <m/>
    <m/>
    <m/>
    <m/>
    <m/>
    <m/>
    <n v="10"/>
    <n v="383"/>
    <n v="4.55"/>
    <n v="0.84099999999999997"/>
  </r>
  <r>
    <s v="ScottFarmFD902Defoliation55To4"/>
    <x v="1"/>
    <x v="223"/>
    <s v="2010/11"/>
    <x v="3"/>
    <m/>
    <m/>
    <m/>
    <m/>
    <m/>
    <m/>
    <m/>
    <m/>
    <m/>
    <m/>
    <n v="83"/>
    <m/>
    <m/>
    <m/>
    <m/>
    <m/>
    <m/>
    <m/>
    <m/>
    <m/>
    <m/>
    <m/>
    <m/>
    <m/>
    <m/>
    <m/>
    <m/>
    <m/>
    <n v="13"/>
    <n v="377.59999999999997"/>
    <n v="6.83"/>
    <n v="0.93299999999999994"/>
  </r>
  <r>
    <s v="ScottFarmFD902Defoliation55To4"/>
    <x v="1"/>
    <x v="223"/>
    <s v="2010/11"/>
    <x v="4"/>
    <m/>
    <m/>
    <m/>
    <m/>
    <m/>
    <m/>
    <m/>
    <m/>
    <m/>
    <m/>
    <m/>
    <m/>
    <m/>
    <m/>
    <m/>
    <m/>
    <m/>
    <m/>
    <m/>
    <m/>
    <m/>
    <m/>
    <m/>
    <m/>
    <m/>
    <m/>
    <m/>
    <m/>
    <m/>
    <n v="381.3"/>
    <m/>
    <n v="0.94"/>
  </r>
  <r>
    <s v="ScottFarmFD902Defoliation55To4"/>
    <x v="1"/>
    <x v="224"/>
    <s v="2010/11"/>
    <x v="0"/>
    <m/>
    <m/>
    <m/>
    <m/>
    <m/>
    <m/>
    <m/>
    <m/>
    <m/>
    <m/>
    <n v="115"/>
    <m/>
    <m/>
    <m/>
    <m/>
    <m/>
    <m/>
    <m/>
    <m/>
    <m/>
    <m/>
    <m/>
    <m/>
    <m/>
    <m/>
    <m/>
    <m/>
    <m/>
    <n v="12"/>
    <n v="354.20000000000005"/>
    <n v="4.21"/>
    <n v="0.83200000000000007"/>
  </r>
  <r>
    <s v="ScottFarmFD902Defoliation55To4"/>
    <x v="1"/>
    <x v="224"/>
    <s v="2010/11"/>
    <x v="1"/>
    <m/>
    <m/>
    <m/>
    <m/>
    <m/>
    <m/>
    <m/>
    <m/>
    <m/>
    <m/>
    <n v="79"/>
    <m/>
    <m/>
    <m/>
    <m/>
    <m/>
    <m/>
    <m/>
    <m/>
    <m/>
    <m/>
    <m/>
    <m/>
    <m/>
    <m/>
    <m/>
    <m/>
    <m/>
    <n v="8"/>
    <n v="460.7"/>
    <n v="5.32"/>
    <n v="0.92700000000000005"/>
  </r>
  <r>
    <s v="ScottFarmFD902Defoliation55To4"/>
    <x v="1"/>
    <x v="224"/>
    <s v="2010/11"/>
    <x v="2"/>
    <m/>
    <m/>
    <m/>
    <m/>
    <m/>
    <m/>
    <m/>
    <m/>
    <m/>
    <m/>
    <n v="110"/>
    <m/>
    <m/>
    <m/>
    <m/>
    <m/>
    <m/>
    <m/>
    <m/>
    <m/>
    <m/>
    <m/>
    <m/>
    <m/>
    <m/>
    <m/>
    <m/>
    <m/>
    <n v="16"/>
    <n v="448"/>
    <n v="14.24"/>
    <n v="0.93299999999999994"/>
  </r>
  <r>
    <s v="ScottFarmFD902Defoliation55To4"/>
    <x v="1"/>
    <x v="224"/>
    <s v="2010/11"/>
    <x v="3"/>
    <m/>
    <m/>
    <m/>
    <m/>
    <m/>
    <m/>
    <m/>
    <m/>
    <m/>
    <m/>
    <n v="83"/>
    <m/>
    <m/>
    <m/>
    <m/>
    <m/>
    <m/>
    <m/>
    <m/>
    <m/>
    <m/>
    <m/>
    <m/>
    <m/>
    <m/>
    <m/>
    <m/>
    <m/>
    <n v="19"/>
    <n v="453.40000000000003"/>
    <n v="9.7200000000000006"/>
    <n v="0.96700000000000008"/>
  </r>
  <r>
    <s v="ScottFarmFD902Defoliation55To4"/>
    <x v="1"/>
    <x v="224"/>
    <s v="2010/11"/>
    <x v="4"/>
    <m/>
    <m/>
    <m/>
    <m/>
    <m/>
    <m/>
    <m/>
    <m/>
    <m/>
    <m/>
    <m/>
    <m/>
    <m/>
    <m/>
    <m/>
    <m/>
    <m/>
    <m/>
    <m/>
    <m/>
    <m/>
    <m/>
    <m/>
    <m/>
    <m/>
    <m/>
    <m/>
    <m/>
    <m/>
    <n v="445.6"/>
    <m/>
    <n v="0.96400000000000008"/>
  </r>
  <r>
    <s v="ScottFarmFD902Defoliation55To4"/>
    <x v="1"/>
    <x v="225"/>
    <s v="2010/11"/>
    <x v="0"/>
    <m/>
    <m/>
    <m/>
    <m/>
    <m/>
    <m/>
    <m/>
    <m/>
    <m/>
    <m/>
    <m/>
    <m/>
    <m/>
    <m/>
    <m/>
    <m/>
    <m/>
    <m/>
    <m/>
    <m/>
    <m/>
    <m/>
    <m/>
    <m/>
    <m/>
    <m/>
    <m/>
    <m/>
    <m/>
    <n v="381.8"/>
    <m/>
    <n v="0.97"/>
  </r>
  <r>
    <s v="ScottFarmFD902Defoliation55To4"/>
    <x v="1"/>
    <x v="225"/>
    <s v="2010/11"/>
    <x v="1"/>
    <m/>
    <m/>
    <m/>
    <m/>
    <m/>
    <m/>
    <m/>
    <m/>
    <m/>
    <m/>
    <m/>
    <m/>
    <m/>
    <m/>
    <m/>
    <m/>
    <m/>
    <m/>
    <m/>
    <m/>
    <m/>
    <m/>
    <m/>
    <m/>
    <m/>
    <m/>
    <m/>
    <m/>
    <m/>
    <n v="520.6"/>
    <m/>
    <n v="0.95900000000000007"/>
  </r>
  <r>
    <s v="ScottFarmFD902Defoliation55To4"/>
    <x v="1"/>
    <x v="225"/>
    <s v="2010/11"/>
    <x v="2"/>
    <m/>
    <m/>
    <m/>
    <m/>
    <m/>
    <m/>
    <m/>
    <m/>
    <m/>
    <m/>
    <m/>
    <m/>
    <m/>
    <m/>
    <m/>
    <m/>
    <m/>
    <m/>
    <m/>
    <m/>
    <m/>
    <m/>
    <m/>
    <m/>
    <m/>
    <m/>
    <m/>
    <m/>
    <m/>
    <n v="482"/>
    <m/>
    <n v="0.97499999999999998"/>
  </r>
  <r>
    <s v="ScottFarmFD902Defoliation55To4"/>
    <x v="1"/>
    <x v="225"/>
    <s v="2010/11"/>
    <x v="3"/>
    <m/>
    <m/>
    <m/>
    <m/>
    <m/>
    <m/>
    <m/>
    <m/>
    <m/>
    <m/>
    <m/>
    <m/>
    <m/>
    <m/>
    <m/>
    <m/>
    <m/>
    <m/>
    <m/>
    <m/>
    <m/>
    <m/>
    <m/>
    <m/>
    <m/>
    <m/>
    <m/>
    <m/>
    <m/>
    <n v="493.40000000000003"/>
    <m/>
    <n v="0.96799999999999997"/>
  </r>
  <r>
    <s v="ScottFarmFD902Defoliation55To4"/>
    <x v="1"/>
    <x v="225"/>
    <s v="2010/11"/>
    <x v="4"/>
    <m/>
    <m/>
    <m/>
    <m/>
    <m/>
    <m/>
    <m/>
    <m/>
    <m/>
    <m/>
    <m/>
    <m/>
    <m/>
    <m/>
    <m/>
    <m/>
    <m/>
    <m/>
    <m/>
    <m/>
    <m/>
    <m/>
    <m/>
    <m/>
    <m/>
    <m/>
    <m/>
    <m/>
    <m/>
    <n v="463.9"/>
    <m/>
    <n v="0.95499999999999996"/>
  </r>
  <r>
    <s v="ScottFarmFD902Defoliation55To4"/>
    <x v="1"/>
    <x v="226"/>
    <s v="2010/11"/>
    <x v="0"/>
    <m/>
    <m/>
    <m/>
    <m/>
    <m/>
    <m/>
    <m/>
    <m/>
    <m/>
    <m/>
    <n v="115"/>
    <m/>
    <m/>
    <m/>
    <m/>
    <m/>
    <m/>
    <m/>
    <m/>
    <m/>
    <m/>
    <m/>
    <m/>
    <m/>
    <m/>
    <m/>
    <m/>
    <m/>
    <n v="14"/>
    <n v="491.3"/>
    <n v="13.8"/>
    <n v="0.98499999999999999"/>
  </r>
  <r>
    <s v="ScottFarmFD902Defoliation55To4"/>
    <x v="1"/>
    <x v="226"/>
    <s v="2010/11"/>
    <x v="1"/>
    <m/>
    <m/>
    <m/>
    <m/>
    <m/>
    <m/>
    <m/>
    <m/>
    <m/>
    <m/>
    <n v="79"/>
    <m/>
    <m/>
    <m/>
    <m/>
    <m/>
    <m/>
    <m/>
    <m/>
    <m/>
    <m/>
    <m/>
    <m/>
    <m/>
    <m/>
    <m/>
    <m/>
    <m/>
    <n v="16"/>
    <n v="527.4"/>
    <n v="7.17"/>
    <n v="0.99099999999999999"/>
  </r>
  <r>
    <s v="ScottFarmFD902Defoliation55To4"/>
    <x v="1"/>
    <x v="226"/>
    <s v="2010/11"/>
    <x v="2"/>
    <m/>
    <m/>
    <m/>
    <m/>
    <m/>
    <m/>
    <m/>
    <m/>
    <m/>
    <m/>
    <n v="110"/>
    <m/>
    <m/>
    <m/>
    <m/>
    <m/>
    <m/>
    <m/>
    <m/>
    <m/>
    <m/>
    <m/>
    <m/>
    <m/>
    <m/>
    <m/>
    <m/>
    <m/>
    <n v="13"/>
    <n v="524"/>
    <n v="11.26"/>
    <n v="0.98799999999999999"/>
  </r>
  <r>
    <s v="ScottFarmFD902Defoliation55To4"/>
    <x v="1"/>
    <x v="226"/>
    <s v="2010/11"/>
    <x v="3"/>
    <m/>
    <m/>
    <m/>
    <m/>
    <m/>
    <m/>
    <m/>
    <m/>
    <m/>
    <m/>
    <n v="83"/>
    <m/>
    <m/>
    <m/>
    <m/>
    <m/>
    <m/>
    <m/>
    <m/>
    <m/>
    <m/>
    <m/>
    <m/>
    <m/>
    <m/>
    <m/>
    <m/>
    <m/>
    <n v="18"/>
    <n v="522.6"/>
    <n v="14.6"/>
    <n v="0.98299999999999998"/>
  </r>
  <r>
    <s v="ScottFarmFD902Defoliation55To4"/>
    <x v="1"/>
    <x v="226"/>
    <s v="2010/11"/>
    <x v="4"/>
    <m/>
    <m/>
    <m/>
    <m/>
    <m/>
    <m/>
    <m/>
    <m/>
    <m/>
    <m/>
    <m/>
    <m/>
    <m/>
    <m/>
    <m/>
    <m/>
    <m/>
    <m/>
    <m/>
    <m/>
    <m/>
    <m/>
    <m/>
    <m/>
    <m/>
    <m/>
    <m/>
    <m/>
    <m/>
    <n v="468.1"/>
    <m/>
    <n v="0.98299999999999998"/>
  </r>
  <r>
    <s v="ScottFarmFD902Defoliation55To4"/>
    <x v="1"/>
    <x v="221"/>
    <s v="2011/12"/>
    <x v="0"/>
    <m/>
    <m/>
    <m/>
    <m/>
    <m/>
    <m/>
    <m/>
    <m/>
    <m/>
    <m/>
    <m/>
    <m/>
    <m/>
    <m/>
    <m/>
    <m/>
    <m/>
    <m/>
    <m/>
    <m/>
    <m/>
    <m/>
    <m/>
    <m/>
    <m/>
    <m/>
    <m/>
    <m/>
    <m/>
    <n v="80"/>
    <m/>
    <n v="8.0000000000000002E-3"/>
  </r>
  <r>
    <s v="ScottFarmFD902Defoliation55To4"/>
    <x v="1"/>
    <x v="221"/>
    <s v="2011/12"/>
    <x v="1"/>
    <m/>
    <m/>
    <m/>
    <m/>
    <m/>
    <m/>
    <m/>
    <m/>
    <m/>
    <m/>
    <m/>
    <m/>
    <m/>
    <m/>
    <m/>
    <m/>
    <m/>
    <m/>
    <m/>
    <m/>
    <m/>
    <m/>
    <m/>
    <m/>
    <m/>
    <m/>
    <m/>
    <m/>
    <m/>
    <n v="79.2"/>
    <m/>
    <n v="1.2E-2"/>
  </r>
  <r>
    <s v="ScottFarmFD902Defoliation55To4"/>
    <x v="1"/>
    <x v="221"/>
    <s v="2011/12"/>
    <x v="2"/>
    <m/>
    <m/>
    <m/>
    <m/>
    <m/>
    <m/>
    <m/>
    <m/>
    <m/>
    <m/>
    <m/>
    <m/>
    <m/>
    <m/>
    <m/>
    <m/>
    <m/>
    <m/>
    <m/>
    <m/>
    <m/>
    <m/>
    <m/>
    <m/>
    <m/>
    <m/>
    <m/>
    <m/>
    <m/>
    <n v="80"/>
    <m/>
    <n v="3.7000000000000005E-2"/>
  </r>
  <r>
    <s v="ScottFarmFD902Defoliation55To4"/>
    <x v="1"/>
    <x v="221"/>
    <s v="2011/12"/>
    <x v="3"/>
    <m/>
    <m/>
    <m/>
    <m/>
    <m/>
    <m/>
    <m/>
    <m/>
    <m/>
    <m/>
    <m/>
    <m/>
    <m/>
    <m/>
    <m/>
    <m/>
    <m/>
    <m/>
    <m/>
    <m/>
    <m/>
    <m/>
    <m/>
    <m/>
    <m/>
    <m/>
    <m/>
    <m/>
    <m/>
    <n v="75"/>
    <m/>
    <n v="1.2E-2"/>
  </r>
  <r>
    <s v="ScottFarmFD902Defoliation55To7"/>
    <x v="1"/>
    <x v="215"/>
    <s v="2010/11"/>
    <x v="0"/>
    <m/>
    <m/>
    <m/>
    <m/>
    <m/>
    <m/>
    <m/>
    <m/>
    <m/>
    <m/>
    <n v="121"/>
    <m/>
    <m/>
    <m/>
    <m/>
    <m/>
    <m/>
    <m/>
    <m/>
    <m/>
    <m/>
    <m/>
    <m/>
    <m/>
    <m/>
    <m/>
    <m/>
    <m/>
    <n v="11"/>
    <n v="89"/>
    <n v="0.55000000000000004"/>
    <n v="7.9000000000000001E-2"/>
  </r>
  <r>
    <s v="ScottFarmFD902Defoliation55To7"/>
    <x v="1"/>
    <x v="215"/>
    <s v="2010/11"/>
    <x v="1"/>
    <m/>
    <m/>
    <m/>
    <m/>
    <m/>
    <m/>
    <m/>
    <m/>
    <m/>
    <m/>
    <n v="117"/>
    <m/>
    <m/>
    <m/>
    <m/>
    <m/>
    <m/>
    <m/>
    <m/>
    <m/>
    <m/>
    <m/>
    <m/>
    <m/>
    <m/>
    <m/>
    <m/>
    <m/>
    <n v="12"/>
    <n v="86.300000000000011"/>
    <n v="0.83"/>
    <n v="0.115"/>
  </r>
  <r>
    <s v="ScottFarmFD902Defoliation55To7"/>
    <x v="1"/>
    <x v="215"/>
    <s v="2010/11"/>
    <x v="2"/>
    <m/>
    <m/>
    <m/>
    <m/>
    <m/>
    <m/>
    <m/>
    <m/>
    <m/>
    <m/>
    <n v="123"/>
    <m/>
    <m/>
    <m/>
    <m/>
    <m/>
    <m/>
    <m/>
    <m/>
    <m/>
    <m/>
    <m/>
    <m/>
    <m/>
    <m/>
    <m/>
    <m/>
    <m/>
    <n v="17"/>
    <n v="88.100000000000009"/>
    <n v="1.54"/>
    <n v="9.5000000000000001E-2"/>
  </r>
  <r>
    <s v="ScottFarmFD902Defoliation55To7"/>
    <x v="1"/>
    <x v="215"/>
    <s v="2010/11"/>
    <x v="3"/>
    <m/>
    <m/>
    <m/>
    <m/>
    <m/>
    <m/>
    <m/>
    <m/>
    <m/>
    <m/>
    <m/>
    <m/>
    <m/>
    <m/>
    <m/>
    <m/>
    <m/>
    <m/>
    <m/>
    <m/>
    <m/>
    <m/>
    <m/>
    <m/>
    <m/>
    <m/>
    <m/>
    <m/>
    <m/>
    <n v="91.6"/>
    <m/>
    <n v="0.122"/>
  </r>
  <r>
    <s v="ScottFarmFD902Defoliation55To7"/>
    <x v="1"/>
    <x v="215"/>
    <s v="2010/11"/>
    <x v="4"/>
    <m/>
    <m/>
    <m/>
    <m/>
    <m/>
    <m/>
    <m/>
    <m/>
    <m/>
    <m/>
    <n v="129"/>
    <m/>
    <m/>
    <m/>
    <m/>
    <m/>
    <m/>
    <m/>
    <m/>
    <m/>
    <m/>
    <m/>
    <m/>
    <m/>
    <m/>
    <m/>
    <m/>
    <m/>
    <n v="11"/>
    <n v="87.899999999999991"/>
    <n v="0.78"/>
    <n v="0.09"/>
  </r>
  <r>
    <s v="ScottFarmFD902Defoliation55To7"/>
    <x v="1"/>
    <x v="219"/>
    <s v="2010/11"/>
    <x v="0"/>
    <m/>
    <m/>
    <m/>
    <m/>
    <m/>
    <m/>
    <m/>
    <m/>
    <m/>
    <m/>
    <n v="121"/>
    <m/>
    <m/>
    <m/>
    <m/>
    <m/>
    <m/>
    <m/>
    <m/>
    <m/>
    <m/>
    <m/>
    <m/>
    <m/>
    <m/>
    <m/>
    <m/>
    <m/>
    <n v="8"/>
    <n v="263"/>
    <n v="0.95"/>
    <n v="0.51200000000000001"/>
  </r>
  <r>
    <s v="ScottFarmFD902Defoliation55To7"/>
    <x v="1"/>
    <x v="219"/>
    <s v="2010/11"/>
    <x v="1"/>
    <m/>
    <m/>
    <m/>
    <m/>
    <m/>
    <m/>
    <m/>
    <m/>
    <m/>
    <m/>
    <n v="117"/>
    <m/>
    <m/>
    <m/>
    <m/>
    <m/>
    <m/>
    <m/>
    <m/>
    <m/>
    <m/>
    <m/>
    <m/>
    <m/>
    <m/>
    <m/>
    <m/>
    <m/>
    <n v="10"/>
    <n v="244"/>
    <n v="0.78"/>
    <n v="0.38600000000000001"/>
  </r>
  <r>
    <s v="ScottFarmFD902Defoliation55To7"/>
    <x v="1"/>
    <x v="219"/>
    <s v="2010/11"/>
    <x v="2"/>
    <m/>
    <m/>
    <m/>
    <m/>
    <m/>
    <m/>
    <m/>
    <m/>
    <m/>
    <m/>
    <n v="123"/>
    <m/>
    <m/>
    <m/>
    <m/>
    <m/>
    <m/>
    <m/>
    <m/>
    <m/>
    <m/>
    <m/>
    <m/>
    <m/>
    <m/>
    <m/>
    <m/>
    <m/>
    <n v="13"/>
    <n v="257"/>
    <n v="1.28"/>
    <n v="0.41"/>
  </r>
  <r>
    <s v="ScottFarmFD902Defoliation55To7"/>
    <x v="1"/>
    <x v="219"/>
    <s v="2010/11"/>
    <x v="3"/>
    <m/>
    <m/>
    <m/>
    <m/>
    <m/>
    <m/>
    <m/>
    <m/>
    <m/>
    <m/>
    <m/>
    <m/>
    <m/>
    <m/>
    <m/>
    <m/>
    <m/>
    <m/>
    <m/>
    <m/>
    <m/>
    <m/>
    <m/>
    <m/>
    <m/>
    <m/>
    <m/>
    <m/>
    <m/>
    <n v="281"/>
    <m/>
    <n v="0.48599999999999999"/>
  </r>
  <r>
    <s v="ScottFarmFD902Defoliation55To7"/>
    <x v="1"/>
    <x v="219"/>
    <s v="2010/11"/>
    <x v="4"/>
    <m/>
    <m/>
    <m/>
    <m/>
    <m/>
    <m/>
    <m/>
    <m/>
    <m/>
    <m/>
    <n v="129"/>
    <m/>
    <m/>
    <m/>
    <m/>
    <m/>
    <m/>
    <m/>
    <m/>
    <m/>
    <m/>
    <m/>
    <m/>
    <m/>
    <m/>
    <m/>
    <m/>
    <m/>
    <n v="9"/>
    <n v="255"/>
    <n v="1.47"/>
    <n v="0.52900000000000003"/>
  </r>
  <r>
    <s v="ScottFarmFD902Defoliation55To7"/>
    <x v="1"/>
    <x v="222"/>
    <s v="2010/11"/>
    <x v="0"/>
    <m/>
    <m/>
    <m/>
    <m/>
    <m/>
    <m/>
    <m/>
    <m/>
    <m/>
    <m/>
    <n v="121"/>
    <m/>
    <m/>
    <m/>
    <m/>
    <m/>
    <m/>
    <m/>
    <m/>
    <m/>
    <m/>
    <m/>
    <m/>
    <m/>
    <m/>
    <m/>
    <m/>
    <m/>
    <n v="7"/>
    <n v="320.39999999999998"/>
    <n v="4.17"/>
    <n v="0.92299999999999993"/>
  </r>
  <r>
    <s v="ScottFarmFD902Defoliation55To7"/>
    <x v="1"/>
    <x v="222"/>
    <s v="2010/11"/>
    <x v="1"/>
    <m/>
    <m/>
    <m/>
    <m/>
    <m/>
    <m/>
    <m/>
    <m/>
    <m/>
    <m/>
    <n v="117"/>
    <m/>
    <m/>
    <m/>
    <m/>
    <m/>
    <m/>
    <m/>
    <m/>
    <m/>
    <m/>
    <m/>
    <m/>
    <m/>
    <m/>
    <m/>
    <m/>
    <m/>
    <n v="9"/>
    <n v="304.20000000000005"/>
    <n v="3.53"/>
    <n v="0.91400000000000003"/>
  </r>
  <r>
    <s v="ScottFarmFD902Defoliation55To7"/>
    <x v="1"/>
    <x v="222"/>
    <s v="2010/11"/>
    <x v="2"/>
    <m/>
    <m/>
    <m/>
    <m/>
    <m/>
    <m/>
    <m/>
    <m/>
    <m/>
    <m/>
    <n v="123"/>
    <m/>
    <m/>
    <m/>
    <m/>
    <m/>
    <m/>
    <m/>
    <m/>
    <m/>
    <m/>
    <m/>
    <m/>
    <m/>
    <m/>
    <m/>
    <m/>
    <m/>
    <n v="18"/>
    <n v="287.8"/>
    <n v="5.01"/>
    <n v="0.91799999999999993"/>
  </r>
  <r>
    <s v="ScottFarmFD902Defoliation55To7"/>
    <x v="1"/>
    <x v="222"/>
    <s v="2010/11"/>
    <x v="3"/>
    <m/>
    <m/>
    <m/>
    <m/>
    <m/>
    <m/>
    <m/>
    <m/>
    <m/>
    <m/>
    <m/>
    <m/>
    <m/>
    <m/>
    <m/>
    <m/>
    <m/>
    <m/>
    <m/>
    <m/>
    <m/>
    <m/>
    <m/>
    <m/>
    <m/>
    <m/>
    <m/>
    <m/>
    <m/>
    <n v="304.8"/>
    <m/>
    <n v="0.92"/>
  </r>
  <r>
    <s v="ScottFarmFD902Defoliation55To7"/>
    <x v="1"/>
    <x v="222"/>
    <s v="2010/11"/>
    <x v="4"/>
    <m/>
    <m/>
    <m/>
    <m/>
    <m/>
    <m/>
    <m/>
    <m/>
    <m/>
    <m/>
    <n v="129"/>
    <m/>
    <m/>
    <m/>
    <m/>
    <m/>
    <m/>
    <m/>
    <m/>
    <m/>
    <m/>
    <m/>
    <m/>
    <m/>
    <m/>
    <m/>
    <m/>
    <m/>
    <n v="8"/>
    <n v="297.7"/>
    <n v="3.93"/>
    <n v="0.92200000000000004"/>
  </r>
  <r>
    <s v="ScottFarmFD902Defoliation55To7"/>
    <x v="1"/>
    <x v="223"/>
    <s v="2010/11"/>
    <x v="0"/>
    <m/>
    <m/>
    <m/>
    <m/>
    <m/>
    <m/>
    <m/>
    <m/>
    <m/>
    <m/>
    <n v="121"/>
    <m/>
    <m/>
    <m/>
    <m/>
    <m/>
    <m/>
    <m/>
    <m/>
    <m/>
    <m/>
    <m/>
    <m/>
    <m/>
    <m/>
    <m/>
    <m/>
    <m/>
    <n v="9"/>
    <n v="380.7"/>
    <n v="4.5"/>
    <n v="0.96200000000000008"/>
  </r>
  <r>
    <s v="ScottFarmFD902Defoliation55To7"/>
    <x v="1"/>
    <x v="223"/>
    <s v="2010/11"/>
    <x v="1"/>
    <m/>
    <m/>
    <m/>
    <m/>
    <m/>
    <m/>
    <m/>
    <m/>
    <m/>
    <m/>
    <n v="117"/>
    <m/>
    <m/>
    <m/>
    <m/>
    <m/>
    <m/>
    <m/>
    <m/>
    <m/>
    <m/>
    <m/>
    <m/>
    <m/>
    <m/>
    <m/>
    <m/>
    <m/>
    <n v="8"/>
    <n v="334"/>
    <n v="3.45"/>
    <n v="0.92400000000000004"/>
  </r>
  <r>
    <s v="ScottFarmFD902Defoliation55To7"/>
    <x v="1"/>
    <x v="223"/>
    <s v="2010/11"/>
    <x v="2"/>
    <m/>
    <m/>
    <m/>
    <m/>
    <m/>
    <m/>
    <m/>
    <m/>
    <m/>
    <m/>
    <n v="123"/>
    <m/>
    <m/>
    <m/>
    <m/>
    <m/>
    <m/>
    <m/>
    <m/>
    <m/>
    <m/>
    <m/>
    <m/>
    <m/>
    <m/>
    <m/>
    <m/>
    <m/>
    <n v="4"/>
    <n v="349"/>
    <n v="2.4300000000000002"/>
    <n v="0.84099999999999997"/>
  </r>
  <r>
    <s v="ScottFarmFD902Defoliation55To7"/>
    <x v="1"/>
    <x v="223"/>
    <s v="2010/11"/>
    <x v="3"/>
    <m/>
    <m/>
    <m/>
    <m/>
    <m/>
    <m/>
    <m/>
    <m/>
    <m/>
    <m/>
    <m/>
    <m/>
    <m/>
    <m/>
    <m/>
    <m/>
    <m/>
    <m/>
    <m/>
    <m/>
    <m/>
    <m/>
    <m/>
    <m/>
    <m/>
    <m/>
    <m/>
    <m/>
    <m/>
    <n v="417.9"/>
    <m/>
    <n v="0.93900000000000006"/>
  </r>
  <r>
    <s v="ScottFarmFD902Defoliation55To7"/>
    <x v="1"/>
    <x v="223"/>
    <s v="2010/11"/>
    <x v="4"/>
    <m/>
    <m/>
    <m/>
    <m/>
    <m/>
    <m/>
    <m/>
    <m/>
    <m/>
    <m/>
    <n v="129"/>
    <m/>
    <m/>
    <m/>
    <m/>
    <m/>
    <m/>
    <m/>
    <m/>
    <m/>
    <m/>
    <m/>
    <m/>
    <m/>
    <m/>
    <m/>
    <m/>
    <m/>
    <n v="9"/>
    <n v="403.29999999999995"/>
    <n v="3.63"/>
    <n v="0.94400000000000006"/>
  </r>
  <r>
    <s v="ScottFarmFD902Defoliation55To7"/>
    <x v="1"/>
    <x v="224"/>
    <s v="2010/11"/>
    <x v="0"/>
    <m/>
    <m/>
    <m/>
    <m/>
    <m/>
    <m/>
    <m/>
    <m/>
    <m/>
    <m/>
    <n v="121"/>
    <m/>
    <m/>
    <m/>
    <m/>
    <m/>
    <m/>
    <m/>
    <m/>
    <m/>
    <m/>
    <m/>
    <m/>
    <m/>
    <m/>
    <m/>
    <m/>
    <m/>
    <n v="14"/>
    <n v="425"/>
    <n v="11.04"/>
    <n v="0.96900000000000008"/>
  </r>
  <r>
    <s v="ScottFarmFD902Defoliation55To7"/>
    <x v="1"/>
    <x v="224"/>
    <s v="2010/11"/>
    <x v="1"/>
    <m/>
    <m/>
    <m/>
    <m/>
    <m/>
    <m/>
    <m/>
    <m/>
    <m/>
    <m/>
    <n v="117"/>
    <m/>
    <m/>
    <m/>
    <m/>
    <m/>
    <m/>
    <m/>
    <m/>
    <m/>
    <m/>
    <m/>
    <m/>
    <m/>
    <m/>
    <m/>
    <m/>
    <m/>
    <n v="8"/>
    <n v="406.59999999999997"/>
    <n v="4.5999999999999996"/>
    <n v="0.96700000000000008"/>
  </r>
  <r>
    <s v="ScottFarmFD902Defoliation55To7"/>
    <x v="1"/>
    <x v="224"/>
    <s v="2010/11"/>
    <x v="2"/>
    <m/>
    <m/>
    <m/>
    <m/>
    <m/>
    <m/>
    <m/>
    <m/>
    <m/>
    <m/>
    <n v="123"/>
    <m/>
    <m/>
    <m/>
    <m/>
    <m/>
    <m/>
    <m/>
    <m/>
    <m/>
    <m/>
    <m/>
    <m/>
    <m/>
    <m/>
    <m/>
    <m/>
    <m/>
    <n v="13"/>
    <n v="435.3"/>
    <n v="16.96"/>
    <n v="0.93599999999999994"/>
  </r>
  <r>
    <s v="ScottFarmFD902Defoliation55To7"/>
    <x v="1"/>
    <x v="224"/>
    <s v="2010/11"/>
    <x v="3"/>
    <m/>
    <m/>
    <m/>
    <m/>
    <m/>
    <m/>
    <m/>
    <m/>
    <m/>
    <m/>
    <m/>
    <m/>
    <m/>
    <m/>
    <m/>
    <m/>
    <m/>
    <m/>
    <m/>
    <m/>
    <m/>
    <m/>
    <m/>
    <m/>
    <m/>
    <m/>
    <m/>
    <m/>
    <m/>
    <n v="486.59999999999997"/>
    <m/>
    <n v="0.96"/>
  </r>
  <r>
    <s v="ScottFarmFD902Defoliation55To7"/>
    <x v="1"/>
    <x v="224"/>
    <s v="2010/11"/>
    <x v="4"/>
    <m/>
    <m/>
    <m/>
    <m/>
    <m/>
    <m/>
    <m/>
    <m/>
    <m/>
    <m/>
    <n v="129"/>
    <m/>
    <m/>
    <m/>
    <m/>
    <m/>
    <m/>
    <m/>
    <m/>
    <m/>
    <m/>
    <m/>
    <m/>
    <m/>
    <m/>
    <m/>
    <m/>
    <m/>
    <n v="7"/>
    <n v="466.70000000000005"/>
    <n v="12.37"/>
    <n v="0.96599999999999997"/>
  </r>
  <r>
    <s v="ScottFarmFD902Defoliation55To7"/>
    <x v="1"/>
    <x v="225"/>
    <s v="2010/11"/>
    <x v="0"/>
    <m/>
    <m/>
    <m/>
    <m/>
    <m/>
    <m/>
    <m/>
    <m/>
    <m/>
    <m/>
    <m/>
    <m/>
    <m/>
    <m/>
    <m/>
    <m/>
    <m/>
    <m/>
    <m/>
    <m/>
    <m/>
    <m/>
    <m/>
    <m/>
    <m/>
    <m/>
    <m/>
    <m/>
    <m/>
    <n v="461.70000000000005"/>
    <m/>
    <n v="0.95499999999999996"/>
  </r>
  <r>
    <s v="ScottFarmFD902Defoliation55To7"/>
    <x v="1"/>
    <x v="225"/>
    <s v="2010/11"/>
    <x v="1"/>
    <m/>
    <m/>
    <m/>
    <m/>
    <m/>
    <m/>
    <m/>
    <m/>
    <m/>
    <m/>
    <m/>
    <m/>
    <m/>
    <m/>
    <m/>
    <m/>
    <m/>
    <m/>
    <m/>
    <m/>
    <m/>
    <m/>
    <m/>
    <m/>
    <m/>
    <m/>
    <m/>
    <m/>
    <m/>
    <n v="505.4"/>
    <m/>
    <n v="0.96200000000000008"/>
  </r>
  <r>
    <s v="ScottFarmFD902Defoliation55To7"/>
    <x v="1"/>
    <x v="225"/>
    <s v="2010/11"/>
    <x v="2"/>
    <m/>
    <m/>
    <m/>
    <m/>
    <m/>
    <m/>
    <m/>
    <m/>
    <m/>
    <m/>
    <m/>
    <m/>
    <m/>
    <m/>
    <m/>
    <m/>
    <m/>
    <m/>
    <m/>
    <m/>
    <m/>
    <m/>
    <m/>
    <m/>
    <m/>
    <m/>
    <m/>
    <m/>
    <m/>
    <n v="487.70000000000005"/>
    <m/>
    <n v="0.96400000000000008"/>
  </r>
  <r>
    <s v="ScottFarmFD902Defoliation55To7"/>
    <x v="1"/>
    <x v="225"/>
    <s v="2010/11"/>
    <x v="3"/>
    <m/>
    <m/>
    <m/>
    <m/>
    <m/>
    <m/>
    <m/>
    <m/>
    <m/>
    <m/>
    <m/>
    <m/>
    <m/>
    <m/>
    <m/>
    <m/>
    <m/>
    <m/>
    <m/>
    <m/>
    <m/>
    <m/>
    <m/>
    <m/>
    <m/>
    <m/>
    <m/>
    <m/>
    <m/>
    <n v="533.1"/>
    <m/>
    <n v="0.97"/>
  </r>
  <r>
    <s v="ScottFarmFD902Defoliation55To7"/>
    <x v="1"/>
    <x v="225"/>
    <s v="2010/11"/>
    <x v="4"/>
    <m/>
    <m/>
    <m/>
    <m/>
    <m/>
    <m/>
    <m/>
    <m/>
    <m/>
    <m/>
    <m/>
    <m/>
    <m/>
    <m/>
    <m/>
    <m/>
    <m/>
    <m/>
    <m/>
    <m/>
    <m/>
    <m/>
    <m/>
    <m/>
    <m/>
    <m/>
    <m/>
    <m/>
    <m/>
    <n v="521.4"/>
    <m/>
    <n v="0.95499999999999996"/>
  </r>
  <r>
    <s v="ScottFarmFD902Defoliation55To7"/>
    <x v="1"/>
    <x v="226"/>
    <s v="2010/11"/>
    <x v="0"/>
    <m/>
    <m/>
    <m/>
    <m/>
    <m/>
    <m/>
    <m/>
    <m/>
    <m/>
    <m/>
    <n v="121"/>
    <m/>
    <m/>
    <m/>
    <m/>
    <m/>
    <m/>
    <m/>
    <m/>
    <m/>
    <m/>
    <m/>
    <m/>
    <m/>
    <m/>
    <m/>
    <m/>
    <m/>
    <n v="17"/>
    <n v="512.29999999999995"/>
    <n v="23.52"/>
    <n v="0.98499999999999999"/>
  </r>
  <r>
    <s v="ScottFarmFD902Defoliation55To7"/>
    <x v="1"/>
    <x v="226"/>
    <s v="2010/11"/>
    <x v="1"/>
    <m/>
    <m/>
    <m/>
    <m/>
    <m/>
    <m/>
    <m/>
    <m/>
    <m/>
    <m/>
    <n v="117"/>
    <m/>
    <m/>
    <m/>
    <m/>
    <m/>
    <m/>
    <m/>
    <m/>
    <m/>
    <m/>
    <m/>
    <m/>
    <m/>
    <m/>
    <m/>
    <m/>
    <m/>
    <n v="21"/>
    <n v="612.6"/>
    <n v="21.19"/>
    <n v="0.98499999999999999"/>
  </r>
  <r>
    <s v="ScottFarmFD902Defoliation55To7"/>
    <x v="1"/>
    <x v="226"/>
    <s v="2010/11"/>
    <x v="2"/>
    <m/>
    <m/>
    <m/>
    <m/>
    <m/>
    <m/>
    <m/>
    <m/>
    <m/>
    <m/>
    <n v="123"/>
    <m/>
    <m/>
    <m/>
    <m/>
    <m/>
    <m/>
    <m/>
    <m/>
    <m/>
    <m/>
    <m/>
    <m/>
    <m/>
    <m/>
    <m/>
    <m/>
    <m/>
    <n v="12"/>
    <n v="496.3"/>
    <n v="14.94"/>
    <n v="0.98499999999999999"/>
  </r>
  <r>
    <s v="ScottFarmFD902Defoliation55To7"/>
    <x v="1"/>
    <x v="226"/>
    <s v="2010/11"/>
    <x v="3"/>
    <m/>
    <m/>
    <m/>
    <m/>
    <m/>
    <m/>
    <m/>
    <m/>
    <m/>
    <m/>
    <m/>
    <m/>
    <m/>
    <m/>
    <m/>
    <m/>
    <m/>
    <m/>
    <m/>
    <m/>
    <m/>
    <m/>
    <m/>
    <m/>
    <m/>
    <m/>
    <m/>
    <m/>
    <m/>
    <n v="588.9"/>
    <m/>
    <n v="0.98599999999999999"/>
  </r>
  <r>
    <s v="ScottFarmFD902Defoliation55To7"/>
    <x v="1"/>
    <x v="226"/>
    <s v="2010/11"/>
    <x v="4"/>
    <m/>
    <m/>
    <m/>
    <m/>
    <m/>
    <m/>
    <m/>
    <m/>
    <m/>
    <m/>
    <n v="129"/>
    <m/>
    <m/>
    <m/>
    <m/>
    <m/>
    <m/>
    <m/>
    <m/>
    <m/>
    <m/>
    <m/>
    <m/>
    <m/>
    <m/>
    <m/>
    <m/>
    <m/>
    <n v="14"/>
    <n v="574.6"/>
    <n v="14.73"/>
    <n v="0.98699999999999999"/>
  </r>
  <r>
    <s v="ScottFarmFD902Defoliation55To7"/>
    <x v="1"/>
    <x v="221"/>
    <s v="2011/12"/>
    <x v="0"/>
    <m/>
    <m/>
    <m/>
    <m/>
    <m/>
    <m/>
    <m/>
    <m/>
    <m/>
    <m/>
    <m/>
    <m/>
    <m/>
    <m/>
    <m/>
    <m/>
    <m/>
    <m/>
    <m/>
    <m/>
    <m/>
    <m/>
    <m/>
    <m/>
    <m/>
    <m/>
    <m/>
    <m/>
    <m/>
    <n v="95"/>
    <m/>
    <n v="0.02"/>
  </r>
  <r>
    <s v="ScottFarmFD902Defoliation55To7"/>
    <x v="1"/>
    <x v="221"/>
    <s v="2011/12"/>
    <x v="1"/>
    <m/>
    <m/>
    <m/>
    <m/>
    <m/>
    <m/>
    <m/>
    <m/>
    <m/>
    <m/>
    <m/>
    <m/>
    <m/>
    <m/>
    <m/>
    <m/>
    <m/>
    <m/>
    <m/>
    <m/>
    <m/>
    <m/>
    <m/>
    <m/>
    <m/>
    <m/>
    <m/>
    <m/>
    <m/>
    <n v="103.80000000000001"/>
    <m/>
    <n v="0.09"/>
  </r>
  <r>
    <s v="ScottFarmFD902Defoliation55To7"/>
    <x v="1"/>
    <x v="221"/>
    <s v="2011/12"/>
    <x v="2"/>
    <m/>
    <m/>
    <m/>
    <m/>
    <m/>
    <m/>
    <m/>
    <m/>
    <m/>
    <m/>
    <m/>
    <m/>
    <m/>
    <m/>
    <m/>
    <m/>
    <m/>
    <m/>
    <m/>
    <m/>
    <m/>
    <m/>
    <m/>
    <m/>
    <m/>
    <m/>
    <m/>
    <m/>
    <m/>
    <n v="117.5"/>
    <m/>
    <n v="0.24199999999999999"/>
  </r>
  <r>
    <s v="ScottFarmFD902Defoliation55To7"/>
    <x v="1"/>
    <x v="221"/>
    <s v="2011/12"/>
    <x v="3"/>
    <m/>
    <m/>
    <m/>
    <m/>
    <m/>
    <m/>
    <m/>
    <m/>
    <m/>
    <m/>
    <m/>
    <m/>
    <m/>
    <m/>
    <m/>
    <m/>
    <m/>
    <m/>
    <m/>
    <m/>
    <m/>
    <m/>
    <m/>
    <m/>
    <m/>
    <m/>
    <m/>
    <m/>
    <m/>
    <n v="80"/>
    <m/>
    <n v="1.8000000000000002E-2"/>
  </r>
  <r>
    <s v="ScottFarmFD902Defoliation55To7"/>
    <x v="1"/>
    <x v="221"/>
    <s v="2011/12"/>
    <x v="4"/>
    <m/>
    <m/>
    <m/>
    <m/>
    <m/>
    <m/>
    <m/>
    <m/>
    <m/>
    <m/>
    <m/>
    <m/>
    <m/>
    <m/>
    <m/>
    <m/>
    <m/>
    <m/>
    <m/>
    <m/>
    <m/>
    <m/>
    <m/>
    <m/>
    <m/>
    <m/>
    <m/>
    <m/>
    <m/>
    <n v="95"/>
    <m/>
    <n v="0.05"/>
  </r>
  <r>
    <s v="ScottFarmFD902Defoliation15To4"/>
    <x v="1"/>
    <x v="227"/>
    <s v="2010/11"/>
    <x v="5"/>
    <m/>
    <m/>
    <m/>
    <m/>
    <m/>
    <m/>
    <m/>
    <m/>
    <m/>
    <m/>
    <n v="176.67"/>
    <m/>
    <m/>
    <m/>
    <m/>
    <m/>
    <m/>
    <m/>
    <m/>
    <m/>
    <m/>
    <m/>
    <m/>
    <m/>
    <m/>
    <m/>
    <m/>
    <m/>
    <m/>
    <m/>
    <m/>
    <m/>
  </r>
  <r>
    <s v="ScottFarmFD902Defoliation15To4"/>
    <x v="1"/>
    <x v="228"/>
    <s v="2010/11"/>
    <x v="5"/>
    <m/>
    <m/>
    <m/>
    <m/>
    <m/>
    <m/>
    <m/>
    <m/>
    <m/>
    <m/>
    <n v="113.75"/>
    <m/>
    <m/>
    <m/>
    <m/>
    <m/>
    <m/>
    <m/>
    <m/>
    <m/>
    <m/>
    <m/>
    <m/>
    <m/>
    <m/>
    <m/>
    <m/>
    <m/>
    <m/>
    <m/>
    <m/>
    <m/>
  </r>
  <r>
    <s v="ScottFarmFD902Defoliation15To4"/>
    <x v="1"/>
    <x v="229"/>
    <s v="2010/11"/>
    <x v="5"/>
    <m/>
    <m/>
    <m/>
    <m/>
    <m/>
    <m/>
    <m/>
    <m/>
    <m/>
    <m/>
    <n v="90.83"/>
    <m/>
    <m/>
    <m/>
    <m/>
    <m/>
    <m/>
    <m/>
    <m/>
    <m/>
    <m/>
    <m/>
    <m/>
    <m/>
    <m/>
    <m/>
    <m/>
    <m/>
    <m/>
    <m/>
    <m/>
    <m/>
  </r>
  <r>
    <s v="ScottFarmFD902Defoliation15To4"/>
    <x v="1"/>
    <x v="230"/>
    <s v="2011/12"/>
    <x v="5"/>
    <m/>
    <m/>
    <m/>
    <m/>
    <m/>
    <m/>
    <m/>
    <m/>
    <m/>
    <m/>
    <n v="81.67"/>
    <m/>
    <m/>
    <m/>
    <m/>
    <m/>
    <m/>
    <m/>
    <m/>
    <m/>
    <m/>
    <m/>
    <m/>
    <m/>
    <m/>
    <m/>
    <m/>
    <m/>
    <m/>
    <m/>
    <m/>
    <m/>
  </r>
  <r>
    <s v="ScottFarmFD902Defoliation15To4"/>
    <x v="1"/>
    <x v="218"/>
    <s v="2011/12"/>
    <x v="5"/>
    <m/>
    <m/>
    <m/>
    <m/>
    <m/>
    <m/>
    <m/>
    <m/>
    <m/>
    <m/>
    <n v="85.83"/>
    <m/>
    <m/>
    <m/>
    <m/>
    <m/>
    <m/>
    <m/>
    <m/>
    <m/>
    <m/>
    <m/>
    <m/>
    <m/>
    <m/>
    <m/>
    <m/>
    <m/>
    <m/>
    <m/>
    <m/>
    <m/>
  </r>
  <r>
    <s v="ScottFarmFD902Defoliation15To4"/>
    <x v="1"/>
    <x v="231"/>
    <s v="2011/12"/>
    <x v="5"/>
    <m/>
    <m/>
    <m/>
    <m/>
    <m/>
    <m/>
    <m/>
    <m/>
    <m/>
    <m/>
    <n v="69.17"/>
    <m/>
    <m/>
    <m/>
    <m/>
    <m/>
    <m/>
    <m/>
    <m/>
    <m/>
    <m/>
    <m/>
    <m/>
    <m/>
    <m/>
    <m/>
    <m/>
    <m/>
    <m/>
    <m/>
    <m/>
    <m/>
  </r>
  <r>
    <s v="ScottFarmFD902Defoliation15To4"/>
    <x v="1"/>
    <x v="232"/>
    <s v="2011/12"/>
    <x v="5"/>
    <m/>
    <m/>
    <m/>
    <m/>
    <m/>
    <m/>
    <m/>
    <m/>
    <m/>
    <m/>
    <n v="88.75"/>
    <m/>
    <m/>
    <m/>
    <m/>
    <m/>
    <m/>
    <m/>
    <m/>
    <m/>
    <m/>
    <m/>
    <m/>
    <m/>
    <m/>
    <m/>
    <m/>
    <m/>
    <m/>
    <m/>
    <m/>
    <m/>
  </r>
  <r>
    <s v="ScottFarmFD902Defoliation15To7"/>
    <x v="1"/>
    <x v="227"/>
    <s v="2010/11"/>
    <x v="5"/>
    <m/>
    <m/>
    <m/>
    <m/>
    <m/>
    <m/>
    <m/>
    <m/>
    <m/>
    <m/>
    <n v="203.65"/>
    <m/>
    <m/>
    <m/>
    <m/>
    <m/>
    <m/>
    <m/>
    <m/>
    <m/>
    <m/>
    <m/>
    <m/>
    <m/>
    <m/>
    <m/>
    <m/>
    <m/>
    <m/>
    <m/>
    <m/>
    <m/>
  </r>
  <r>
    <s v="ScottFarmFD902Defoliation15To7"/>
    <x v="1"/>
    <x v="228"/>
    <s v="2010/11"/>
    <x v="5"/>
    <m/>
    <m/>
    <m/>
    <m/>
    <m/>
    <m/>
    <m/>
    <m/>
    <m/>
    <m/>
    <n v="129.16999999999999"/>
    <m/>
    <m/>
    <m/>
    <m/>
    <m/>
    <m/>
    <m/>
    <m/>
    <m/>
    <m/>
    <m/>
    <m/>
    <m/>
    <m/>
    <m/>
    <m/>
    <m/>
    <m/>
    <m/>
    <m/>
    <m/>
  </r>
  <r>
    <s v="ScottFarmFD902Defoliation15To7"/>
    <x v="1"/>
    <x v="229"/>
    <s v="2010/11"/>
    <x v="5"/>
    <m/>
    <m/>
    <m/>
    <m/>
    <m/>
    <m/>
    <m/>
    <m/>
    <m/>
    <m/>
    <n v="107.29"/>
    <m/>
    <m/>
    <m/>
    <m/>
    <m/>
    <m/>
    <m/>
    <m/>
    <m/>
    <m/>
    <m/>
    <m/>
    <m/>
    <m/>
    <m/>
    <m/>
    <m/>
    <m/>
    <m/>
    <m/>
    <m/>
  </r>
  <r>
    <s v="ScottFarmFD902Defoliation15To7"/>
    <x v="1"/>
    <x v="230"/>
    <s v="2011/12"/>
    <x v="5"/>
    <m/>
    <m/>
    <m/>
    <m/>
    <m/>
    <m/>
    <m/>
    <m/>
    <m/>
    <m/>
    <n v="95.83"/>
    <m/>
    <m/>
    <m/>
    <m/>
    <m/>
    <m/>
    <m/>
    <m/>
    <m/>
    <m/>
    <m/>
    <m/>
    <m/>
    <m/>
    <m/>
    <m/>
    <m/>
    <m/>
    <m/>
    <m/>
    <m/>
  </r>
  <r>
    <s v="ScottFarmFD902Defoliation15To7"/>
    <x v="1"/>
    <x v="218"/>
    <s v="2011/12"/>
    <x v="5"/>
    <m/>
    <m/>
    <m/>
    <m/>
    <m/>
    <m/>
    <m/>
    <m/>
    <m/>
    <m/>
    <n v="88.54"/>
    <m/>
    <m/>
    <m/>
    <m/>
    <m/>
    <m/>
    <m/>
    <m/>
    <m/>
    <m/>
    <m/>
    <m/>
    <m/>
    <m/>
    <m/>
    <m/>
    <m/>
    <m/>
    <m/>
    <m/>
    <m/>
  </r>
  <r>
    <s v="ScottFarmFD902Defoliation15To7"/>
    <x v="1"/>
    <x v="231"/>
    <s v="2011/12"/>
    <x v="5"/>
    <m/>
    <m/>
    <m/>
    <m/>
    <m/>
    <m/>
    <m/>
    <m/>
    <m/>
    <m/>
    <n v="77.08"/>
    <m/>
    <m/>
    <m/>
    <m/>
    <m/>
    <m/>
    <m/>
    <m/>
    <m/>
    <m/>
    <m/>
    <m/>
    <m/>
    <m/>
    <m/>
    <m/>
    <m/>
    <m/>
    <m/>
    <m/>
    <m/>
  </r>
  <r>
    <s v="ScottFarmFD902Defoliation15To7"/>
    <x v="1"/>
    <x v="232"/>
    <s v="2011/12"/>
    <x v="5"/>
    <m/>
    <m/>
    <m/>
    <m/>
    <m/>
    <m/>
    <m/>
    <m/>
    <m/>
    <m/>
    <n v="78.650000000000006"/>
    <m/>
    <m/>
    <m/>
    <m/>
    <m/>
    <m/>
    <m/>
    <m/>
    <m/>
    <m/>
    <m/>
    <m/>
    <m/>
    <m/>
    <m/>
    <m/>
    <m/>
    <m/>
    <m/>
    <m/>
    <m/>
  </r>
  <r>
    <s v="ScottFarmFD902Defoliation25To4"/>
    <x v="1"/>
    <x v="227"/>
    <s v="2010/11"/>
    <x v="5"/>
    <m/>
    <m/>
    <m/>
    <m/>
    <m/>
    <m/>
    <m/>
    <m/>
    <m/>
    <m/>
    <n v="195"/>
    <m/>
    <m/>
    <m/>
    <m/>
    <m/>
    <m/>
    <m/>
    <m/>
    <m/>
    <m/>
    <m/>
    <m/>
    <m/>
    <m/>
    <m/>
    <m/>
    <m/>
    <m/>
    <m/>
    <m/>
    <m/>
  </r>
  <r>
    <s v="ScottFarmFD902Defoliation25To4"/>
    <x v="1"/>
    <x v="228"/>
    <s v="2010/11"/>
    <x v="5"/>
    <m/>
    <m/>
    <m/>
    <m/>
    <m/>
    <m/>
    <m/>
    <m/>
    <m/>
    <m/>
    <n v="113.33"/>
    <m/>
    <m/>
    <m/>
    <m/>
    <m/>
    <m/>
    <m/>
    <m/>
    <m/>
    <m/>
    <m/>
    <m/>
    <m/>
    <m/>
    <m/>
    <m/>
    <m/>
    <m/>
    <m/>
    <m/>
    <m/>
  </r>
  <r>
    <s v="ScottFarmFD902Defoliation25To4"/>
    <x v="1"/>
    <x v="229"/>
    <s v="2010/11"/>
    <x v="5"/>
    <m/>
    <m/>
    <m/>
    <m/>
    <m/>
    <m/>
    <m/>
    <m/>
    <m/>
    <m/>
    <n v="108.33"/>
    <m/>
    <m/>
    <m/>
    <m/>
    <m/>
    <m/>
    <m/>
    <m/>
    <m/>
    <m/>
    <m/>
    <m/>
    <m/>
    <m/>
    <m/>
    <m/>
    <m/>
    <m/>
    <m/>
    <m/>
    <m/>
  </r>
  <r>
    <s v="ScottFarmFD902Defoliation25To4"/>
    <x v="1"/>
    <x v="230"/>
    <s v="2011/12"/>
    <x v="5"/>
    <m/>
    <m/>
    <m/>
    <m/>
    <m/>
    <m/>
    <m/>
    <m/>
    <m/>
    <m/>
    <n v="108.33"/>
    <m/>
    <m/>
    <m/>
    <m/>
    <m/>
    <m/>
    <m/>
    <m/>
    <m/>
    <m/>
    <m/>
    <m/>
    <m/>
    <m/>
    <m/>
    <m/>
    <m/>
    <m/>
    <m/>
    <m/>
    <m/>
  </r>
  <r>
    <s v="ScottFarmFD902Defoliation25To4"/>
    <x v="1"/>
    <x v="218"/>
    <s v="2011/12"/>
    <x v="5"/>
    <m/>
    <m/>
    <m/>
    <m/>
    <m/>
    <m/>
    <m/>
    <m/>
    <m/>
    <m/>
    <n v="122.5"/>
    <m/>
    <m/>
    <m/>
    <m/>
    <m/>
    <m/>
    <m/>
    <m/>
    <m/>
    <m/>
    <m/>
    <m/>
    <m/>
    <m/>
    <m/>
    <m/>
    <m/>
    <m/>
    <m/>
    <m/>
    <m/>
  </r>
  <r>
    <s v="ScottFarmFD902Defoliation25To4"/>
    <x v="1"/>
    <x v="231"/>
    <s v="2011/12"/>
    <x v="5"/>
    <m/>
    <m/>
    <m/>
    <m/>
    <m/>
    <m/>
    <m/>
    <m/>
    <m/>
    <m/>
    <n v="75"/>
    <m/>
    <m/>
    <m/>
    <m/>
    <m/>
    <m/>
    <m/>
    <m/>
    <m/>
    <m/>
    <m/>
    <m/>
    <m/>
    <m/>
    <m/>
    <m/>
    <m/>
    <m/>
    <m/>
    <m/>
    <m/>
  </r>
  <r>
    <s v="ScottFarmFD902Defoliation25To4"/>
    <x v="1"/>
    <x v="232"/>
    <s v="2011/12"/>
    <x v="5"/>
    <m/>
    <m/>
    <m/>
    <m/>
    <m/>
    <m/>
    <m/>
    <m/>
    <m/>
    <m/>
    <n v="82.29"/>
    <m/>
    <m/>
    <m/>
    <m/>
    <m/>
    <m/>
    <m/>
    <m/>
    <m/>
    <m/>
    <m/>
    <m/>
    <m/>
    <m/>
    <m/>
    <m/>
    <m/>
    <m/>
    <m/>
    <m/>
    <m/>
  </r>
  <r>
    <s v="ScottFarmFD902Defoliation25To7"/>
    <x v="1"/>
    <x v="227"/>
    <s v="2010/11"/>
    <x v="5"/>
    <m/>
    <m/>
    <m/>
    <m/>
    <m/>
    <m/>
    <m/>
    <m/>
    <m/>
    <m/>
    <n v="199.58"/>
    <m/>
    <m/>
    <m/>
    <m/>
    <m/>
    <m/>
    <m/>
    <m/>
    <m/>
    <m/>
    <m/>
    <m/>
    <m/>
    <m/>
    <m/>
    <m/>
    <m/>
    <m/>
    <m/>
    <m/>
    <m/>
  </r>
  <r>
    <s v="ScottFarmFD902Defoliation25To7"/>
    <x v="1"/>
    <x v="228"/>
    <s v="2010/11"/>
    <x v="5"/>
    <m/>
    <m/>
    <m/>
    <m/>
    <m/>
    <m/>
    <m/>
    <m/>
    <m/>
    <m/>
    <n v="125.83"/>
    <m/>
    <m/>
    <m/>
    <m/>
    <m/>
    <m/>
    <m/>
    <m/>
    <m/>
    <m/>
    <m/>
    <m/>
    <m/>
    <m/>
    <m/>
    <m/>
    <m/>
    <m/>
    <m/>
    <m/>
    <m/>
  </r>
  <r>
    <s v="ScottFarmFD902Defoliation25To7"/>
    <x v="1"/>
    <x v="229"/>
    <s v="2010/11"/>
    <x v="5"/>
    <m/>
    <m/>
    <m/>
    <m/>
    <m/>
    <m/>
    <m/>
    <m/>
    <m/>
    <m/>
    <n v="117.92"/>
    <m/>
    <m/>
    <m/>
    <m/>
    <m/>
    <m/>
    <m/>
    <m/>
    <m/>
    <m/>
    <m/>
    <m/>
    <m/>
    <m/>
    <m/>
    <m/>
    <m/>
    <m/>
    <m/>
    <m/>
    <m/>
  </r>
  <r>
    <s v="ScottFarmFD902Defoliation25To7"/>
    <x v="1"/>
    <x v="230"/>
    <s v="2011/12"/>
    <x v="5"/>
    <m/>
    <m/>
    <m/>
    <m/>
    <m/>
    <m/>
    <m/>
    <m/>
    <m/>
    <m/>
    <n v="97.5"/>
    <m/>
    <m/>
    <m/>
    <m/>
    <m/>
    <m/>
    <m/>
    <m/>
    <m/>
    <m/>
    <m/>
    <m/>
    <m/>
    <m/>
    <m/>
    <m/>
    <m/>
    <m/>
    <m/>
    <m/>
    <m/>
  </r>
  <r>
    <s v="ScottFarmFD902Defoliation25To7"/>
    <x v="1"/>
    <x v="218"/>
    <s v="2011/12"/>
    <x v="5"/>
    <m/>
    <m/>
    <m/>
    <m/>
    <m/>
    <m/>
    <m/>
    <m/>
    <m/>
    <m/>
    <n v="114.58"/>
    <m/>
    <m/>
    <m/>
    <m/>
    <m/>
    <m/>
    <m/>
    <m/>
    <m/>
    <m/>
    <m/>
    <m/>
    <m/>
    <m/>
    <m/>
    <m/>
    <m/>
    <m/>
    <m/>
    <m/>
    <m/>
  </r>
  <r>
    <s v="ScottFarmFD902Defoliation25To7"/>
    <x v="1"/>
    <x v="231"/>
    <s v="2011/12"/>
    <x v="5"/>
    <m/>
    <m/>
    <m/>
    <m/>
    <m/>
    <m/>
    <m/>
    <m/>
    <m/>
    <m/>
    <n v="83.33"/>
    <m/>
    <m/>
    <m/>
    <m/>
    <m/>
    <m/>
    <m/>
    <m/>
    <m/>
    <m/>
    <m/>
    <m/>
    <m/>
    <m/>
    <m/>
    <m/>
    <m/>
    <m/>
    <m/>
    <m/>
    <m/>
  </r>
  <r>
    <s v="ScottFarmFD902Defoliation25To7"/>
    <x v="1"/>
    <x v="232"/>
    <s v="2011/12"/>
    <x v="5"/>
    <m/>
    <m/>
    <m/>
    <m/>
    <m/>
    <m/>
    <m/>
    <m/>
    <m/>
    <m/>
    <n v="83.33"/>
    <m/>
    <m/>
    <m/>
    <m/>
    <m/>
    <m/>
    <m/>
    <m/>
    <m/>
    <m/>
    <m/>
    <m/>
    <m/>
    <m/>
    <m/>
    <m/>
    <m/>
    <m/>
    <m/>
    <m/>
    <m/>
  </r>
  <r>
    <s v="ScottFarmFD902Defoliation35To4"/>
    <x v="1"/>
    <x v="227"/>
    <s v="2010/11"/>
    <x v="5"/>
    <m/>
    <m/>
    <m/>
    <m/>
    <m/>
    <m/>
    <m/>
    <m/>
    <m/>
    <m/>
    <n v="200"/>
    <m/>
    <m/>
    <m/>
    <m/>
    <m/>
    <m/>
    <m/>
    <m/>
    <m/>
    <m/>
    <m/>
    <m/>
    <m/>
    <m/>
    <m/>
    <m/>
    <m/>
    <m/>
    <m/>
    <m/>
    <m/>
  </r>
  <r>
    <s v="ScottFarmFD902Defoliation35To4"/>
    <x v="1"/>
    <x v="228"/>
    <s v="2010/11"/>
    <x v="5"/>
    <m/>
    <m/>
    <m/>
    <m/>
    <m/>
    <m/>
    <m/>
    <m/>
    <m/>
    <m/>
    <n v="118.33"/>
    <m/>
    <m/>
    <m/>
    <m/>
    <m/>
    <m/>
    <m/>
    <m/>
    <m/>
    <m/>
    <m/>
    <m/>
    <m/>
    <m/>
    <m/>
    <m/>
    <m/>
    <m/>
    <m/>
    <m/>
    <m/>
  </r>
  <r>
    <s v="ScottFarmFD902Defoliation35To4"/>
    <x v="1"/>
    <x v="229"/>
    <s v="2010/11"/>
    <x v="5"/>
    <m/>
    <m/>
    <m/>
    <m/>
    <m/>
    <m/>
    <m/>
    <m/>
    <m/>
    <m/>
    <n v="105"/>
    <m/>
    <m/>
    <m/>
    <m/>
    <m/>
    <m/>
    <m/>
    <m/>
    <m/>
    <m/>
    <m/>
    <m/>
    <m/>
    <m/>
    <m/>
    <m/>
    <m/>
    <m/>
    <m/>
    <m/>
    <m/>
  </r>
  <r>
    <s v="ScottFarmFD902Defoliation35To4"/>
    <x v="1"/>
    <x v="230"/>
    <s v="2011/12"/>
    <x v="5"/>
    <m/>
    <m/>
    <m/>
    <m/>
    <m/>
    <m/>
    <m/>
    <m/>
    <m/>
    <m/>
    <n v="101.25"/>
    <m/>
    <m/>
    <m/>
    <m/>
    <m/>
    <m/>
    <m/>
    <m/>
    <m/>
    <m/>
    <m/>
    <m/>
    <m/>
    <m/>
    <m/>
    <m/>
    <m/>
    <m/>
    <m/>
    <m/>
    <m/>
  </r>
  <r>
    <s v="ScottFarmFD902Defoliation35To4"/>
    <x v="1"/>
    <x v="218"/>
    <s v="2011/12"/>
    <x v="5"/>
    <m/>
    <m/>
    <m/>
    <m/>
    <m/>
    <m/>
    <m/>
    <m/>
    <m/>
    <m/>
    <n v="113.33"/>
    <m/>
    <m/>
    <m/>
    <m/>
    <m/>
    <m/>
    <m/>
    <m/>
    <m/>
    <m/>
    <m/>
    <m/>
    <m/>
    <m/>
    <m/>
    <m/>
    <m/>
    <m/>
    <m/>
    <m/>
    <m/>
  </r>
  <r>
    <s v="ScottFarmFD902Defoliation35To4"/>
    <x v="1"/>
    <x v="231"/>
    <s v="2011/12"/>
    <x v="5"/>
    <m/>
    <m/>
    <m/>
    <m/>
    <m/>
    <m/>
    <m/>
    <m/>
    <m/>
    <m/>
    <n v="69.58"/>
    <m/>
    <m/>
    <m/>
    <m/>
    <m/>
    <m/>
    <m/>
    <m/>
    <m/>
    <m/>
    <m/>
    <m/>
    <m/>
    <m/>
    <m/>
    <m/>
    <m/>
    <m/>
    <m/>
    <m/>
    <m/>
  </r>
  <r>
    <s v="ScottFarmFD902Defoliation35To4"/>
    <x v="1"/>
    <x v="232"/>
    <s v="2011/12"/>
    <x v="5"/>
    <m/>
    <m/>
    <m/>
    <m/>
    <m/>
    <m/>
    <m/>
    <m/>
    <m/>
    <m/>
    <n v="70.42"/>
    <m/>
    <m/>
    <m/>
    <m/>
    <m/>
    <m/>
    <m/>
    <m/>
    <m/>
    <m/>
    <m/>
    <m/>
    <m/>
    <m/>
    <m/>
    <m/>
    <m/>
    <m/>
    <m/>
    <m/>
    <m/>
  </r>
  <r>
    <s v="ScottFarmFD902Defoliation35To7"/>
    <x v="1"/>
    <x v="227"/>
    <s v="2010/11"/>
    <x v="5"/>
    <m/>
    <m/>
    <m/>
    <m/>
    <m/>
    <m/>
    <m/>
    <m/>
    <m/>
    <m/>
    <n v="206.25"/>
    <m/>
    <m/>
    <m/>
    <m/>
    <m/>
    <m/>
    <m/>
    <m/>
    <m/>
    <m/>
    <m/>
    <m/>
    <m/>
    <m/>
    <m/>
    <m/>
    <m/>
    <m/>
    <m/>
    <m/>
    <m/>
  </r>
  <r>
    <s v="ScottFarmFD902Defoliation35To7"/>
    <x v="1"/>
    <x v="228"/>
    <s v="2010/11"/>
    <x v="5"/>
    <m/>
    <m/>
    <m/>
    <m/>
    <m/>
    <m/>
    <m/>
    <m/>
    <m/>
    <m/>
    <n v="117.92"/>
    <m/>
    <m/>
    <m/>
    <m/>
    <m/>
    <m/>
    <m/>
    <m/>
    <m/>
    <m/>
    <m/>
    <m/>
    <m/>
    <m/>
    <m/>
    <m/>
    <m/>
    <m/>
    <m/>
    <m/>
    <m/>
  </r>
  <r>
    <s v="ScottFarmFD902Defoliation35To7"/>
    <x v="1"/>
    <x v="229"/>
    <s v="2010/11"/>
    <x v="5"/>
    <m/>
    <m/>
    <m/>
    <m/>
    <m/>
    <m/>
    <m/>
    <m/>
    <m/>
    <m/>
    <n v="117.08"/>
    <m/>
    <m/>
    <m/>
    <m/>
    <m/>
    <m/>
    <m/>
    <m/>
    <m/>
    <m/>
    <m/>
    <m/>
    <m/>
    <m/>
    <m/>
    <m/>
    <m/>
    <m/>
    <m/>
    <m/>
    <m/>
  </r>
  <r>
    <s v="ScottFarmFD902Defoliation35To7"/>
    <x v="1"/>
    <x v="230"/>
    <s v="2011/12"/>
    <x v="5"/>
    <m/>
    <m/>
    <m/>
    <m/>
    <m/>
    <m/>
    <m/>
    <m/>
    <m/>
    <m/>
    <n v="110.42"/>
    <m/>
    <m/>
    <m/>
    <m/>
    <m/>
    <m/>
    <m/>
    <m/>
    <m/>
    <m/>
    <m/>
    <m/>
    <m/>
    <m/>
    <m/>
    <m/>
    <m/>
    <m/>
    <m/>
    <m/>
    <m/>
  </r>
  <r>
    <s v="ScottFarmFD902Defoliation35To7"/>
    <x v="1"/>
    <x v="218"/>
    <s v="2011/12"/>
    <x v="5"/>
    <m/>
    <m/>
    <m/>
    <m/>
    <m/>
    <m/>
    <m/>
    <m/>
    <m/>
    <m/>
    <n v="87.92"/>
    <m/>
    <m/>
    <m/>
    <m/>
    <m/>
    <m/>
    <m/>
    <m/>
    <m/>
    <m/>
    <m/>
    <m/>
    <m/>
    <m/>
    <m/>
    <m/>
    <m/>
    <m/>
    <m/>
    <m/>
    <m/>
  </r>
  <r>
    <s v="ScottFarmFD902Defoliation35To7"/>
    <x v="1"/>
    <x v="231"/>
    <s v="2011/12"/>
    <x v="5"/>
    <m/>
    <m/>
    <m/>
    <m/>
    <m/>
    <m/>
    <m/>
    <m/>
    <m/>
    <m/>
    <n v="81.67"/>
    <m/>
    <m/>
    <m/>
    <m/>
    <m/>
    <m/>
    <m/>
    <m/>
    <m/>
    <m/>
    <m/>
    <m/>
    <m/>
    <m/>
    <m/>
    <m/>
    <m/>
    <m/>
    <m/>
    <m/>
    <m/>
  </r>
  <r>
    <s v="ScottFarmFD902Defoliation35To7"/>
    <x v="1"/>
    <x v="232"/>
    <s v="2011/12"/>
    <x v="5"/>
    <m/>
    <m/>
    <m/>
    <m/>
    <m/>
    <m/>
    <m/>
    <m/>
    <m/>
    <m/>
    <n v="73.75"/>
    <m/>
    <m/>
    <m/>
    <m/>
    <m/>
    <m/>
    <m/>
    <m/>
    <m/>
    <m/>
    <m/>
    <m/>
    <m/>
    <m/>
    <m/>
    <m/>
    <m/>
    <m/>
    <m/>
    <m/>
    <m/>
  </r>
  <r>
    <s v="ScottFarmFD902Defoliation55To4"/>
    <x v="1"/>
    <x v="227"/>
    <s v="2010/11"/>
    <x v="5"/>
    <m/>
    <m/>
    <m/>
    <m/>
    <m/>
    <m/>
    <m/>
    <m/>
    <m/>
    <m/>
    <n v="217.92"/>
    <m/>
    <m/>
    <m/>
    <m/>
    <m/>
    <m/>
    <m/>
    <m/>
    <m/>
    <m/>
    <m/>
    <m/>
    <m/>
    <m/>
    <m/>
    <m/>
    <m/>
    <m/>
    <m/>
    <m/>
    <m/>
  </r>
  <r>
    <s v="ScottFarmFD902Defoliation55To4"/>
    <x v="1"/>
    <x v="228"/>
    <s v="2010/11"/>
    <x v="5"/>
    <m/>
    <m/>
    <m/>
    <m/>
    <m/>
    <m/>
    <m/>
    <m/>
    <m/>
    <m/>
    <n v="105"/>
    <m/>
    <m/>
    <m/>
    <m/>
    <m/>
    <m/>
    <m/>
    <m/>
    <m/>
    <m/>
    <m/>
    <m/>
    <m/>
    <m/>
    <m/>
    <m/>
    <m/>
    <m/>
    <m/>
    <m/>
    <m/>
  </r>
  <r>
    <s v="ScottFarmFD902Defoliation55To4"/>
    <x v="1"/>
    <x v="229"/>
    <s v="2010/11"/>
    <x v="5"/>
    <m/>
    <m/>
    <m/>
    <m/>
    <m/>
    <m/>
    <m/>
    <m/>
    <m/>
    <m/>
    <n v="93.33"/>
    <m/>
    <m/>
    <m/>
    <m/>
    <m/>
    <m/>
    <m/>
    <m/>
    <m/>
    <m/>
    <m/>
    <m/>
    <m/>
    <m/>
    <m/>
    <m/>
    <m/>
    <m/>
    <m/>
    <m/>
    <m/>
  </r>
  <r>
    <s v="ScottFarmFD902Defoliation55To4"/>
    <x v="1"/>
    <x v="230"/>
    <s v="2011/12"/>
    <x v="5"/>
    <m/>
    <m/>
    <m/>
    <m/>
    <m/>
    <m/>
    <m/>
    <m/>
    <m/>
    <m/>
    <n v="99.58"/>
    <m/>
    <m/>
    <m/>
    <m/>
    <m/>
    <m/>
    <m/>
    <m/>
    <m/>
    <m/>
    <m/>
    <m/>
    <m/>
    <m/>
    <m/>
    <m/>
    <m/>
    <m/>
    <m/>
    <m/>
    <m/>
  </r>
  <r>
    <s v="ScottFarmFD902Defoliation55To4"/>
    <x v="1"/>
    <x v="218"/>
    <s v="2011/12"/>
    <x v="5"/>
    <m/>
    <m/>
    <m/>
    <m/>
    <m/>
    <m/>
    <m/>
    <m/>
    <m/>
    <m/>
    <n v="89.58"/>
    <m/>
    <m/>
    <m/>
    <m/>
    <m/>
    <m/>
    <m/>
    <m/>
    <m/>
    <m/>
    <m/>
    <m/>
    <m/>
    <m/>
    <m/>
    <m/>
    <m/>
    <m/>
    <m/>
    <m/>
    <m/>
  </r>
  <r>
    <s v="ScottFarmFD902Defoliation55To4"/>
    <x v="1"/>
    <x v="231"/>
    <s v="2011/12"/>
    <x v="5"/>
    <m/>
    <m/>
    <m/>
    <m/>
    <m/>
    <m/>
    <m/>
    <m/>
    <m/>
    <m/>
    <n v="65.42"/>
    <m/>
    <m/>
    <m/>
    <m/>
    <m/>
    <m/>
    <m/>
    <m/>
    <m/>
    <m/>
    <m/>
    <m/>
    <m/>
    <m/>
    <m/>
    <m/>
    <m/>
    <m/>
    <m/>
    <m/>
    <m/>
  </r>
  <r>
    <s v="ScottFarmFD902Defoliation55To4"/>
    <x v="1"/>
    <x v="232"/>
    <s v="2011/12"/>
    <x v="5"/>
    <m/>
    <m/>
    <m/>
    <m/>
    <m/>
    <m/>
    <m/>
    <m/>
    <m/>
    <m/>
    <n v="52.5"/>
    <m/>
    <m/>
    <m/>
    <m/>
    <m/>
    <m/>
    <m/>
    <m/>
    <m/>
    <m/>
    <m/>
    <m/>
    <m/>
    <m/>
    <m/>
    <m/>
    <m/>
    <m/>
    <m/>
    <m/>
    <m/>
  </r>
  <r>
    <s v="ScottFarmFD902Defoliation55To7"/>
    <x v="1"/>
    <x v="227"/>
    <s v="2010/11"/>
    <x v="5"/>
    <m/>
    <m/>
    <m/>
    <m/>
    <m/>
    <m/>
    <m/>
    <m/>
    <m/>
    <m/>
    <n v="183.33"/>
    <m/>
    <m/>
    <m/>
    <m/>
    <m/>
    <m/>
    <m/>
    <m/>
    <m/>
    <m/>
    <m/>
    <m/>
    <m/>
    <m/>
    <m/>
    <m/>
    <m/>
    <m/>
    <m/>
    <m/>
    <m/>
  </r>
  <r>
    <s v="ScottFarmFD902Defoliation55To7"/>
    <x v="1"/>
    <x v="228"/>
    <s v="2010/11"/>
    <x v="5"/>
    <m/>
    <m/>
    <m/>
    <m/>
    <m/>
    <m/>
    <m/>
    <m/>
    <m/>
    <m/>
    <n v="114.58"/>
    <m/>
    <m/>
    <m/>
    <m/>
    <m/>
    <m/>
    <m/>
    <m/>
    <m/>
    <m/>
    <m/>
    <m/>
    <m/>
    <m/>
    <m/>
    <m/>
    <m/>
    <m/>
    <m/>
    <m/>
    <m/>
  </r>
  <r>
    <s v="ScottFarmFD902Defoliation55To7"/>
    <x v="1"/>
    <x v="229"/>
    <s v="2010/11"/>
    <x v="5"/>
    <m/>
    <m/>
    <m/>
    <m/>
    <m/>
    <m/>
    <m/>
    <m/>
    <m/>
    <m/>
    <n v="85.42"/>
    <m/>
    <m/>
    <m/>
    <m/>
    <m/>
    <m/>
    <m/>
    <m/>
    <m/>
    <m/>
    <m/>
    <m/>
    <m/>
    <m/>
    <m/>
    <m/>
    <m/>
    <m/>
    <m/>
    <m/>
    <m/>
  </r>
  <r>
    <s v="ScottFarmFD902Defoliation55To7"/>
    <x v="1"/>
    <x v="230"/>
    <s v="2011/12"/>
    <x v="5"/>
    <m/>
    <m/>
    <m/>
    <m/>
    <m/>
    <m/>
    <m/>
    <m/>
    <m/>
    <m/>
    <n v="98.96"/>
    <m/>
    <m/>
    <m/>
    <m/>
    <m/>
    <m/>
    <m/>
    <m/>
    <m/>
    <m/>
    <m/>
    <m/>
    <m/>
    <m/>
    <m/>
    <m/>
    <m/>
    <m/>
    <m/>
    <m/>
    <m/>
  </r>
  <r>
    <s v="ScottFarmFD902Defoliation55To7"/>
    <x v="1"/>
    <x v="218"/>
    <s v="2011/12"/>
    <x v="5"/>
    <m/>
    <m/>
    <m/>
    <m/>
    <m/>
    <m/>
    <m/>
    <m/>
    <m/>
    <m/>
    <n v="71.349999999999994"/>
    <m/>
    <m/>
    <m/>
    <m/>
    <m/>
    <m/>
    <m/>
    <m/>
    <m/>
    <m/>
    <m/>
    <m/>
    <m/>
    <m/>
    <m/>
    <m/>
    <m/>
    <m/>
    <m/>
    <m/>
    <m/>
  </r>
  <r>
    <s v="ScottFarmFD902Defoliation55To7"/>
    <x v="1"/>
    <x v="231"/>
    <s v="2011/12"/>
    <x v="5"/>
    <m/>
    <m/>
    <m/>
    <m/>
    <m/>
    <m/>
    <m/>
    <m/>
    <m/>
    <m/>
    <n v="66.67"/>
    <m/>
    <m/>
    <m/>
    <m/>
    <m/>
    <m/>
    <m/>
    <m/>
    <m/>
    <m/>
    <m/>
    <m/>
    <m/>
    <m/>
    <m/>
    <m/>
    <m/>
    <m/>
    <m/>
    <m/>
    <m/>
  </r>
  <r>
    <s v="ScottFarmFD902Defoliation55To7"/>
    <x v="1"/>
    <x v="232"/>
    <s v="2011/12"/>
    <x v="5"/>
    <m/>
    <m/>
    <m/>
    <m/>
    <m/>
    <m/>
    <m/>
    <m/>
    <m/>
    <m/>
    <n v="60.42"/>
    <m/>
    <m/>
    <m/>
    <m/>
    <m/>
    <m/>
    <m/>
    <m/>
    <m/>
    <m/>
    <m/>
    <m/>
    <m/>
    <m/>
    <m/>
    <m/>
    <m/>
    <m/>
    <m/>
    <m/>
    <m/>
  </r>
  <r>
    <s v="AFSRC_01CutFrequency3wks"/>
    <x v="2"/>
    <x v="233"/>
    <m/>
    <x v="5"/>
    <m/>
    <s v="Harvest"/>
    <m/>
    <m/>
    <n v="74"/>
    <n v="74"/>
    <n v="74"/>
    <m/>
    <m/>
    <m/>
    <m/>
    <m/>
    <m/>
    <m/>
    <m/>
    <m/>
    <m/>
    <m/>
    <m/>
    <m/>
    <m/>
    <m/>
    <m/>
    <n v="2.4E-2"/>
    <m/>
    <m/>
    <m/>
    <m/>
    <m/>
    <m/>
    <m/>
    <m/>
  </r>
  <r>
    <s v="AFSRC_01CutFrequency3wks"/>
    <x v="2"/>
    <x v="234"/>
    <m/>
    <x v="5"/>
    <m/>
    <s v="Harvest"/>
    <m/>
    <m/>
    <n v="218.2"/>
    <n v="218.2"/>
    <n v="292.2"/>
    <m/>
    <m/>
    <m/>
    <m/>
    <m/>
    <m/>
    <m/>
    <m/>
    <m/>
    <m/>
    <m/>
    <m/>
    <m/>
    <m/>
    <m/>
    <m/>
    <n v="2.4E-2"/>
    <m/>
    <m/>
    <m/>
    <m/>
    <m/>
    <m/>
    <m/>
    <m/>
  </r>
  <r>
    <s v="AFSRC_01CutFrequency3wks"/>
    <x v="2"/>
    <x v="235"/>
    <m/>
    <x v="5"/>
    <m/>
    <s v="Harvest"/>
    <m/>
    <m/>
    <n v="116.19999999999996"/>
    <n v="116.19999999999996"/>
    <n v="408.4"/>
    <m/>
    <m/>
    <m/>
    <m/>
    <m/>
    <m/>
    <m/>
    <m/>
    <m/>
    <m/>
    <m/>
    <m/>
    <m/>
    <m/>
    <m/>
    <m/>
    <n v="2.4E-2"/>
    <m/>
    <m/>
    <m/>
    <m/>
    <m/>
    <m/>
    <m/>
    <m/>
  </r>
  <r>
    <s v="AFSRC_01CutFrequency3wks"/>
    <x v="2"/>
    <x v="236"/>
    <m/>
    <x v="5"/>
    <m/>
    <s v="Harvest"/>
    <m/>
    <m/>
    <n v="46.000000000000043"/>
    <n v="46.000000000000043"/>
    <n v="454.40000000000003"/>
    <m/>
    <m/>
    <m/>
    <m/>
    <m/>
    <m/>
    <m/>
    <m/>
    <m/>
    <m/>
    <m/>
    <m/>
    <m/>
    <m/>
    <m/>
    <m/>
    <n v="2.4E-2"/>
    <m/>
    <m/>
    <m/>
    <m/>
    <m/>
    <m/>
    <m/>
    <m/>
  </r>
  <r>
    <s v="AFSRC_01CutFrequency3wks"/>
    <x v="2"/>
    <x v="237"/>
    <m/>
    <x v="5"/>
    <m/>
    <s v="Harvest"/>
    <m/>
    <m/>
    <n v="36.6"/>
    <n v="36.6"/>
    <n v="491.00000000000006"/>
    <m/>
    <m/>
    <m/>
    <m/>
    <m/>
    <m/>
    <m/>
    <m/>
    <m/>
    <m/>
    <m/>
    <m/>
    <m/>
    <m/>
    <m/>
    <m/>
    <n v="2.4E-2"/>
    <m/>
    <m/>
    <m/>
    <m/>
    <m/>
    <m/>
    <m/>
    <m/>
  </r>
  <r>
    <s v="AFSRC_01CutFrequency3wks"/>
    <x v="2"/>
    <x v="238"/>
    <m/>
    <x v="5"/>
    <m/>
    <s v="Harvest"/>
    <m/>
    <m/>
    <n v="84.4"/>
    <n v="84.4"/>
    <n v="575.40000000000009"/>
    <m/>
    <m/>
    <m/>
    <m/>
    <m/>
    <m/>
    <m/>
    <m/>
    <m/>
    <m/>
    <m/>
    <m/>
    <m/>
    <m/>
    <m/>
    <m/>
    <n v="2.4E-2"/>
    <m/>
    <m/>
    <m/>
    <m/>
    <m/>
    <m/>
    <m/>
    <m/>
  </r>
  <r>
    <s v="AFSRC_01CutFrequency3wks"/>
    <x v="2"/>
    <x v="239"/>
    <m/>
    <x v="5"/>
    <m/>
    <s v="Harvest"/>
    <m/>
    <m/>
    <n v="109.9"/>
    <n v="109.9"/>
    <n v="685.30000000000007"/>
    <m/>
    <m/>
    <m/>
    <m/>
    <m/>
    <m/>
    <m/>
    <m/>
    <m/>
    <m/>
    <m/>
    <m/>
    <m/>
    <m/>
    <m/>
    <m/>
    <n v="2.4E-2"/>
    <m/>
    <m/>
    <m/>
    <m/>
    <m/>
    <m/>
    <m/>
    <m/>
  </r>
  <r>
    <s v="AFSRC_01CutFrequency3wks"/>
    <x v="2"/>
    <x v="240"/>
    <m/>
    <x v="5"/>
    <m/>
    <s v="Harvest"/>
    <m/>
    <m/>
    <n v="0.6"/>
    <n v="0.6"/>
    <n v="685.90000000000009"/>
    <m/>
    <m/>
    <m/>
    <m/>
    <m/>
    <m/>
    <m/>
    <m/>
    <m/>
    <m/>
    <m/>
    <m/>
    <m/>
    <m/>
    <m/>
    <m/>
    <n v="2.4E-2"/>
    <m/>
    <m/>
    <m/>
    <m/>
    <m/>
    <m/>
    <m/>
    <m/>
  </r>
  <r>
    <s v="AFSRC_01CutFrequency3wks"/>
    <x v="2"/>
    <x v="241"/>
    <m/>
    <x v="5"/>
    <m/>
    <s v="Harvest"/>
    <m/>
    <m/>
    <n v="195.1"/>
    <n v="195.1"/>
    <n v="195.1"/>
    <m/>
    <m/>
    <m/>
    <m/>
    <m/>
    <m/>
    <m/>
    <m/>
    <m/>
    <m/>
    <m/>
    <m/>
    <m/>
    <m/>
    <m/>
    <m/>
    <n v="2.9600000000000001E-2"/>
    <m/>
    <m/>
    <m/>
    <m/>
    <m/>
    <m/>
    <m/>
    <m/>
  </r>
  <r>
    <s v="AFSRC_01CutFrequency3wks"/>
    <x v="2"/>
    <x v="242"/>
    <m/>
    <x v="5"/>
    <m/>
    <s v="Harvest"/>
    <m/>
    <m/>
    <n v="97.1"/>
    <n v="97.1"/>
    <n v="292.2"/>
    <m/>
    <m/>
    <m/>
    <m/>
    <m/>
    <m/>
    <m/>
    <m/>
    <m/>
    <m/>
    <m/>
    <m/>
    <m/>
    <m/>
    <m/>
    <m/>
    <n v="2.9600000000000001E-2"/>
    <m/>
    <m/>
    <m/>
    <m/>
    <m/>
    <m/>
    <m/>
    <m/>
  </r>
  <r>
    <s v="AFSRC_01CutFrequency3wks"/>
    <x v="2"/>
    <x v="243"/>
    <m/>
    <x v="5"/>
    <m/>
    <s v="Harvest"/>
    <m/>
    <m/>
    <n v="81.2"/>
    <n v="81.2"/>
    <n v="373.4"/>
    <m/>
    <m/>
    <m/>
    <m/>
    <m/>
    <m/>
    <m/>
    <m/>
    <m/>
    <m/>
    <m/>
    <m/>
    <m/>
    <m/>
    <m/>
    <m/>
    <n v="2.9600000000000001E-2"/>
    <m/>
    <m/>
    <m/>
    <m/>
    <m/>
    <m/>
    <m/>
    <m/>
  </r>
  <r>
    <s v="AFSRC_01CutFrequency3wks"/>
    <x v="2"/>
    <x v="244"/>
    <m/>
    <x v="5"/>
    <m/>
    <s v="Harvest"/>
    <m/>
    <m/>
    <n v="55.5"/>
    <n v="55.5"/>
    <n v="428.9"/>
    <m/>
    <m/>
    <m/>
    <m/>
    <m/>
    <m/>
    <m/>
    <m/>
    <m/>
    <m/>
    <m/>
    <m/>
    <m/>
    <m/>
    <m/>
    <m/>
    <n v="2.9600000000000001E-2"/>
    <m/>
    <m/>
    <m/>
    <m/>
    <m/>
    <m/>
    <m/>
    <m/>
  </r>
  <r>
    <s v="AFSRC_01CutFrequency3wks"/>
    <x v="2"/>
    <x v="245"/>
    <m/>
    <x v="5"/>
    <m/>
    <s v="Harvest"/>
    <m/>
    <m/>
    <n v="74.8"/>
    <n v="74.8"/>
    <n v="503.7"/>
    <m/>
    <m/>
    <m/>
    <m/>
    <m/>
    <m/>
    <m/>
    <m/>
    <m/>
    <m/>
    <m/>
    <m/>
    <m/>
    <m/>
    <m/>
    <m/>
    <n v="2.9600000000000001E-2"/>
    <m/>
    <m/>
    <m/>
    <m/>
    <m/>
    <m/>
    <m/>
    <m/>
  </r>
  <r>
    <s v="AFSRC_01CutFrequency3wks"/>
    <x v="2"/>
    <x v="246"/>
    <m/>
    <x v="5"/>
    <m/>
    <s v="Harvest"/>
    <m/>
    <m/>
    <n v="36.700000000000003"/>
    <n v="36.700000000000003"/>
    <n v="540.4"/>
    <m/>
    <m/>
    <m/>
    <m/>
    <m/>
    <m/>
    <m/>
    <m/>
    <m/>
    <m/>
    <m/>
    <m/>
    <m/>
    <m/>
    <m/>
    <m/>
    <n v="2.9600000000000001E-2"/>
    <m/>
    <m/>
    <m/>
    <m/>
    <m/>
    <m/>
    <m/>
    <m/>
  </r>
  <r>
    <s v="AFSRC_01CutFrequency3wks"/>
    <x v="2"/>
    <x v="247"/>
    <m/>
    <x v="5"/>
    <m/>
    <s v="Harvest"/>
    <m/>
    <m/>
    <n v="43"/>
    <n v="43"/>
    <n v="583.4"/>
    <m/>
    <m/>
    <m/>
    <m/>
    <m/>
    <m/>
    <m/>
    <m/>
    <m/>
    <m/>
    <m/>
    <m/>
    <m/>
    <m/>
    <m/>
    <m/>
    <n v="2.9600000000000001E-2"/>
    <m/>
    <m/>
    <m/>
    <m/>
    <m/>
    <m/>
    <m/>
    <m/>
  </r>
  <r>
    <s v="AFSRC_01CutFrequency3wks"/>
    <x v="2"/>
    <x v="248"/>
    <m/>
    <x v="5"/>
    <m/>
    <s v="Harvest"/>
    <m/>
    <m/>
    <n v="24.1"/>
    <n v="24.1"/>
    <n v="607.5"/>
    <m/>
    <m/>
    <m/>
    <m/>
    <m/>
    <m/>
    <m/>
    <m/>
    <m/>
    <m/>
    <m/>
    <m/>
    <m/>
    <m/>
    <m/>
    <m/>
    <n v="2.9600000000000001E-2"/>
    <m/>
    <m/>
    <m/>
    <m/>
    <m/>
    <m/>
    <m/>
    <m/>
  </r>
  <r>
    <s v="AFSRC_01CutFrequency6wks"/>
    <x v="2"/>
    <x v="249"/>
    <m/>
    <x v="5"/>
    <m/>
    <s v="Harvest"/>
    <m/>
    <m/>
    <n v="332.3"/>
    <n v="332.3"/>
    <n v="332.3"/>
    <m/>
    <m/>
    <m/>
    <m/>
    <m/>
    <m/>
    <m/>
    <m/>
    <m/>
    <m/>
    <m/>
    <m/>
    <m/>
    <m/>
    <m/>
    <m/>
    <n v="2.5899999999999999E-2"/>
    <m/>
    <m/>
    <m/>
    <m/>
    <m/>
    <m/>
    <m/>
    <m/>
  </r>
  <r>
    <s v="AFSRC_01CutFrequency6wks"/>
    <x v="2"/>
    <x v="250"/>
    <m/>
    <x v="5"/>
    <m/>
    <s v="Harvest"/>
    <m/>
    <m/>
    <n v="299.5"/>
    <n v="299.5"/>
    <n v="631.79999999999995"/>
    <m/>
    <m/>
    <m/>
    <m/>
    <m/>
    <m/>
    <m/>
    <m/>
    <m/>
    <m/>
    <m/>
    <m/>
    <m/>
    <m/>
    <m/>
    <m/>
    <n v="2.5899999999999999E-2"/>
    <m/>
    <m/>
    <m/>
    <m/>
    <m/>
    <m/>
    <m/>
    <m/>
  </r>
  <r>
    <s v="AFSRC_01CutFrequency6wks"/>
    <x v="2"/>
    <x v="251"/>
    <m/>
    <x v="5"/>
    <m/>
    <s v="Harvest"/>
    <m/>
    <m/>
    <n v="147.1"/>
    <n v="147.1"/>
    <n v="778.9"/>
    <m/>
    <m/>
    <m/>
    <m/>
    <m/>
    <m/>
    <m/>
    <m/>
    <m/>
    <m/>
    <m/>
    <m/>
    <m/>
    <m/>
    <m/>
    <m/>
    <n v="2.5899999999999999E-2"/>
    <m/>
    <m/>
    <m/>
    <m/>
    <m/>
    <m/>
    <m/>
    <m/>
  </r>
  <r>
    <s v="AFSRC_01CutFrequency6wks"/>
    <x v="2"/>
    <x v="252"/>
    <m/>
    <x v="5"/>
    <m/>
    <s v="Harvest"/>
    <m/>
    <m/>
    <n v="112.1"/>
    <n v="112.1"/>
    <n v="891"/>
    <m/>
    <m/>
    <m/>
    <m/>
    <m/>
    <m/>
    <m/>
    <m/>
    <m/>
    <m/>
    <m/>
    <m/>
    <m/>
    <m/>
    <m/>
    <m/>
    <n v="2.5899999999999999E-2"/>
    <m/>
    <m/>
    <m/>
    <m/>
    <m/>
    <m/>
    <m/>
    <m/>
  </r>
  <r>
    <s v="AFSRC_01CutFrequency6wks"/>
    <x v="2"/>
    <x v="253"/>
    <m/>
    <x v="5"/>
    <m/>
    <s v="Harvest"/>
    <m/>
    <m/>
    <n v="297.3"/>
    <n v="297.3"/>
    <n v="297.3"/>
    <m/>
    <m/>
    <m/>
    <m/>
    <m/>
    <m/>
    <m/>
    <m/>
    <m/>
    <m/>
    <m/>
    <m/>
    <m/>
    <m/>
    <m/>
    <m/>
    <n v="2.7400000000000001E-2"/>
    <m/>
    <m/>
    <m/>
    <m/>
    <m/>
    <m/>
    <m/>
    <m/>
  </r>
  <r>
    <s v="AFSRC_01CutFrequency6wks"/>
    <x v="2"/>
    <x v="254"/>
    <m/>
    <x v="5"/>
    <m/>
    <s v="Harvest"/>
    <m/>
    <m/>
    <n v="203.8"/>
    <n v="203.8"/>
    <n v="501.1"/>
    <m/>
    <m/>
    <m/>
    <m/>
    <m/>
    <m/>
    <m/>
    <m/>
    <m/>
    <m/>
    <m/>
    <m/>
    <m/>
    <m/>
    <m/>
    <m/>
    <n v="2.7400000000000001E-2"/>
    <m/>
    <m/>
    <m/>
    <m/>
    <m/>
    <m/>
    <m/>
    <m/>
  </r>
  <r>
    <s v="AFSRC_01CutFrequency6wks"/>
    <x v="2"/>
    <x v="255"/>
    <m/>
    <x v="5"/>
    <m/>
    <s v="Harvest"/>
    <m/>
    <m/>
    <n v="140.80000000000001"/>
    <n v="140.80000000000001"/>
    <n v="641.90000000000009"/>
    <m/>
    <m/>
    <m/>
    <m/>
    <m/>
    <m/>
    <m/>
    <m/>
    <m/>
    <m/>
    <m/>
    <m/>
    <m/>
    <m/>
    <m/>
    <m/>
    <n v="2.7400000000000001E-2"/>
    <m/>
    <m/>
    <m/>
    <m/>
    <m/>
    <m/>
    <m/>
    <m/>
  </r>
  <r>
    <s v="AFSRC_01CutFrequency6wks"/>
    <x v="2"/>
    <x v="256"/>
    <m/>
    <x v="5"/>
    <m/>
    <s v="Harvest"/>
    <m/>
    <m/>
    <n v="48.4"/>
    <n v="48.4"/>
    <n v="690.30000000000007"/>
    <m/>
    <m/>
    <m/>
    <m/>
    <m/>
    <m/>
    <m/>
    <m/>
    <m/>
    <m/>
    <m/>
    <m/>
    <m/>
    <m/>
    <m/>
    <m/>
    <n v="2.7400000000000001E-2"/>
    <m/>
    <m/>
    <m/>
    <m/>
    <m/>
    <m/>
    <m/>
    <m/>
  </r>
  <r>
    <s v="AFSRC_02NRate0N"/>
    <x v="3"/>
    <x v="257"/>
    <m/>
    <x v="5"/>
    <m/>
    <s v="Harvest"/>
    <m/>
    <m/>
    <n v="349"/>
    <m/>
    <n v="349"/>
    <m/>
    <m/>
    <m/>
    <m/>
    <m/>
    <m/>
    <m/>
    <m/>
    <m/>
    <m/>
    <m/>
    <m/>
    <m/>
    <m/>
    <m/>
    <m/>
    <n v="2.2499999999999999E-2"/>
    <m/>
    <m/>
    <m/>
    <m/>
    <m/>
    <m/>
    <m/>
    <m/>
  </r>
  <r>
    <s v="AFSRC_02NRate0N"/>
    <x v="3"/>
    <x v="258"/>
    <m/>
    <x v="5"/>
    <m/>
    <s v="Harvest"/>
    <m/>
    <m/>
    <n v="327.39999999999998"/>
    <m/>
    <n v="676.4"/>
    <m/>
    <m/>
    <m/>
    <m/>
    <m/>
    <m/>
    <m/>
    <m/>
    <m/>
    <m/>
    <m/>
    <m/>
    <m/>
    <m/>
    <m/>
    <m/>
    <n v="2.2499999999999999E-2"/>
    <m/>
    <m/>
    <m/>
    <m/>
    <m/>
    <m/>
    <m/>
    <m/>
  </r>
  <r>
    <s v="AFSRC_02NRate0N"/>
    <x v="3"/>
    <x v="259"/>
    <m/>
    <x v="5"/>
    <m/>
    <s v="Harvest"/>
    <m/>
    <m/>
    <n v="172.4"/>
    <m/>
    <n v="848.8"/>
    <m/>
    <m/>
    <m/>
    <m/>
    <m/>
    <m/>
    <m/>
    <m/>
    <m/>
    <m/>
    <m/>
    <m/>
    <m/>
    <m/>
    <m/>
    <m/>
    <n v="2.2499999999999999E-2"/>
    <m/>
    <m/>
    <m/>
    <m/>
    <m/>
    <m/>
    <m/>
    <m/>
  </r>
  <r>
    <s v="AFSRC_02NRate0N"/>
    <x v="3"/>
    <x v="260"/>
    <m/>
    <x v="5"/>
    <m/>
    <s v="Harvest"/>
    <m/>
    <m/>
    <n v="93.2"/>
    <m/>
    <n v="942"/>
    <m/>
    <m/>
    <m/>
    <m/>
    <m/>
    <m/>
    <m/>
    <m/>
    <m/>
    <m/>
    <m/>
    <m/>
    <m/>
    <m/>
    <m/>
    <m/>
    <n v="2.2499999999999999E-2"/>
    <m/>
    <m/>
    <m/>
    <m/>
    <m/>
    <m/>
    <m/>
    <m/>
  </r>
  <r>
    <s v="AFSRC_02NRate0N"/>
    <x v="3"/>
    <x v="261"/>
    <m/>
    <x v="5"/>
    <m/>
    <s v="Harvest"/>
    <m/>
    <m/>
    <n v="364"/>
    <m/>
    <n v="364"/>
    <m/>
    <m/>
    <m/>
    <m/>
    <m/>
    <m/>
    <m/>
    <m/>
    <m/>
    <m/>
    <m/>
    <m/>
    <m/>
    <m/>
    <m/>
    <m/>
    <n v="2.3E-2"/>
    <m/>
    <m/>
    <m/>
    <m/>
    <m/>
    <m/>
    <m/>
    <m/>
  </r>
  <r>
    <s v="AFSRC_02NRate0N"/>
    <x v="3"/>
    <x v="262"/>
    <m/>
    <x v="5"/>
    <m/>
    <s v="Harvest"/>
    <m/>
    <m/>
    <n v="230.2"/>
    <m/>
    <n v="594.20000000000005"/>
    <m/>
    <m/>
    <m/>
    <m/>
    <m/>
    <m/>
    <m/>
    <m/>
    <m/>
    <m/>
    <m/>
    <m/>
    <m/>
    <m/>
    <m/>
    <m/>
    <n v="2.3E-2"/>
    <m/>
    <m/>
    <m/>
    <m/>
    <m/>
    <m/>
    <m/>
    <m/>
  </r>
  <r>
    <s v="AFSRC_02NRate0N"/>
    <x v="3"/>
    <x v="263"/>
    <m/>
    <x v="5"/>
    <m/>
    <s v="Harvest"/>
    <m/>
    <m/>
    <n v="141.1"/>
    <m/>
    <n v="735.30000000000007"/>
    <m/>
    <m/>
    <m/>
    <m/>
    <m/>
    <m/>
    <m/>
    <m/>
    <m/>
    <m/>
    <m/>
    <m/>
    <m/>
    <m/>
    <m/>
    <m/>
    <n v="2.3E-2"/>
    <m/>
    <m/>
    <m/>
    <m/>
    <m/>
    <m/>
    <m/>
    <m/>
  </r>
  <r>
    <s v="AFSRC_02NRate0N"/>
    <x v="3"/>
    <x v="264"/>
    <m/>
    <x v="5"/>
    <m/>
    <s v="Harvest"/>
    <m/>
    <m/>
    <n v="70.2"/>
    <m/>
    <n v="805.50000000000011"/>
    <m/>
    <m/>
    <m/>
    <m/>
    <m/>
    <m/>
    <m/>
    <m/>
    <m/>
    <m/>
    <m/>
    <m/>
    <m/>
    <m/>
    <m/>
    <m/>
    <n v="2.3E-2"/>
    <m/>
    <m/>
    <m/>
    <m/>
    <m/>
    <m/>
    <m/>
    <m/>
  </r>
  <r>
    <s v="AFSRC_02NRate80N"/>
    <x v="3"/>
    <x v="257"/>
    <m/>
    <x v="5"/>
    <m/>
    <s v="Harvest"/>
    <m/>
    <m/>
    <n v="365"/>
    <m/>
    <n v="365"/>
    <m/>
    <m/>
    <m/>
    <m/>
    <m/>
    <m/>
    <m/>
    <m/>
    <m/>
    <m/>
    <m/>
    <m/>
    <m/>
    <m/>
    <m/>
    <m/>
    <n v="2.3599999999999999E-2"/>
    <m/>
    <m/>
    <m/>
    <m/>
    <m/>
    <m/>
    <m/>
    <m/>
  </r>
  <r>
    <s v="AFSRC_02NRate80N"/>
    <x v="3"/>
    <x v="258"/>
    <m/>
    <x v="5"/>
    <m/>
    <s v="Harvest"/>
    <m/>
    <m/>
    <n v="342.4"/>
    <m/>
    <n v="707.4"/>
    <m/>
    <m/>
    <m/>
    <m/>
    <m/>
    <m/>
    <m/>
    <m/>
    <m/>
    <m/>
    <m/>
    <m/>
    <m/>
    <m/>
    <m/>
    <m/>
    <n v="2.3599999999999999E-2"/>
    <m/>
    <m/>
    <m/>
    <m/>
    <m/>
    <m/>
    <m/>
    <m/>
  </r>
  <r>
    <s v="AFSRC_02NRate80N"/>
    <x v="3"/>
    <x v="259"/>
    <m/>
    <x v="5"/>
    <m/>
    <s v="Harvest"/>
    <m/>
    <m/>
    <n v="180.3"/>
    <m/>
    <n v="887.7"/>
    <m/>
    <m/>
    <m/>
    <m/>
    <m/>
    <m/>
    <m/>
    <m/>
    <m/>
    <m/>
    <m/>
    <m/>
    <m/>
    <m/>
    <m/>
    <m/>
    <n v="2.3599999999999999E-2"/>
    <m/>
    <m/>
    <m/>
    <m/>
    <m/>
    <m/>
    <m/>
    <m/>
  </r>
  <r>
    <s v="AFSRC_02NRate80N"/>
    <x v="3"/>
    <x v="260"/>
    <m/>
    <x v="5"/>
    <m/>
    <s v="Harvest"/>
    <m/>
    <m/>
    <n v="97.4"/>
    <m/>
    <n v="985.1"/>
    <m/>
    <m/>
    <m/>
    <m/>
    <m/>
    <m/>
    <m/>
    <m/>
    <m/>
    <m/>
    <m/>
    <m/>
    <m/>
    <m/>
    <m/>
    <m/>
    <n v="2.3599999999999999E-2"/>
    <m/>
    <m/>
    <m/>
    <m/>
    <m/>
    <m/>
    <m/>
    <m/>
  </r>
  <r>
    <s v="AFSRC_02NRate80N"/>
    <x v="3"/>
    <x v="261"/>
    <m/>
    <x v="5"/>
    <m/>
    <s v="Harvest"/>
    <m/>
    <m/>
    <n v="299"/>
    <m/>
    <n v="299"/>
    <m/>
    <m/>
    <m/>
    <m/>
    <m/>
    <m/>
    <m/>
    <m/>
    <m/>
    <m/>
    <m/>
    <m/>
    <m/>
    <m/>
    <m/>
    <m/>
    <n v="2.3400000000000001E-2"/>
    <m/>
    <m/>
    <m/>
    <m/>
    <m/>
    <m/>
    <m/>
    <m/>
  </r>
  <r>
    <s v="AFSRC_02NRate80N"/>
    <x v="3"/>
    <x v="262"/>
    <m/>
    <x v="5"/>
    <m/>
    <s v="Harvest"/>
    <m/>
    <m/>
    <n v="189.1"/>
    <m/>
    <n v="488.1"/>
    <m/>
    <m/>
    <m/>
    <m/>
    <m/>
    <m/>
    <m/>
    <m/>
    <m/>
    <m/>
    <m/>
    <m/>
    <m/>
    <m/>
    <m/>
    <m/>
    <n v="2.3400000000000001E-2"/>
    <m/>
    <m/>
    <m/>
    <m/>
    <m/>
    <m/>
    <m/>
    <m/>
  </r>
  <r>
    <s v="AFSRC_02NRate80N"/>
    <x v="3"/>
    <x v="263"/>
    <m/>
    <x v="5"/>
    <m/>
    <s v="Harvest"/>
    <m/>
    <m/>
    <n v="115.9"/>
    <m/>
    <n v="604"/>
    <m/>
    <m/>
    <m/>
    <m/>
    <m/>
    <m/>
    <m/>
    <m/>
    <m/>
    <m/>
    <m/>
    <m/>
    <m/>
    <m/>
    <m/>
    <m/>
    <n v="2.3400000000000001E-2"/>
    <m/>
    <m/>
    <m/>
    <m/>
    <m/>
    <m/>
    <m/>
    <m/>
  </r>
  <r>
    <s v="AFSRC_02NRate80N"/>
    <x v="3"/>
    <x v="264"/>
    <m/>
    <x v="5"/>
    <m/>
    <s v="Harvest"/>
    <m/>
    <m/>
    <n v="57.7"/>
    <m/>
    <n v="661.7"/>
    <m/>
    <m/>
    <m/>
    <m/>
    <m/>
    <m/>
    <m/>
    <m/>
    <m/>
    <m/>
    <m/>
    <m/>
    <m/>
    <m/>
    <m/>
    <m/>
    <n v="2.3400000000000001E-2"/>
    <m/>
    <m/>
    <m/>
    <m/>
    <m/>
    <m/>
    <m/>
    <m/>
  </r>
  <r>
    <s v="AFSRC_02NRate160N"/>
    <x v="3"/>
    <x v="257"/>
    <m/>
    <x v="5"/>
    <m/>
    <s v="Harvest"/>
    <m/>
    <m/>
    <n v="427"/>
    <m/>
    <n v="427"/>
    <m/>
    <m/>
    <m/>
    <m/>
    <m/>
    <m/>
    <m/>
    <m/>
    <m/>
    <m/>
    <m/>
    <m/>
    <m/>
    <m/>
    <m/>
    <m/>
    <n v="2.75E-2"/>
    <m/>
    <m/>
    <m/>
    <m/>
    <m/>
    <m/>
    <m/>
    <m/>
  </r>
  <r>
    <s v="AFSRC_02NRate160N"/>
    <x v="3"/>
    <x v="258"/>
    <m/>
    <x v="5"/>
    <m/>
    <s v="Harvest"/>
    <m/>
    <m/>
    <n v="400.6"/>
    <m/>
    <n v="827.6"/>
    <m/>
    <m/>
    <m/>
    <m/>
    <m/>
    <m/>
    <m/>
    <m/>
    <m/>
    <m/>
    <m/>
    <m/>
    <m/>
    <m/>
    <m/>
    <m/>
    <n v="2.75E-2"/>
    <m/>
    <m/>
    <m/>
    <m/>
    <m/>
    <m/>
    <m/>
    <m/>
  </r>
  <r>
    <s v="AFSRC_02NRate160N"/>
    <x v="3"/>
    <x v="259"/>
    <m/>
    <x v="5"/>
    <m/>
    <s v="Harvest"/>
    <m/>
    <m/>
    <n v="211"/>
    <m/>
    <n v="1038.5999999999999"/>
    <m/>
    <m/>
    <m/>
    <m/>
    <m/>
    <m/>
    <m/>
    <m/>
    <m/>
    <m/>
    <m/>
    <m/>
    <m/>
    <m/>
    <m/>
    <m/>
    <n v="2.75E-2"/>
    <m/>
    <m/>
    <m/>
    <m/>
    <m/>
    <m/>
    <m/>
    <m/>
  </r>
  <r>
    <s v="AFSRC_02NRate160N"/>
    <x v="3"/>
    <x v="260"/>
    <m/>
    <x v="5"/>
    <m/>
    <s v="Harvest"/>
    <m/>
    <m/>
    <n v="114"/>
    <m/>
    <n v="1152.5999999999999"/>
    <m/>
    <m/>
    <m/>
    <m/>
    <m/>
    <m/>
    <m/>
    <m/>
    <m/>
    <m/>
    <m/>
    <m/>
    <m/>
    <m/>
    <m/>
    <m/>
    <n v="2.75E-2"/>
    <m/>
    <m/>
    <m/>
    <m/>
    <m/>
    <m/>
    <m/>
    <m/>
  </r>
  <r>
    <s v="AFSRC_02NRate160N"/>
    <x v="3"/>
    <x v="261"/>
    <m/>
    <x v="5"/>
    <m/>
    <s v="Harvest"/>
    <m/>
    <m/>
    <n v="325"/>
    <m/>
    <n v="325"/>
    <m/>
    <m/>
    <m/>
    <m/>
    <m/>
    <m/>
    <m/>
    <m/>
    <m/>
    <m/>
    <m/>
    <m/>
    <m/>
    <m/>
    <m/>
    <m/>
    <n v="2.35E-2"/>
    <m/>
    <m/>
    <m/>
    <m/>
    <m/>
    <m/>
    <m/>
    <m/>
  </r>
  <r>
    <s v="AFSRC_02NRate160N"/>
    <x v="3"/>
    <x v="262"/>
    <m/>
    <x v="5"/>
    <m/>
    <s v="Harvest"/>
    <m/>
    <m/>
    <n v="205.6"/>
    <m/>
    <n v="530.6"/>
    <m/>
    <m/>
    <m/>
    <m/>
    <m/>
    <m/>
    <m/>
    <m/>
    <m/>
    <m/>
    <m/>
    <m/>
    <m/>
    <m/>
    <m/>
    <m/>
    <n v="2.35E-2"/>
    <m/>
    <m/>
    <m/>
    <m/>
    <m/>
    <m/>
    <m/>
    <m/>
  </r>
  <r>
    <s v="AFSRC_02NRate160N"/>
    <x v="3"/>
    <x v="263"/>
    <m/>
    <x v="5"/>
    <m/>
    <s v="Harvest"/>
    <m/>
    <m/>
    <n v="126"/>
    <m/>
    <n v="656.6"/>
    <m/>
    <m/>
    <m/>
    <m/>
    <m/>
    <m/>
    <m/>
    <m/>
    <m/>
    <m/>
    <m/>
    <m/>
    <m/>
    <m/>
    <m/>
    <m/>
    <n v="2.35E-2"/>
    <m/>
    <m/>
    <m/>
    <m/>
    <m/>
    <m/>
    <m/>
    <m/>
  </r>
  <r>
    <s v="AFSRC_02NRate160N"/>
    <x v="3"/>
    <x v="264"/>
    <m/>
    <x v="5"/>
    <m/>
    <s v="Harvest"/>
    <m/>
    <m/>
    <n v="62.7"/>
    <m/>
    <n v="719.30000000000007"/>
    <m/>
    <m/>
    <m/>
    <m/>
    <m/>
    <m/>
    <m/>
    <m/>
    <m/>
    <m/>
    <m/>
    <m/>
    <m/>
    <m/>
    <m/>
    <m/>
    <n v="2.35E-2"/>
    <m/>
    <m/>
    <m/>
    <m/>
    <m/>
    <m/>
    <m/>
    <m/>
  </r>
  <r>
    <s v="AFSRC_02NRate240N"/>
    <x v="3"/>
    <x v="257"/>
    <m/>
    <x v="5"/>
    <m/>
    <s v="Harvest"/>
    <m/>
    <m/>
    <n v="526"/>
    <m/>
    <n v="526"/>
    <m/>
    <m/>
    <m/>
    <m/>
    <m/>
    <m/>
    <m/>
    <m/>
    <m/>
    <m/>
    <m/>
    <m/>
    <m/>
    <m/>
    <m/>
    <m/>
    <n v="0.03"/>
    <m/>
    <m/>
    <m/>
    <m/>
    <m/>
    <m/>
    <m/>
    <m/>
  </r>
  <r>
    <s v="AFSRC_02NRate240N"/>
    <x v="3"/>
    <x v="258"/>
    <m/>
    <x v="5"/>
    <m/>
    <s v="Harvest"/>
    <m/>
    <m/>
    <n v="493.5"/>
    <m/>
    <n v="1019.5"/>
    <m/>
    <m/>
    <m/>
    <m/>
    <m/>
    <m/>
    <m/>
    <m/>
    <m/>
    <m/>
    <m/>
    <m/>
    <m/>
    <m/>
    <m/>
    <m/>
    <n v="0.03"/>
    <m/>
    <m/>
    <m/>
    <m/>
    <m/>
    <m/>
    <m/>
    <m/>
  </r>
  <r>
    <s v="AFSRC_02NRate240N"/>
    <x v="3"/>
    <x v="259"/>
    <m/>
    <x v="5"/>
    <m/>
    <s v="Harvest"/>
    <m/>
    <m/>
    <n v="259.89999999999998"/>
    <m/>
    <n v="1279.4000000000001"/>
    <m/>
    <m/>
    <m/>
    <m/>
    <m/>
    <m/>
    <m/>
    <m/>
    <m/>
    <m/>
    <m/>
    <m/>
    <m/>
    <m/>
    <m/>
    <m/>
    <n v="0.03"/>
    <m/>
    <m/>
    <m/>
    <m/>
    <m/>
    <m/>
    <m/>
    <m/>
  </r>
  <r>
    <s v="AFSRC_02NRate240N"/>
    <x v="3"/>
    <x v="260"/>
    <m/>
    <x v="5"/>
    <m/>
    <s v="Harvest"/>
    <m/>
    <m/>
    <n v="140.4"/>
    <m/>
    <n v="1419.8000000000002"/>
    <m/>
    <m/>
    <m/>
    <m/>
    <m/>
    <m/>
    <m/>
    <m/>
    <m/>
    <m/>
    <m/>
    <m/>
    <m/>
    <m/>
    <m/>
    <m/>
    <n v="0.03"/>
    <m/>
    <m/>
    <m/>
    <m/>
    <m/>
    <m/>
    <m/>
    <m/>
  </r>
  <r>
    <s v="AFSRC_02NRate240N"/>
    <x v="3"/>
    <x v="261"/>
    <m/>
    <x v="5"/>
    <m/>
    <s v="Harvest"/>
    <m/>
    <m/>
    <n v="393"/>
    <m/>
    <n v="393"/>
    <m/>
    <m/>
    <m/>
    <m/>
    <m/>
    <m/>
    <m/>
    <m/>
    <m/>
    <m/>
    <m/>
    <m/>
    <m/>
    <m/>
    <m/>
    <m/>
    <n v="2.2800000000000001E-2"/>
    <m/>
    <m/>
    <m/>
    <m/>
    <m/>
    <m/>
    <m/>
    <m/>
  </r>
  <r>
    <s v="AFSRC_02NRate240N"/>
    <x v="3"/>
    <x v="262"/>
    <m/>
    <x v="5"/>
    <m/>
    <s v="Harvest"/>
    <m/>
    <m/>
    <n v="248.6"/>
    <m/>
    <n v="641.6"/>
    <m/>
    <m/>
    <m/>
    <m/>
    <m/>
    <m/>
    <m/>
    <m/>
    <m/>
    <m/>
    <m/>
    <m/>
    <m/>
    <m/>
    <m/>
    <m/>
    <n v="2.2800000000000001E-2"/>
    <m/>
    <m/>
    <m/>
    <m/>
    <m/>
    <m/>
    <m/>
    <m/>
  </r>
  <r>
    <s v="AFSRC_02NRate240N"/>
    <x v="3"/>
    <x v="263"/>
    <m/>
    <x v="5"/>
    <m/>
    <s v="Harvest"/>
    <m/>
    <m/>
    <n v="152.30000000000001"/>
    <m/>
    <n v="793.90000000000009"/>
    <m/>
    <m/>
    <m/>
    <m/>
    <m/>
    <m/>
    <m/>
    <m/>
    <m/>
    <m/>
    <m/>
    <m/>
    <m/>
    <m/>
    <m/>
    <m/>
    <n v="2.2800000000000001E-2"/>
    <m/>
    <m/>
    <m/>
    <m/>
    <m/>
    <m/>
    <m/>
    <m/>
  </r>
  <r>
    <s v="AFSRC_02NRate240N"/>
    <x v="3"/>
    <x v="264"/>
    <m/>
    <x v="5"/>
    <m/>
    <s v="Harvest"/>
    <m/>
    <m/>
    <n v="75.8"/>
    <m/>
    <n v="869.7"/>
    <m/>
    <m/>
    <m/>
    <m/>
    <m/>
    <m/>
    <m/>
    <m/>
    <m/>
    <m/>
    <m/>
    <m/>
    <m/>
    <m/>
    <m/>
    <m/>
    <n v="2.2800000000000001E-2"/>
    <m/>
    <m/>
    <m/>
    <m/>
    <m/>
    <m/>
    <m/>
    <m/>
  </r>
  <r>
    <s v="AFSRC_02NRate480N"/>
    <x v="3"/>
    <x v="257"/>
    <m/>
    <x v="5"/>
    <m/>
    <s v="Harvest"/>
    <m/>
    <m/>
    <n v="604"/>
    <m/>
    <n v="604"/>
    <m/>
    <m/>
    <m/>
    <m/>
    <m/>
    <m/>
    <m/>
    <m/>
    <m/>
    <m/>
    <m/>
    <m/>
    <m/>
    <m/>
    <m/>
    <m/>
    <n v="3.39E-2"/>
    <m/>
    <m/>
    <m/>
    <m/>
    <m/>
    <m/>
    <m/>
    <m/>
  </r>
  <r>
    <s v="AFSRC_02NRate480N"/>
    <x v="3"/>
    <x v="258"/>
    <m/>
    <x v="5"/>
    <m/>
    <s v="Harvest"/>
    <m/>
    <m/>
    <n v="566.70000000000005"/>
    <m/>
    <n v="1170.7"/>
    <m/>
    <m/>
    <m/>
    <m/>
    <m/>
    <m/>
    <m/>
    <m/>
    <m/>
    <m/>
    <m/>
    <m/>
    <m/>
    <m/>
    <m/>
    <m/>
    <n v="3.39E-2"/>
    <m/>
    <m/>
    <m/>
    <m/>
    <m/>
    <m/>
    <m/>
    <m/>
  </r>
  <r>
    <s v="AFSRC_02NRate480N"/>
    <x v="3"/>
    <x v="259"/>
    <m/>
    <x v="5"/>
    <m/>
    <s v="Harvest"/>
    <m/>
    <m/>
    <n v="298.39999999999998"/>
    <m/>
    <n v="1469.1"/>
    <m/>
    <m/>
    <m/>
    <m/>
    <m/>
    <m/>
    <m/>
    <m/>
    <m/>
    <m/>
    <m/>
    <m/>
    <m/>
    <m/>
    <m/>
    <m/>
    <n v="3.39E-2"/>
    <m/>
    <m/>
    <m/>
    <m/>
    <m/>
    <m/>
    <m/>
    <m/>
  </r>
  <r>
    <s v="AFSRC_02NRate480N"/>
    <x v="3"/>
    <x v="260"/>
    <m/>
    <x v="5"/>
    <m/>
    <s v="Harvest"/>
    <m/>
    <m/>
    <n v="161.30000000000001"/>
    <m/>
    <n v="1630.3999999999999"/>
    <m/>
    <m/>
    <m/>
    <m/>
    <m/>
    <m/>
    <m/>
    <m/>
    <m/>
    <m/>
    <m/>
    <m/>
    <m/>
    <m/>
    <m/>
    <m/>
    <n v="3.39E-2"/>
    <m/>
    <m/>
    <m/>
    <m/>
    <m/>
    <m/>
    <m/>
    <m/>
  </r>
  <r>
    <s v="AFSRC_02NRate480N"/>
    <x v="3"/>
    <x v="261"/>
    <m/>
    <x v="5"/>
    <m/>
    <s v="Harvest"/>
    <m/>
    <m/>
    <n v="501"/>
    <m/>
    <n v="501"/>
    <m/>
    <m/>
    <m/>
    <m/>
    <m/>
    <m/>
    <m/>
    <m/>
    <m/>
    <m/>
    <m/>
    <m/>
    <m/>
    <m/>
    <m/>
    <m/>
    <n v="2.7400000000000001E-2"/>
    <m/>
    <m/>
    <m/>
    <m/>
    <m/>
    <m/>
    <m/>
    <m/>
  </r>
  <r>
    <s v="AFSRC_02NRate480N"/>
    <x v="3"/>
    <x v="262"/>
    <m/>
    <x v="5"/>
    <m/>
    <s v="Harvest"/>
    <m/>
    <m/>
    <n v="316.89999999999998"/>
    <m/>
    <n v="817.9"/>
    <m/>
    <m/>
    <m/>
    <m/>
    <m/>
    <m/>
    <m/>
    <m/>
    <m/>
    <m/>
    <m/>
    <m/>
    <m/>
    <m/>
    <m/>
    <m/>
    <n v="2.7400000000000001E-2"/>
    <m/>
    <m/>
    <m/>
    <m/>
    <m/>
    <m/>
    <m/>
    <m/>
  </r>
  <r>
    <s v="AFSRC_02NRate480N"/>
    <x v="3"/>
    <x v="263"/>
    <m/>
    <x v="5"/>
    <m/>
    <s v="Harvest"/>
    <m/>
    <m/>
    <n v="194.2"/>
    <m/>
    <n v="1012.0999999999999"/>
    <m/>
    <m/>
    <m/>
    <m/>
    <m/>
    <m/>
    <m/>
    <m/>
    <m/>
    <m/>
    <m/>
    <m/>
    <m/>
    <m/>
    <m/>
    <m/>
    <n v="2.7400000000000001E-2"/>
    <m/>
    <m/>
    <m/>
    <m/>
    <m/>
    <m/>
    <m/>
    <m/>
  </r>
  <r>
    <s v="AFSRC_02NRate480N"/>
    <x v="3"/>
    <x v="264"/>
    <m/>
    <x v="5"/>
    <m/>
    <s v="Harvest"/>
    <m/>
    <m/>
    <n v="96.7"/>
    <m/>
    <n v="1108.8"/>
    <m/>
    <m/>
    <m/>
    <m/>
    <m/>
    <m/>
    <m/>
    <m/>
    <m/>
    <m/>
    <m/>
    <m/>
    <m/>
    <m/>
    <m/>
    <m/>
    <n v="2.7400000000000001E-2"/>
    <m/>
    <m/>
    <m/>
    <m/>
    <m/>
    <m/>
    <m/>
    <m/>
  </r>
  <r>
    <s v="RELARC_01CultivarPunaCutFrequency3wks"/>
    <x v="4"/>
    <x v="265"/>
    <m/>
    <x v="5"/>
    <m/>
    <s v="Eval"/>
    <m/>
    <m/>
    <m/>
    <m/>
    <m/>
    <m/>
    <m/>
    <m/>
    <n v="216.9"/>
    <m/>
    <m/>
    <m/>
    <m/>
    <m/>
    <m/>
    <m/>
    <m/>
    <m/>
    <m/>
    <m/>
    <m/>
    <m/>
    <m/>
    <m/>
    <m/>
    <m/>
    <m/>
    <m/>
    <m/>
    <m/>
  </r>
  <r>
    <s v="RELARC_01CultivarPunaCutFrequency3wks"/>
    <x v="4"/>
    <x v="266"/>
    <m/>
    <x v="5"/>
    <m/>
    <s v="Harvest"/>
    <m/>
    <m/>
    <n v="173.8"/>
    <m/>
    <n v="173.8"/>
    <m/>
    <m/>
    <m/>
    <m/>
    <m/>
    <m/>
    <m/>
    <m/>
    <m/>
    <m/>
    <m/>
    <m/>
    <m/>
    <m/>
    <m/>
    <m/>
    <m/>
    <m/>
    <m/>
    <m/>
    <m/>
    <m/>
    <m/>
    <m/>
    <m/>
  </r>
  <r>
    <s v="RELARC_01CultivarPunaCutFrequency3wks"/>
    <x v="4"/>
    <x v="267"/>
    <m/>
    <x v="5"/>
    <m/>
    <s v="Eval"/>
    <m/>
    <m/>
    <m/>
    <m/>
    <m/>
    <m/>
    <m/>
    <m/>
    <n v="200.7"/>
    <m/>
    <m/>
    <m/>
    <m/>
    <m/>
    <m/>
    <m/>
    <m/>
    <m/>
    <m/>
    <m/>
    <m/>
    <m/>
    <m/>
    <m/>
    <m/>
    <m/>
    <m/>
    <m/>
    <m/>
    <m/>
  </r>
  <r>
    <s v="RELARC_01CultivarPunaCutFrequency3wks"/>
    <x v="4"/>
    <x v="268"/>
    <m/>
    <x v="5"/>
    <m/>
    <s v="Harvest"/>
    <m/>
    <m/>
    <n v="125.5"/>
    <m/>
    <n v="299.3"/>
    <m/>
    <m/>
    <m/>
    <m/>
    <m/>
    <m/>
    <m/>
    <m/>
    <m/>
    <m/>
    <m/>
    <m/>
    <m/>
    <m/>
    <m/>
    <m/>
    <m/>
    <m/>
    <m/>
    <m/>
    <m/>
    <m/>
    <m/>
    <m/>
    <m/>
  </r>
  <r>
    <s v="RELARC_01CultivarPunaCutFrequency3wks"/>
    <x v="4"/>
    <x v="269"/>
    <m/>
    <x v="5"/>
    <m/>
    <s v="Harvest"/>
    <m/>
    <m/>
    <n v="173.8"/>
    <m/>
    <n v="473.1"/>
    <m/>
    <m/>
    <m/>
    <m/>
    <m/>
    <m/>
    <m/>
    <m/>
    <m/>
    <m/>
    <m/>
    <m/>
    <m/>
    <m/>
    <m/>
    <m/>
    <m/>
    <m/>
    <m/>
    <m/>
    <m/>
    <m/>
    <m/>
    <m/>
    <m/>
  </r>
  <r>
    <s v="RELARC_01CultivarPunaCutFrequency3wks"/>
    <x v="4"/>
    <x v="270"/>
    <m/>
    <x v="5"/>
    <m/>
    <s v="Harvest"/>
    <m/>
    <m/>
    <n v="125.5"/>
    <m/>
    <n v="598.6"/>
    <m/>
    <m/>
    <m/>
    <m/>
    <m/>
    <m/>
    <m/>
    <m/>
    <m/>
    <m/>
    <m/>
    <m/>
    <m/>
    <m/>
    <m/>
    <m/>
    <m/>
    <m/>
    <m/>
    <m/>
    <m/>
    <m/>
    <m/>
    <m/>
    <m/>
  </r>
  <r>
    <s v="RELARC_01CultivarPunaCutFrequency3wks"/>
    <x v="4"/>
    <x v="271"/>
    <m/>
    <x v="5"/>
    <m/>
    <s v="Harvest"/>
    <m/>
    <m/>
    <n v="80"/>
    <m/>
    <n v="678.6"/>
    <m/>
    <m/>
    <m/>
    <m/>
    <m/>
    <m/>
    <m/>
    <m/>
    <m/>
    <m/>
    <m/>
    <m/>
    <m/>
    <m/>
    <m/>
    <m/>
    <m/>
    <m/>
    <m/>
    <m/>
    <m/>
    <m/>
    <m/>
    <m/>
    <m/>
  </r>
  <r>
    <s v="RELARC_01CultivarPunaCutFrequency3wks"/>
    <x v="4"/>
    <x v="272"/>
    <m/>
    <x v="5"/>
    <m/>
    <s v="Harvest"/>
    <m/>
    <m/>
    <n v="46.2"/>
    <m/>
    <n v="724.80000000000007"/>
    <m/>
    <m/>
    <m/>
    <n v="194.6"/>
    <m/>
    <m/>
    <m/>
    <m/>
    <m/>
    <m/>
    <m/>
    <m/>
    <m/>
    <m/>
    <m/>
    <m/>
    <m/>
    <m/>
    <m/>
    <m/>
    <m/>
    <m/>
    <m/>
    <m/>
    <m/>
  </r>
  <r>
    <s v="RELARC_01CultivarPunaCutFrequency3wks"/>
    <x v="4"/>
    <x v="273"/>
    <m/>
    <x v="5"/>
    <m/>
    <s v="Harvest"/>
    <m/>
    <m/>
    <n v="38"/>
    <m/>
    <n v="762.80000000000007"/>
    <m/>
    <m/>
    <m/>
    <m/>
    <m/>
    <m/>
    <m/>
    <m/>
    <m/>
    <m/>
    <m/>
    <m/>
    <m/>
    <m/>
    <m/>
    <m/>
    <m/>
    <m/>
    <m/>
    <m/>
    <m/>
    <m/>
    <m/>
    <m/>
    <m/>
  </r>
  <r>
    <s v="RELARC_01CultivarPunaCutFrequency3wks"/>
    <x v="4"/>
    <x v="274"/>
    <m/>
    <x v="5"/>
    <m/>
    <s v="Eval"/>
    <m/>
    <m/>
    <m/>
    <m/>
    <m/>
    <m/>
    <m/>
    <m/>
    <n v="169.3"/>
    <m/>
    <m/>
    <m/>
    <m/>
    <m/>
    <m/>
    <m/>
    <m/>
    <m/>
    <m/>
    <m/>
    <m/>
    <m/>
    <m/>
    <m/>
    <m/>
    <m/>
    <m/>
    <m/>
    <m/>
    <m/>
  </r>
  <r>
    <s v="RELARC_01CultivarPunaCutFrequency3wks"/>
    <x v="4"/>
    <x v="275"/>
    <m/>
    <x v="5"/>
    <m/>
    <s v="Harvest"/>
    <m/>
    <m/>
    <n v="156.9"/>
    <m/>
    <n v="156.9"/>
    <m/>
    <m/>
    <m/>
    <m/>
    <m/>
    <m/>
    <m/>
    <m/>
    <m/>
    <m/>
    <m/>
    <m/>
    <m/>
    <m/>
    <m/>
    <m/>
    <m/>
    <m/>
    <m/>
    <m/>
    <m/>
    <m/>
    <m/>
    <m/>
    <m/>
  </r>
  <r>
    <s v="RELARC_01CultivarPunaCutFrequency3wks"/>
    <x v="4"/>
    <x v="276"/>
    <m/>
    <x v="5"/>
    <m/>
    <s v="Harvest"/>
    <m/>
    <m/>
    <n v="112.6"/>
    <m/>
    <n v="269.5"/>
    <m/>
    <m/>
    <m/>
    <m/>
    <m/>
    <m/>
    <m/>
    <m/>
    <m/>
    <m/>
    <m/>
    <m/>
    <m/>
    <m/>
    <m/>
    <m/>
    <m/>
    <m/>
    <m/>
    <m/>
    <m/>
    <m/>
    <m/>
    <m/>
    <m/>
  </r>
  <r>
    <s v="RELARC_01CultivarPunaCutFrequency3wks"/>
    <x v="4"/>
    <x v="277"/>
    <m/>
    <x v="5"/>
    <m/>
    <s v="Harvest"/>
    <m/>
    <m/>
    <n v="156.9"/>
    <m/>
    <n v="426.4"/>
    <m/>
    <m/>
    <m/>
    <m/>
    <m/>
    <m/>
    <m/>
    <m/>
    <m/>
    <m/>
    <m/>
    <m/>
    <m/>
    <m/>
    <m/>
    <m/>
    <m/>
    <m/>
    <m/>
    <m/>
    <m/>
    <m/>
    <m/>
    <m/>
    <m/>
  </r>
  <r>
    <s v="RELARC_01CultivarPunaCutFrequency3wks"/>
    <x v="4"/>
    <x v="278"/>
    <m/>
    <x v="5"/>
    <m/>
    <s v="Harvest"/>
    <m/>
    <m/>
    <n v="112.6"/>
    <m/>
    <n v="539"/>
    <m/>
    <m/>
    <m/>
    <m/>
    <m/>
    <m/>
    <m/>
    <m/>
    <m/>
    <m/>
    <m/>
    <m/>
    <m/>
    <m/>
    <m/>
    <m/>
    <m/>
    <m/>
    <m/>
    <m/>
    <m/>
    <m/>
    <m/>
    <m/>
    <m/>
  </r>
  <r>
    <s v="RELARC_01CultivarPunaCutFrequency3wks"/>
    <x v="4"/>
    <x v="279"/>
    <m/>
    <x v="5"/>
    <m/>
    <s v="Harvest"/>
    <m/>
    <m/>
    <n v="71.3"/>
    <m/>
    <n v="610.29999999999995"/>
    <m/>
    <m/>
    <m/>
    <m/>
    <m/>
    <m/>
    <m/>
    <m/>
    <m/>
    <m/>
    <m/>
    <m/>
    <m/>
    <m/>
    <m/>
    <m/>
    <m/>
    <m/>
    <m/>
    <m/>
    <m/>
    <m/>
    <m/>
    <m/>
    <m/>
  </r>
  <r>
    <s v="RELARC_01CultivarPunaCutFrequency3wks"/>
    <x v="4"/>
    <x v="280"/>
    <m/>
    <x v="5"/>
    <m/>
    <s v="Harvest"/>
    <m/>
    <m/>
    <n v="42.3"/>
    <m/>
    <n v="652.59999999999991"/>
    <m/>
    <m/>
    <m/>
    <m/>
    <m/>
    <m/>
    <m/>
    <m/>
    <m/>
    <m/>
    <m/>
    <m/>
    <m/>
    <m/>
    <m/>
    <m/>
    <m/>
    <m/>
    <m/>
    <m/>
    <m/>
    <m/>
    <m/>
    <m/>
    <m/>
  </r>
  <r>
    <s v="RELARC_01CultivarPunaCutFrequency3wks"/>
    <x v="4"/>
    <x v="281"/>
    <m/>
    <x v="5"/>
    <m/>
    <s v="Harvest"/>
    <m/>
    <m/>
    <n v="34.700000000000003"/>
    <m/>
    <n v="687.3"/>
    <m/>
    <m/>
    <m/>
    <m/>
    <m/>
    <m/>
    <m/>
    <m/>
    <m/>
    <m/>
    <m/>
    <m/>
    <m/>
    <m/>
    <m/>
    <m/>
    <m/>
    <m/>
    <m/>
    <m/>
    <m/>
    <m/>
    <m/>
    <m/>
    <m/>
  </r>
  <r>
    <s v="RELARC_01CultivarPunaCutFrequency5wks"/>
    <x v="4"/>
    <x v="265"/>
    <m/>
    <x v="5"/>
    <m/>
    <s v="Eval"/>
    <m/>
    <m/>
    <m/>
    <m/>
    <m/>
    <m/>
    <m/>
    <m/>
    <n v="258.39999999999998"/>
    <m/>
    <m/>
    <m/>
    <m/>
    <m/>
    <m/>
    <m/>
    <m/>
    <m/>
    <m/>
    <m/>
    <m/>
    <m/>
    <m/>
    <m/>
    <m/>
    <m/>
    <m/>
    <m/>
    <m/>
    <m/>
  </r>
  <r>
    <s v="RELARC_01CultivarPunaCutFrequency5wks"/>
    <x v="4"/>
    <x v="266"/>
    <m/>
    <x v="5"/>
    <m/>
    <s v="Harvest"/>
    <m/>
    <m/>
    <n v="277.2"/>
    <m/>
    <n v="277.2"/>
    <m/>
    <m/>
    <m/>
    <m/>
    <m/>
    <m/>
    <m/>
    <m/>
    <m/>
    <m/>
    <m/>
    <m/>
    <m/>
    <m/>
    <m/>
    <m/>
    <m/>
    <m/>
    <m/>
    <m/>
    <m/>
    <m/>
    <m/>
    <m/>
    <m/>
  </r>
  <r>
    <s v="RELARC_01CultivarPunaCutFrequency5wks"/>
    <x v="4"/>
    <x v="267"/>
    <m/>
    <x v="5"/>
    <m/>
    <s v="Eval"/>
    <m/>
    <m/>
    <m/>
    <m/>
    <m/>
    <m/>
    <m/>
    <m/>
    <n v="188.5"/>
    <m/>
    <m/>
    <m/>
    <m/>
    <m/>
    <m/>
    <m/>
    <m/>
    <m/>
    <m/>
    <m/>
    <m/>
    <m/>
    <m/>
    <m/>
    <m/>
    <m/>
    <m/>
    <m/>
    <m/>
    <m/>
  </r>
  <r>
    <s v="RELARC_01CultivarPunaCutFrequency5wks"/>
    <x v="4"/>
    <x v="282"/>
    <m/>
    <x v="5"/>
    <m/>
    <s v="Harvest"/>
    <m/>
    <m/>
    <n v="277.2"/>
    <m/>
    <n v="554.4"/>
    <m/>
    <m/>
    <m/>
    <m/>
    <m/>
    <m/>
    <m/>
    <m/>
    <m/>
    <m/>
    <m/>
    <m/>
    <m/>
    <m/>
    <m/>
    <m/>
    <m/>
    <m/>
    <m/>
    <m/>
    <m/>
    <m/>
    <m/>
    <m/>
    <m/>
  </r>
  <r>
    <s v="RELARC_01CultivarPunaCutFrequency5wks"/>
    <x v="4"/>
    <x v="283"/>
    <m/>
    <x v="5"/>
    <m/>
    <s v="Harvest"/>
    <m/>
    <m/>
    <n v="159.30000000000001"/>
    <m/>
    <n v="713.7"/>
    <m/>
    <m/>
    <m/>
    <m/>
    <m/>
    <m/>
    <m/>
    <m/>
    <m/>
    <m/>
    <m/>
    <m/>
    <m/>
    <m/>
    <m/>
    <m/>
    <m/>
    <m/>
    <m/>
    <m/>
    <m/>
    <m/>
    <m/>
    <m/>
    <m/>
  </r>
  <r>
    <s v="RELARC_01CultivarPunaCutFrequency5wks"/>
    <x v="4"/>
    <x v="272"/>
    <m/>
    <x v="5"/>
    <m/>
    <s v="Harvest"/>
    <m/>
    <m/>
    <n v="68.7"/>
    <m/>
    <n v="782.40000000000009"/>
    <m/>
    <m/>
    <m/>
    <n v="213.9"/>
    <m/>
    <m/>
    <m/>
    <m/>
    <m/>
    <m/>
    <m/>
    <m/>
    <m/>
    <m/>
    <m/>
    <m/>
    <m/>
    <m/>
    <m/>
    <m/>
    <m/>
    <m/>
    <m/>
    <m/>
    <m/>
  </r>
  <r>
    <s v="RELARC_01CultivarPunaCutFrequency5wks"/>
    <x v="4"/>
    <x v="284"/>
    <m/>
    <x v="5"/>
    <m/>
    <s v="Harvest"/>
    <m/>
    <m/>
    <n v="75"/>
    <m/>
    <n v="857.40000000000009"/>
    <m/>
    <m/>
    <m/>
    <m/>
    <m/>
    <m/>
    <m/>
    <m/>
    <m/>
    <m/>
    <m/>
    <m/>
    <m/>
    <m/>
    <m/>
    <m/>
    <m/>
    <m/>
    <m/>
    <m/>
    <m/>
    <m/>
    <m/>
    <m/>
    <m/>
  </r>
  <r>
    <s v="RELARC_01CultivarPunaCutFrequency5wks"/>
    <x v="4"/>
    <x v="274"/>
    <m/>
    <x v="5"/>
    <m/>
    <s v="Eval"/>
    <m/>
    <m/>
    <m/>
    <m/>
    <m/>
    <m/>
    <m/>
    <m/>
    <n v="127.7"/>
    <m/>
    <m/>
    <m/>
    <m/>
    <m/>
    <m/>
    <m/>
    <m/>
    <m/>
    <m/>
    <m/>
    <m/>
    <m/>
    <m/>
    <m/>
    <m/>
    <m/>
    <m/>
    <m/>
    <m/>
    <m/>
  </r>
  <r>
    <s v="RELARC_01CultivarPunaCutFrequency5wks"/>
    <x v="4"/>
    <x v="275"/>
    <m/>
    <x v="5"/>
    <m/>
    <s v="Harvest"/>
    <m/>
    <m/>
    <n v="249.8"/>
    <m/>
    <n v="249.8"/>
    <m/>
    <m/>
    <m/>
    <m/>
    <m/>
    <m/>
    <m/>
    <m/>
    <m/>
    <m/>
    <m/>
    <m/>
    <m/>
    <m/>
    <m/>
    <m/>
    <m/>
    <m/>
    <m/>
    <m/>
    <m/>
    <m/>
    <m/>
    <m/>
    <m/>
  </r>
  <r>
    <s v="RELARC_01CultivarPunaCutFrequency5wks"/>
    <x v="4"/>
    <x v="65"/>
    <m/>
    <x v="5"/>
    <m/>
    <s v="Harvest"/>
    <m/>
    <m/>
    <n v="249.8"/>
    <m/>
    <n v="499.6"/>
    <m/>
    <m/>
    <m/>
    <m/>
    <m/>
    <m/>
    <m/>
    <m/>
    <m/>
    <m/>
    <m/>
    <m/>
    <m/>
    <m/>
    <m/>
    <m/>
    <m/>
    <m/>
    <m/>
    <m/>
    <m/>
    <m/>
    <m/>
    <m/>
    <m/>
  </r>
  <r>
    <s v="RELARC_01CultivarPunaCutFrequency5wks"/>
    <x v="4"/>
    <x v="285"/>
    <m/>
    <x v="5"/>
    <m/>
    <s v="Harvest"/>
    <m/>
    <m/>
    <n v="143.6"/>
    <m/>
    <n v="643.20000000000005"/>
    <m/>
    <m/>
    <m/>
    <m/>
    <m/>
    <m/>
    <m/>
    <m/>
    <m/>
    <m/>
    <m/>
    <m/>
    <m/>
    <m/>
    <m/>
    <m/>
    <m/>
    <m/>
    <m/>
    <m/>
    <m/>
    <m/>
    <m/>
    <m/>
    <m/>
  </r>
  <r>
    <s v="RELARC_01CultivarPunaCutFrequency5wks"/>
    <x v="4"/>
    <x v="280"/>
    <m/>
    <x v="5"/>
    <m/>
    <s v="Harvest"/>
    <m/>
    <m/>
    <n v="61.9"/>
    <m/>
    <n v="705.1"/>
    <m/>
    <m/>
    <m/>
    <m/>
    <m/>
    <m/>
    <m/>
    <m/>
    <m/>
    <m/>
    <m/>
    <m/>
    <m/>
    <m/>
    <m/>
    <m/>
    <m/>
    <m/>
    <m/>
    <m/>
    <m/>
    <m/>
    <m/>
    <m/>
    <m/>
  </r>
  <r>
    <s v="RELARC_01CultivarPunaCutFrequency5wks"/>
    <x v="4"/>
    <x v="286"/>
    <m/>
    <x v="5"/>
    <m/>
    <s v="Harvest"/>
    <m/>
    <m/>
    <n v="67.599999999999994"/>
    <m/>
    <n v="772.7"/>
    <m/>
    <m/>
    <m/>
    <m/>
    <m/>
    <m/>
    <m/>
    <m/>
    <m/>
    <m/>
    <m/>
    <m/>
    <m/>
    <m/>
    <m/>
    <m/>
    <m/>
    <m/>
    <m/>
    <m/>
    <m/>
    <m/>
    <m/>
    <m/>
    <m/>
  </r>
  <r>
    <s v="RELARC_01CultivarFeastCutFrequency3wks"/>
    <x v="4"/>
    <x v="265"/>
    <m/>
    <x v="5"/>
    <m/>
    <s v="Eval"/>
    <m/>
    <m/>
    <m/>
    <m/>
    <m/>
    <m/>
    <m/>
    <m/>
    <n v="198"/>
    <m/>
    <m/>
    <m/>
    <m/>
    <m/>
    <m/>
    <m/>
    <m/>
    <m/>
    <m/>
    <m/>
    <m/>
    <m/>
    <m/>
    <m/>
    <m/>
    <m/>
    <m/>
    <m/>
    <m/>
    <m/>
  </r>
  <r>
    <s v="RELARC_01CultivarFeastCutFrequency3wks"/>
    <x v="4"/>
    <x v="266"/>
    <m/>
    <x v="5"/>
    <m/>
    <s v="Harvest"/>
    <m/>
    <m/>
    <n v="128.69999999999999"/>
    <m/>
    <n v="128.69999999999999"/>
    <m/>
    <m/>
    <m/>
    <m/>
    <m/>
    <m/>
    <m/>
    <m/>
    <m/>
    <m/>
    <m/>
    <m/>
    <m/>
    <m/>
    <m/>
    <m/>
    <m/>
    <m/>
    <m/>
    <m/>
    <m/>
    <m/>
    <m/>
    <m/>
    <m/>
  </r>
  <r>
    <s v="RELARC_01CultivarFeastCutFrequency3wks"/>
    <x v="4"/>
    <x v="267"/>
    <m/>
    <x v="5"/>
    <m/>
    <s v="Eval"/>
    <m/>
    <m/>
    <m/>
    <m/>
    <m/>
    <m/>
    <m/>
    <m/>
    <n v="177"/>
    <m/>
    <m/>
    <m/>
    <m/>
    <m/>
    <m/>
    <m/>
    <m/>
    <m/>
    <m/>
    <m/>
    <m/>
    <m/>
    <m/>
    <m/>
    <m/>
    <m/>
    <m/>
    <m/>
    <m/>
    <m/>
  </r>
  <r>
    <s v="RELARC_01CultivarFeastCutFrequency3wks"/>
    <x v="4"/>
    <x v="268"/>
    <m/>
    <x v="5"/>
    <m/>
    <s v="Harvest"/>
    <m/>
    <m/>
    <n v="93"/>
    <m/>
    <n v="221.7"/>
    <m/>
    <m/>
    <m/>
    <m/>
    <m/>
    <m/>
    <m/>
    <m/>
    <m/>
    <m/>
    <m/>
    <m/>
    <m/>
    <m/>
    <m/>
    <m/>
    <m/>
    <m/>
    <m/>
    <m/>
    <m/>
    <m/>
    <m/>
    <m/>
    <m/>
  </r>
  <r>
    <s v="RELARC_01CultivarFeastCutFrequency3wks"/>
    <x v="4"/>
    <x v="269"/>
    <m/>
    <x v="5"/>
    <m/>
    <s v="Harvest"/>
    <m/>
    <m/>
    <n v="128.69999999999999"/>
    <m/>
    <n v="350.4"/>
    <m/>
    <m/>
    <m/>
    <m/>
    <m/>
    <m/>
    <m/>
    <m/>
    <m/>
    <m/>
    <m/>
    <m/>
    <m/>
    <m/>
    <m/>
    <m/>
    <m/>
    <m/>
    <m/>
    <m/>
    <m/>
    <m/>
    <m/>
    <m/>
    <m/>
  </r>
  <r>
    <s v="RELARC_01CultivarFeastCutFrequency3wks"/>
    <x v="4"/>
    <x v="270"/>
    <m/>
    <x v="5"/>
    <m/>
    <s v="Harvest"/>
    <m/>
    <m/>
    <n v="93"/>
    <m/>
    <n v="443.4"/>
    <m/>
    <m/>
    <m/>
    <m/>
    <m/>
    <m/>
    <m/>
    <m/>
    <m/>
    <m/>
    <m/>
    <m/>
    <m/>
    <m/>
    <m/>
    <m/>
    <m/>
    <m/>
    <m/>
    <m/>
    <m/>
    <m/>
    <m/>
    <m/>
    <m/>
  </r>
  <r>
    <s v="RELARC_01CultivarFeastCutFrequency3wks"/>
    <x v="4"/>
    <x v="271"/>
    <m/>
    <x v="5"/>
    <m/>
    <s v="Harvest"/>
    <m/>
    <m/>
    <n v="59.2"/>
    <m/>
    <n v="502.59999999999997"/>
    <m/>
    <m/>
    <m/>
    <m/>
    <m/>
    <m/>
    <m/>
    <m/>
    <m/>
    <m/>
    <m/>
    <m/>
    <m/>
    <m/>
    <m/>
    <m/>
    <m/>
    <m/>
    <m/>
    <m/>
    <m/>
    <m/>
    <m/>
    <m/>
    <m/>
  </r>
  <r>
    <s v="RELARC_01CultivarFeastCutFrequency3wks"/>
    <x v="4"/>
    <x v="272"/>
    <m/>
    <x v="5"/>
    <m/>
    <s v="Harvest"/>
    <m/>
    <m/>
    <n v="34.299999999999997"/>
    <m/>
    <n v="536.9"/>
    <m/>
    <m/>
    <m/>
    <n v="207"/>
    <m/>
    <m/>
    <m/>
    <m/>
    <m/>
    <m/>
    <m/>
    <m/>
    <m/>
    <m/>
    <m/>
    <m/>
    <m/>
    <m/>
    <m/>
    <m/>
    <m/>
    <m/>
    <m/>
    <m/>
    <m/>
  </r>
  <r>
    <s v="RELARC_01CultivarFeastCutFrequency3wks"/>
    <x v="4"/>
    <x v="273"/>
    <m/>
    <x v="5"/>
    <m/>
    <s v="Harvest"/>
    <m/>
    <m/>
    <n v="28.1"/>
    <m/>
    <n v="565"/>
    <m/>
    <m/>
    <m/>
    <m/>
    <m/>
    <m/>
    <m/>
    <m/>
    <m/>
    <m/>
    <m/>
    <m/>
    <m/>
    <m/>
    <m/>
    <m/>
    <m/>
    <m/>
    <m/>
    <m/>
    <m/>
    <m/>
    <m/>
    <m/>
    <m/>
  </r>
  <r>
    <s v="RELARC_01CultivarFeastCutFrequency3wks"/>
    <x v="4"/>
    <x v="274"/>
    <m/>
    <x v="5"/>
    <m/>
    <s v="Eval"/>
    <m/>
    <m/>
    <m/>
    <m/>
    <m/>
    <m/>
    <m/>
    <m/>
    <n v="122"/>
    <m/>
    <m/>
    <m/>
    <m/>
    <m/>
    <m/>
    <m/>
    <m/>
    <m/>
    <m/>
    <m/>
    <m/>
    <m/>
    <m/>
    <m/>
    <m/>
    <m/>
    <m/>
    <m/>
    <m/>
    <m/>
  </r>
  <r>
    <s v="RELARC_01CultivarFeastCutFrequency3wks"/>
    <x v="4"/>
    <x v="275"/>
    <m/>
    <x v="5"/>
    <m/>
    <s v="Harvest"/>
    <m/>
    <m/>
    <n v="163.30000000000001"/>
    <m/>
    <n v="163.30000000000001"/>
    <m/>
    <m/>
    <m/>
    <m/>
    <m/>
    <m/>
    <m/>
    <m/>
    <m/>
    <m/>
    <m/>
    <m/>
    <m/>
    <m/>
    <m/>
    <m/>
    <m/>
    <m/>
    <m/>
    <m/>
    <m/>
    <m/>
    <m/>
    <m/>
    <m/>
  </r>
  <r>
    <s v="RELARC_01CultivarFeastCutFrequency3wks"/>
    <x v="4"/>
    <x v="276"/>
    <m/>
    <x v="5"/>
    <m/>
    <s v="Harvest"/>
    <m/>
    <m/>
    <n v="117.3"/>
    <m/>
    <n v="280.60000000000002"/>
    <m/>
    <m/>
    <m/>
    <m/>
    <m/>
    <m/>
    <m/>
    <m/>
    <m/>
    <m/>
    <m/>
    <m/>
    <m/>
    <m/>
    <m/>
    <m/>
    <m/>
    <m/>
    <m/>
    <m/>
    <m/>
    <m/>
    <m/>
    <m/>
    <m/>
  </r>
  <r>
    <s v="RELARC_01CultivarFeastCutFrequency3wks"/>
    <x v="4"/>
    <x v="277"/>
    <m/>
    <x v="5"/>
    <m/>
    <s v="Harvest"/>
    <m/>
    <m/>
    <n v="163.30000000000001"/>
    <m/>
    <n v="443.90000000000003"/>
    <m/>
    <m/>
    <m/>
    <m/>
    <m/>
    <m/>
    <m/>
    <m/>
    <m/>
    <m/>
    <m/>
    <m/>
    <m/>
    <m/>
    <m/>
    <m/>
    <m/>
    <m/>
    <m/>
    <m/>
    <m/>
    <m/>
    <m/>
    <m/>
    <m/>
  </r>
  <r>
    <s v="RELARC_01CultivarFeastCutFrequency3wks"/>
    <x v="4"/>
    <x v="278"/>
    <m/>
    <x v="5"/>
    <m/>
    <s v="Harvest"/>
    <m/>
    <m/>
    <n v="117.3"/>
    <m/>
    <n v="561.20000000000005"/>
    <m/>
    <m/>
    <m/>
    <m/>
    <m/>
    <m/>
    <m/>
    <m/>
    <m/>
    <m/>
    <m/>
    <m/>
    <m/>
    <m/>
    <m/>
    <m/>
    <m/>
    <m/>
    <m/>
    <m/>
    <m/>
    <m/>
    <m/>
    <m/>
    <m/>
  </r>
  <r>
    <s v="RELARC_01CultivarFeastCutFrequency3wks"/>
    <x v="4"/>
    <x v="279"/>
    <m/>
    <x v="5"/>
    <m/>
    <s v="Harvest"/>
    <m/>
    <m/>
    <n v="74.3"/>
    <m/>
    <n v="635.5"/>
    <m/>
    <m/>
    <m/>
    <m/>
    <m/>
    <m/>
    <m/>
    <m/>
    <m/>
    <m/>
    <m/>
    <m/>
    <m/>
    <m/>
    <m/>
    <m/>
    <m/>
    <m/>
    <m/>
    <m/>
    <m/>
    <m/>
    <m/>
    <m/>
    <m/>
  </r>
  <r>
    <s v="RELARC_01CultivarFeastCutFrequency3wks"/>
    <x v="4"/>
    <x v="280"/>
    <m/>
    <x v="5"/>
    <m/>
    <s v="Harvest"/>
    <m/>
    <m/>
    <n v="44"/>
    <m/>
    <n v="679.5"/>
    <m/>
    <m/>
    <m/>
    <m/>
    <m/>
    <m/>
    <m/>
    <m/>
    <m/>
    <m/>
    <m/>
    <m/>
    <m/>
    <m/>
    <m/>
    <m/>
    <m/>
    <m/>
    <m/>
    <m/>
    <m/>
    <m/>
    <m/>
    <m/>
    <m/>
  </r>
  <r>
    <s v="RELARC_01CultivarFeastCutFrequency3wks"/>
    <x v="4"/>
    <x v="281"/>
    <m/>
    <x v="5"/>
    <m/>
    <s v="Harvest"/>
    <m/>
    <m/>
    <n v="36.200000000000003"/>
    <m/>
    <n v="715.7"/>
    <m/>
    <m/>
    <m/>
    <m/>
    <m/>
    <m/>
    <m/>
    <m/>
    <m/>
    <m/>
    <m/>
    <m/>
    <m/>
    <m/>
    <m/>
    <m/>
    <m/>
    <m/>
    <m/>
    <m/>
    <m/>
    <m/>
    <m/>
    <m/>
    <m/>
  </r>
  <r>
    <s v="RELARC_01CultivarFeastCutFrequency5wks"/>
    <x v="4"/>
    <x v="265"/>
    <m/>
    <x v="5"/>
    <m/>
    <s v="Eval"/>
    <m/>
    <m/>
    <m/>
    <m/>
    <m/>
    <m/>
    <m/>
    <m/>
    <n v="198"/>
    <m/>
    <m/>
    <m/>
    <m/>
    <m/>
    <m/>
    <m/>
    <m/>
    <m/>
    <m/>
    <m/>
    <m/>
    <m/>
    <m/>
    <m/>
    <m/>
    <m/>
    <m/>
    <m/>
    <m/>
    <m/>
  </r>
  <r>
    <s v="RELARC_01CultivarFeastCutFrequency5wks"/>
    <x v="4"/>
    <x v="266"/>
    <m/>
    <x v="5"/>
    <m/>
    <s v="Harvest"/>
    <m/>
    <m/>
    <n v="205.3"/>
    <m/>
    <n v="205.3"/>
    <m/>
    <m/>
    <m/>
    <m/>
    <m/>
    <m/>
    <m/>
    <m/>
    <m/>
    <m/>
    <m/>
    <m/>
    <m/>
    <m/>
    <m/>
    <m/>
    <m/>
    <m/>
    <m/>
    <m/>
    <m/>
    <m/>
    <m/>
    <m/>
    <m/>
  </r>
  <r>
    <s v="RELARC_01CultivarFeastCutFrequency5wks"/>
    <x v="4"/>
    <x v="267"/>
    <m/>
    <x v="5"/>
    <m/>
    <s v="Eval"/>
    <m/>
    <m/>
    <m/>
    <m/>
    <m/>
    <m/>
    <m/>
    <m/>
    <n v="189"/>
    <m/>
    <m/>
    <m/>
    <m/>
    <m/>
    <m/>
    <m/>
    <m/>
    <m/>
    <m/>
    <m/>
    <m/>
    <m/>
    <m/>
    <m/>
    <m/>
    <m/>
    <m/>
    <m/>
    <m/>
    <m/>
  </r>
  <r>
    <s v="RELARC_01CultivarFeastCutFrequency5wks"/>
    <x v="4"/>
    <x v="282"/>
    <m/>
    <x v="5"/>
    <m/>
    <s v="Harvest"/>
    <m/>
    <m/>
    <n v="205.3"/>
    <m/>
    <n v="410.6"/>
    <m/>
    <m/>
    <m/>
    <m/>
    <m/>
    <m/>
    <m/>
    <m/>
    <m/>
    <m/>
    <m/>
    <m/>
    <m/>
    <m/>
    <m/>
    <m/>
    <m/>
    <m/>
    <m/>
    <m/>
    <m/>
    <m/>
    <m/>
    <m/>
    <m/>
  </r>
  <r>
    <s v="RELARC_01CultivarFeastCutFrequency5wks"/>
    <x v="4"/>
    <x v="283"/>
    <m/>
    <x v="5"/>
    <m/>
    <s v="Harvest"/>
    <m/>
    <m/>
    <n v="118"/>
    <m/>
    <n v="528.6"/>
    <m/>
    <m/>
    <m/>
    <m/>
    <m/>
    <m/>
    <m/>
    <m/>
    <m/>
    <m/>
    <m/>
    <m/>
    <m/>
    <m/>
    <m/>
    <m/>
    <m/>
    <m/>
    <m/>
    <m/>
    <m/>
    <m/>
    <m/>
    <m/>
    <m/>
  </r>
  <r>
    <s v="RELARC_01CultivarFeastCutFrequency5wks"/>
    <x v="4"/>
    <x v="272"/>
    <m/>
    <x v="5"/>
    <m/>
    <s v="Harvest"/>
    <m/>
    <m/>
    <n v="50.9"/>
    <m/>
    <n v="579.5"/>
    <m/>
    <m/>
    <m/>
    <n v="211"/>
    <m/>
    <m/>
    <m/>
    <m/>
    <m/>
    <m/>
    <m/>
    <m/>
    <m/>
    <m/>
    <m/>
    <m/>
    <m/>
    <m/>
    <m/>
    <m/>
    <m/>
    <m/>
    <m/>
    <m/>
    <m/>
  </r>
  <r>
    <s v="RELARC_01CultivarFeastCutFrequency5wks"/>
    <x v="4"/>
    <x v="284"/>
    <m/>
    <x v="5"/>
    <m/>
    <s v="Harvest"/>
    <m/>
    <m/>
    <n v="55.6"/>
    <m/>
    <n v="635.1"/>
    <m/>
    <m/>
    <m/>
    <m/>
    <m/>
    <m/>
    <m/>
    <m/>
    <m/>
    <m/>
    <m/>
    <m/>
    <m/>
    <m/>
    <m/>
    <m/>
    <m/>
    <m/>
    <m/>
    <m/>
    <m/>
    <m/>
    <m/>
    <m/>
    <m/>
  </r>
  <r>
    <s v="RELARC_01CultivarFeastCutFrequency5wks"/>
    <x v="4"/>
    <x v="274"/>
    <m/>
    <x v="5"/>
    <m/>
    <s v="Eval"/>
    <m/>
    <m/>
    <m/>
    <m/>
    <m/>
    <m/>
    <m/>
    <m/>
    <n v="91"/>
    <m/>
    <m/>
    <m/>
    <m/>
    <m/>
    <m/>
    <m/>
    <m/>
    <m/>
    <m/>
    <m/>
    <m/>
    <m/>
    <m/>
    <m/>
    <m/>
    <m/>
    <m/>
    <m/>
    <m/>
    <m/>
  </r>
  <r>
    <s v="RELARC_01CultivarFeastCutFrequency5wks"/>
    <x v="4"/>
    <x v="275"/>
    <m/>
    <x v="5"/>
    <m/>
    <s v="Harvest"/>
    <m/>
    <m/>
    <n v="260"/>
    <m/>
    <n v="260"/>
    <m/>
    <m/>
    <m/>
    <m/>
    <m/>
    <m/>
    <m/>
    <m/>
    <m/>
    <m/>
    <m/>
    <m/>
    <m/>
    <m/>
    <m/>
    <m/>
    <m/>
    <m/>
    <m/>
    <m/>
    <m/>
    <m/>
    <m/>
    <m/>
    <m/>
  </r>
  <r>
    <s v="RELARC_01CultivarFeastCutFrequency5wks"/>
    <x v="4"/>
    <x v="65"/>
    <m/>
    <x v="5"/>
    <m/>
    <s v="Harvest"/>
    <m/>
    <m/>
    <n v="260"/>
    <m/>
    <n v="520"/>
    <m/>
    <m/>
    <m/>
    <m/>
    <m/>
    <m/>
    <m/>
    <m/>
    <m/>
    <m/>
    <m/>
    <m/>
    <m/>
    <m/>
    <m/>
    <m/>
    <m/>
    <m/>
    <m/>
    <m/>
    <m/>
    <m/>
    <m/>
    <m/>
    <m/>
  </r>
  <r>
    <s v="RELARC_01CultivarFeastCutFrequency5wks"/>
    <x v="4"/>
    <x v="285"/>
    <m/>
    <x v="5"/>
    <m/>
    <s v="Harvest"/>
    <m/>
    <m/>
    <n v="149.5"/>
    <m/>
    <n v="669.5"/>
    <m/>
    <m/>
    <m/>
    <m/>
    <m/>
    <m/>
    <m/>
    <m/>
    <m/>
    <m/>
    <m/>
    <m/>
    <m/>
    <m/>
    <m/>
    <m/>
    <m/>
    <m/>
    <m/>
    <m/>
    <m/>
    <m/>
    <m/>
    <m/>
    <m/>
  </r>
  <r>
    <s v="RELARC_01CultivarFeastCutFrequency5wks"/>
    <x v="4"/>
    <x v="280"/>
    <m/>
    <x v="5"/>
    <m/>
    <s v="Harvest"/>
    <m/>
    <m/>
    <n v="64.400000000000006"/>
    <m/>
    <n v="733.9"/>
    <m/>
    <m/>
    <m/>
    <m/>
    <m/>
    <m/>
    <m/>
    <m/>
    <m/>
    <m/>
    <m/>
    <m/>
    <m/>
    <m/>
    <m/>
    <m/>
    <m/>
    <m/>
    <m/>
    <m/>
    <m/>
    <m/>
    <m/>
    <m/>
    <m/>
  </r>
  <r>
    <s v="RELARC_01CultivarFeastCutFrequency5wks"/>
    <x v="4"/>
    <x v="286"/>
    <m/>
    <x v="5"/>
    <m/>
    <s v="Harvest"/>
    <m/>
    <m/>
    <n v="70.400000000000006"/>
    <m/>
    <n v="804.3"/>
    <m/>
    <m/>
    <m/>
    <m/>
    <m/>
    <m/>
    <m/>
    <m/>
    <m/>
    <m/>
    <m/>
    <m/>
    <m/>
    <m/>
    <m/>
    <m/>
    <m/>
    <m/>
    <m/>
    <m/>
    <m/>
    <m/>
    <m/>
    <m/>
    <m/>
  </r>
  <r>
    <s v="RELARC_02CultivarsPuna"/>
    <x v="5"/>
    <x v="287"/>
    <m/>
    <x v="5"/>
    <m/>
    <s v="Eval"/>
    <m/>
    <m/>
    <m/>
    <m/>
    <m/>
    <m/>
    <m/>
    <m/>
    <n v="238.2"/>
    <m/>
    <m/>
    <m/>
    <m/>
    <m/>
    <m/>
    <m/>
    <m/>
    <m/>
    <m/>
    <m/>
    <m/>
    <m/>
    <m/>
    <m/>
    <m/>
    <m/>
    <m/>
    <m/>
    <m/>
    <m/>
  </r>
  <r>
    <s v="RELARC_02CultivarsPuna"/>
    <x v="5"/>
    <x v="288"/>
    <m/>
    <x v="5"/>
    <m/>
    <s v="Harvest"/>
    <m/>
    <m/>
    <n v="273.60000000000002"/>
    <m/>
    <n v="273.60000000000002"/>
    <m/>
    <m/>
    <m/>
    <m/>
    <m/>
    <m/>
    <m/>
    <m/>
    <m/>
    <m/>
    <m/>
    <m/>
    <m/>
    <m/>
    <m/>
    <m/>
    <m/>
    <m/>
    <m/>
    <m/>
    <m/>
    <m/>
    <m/>
    <m/>
    <m/>
  </r>
  <r>
    <s v="RELARC_02CultivarsPuna"/>
    <x v="5"/>
    <x v="289"/>
    <m/>
    <x v="5"/>
    <m/>
    <s v="Harvest"/>
    <m/>
    <m/>
    <n v="233.9"/>
    <m/>
    <n v="507.5"/>
    <m/>
    <m/>
    <m/>
    <m/>
    <m/>
    <m/>
    <m/>
    <m/>
    <m/>
    <m/>
    <m/>
    <m/>
    <m/>
    <m/>
    <m/>
    <m/>
    <m/>
    <m/>
    <m/>
    <m/>
    <m/>
    <m/>
    <m/>
    <m/>
    <m/>
  </r>
  <r>
    <s v="RELARC_02CultivarsPuna"/>
    <x v="5"/>
    <x v="290"/>
    <m/>
    <x v="5"/>
    <m/>
    <s v="Harvest"/>
    <m/>
    <m/>
    <n v="167.7"/>
    <m/>
    <n v="675.2"/>
    <m/>
    <m/>
    <m/>
    <m/>
    <m/>
    <m/>
    <m/>
    <m/>
    <m/>
    <m/>
    <m/>
    <m/>
    <m/>
    <m/>
    <m/>
    <m/>
    <m/>
    <m/>
    <m/>
    <m/>
    <m/>
    <m/>
    <m/>
    <m/>
    <m/>
  </r>
  <r>
    <s v="RELARC_02CultivarsPuna"/>
    <x v="5"/>
    <x v="291"/>
    <m/>
    <x v="5"/>
    <m/>
    <s v="Harvest"/>
    <m/>
    <m/>
    <n v="96.1"/>
    <m/>
    <n v="771.30000000000007"/>
    <m/>
    <m/>
    <m/>
    <m/>
    <m/>
    <m/>
    <m/>
    <m/>
    <m/>
    <m/>
    <m/>
    <m/>
    <m/>
    <m/>
    <m/>
    <m/>
    <m/>
    <m/>
    <m/>
    <m/>
    <m/>
    <m/>
    <m/>
    <m/>
    <m/>
  </r>
  <r>
    <s v="RELARC_02CultivarsPuna"/>
    <x v="5"/>
    <x v="292"/>
    <m/>
    <x v="5"/>
    <m/>
    <s v="Harvest"/>
    <m/>
    <m/>
    <n v="48.7"/>
    <m/>
    <n v="820.00000000000011"/>
    <m/>
    <m/>
    <m/>
    <m/>
    <m/>
    <m/>
    <m/>
    <m/>
    <m/>
    <m/>
    <m/>
    <m/>
    <m/>
    <m/>
    <m/>
    <m/>
    <m/>
    <m/>
    <m/>
    <m/>
    <m/>
    <m/>
    <m/>
    <m/>
    <m/>
  </r>
  <r>
    <s v="RELARC_02CultivarsPuna"/>
    <x v="5"/>
    <x v="293"/>
    <m/>
    <x v="5"/>
    <m/>
    <s v="Eval"/>
    <m/>
    <m/>
    <m/>
    <m/>
    <m/>
    <m/>
    <m/>
    <m/>
    <n v="199.7"/>
    <m/>
    <m/>
    <m/>
    <m/>
    <m/>
    <m/>
    <m/>
    <m/>
    <m/>
    <m/>
    <m/>
    <m/>
    <m/>
    <m/>
    <m/>
    <m/>
    <m/>
    <m/>
    <m/>
    <m/>
    <m/>
  </r>
  <r>
    <s v="RELARC_02CultivarsPuna"/>
    <x v="5"/>
    <x v="294"/>
    <m/>
    <x v="5"/>
    <m/>
    <s v="Eval"/>
    <m/>
    <m/>
    <m/>
    <m/>
    <m/>
    <m/>
    <m/>
    <m/>
    <n v="120.6"/>
    <m/>
    <m/>
    <m/>
    <m/>
    <m/>
    <m/>
    <m/>
    <m/>
    <m/>
    <m/>
    <m/>
    <m/>
    <m/>
    <m/>
    <m/>
    <m/>
    <m/>
    <m/>
    <m/>
    <m/>
    <m/>
  </r>
  <r>
    <s v="RELARC_02CultivarsPuna"/>
    <x v="5"/>
    <x v="295"/>
    <m/>
    <x v="5"/>
    <m/>
    <s v="Harvest"/>
    <m/>
    <m/>
    <n v="240.6"/>
    <m/>
    <n v="240.6"/>
    <m/>
    <m/>
    <m/>
    <m/>
    <m/>
    <m/>
    <m/>
    <m/>
    <m/>
    <m/>
    <m/>
    <m/>
    <m/>
    <m/>
    <m/>
    <m/>
    <m/>
    <m/>
    <m/>
    <m/>
    <m/>
    <m/>
    <m/>
    <m/>
    <m/>
  </r>
  <r>
    <s v="RELARC_02CultivarsPuna"/>
    <x v="5"/>
    <x v="296"/>
    <m/>
    <x v="5"/>
    <m/>
    <s v="Harvest"/>
    <m/>
    <m/>
    <n v="181"/>
    <m/>
    <n v="421.6"/>
    <m/>
    <m/>
    <m/>
    <m/>
    <m/>
    <m/>
    <m/>
    <m/>
    <m/>
    <m/>
    <m/>
    <m/>
    <m/>
    <m/>
    <m/>
    <m/>
    <m/>
    <m/>
    <m/>
    <m/>
    <m/>
    <m/>
    <m/>
    <m/>
    <m/>
  </r>
  <r>
    <s v="RELARC_02CultivarsPuna"/>
    <x v="5"/>
    <x v="297"/>
    <m/>
    <x v="5"/>
    <m/>
    <s v="Harvest"/>
    <m/>
    <m/>
    <n v="111.4"/>
    <m/>
    <n v="533"/>
    <m/>
    <m/>
    <m/>
    <m/>
    <m/>
    <m/>
    <m/>
    <m/>
    <m/>
    <m/>
    <m/>
    <m/>
    <m/>
    <m/>
    <m/>
    <m/>
    <m/>
    <m/>
    <m/>
    <m/>
    <m/>
    <m/>
    <m/>
    <m/>
    <m/>
  </r>
  <r>
    <s v="RELARC_02CultivarsPuna"/>
    <x v="5"/>
    <x v="134"/>
    <m/>
    <x v="5"/>
    <m/>
    <s v="Harvest"/>
    <m/>
    <m/>
    <n v="47"/>
    <m/>
    <n v="580"/>
    <m/>
    <m/>
    <m/>
    <n v="134.80000000000001"/>
    <m/>
    <m/>
    <m/>
    <m/>
    <m/>
    <m/>
    <m/>
    <m/>
    <m/>
    <m/>
    <m/>
    <m/>
    <m/>
    <m/>
    <m/>
    <m/>
    <m/>
    <m/>
    <m/>
    <m/>
    <m/>
  </r>
  <r>
    <s v="RELARC_02CultivarsFeast"/>
    <x v="5"/>
    <x v="287"/>
    <m/>
    <x v="5"/>
    <m/>
    <s v="Eval"/>
    <m/>
    <m/>
    <m/>
    <m/>
    <m/>
    <m/>
    <m/>
    <m/>
    <n v="251.4"/>
    <m/>
    <m/>
    <m/>
    <m/>
    <m/>
    <m/>
    <m/>
    <m/>
    <m/>
    <m/>
    <m/>
    <m/>
    <m/>
    <m/>
    <m/>
    <m/>
    <m/>
    <m/>
    <m/>
    <m/>
    <m/>
  </r>
  <r>
    <s v="RELARC_02CultivarsFeast"/>
    <x v="5"/>
    <x v="288"/>
    <m/>
    <x v="5"/>
    <m/>
    <s v="Harvest"/>
    <m/>
    <m/>
    <n v="276.89999999999998"/>
    <m/>
    <n v="276.89999999999998"/>
    <m/>
    <m/>
    <m/>
    <m/>
    <m/>
    <m/>
    <m/>
    <m/>
    <m/>
    <m/>
    <m/>
    <m/>
    <m/>
    <m/>
    <m/>
    <m/>
    <m/>
    <m/>
    <m/>
    <m/>
    <m/>
    <m/>
    <m/>
    <m/>
    <m/>
  </r>
  <r>
    <s v="RELARC_02CultivarsFeast"/>
    <x v="5"/>
    <x v="289"/>
    <m/>
    <x v="5"/>
    <m/>
    <s v="Harvest"/>
    <m/>
    <m/>
    <n v="236.8"/>
    <m/>
    <n v="513.70000000000005"/>
    <m/>
    <m/>
    <m/>
    <m/>
    <m/>
    <m/>
    <m/>
    <m/>
    <m/>
    <m/>
    <m/>
    <m/>
    <m/>
    <m/>
    <m/>
    <m/>
    <m/>
    <m/>
    <m/>
    <m/>
    <m/>
    <m/>
    <m/>
    <m/>
    <m/>
  </r>
  <r>
    <s v="RELARC_02CultivarsFeast"/>
    <x v="5"/>
    <x v="290"/>
    <m/>
    <x v="5"/>
    <m/>
    <s v="Harvest"/>
    <m/>
    <m/>
    <n v="169.7"/>
    <m/>
    <n v="683.40000000000009"/>
    <m/>
    <m/>
    <m/>
    <m/>
    <m/>
    <m/>
    <m/>
    <m/>
    <m/>
    <m/>
    <m/>
    <m/>
    <m/>
    <m/>
    <m/>
    <m/>
    <m/>
    <m/>
    <m/>
    <m/>
    <m/>
    <m/>
    <m/>
    <m/>
    <m/>
  </r>
  <r>
    <s v="RELARC_02CultivarsFeast"/>
    <x v="5"/>
    <x v="291"/>
    <m/>
    <x v="5"/>
    <m/>
    <s v="Harvest"/>
    <m/>
    <m/>
    <n v="97.2"/>
    <m/>
    <n v="780.60000000000014"/>
    <m/>
    <m/>
    <m/>
    <m/>
    <m/>
    <m/>
    <m/>
    <m/>
    <m/>
    <m/>
    <m/>
    <m/>
    <m/>
    <m/>
    <m/>
    <m/>
    <m/>
    <m/>
    <m/>
    <m/>
    <m/>
    <m/>
    <m/>
    <m/>
    <m/>
  </r>
  <r>
    <s v="RELARC_02CultivarsFeast"/>
    <x v="5"/>
    <x v="292"/>
    <m/>
    <x v="5"/>
    <m/>
    <s v="Harvest"/>
    <m/>
    <m/>
    <n v="49.3"/>
    <m/>
    <n v="829.90000000000009"/>
    <m/>
    <m/>
    <m/>
    <m/>
    <m/>
    <m/>
    <m/>
    <m/>
    <m/>
    <m/>
    <m/>
    <m/>
    <m/>
    <m/>
    <m/>
    <m/>
    <m/>
    <m/>
    <m/>
    <m/>
    <m/>
    <m/>
    <m/>
    <m/>
    <m/>
  </r>
  <r>
    <s v="RELARC_02CultivarsFeast"/>
    <x v="5"/>
    <x v="293"/>
    <m/>
    <x v="5"/>
    <m/>
    <s v="Eval"/>
    <m/>
    <m/>
    <m/>
    <m/>
    <m/>
    <m/>
    <m/>
    <m/>
    <n v="248.3"/>
    <m/>
    <m/>
    <m/>
    <m/>
    <m/>
    <m/>
    <m/>
    <m/>
    <m/>
    <m/>
    <m/>
    <m/>
    <m/>
    <m/>
    <m/>
    <m/>
    <m/>
    <m/>
    <m/>
    <m/>
    <m/>
  </r>
  <r>
    <s v="RELARC_02CultivarsFeast"/>
    <x v="5"/>
    <x v="294"/>
    <m/>
    <x v="5"/>
    <m/>
    <s v="Eval"/>
    <m/>
    <m/>
    <m/>
    <m/>
    <m/>
    <m/>
    <m/>
    <m/>
    <n v="91.2"/>
    <m/>
    <m/>
    <m/>
    <m/>
    <m/>
    <m/>
    <m/>
    <m/>
    <m/>
    <m/>
    <m/>
    <m/>
    <m/>
    <m/>
    <m/>
    <m/>
    <m/>
    <m/>
    <m/>
    <m/>
    <m/>
  </r>
  <r>
    <s v="RELARC_02CultivarsFeast"/>
    <x v="5"/>
    <x v="295"/>
    <m/>
    <x v="5"/>
    <m/>
    <s v="Harvest"/>
    <m/>
    <m/>
    <n v="224"/>
    <m/>
    <n v="224"/>
    <m/>
    <m/>
    <m/>
    <m/>
    <m/>
    <m/>
    <m/>
    <m/>
    <m/>
    <m/>
    <m/>
    <m/>
    <m/>
    <m/>
    <m/>
    <m/>
    <m/>
    <m/>
    <m/>
    <m/>
    <m/>
    <m/>
    <m/>
    <m/>
    <m/>
  </r>
  <r>
    <s v="RELARC_02CultivarsFeast"/>
    <x v="5"/>
    <x v="296"/>
    <m/>
    <x v="5"/>
    <m/>
    <s v="Harvest"/>
    <m/>
    <m/>
    <n v="168.5"/>
    <m/>
    <n v="392.5"/>
    <m/>
    <m/>
    <m/>
    <m/>
    <m/>
    <m/>
    <m/>
    <m/>
    <m/>
    <m/>
    <m/>
    <m/>
    <m/>
    <m/>
    <m/>
    <m/>
    <m/>
    <m/>
    <m/>
    <m/>
    <m/>
    <m/>
    <m/>
    <m/>
    <m/>
  </r>
  <r>
    <s v="RELARC_02CultivarsFeast"/>
    <x v="5"/>
    <x v="297"/>
    <m/>
    <x v="5"/>
    <m/>
    <s v="Harvest"/>
    <m/>
    <m/>
    <n v="103.7"/>
    <m/>
    <n v="496.2"/>
    <m/>
    <m/>
    <m/>
    <m/>
    <m/>
    <m/>
    <m/>
    <m/>
    <m/>
    <m/>
    <m/>
    <m/>
    <m/>
    <m/>
    <m/>
    <m/>
    <m/>
    <m/>
    <m/>
    <m/>
    <m/>
    <m/>
    <m/>
    <m/>
    <m/>
  </r>
  <r>
    <s v="RELARC_02CultivarsFeast"/>
    <x v="5"/>
    <x v="134"/>
    <m/>
    <x v="5"/>
    <m/>
    <s v="Harvest"/>
    <m/>
    <m/>
    <n v="43.8"/>
    <m/>
    <n v="540"/>
    <m/>
    <m/>
    <m/>
    <n v="87.2"/>
    <m/>
    <m/>
    <m/>
    <m/>
    <m/>
    <m/>
    <m/>
    <m/>
    <m/>
    <m/>
    <m/>
    <m/>
    <m/>
    <m/>
    <m/>
    <m/>
    <m/>
    <m/>
    <m/>
    <m/>
    <m/>
  </r>
  <r>
    <s v="RELARC_02CultivarsLaCerta"/>
    <x v="5"/>
    <x v="287"/>
    <m/>
    <x v="5"/>
    <m/>
    <s v="Eval"/>
    <m/>
    <m/>
    <m/>
    <m/>
    <m/>
    <m/>
    <m/>
    <m/>
    <n v="253.4"/>
    <m/>
    <m/>
    <m/>
    <m/>
    <m/>
    <m/>
    <m/>
    <m/>
    <m/>
    <m/>
    <m/>
    <m/>
    <m/>
    <m/>
    <m/>
    <m/>
    <m/>
    <m/>
    <m/>
    <m/>
    <m/>
  </r>
  <r>
    <s v="RELARC_02CultivarsLaCerta"/>
    <x v="5"/>
    <x v="288"/>
    <m/>
    <x v="5"/>
    <m/>
    <s v="Harvest"/>
    <m/>
    <m/>
    <n v="250.2"/>
    <m/>
    <n v="250.2"/>
    <m/>
    <m/>
    <m/>
    <m/>
    <m/>
    <m/>
    <m/>
    <m/>
    <m/>
    <m/>
    <m/>
    <m/>
    <m/>
    <m/>
    <m/>
    <m/>
    <m/>
    <m/>
    <m/>
    <m/>
    <m/>
    <m/>
    <m/>
    <m/>
    <m/>
  </r>
  <r>
    <s v="RELARC_02CultivarsLaCerta"/>
    <x v="5"/>
    <x v="289"/>
    <m/>
    <x v="5"/>
    <m/>
    <s v="Harvest"/>
    <m/>
    <m/>
    <n v="214"/>
    <m/>
    <n v="464.2"/>
    <m/>
    <m/>
    <m/>
    <m/>
    <m/>
    <m/>
    <m/>
    <m/>
    <m/>
    <m/>
    <m/>
    <m/>
    <m/>
    <m/>
    <m/>
    <m/>
    <m/>
    <m/>
    <m/>
    <m/>
    <m/>
    <m/>
    <m/>
    <m/>
    <m/>
  </r>
  <r>
    <s v="RELARC_02CultivarsLaCerta"/>
    <x v="5"/>
    <x v="290"/>
    <m/>
    <x v="5"/>
    <m/>
    <s v="Harvest"/>
    <m/>
    <m/>
    <n v="153.4"/>
    <m/>
    <n v="617.6"/>
    <m/>
    <m/>
    <m/>
    <m/>
    <m/>
    <m/>
    <m/>
    <m/>
    <m/>
    <m/>
    <m/>
    <m/>
    <m/>
    <m/>
    <m/>
    <m/>
    <m/>
    <m/>
    <m/>
    <m/>
    <m/>
    <m/>
    <m/>
    <m/>
    <m/>
  </r>
  <r>
    <s v="RELARC_02CultivarsLaCerta"/>
    <x v="5"/>
    <x v="291"/>
    <m/>
    <x v="5"/>
    <m/>
    <s v="Harvest"/>
    <m/>
    <m/>
    <n v="87.9"/>
    <m/>
    <n v="705.5"/>
    <m/>
    <m/>
    <m/>
    <m/>
    <m/>
    <m/>
    <m/>
    <m/>
    <m/>
    <m/>
    <m/>
    <m/>
    <m/>
    <m/>
    <m/>
    <m/>
    <m/>
    <m/>
    <m/>
    <m/>
    <m/>
    <m/>
    <m/>
    <m/>
    <m/>
  </r>
  <r>
    <s v="RELARC_02CultivarsLaCerta"/>
    <x v="5"/>
    <x v="292"/>
    <m/>
    <x v="5"/>
    <m/>
    <s v="Harvest"/>
    <m/>
    <m/>
    <n v="44.6"/>
    <m/>
    <n v="750.1"/>
    <m/>
    <m/>
    <m/>
    <m/>
    <m/>
    <m/>
    <m/>
    <m/>
    <m/>
    <m/>
    <m/>
    <m/>
    <m/>
    <m/>
    <m/>
    <m/>
    <m/>
    <m/>
    <m/>
    <m/>
    <m/>
    <m/>
    <m/>
    <m/>
    <m/>
  </r>
  <r>
    <s v="RELARC_02CultivarsLaCerta"/>
    <x v="5"/>
    <x v="293"/>
    <m/>
    <x v="5"/>
    <m/>
    <s v="Eval"/>
    <m/>
    <m/>
    <m/>
    <m/>
    <m/>
    <m/>
    <m/>
    <m/>
    <n v="107.4"/>
    <m/>
    <m/>
    <m/>
    <m/>
    <m/>
    <m/>
    <m/>
    <m/>
    <m/>
    <m/>
    <m/>
    <m/>
    <m/>
    <m/>
    <m/>
    <m/>
    <m/>
    <m/>
    <m/>
    <m/>
    <m/>
  </r>
  <r>
    <s v="RELARC_02CultivarsLaCerta"/>
    <x v="5"/>
    <x v="294"/>
    <m/>
    <x v="5"/>
    <m/>
    <s v="Eval"/>
    <m/>
    <m/>
    <m/>
    <m/>
    <m/>
    <m/>
    <m/>
    <m/>
    <n v="108.4"/>
    <m/>
    <m/>
    <m/>
    <m/>
    <m/>
    <m/>
    <m/>
    <m/>
    <m/>
    <m/>
    <m/>
    <m/>
    <m/>
    <m/>
    <m/>
    <m/>
    <m/>
    <m/>
    <m/>
    <m/>
    <m/>
  </r>
  <r>
    <s v="RELARC_02CultivarsLaCerta"/>
    <x v="5"/>
    <x v="295"/>
    <m/>
    <x v="5"/>
    <m/>
    <s v="Harvest"/>
    <m/>
    <m/>
    <n v="195"/>
    <m/>
    <n v="195"/>
    <m/>
    <m/>
    <m/>
    <m/>
    <m/>
    <m/>
    <m/>
    <m/>
    <m/>
    <m/>
    <m/>
    <m/>
    <m/>
    <m/>
    <m/>
    <m/>
    <m/>
    <m/>
    <m/>
    <m/>
    <m/>
    <m/>
    <m/>
    <m/>
    <m/>
  </r>
  <r>
    <s v="RELARC_02CultivarsLaCerta"/>
    <x v="5"/>
    <x v="296"/>
    <m/>
    <x v="5"/>
    <m/>
    <s v="Harvest"/>
    <m/>
    <m/>
    <n v="146.69999999999999"/>
    <m/>
    <n v="341.7"/>
    <m/>
    <m/>
    <m/>
    <m/>
    <m/>
    <m/>
    <m/>
    <m/>
    <m/>
    <m/>
    <m/>
    <m/>
    <m/>
    <m/>
    <m/>
    <m/>
    <m/>
    <m/>
    <m/>
    <m/>
    <m/>
    <m/>
    <m/>
    <m/>
    <m/>
  </r>
  <r>
    <s v="RELARC_02CultivarsLaCerta"/>
    <x v="5"/>
    <x v="297"/>
    <m/>
    <x v="5"/>
    <m/>
    <s v="Harvest"/>
    <m/>
    <m/>
    <n v="90.3"/>
    <m/>
    <n v="432"/>
    <m/>
    <m/>
    <m/>
    <m/>
    <m/>
    <m/>
    <m/>
    <m/>
    <m/>
    <m/>
    <m/>
    <m/>
    <m/>
    <m/>
    <m/>
    <m/>
    <m/>
    <m/>
    <m/>
    <m/>
    <m/>
    <m/>
    <m/>
    <m/>
    <m/>
  </r>
  <r>
    <s v="RELARC_02CultivarsLaCerta"/>
    <x v="5"/>
    <x v="134"/>
    <m/>
    <x v="5"/>
    <m/>
    <s v="Harvest"/>
    <m/>
    <m/>
    <n v="38.1"/>
    <m/>
    <n v="470.1"/>
    <m/>
    <m/>
    <m/>
    <n v="31.4"/>
    <m/>
    <m/>
    <m/>
    <m/>
    <m/>
    <m/>
    <m/>
    <m/>
    <m/>
    <m/>
    <m/>
    <m/>
    <m/>
    <m/>
    <m/>
    <m/>
    <m/>
    <m/>
    <m/>
    <m/>
    <m/>
  </r>
  <r>
    <s v="FRNLLincolnNRate200"/>
    <x v="6"/>
    <x v="298"/>
    <s v="Establishment"/>
    <x v="0"/>
    <n v="1.1000000000000001"/>
    <m/>
    <m/>
    <m/>
    <m/>
    <m/>
    <m/>
    <m/>
    <m/>
    <m/>
    <m/>
    <m/>
    <m/>
    <m/>
    <m/>
    <m/>
    <n v="13.374000000000001"/>
    <n v="12.923"/>
    <n v="78.37"/>
    <n v="18.324999999999999"/>
    <n v="85.590999999999994"/>
    <n v="20.849"/>
    <n v="3.3399999999999999E-2"/>
    <m/>
    <n v="12.539200000000001"/>
    <n v="33.049999999999997"/>
    <n v="6.16"/>
    <n v="0.17706505295007566"/>
    <m/>
    <m/>
    <m/>
    <m/>
  </r>
  <r>
    <s v="FRNLLincolnNRate500"/>
    <x v="6"/>
    <x v="298"/>
    <s v="Establishment"/>
    <x v="0"/>
    <n v="1.1000000000000001"/>
    <m/>
    <m/>
    <m/>
    <m/>
    <m/>
    <m/>
    <m/>
    <m/>
    <m/>
    <m/>
    <m/>
    <m/>
    <m/>
    <m/>
    <m/>
    <n v="14.260999999999999"/>
    <n v="13.858000000000001"/>
    <n v="78.691999999999993"/>
    <n v="20.94"/>
    <n v="86.061999999999998"/>
    <n v="21.356000000000002"/>
    <n v="3.4200000000000001E-2"/>
    <m/>
    <n v="12.590719999999999"/>
    <n v="46.86"/>
    <n v="9.7899999999999991"/>
    <n v="0.19847417840375586"/>
    <m/>
    <m/>
    <m/>
    <m/>
  </r>
  <r>
    <s v="FRNLLincolnNRate0"/>
    <x v="6"/>
    <x v="298"/>
    <s v="Establishment"/>
    <x v="0"/>
    <n v="1.1000000000000001"/>
    <m/>
    <m/>
    <m/>
    <m/>
    <m/>
    <m/>
    <m/>
    <m/>
    <m/>
    <m/>
    <m/>
    <m/>
    <m/>
    <m/>
    <m/>
    <n v="14.519"/>
    <n v="15.744"/>
    <n v="80.781000000000006"/>
    <n v="18.565999999999999"/>
    <n v="86.787000000000006"/>
    <n v="15.62"/>
    <n v="2.5000000000000001E-2"/>
    <m/>
    <n v="12.92496"/>
    <n v="57.63"/>
    <n v="9.98"/>
    <n v="0.16451500954364046"/>
    <m/>
    <m/>
    <m/>
    <m/>
  </r>
  <r>
    <s v="FRNLLincolnNRate100"/>
    <x v="6"/>
    <x v="298"/>
    <s v="Establishment"/>
    <x v="0"/>
    <n v="1.1000000000000001"/>
    <m/>
    <m/>
    <m/>
    <m/>
    <m/>
    <m/>
    <m/>
    <m/>
    <m/>
    <m/>
    <m/>
    <m/>
    <m/>
    <m/>
    <m/>
    <n v="14.93"/>
    <n v="16.757999999999999"/>
    <n v="80.037000000000006"/>
    <n v="19.242999999999999"/>
    <n v="87.186000000000007"/>
    <n v="17.600000000000001"/>
    <n v="2.8199999999999999E-2"/>
    <m/>
    <n v="12.80592"/>
    <n v="56.62"/>
    <n v="8.58"/>
    <n v="0.14395973154362415"/>
    <m/>
    <m/>
    <m/>
    <m/>
  </r>
  <r>
    <s v="FRNLLincolnNRate350"/>
    <x v="6"/>
    <x v="298"/>
    <s v="Establishment"/>
    <x v="0"/>
    <n v="1.1000000000000001"/>
    <m/>
    <m/>
    <m/>
    <m/>
    <m/>
    <m/>
    <m/>
    <m/>
    <m/>
    <m/>
    <m/>
    <m/>
    <m/>
    <m/>
    <m/>
    <n v="14.884"/>
    <n v="15.71"/>
    <n v="80.019000000000005"/>
    <n v="21.329000000000001"/>
    <n v="88.316999999999993"/>
    <n v="20.425000000000001"/>
    <n v="3.27E-2"/>
    <m/>
    <n v="12.803040000000001"/>
    <n v="54.05"/>
    <n v="10.69"/>
    <n v="0.18789084181313598"/>
    <m/>
    <m/>
    <m/>
    <m/>
  </r>
  <r>
    <s v="FRNLLincolnNRate50"/>
    <x v="6"/>
    <x v="298"/>
    <s v="Establishment"/>
    <x v="0"/>
    <n v="1.1000000000000001"/>
    <m/>
    <m/>
    <m/>
    <m/>
    <m/>
    <m/>
    <m/>
    <m/>
    <m/>
    <m/>
    <m/>
    <m/>
    <m/>
    <m/>
    <m/>
    <n v="14.324"/>
    <n v="14.318"/>
    <n v="79.222999999999999"/>
    <n v="19.026"/>
    <n v="85.602000000000004"/>
    <n v="16.306000000000001"/>
    <n v="2.6100000000000002E-2"/>
    <m/>
    <n v="12.67568"/>
    <n v="53.09"/>
    <n v="8.2100000000000009"/>
    <n v="0.14691090600866455"/>
    <m/>
    <m/>
    <m/>
    <m/>
  </r>
  <r>
    <s v="FRNLLincolnNRate500"/>
    <x v="6"/>
    <x v="298"/>
    <s v="Establishment"/>
    <x v="1"/>
    <n v="1.1000000000000001"/>
    <m/>
    <m/>
    <m/>
    <m/>
    <m/>
    <m/>
    <m/>
    <m/>
    <m/>
    <m/>
    <m/>
    <m/>
    <m/>
    <m/>
    <m/>
    <n v="13.724"/>
    <n v="12.175000000000001"/>
    <n v="72.744"/>
    <n v="19.452999999999999"/>
    <n v="80.734999999999999"/>
    <n v="18.108000000000001"/>
    <n v="2.9000000000000001E-2"/>
    <m/>
    <n v="11.63904"/>
    <n v="29.31"/>
    <n v="7.9"/>
    <n v="0.2560559535994541"/>
    <m/>
    <m/>
    <m/>
    <m/>
  </r>
  <r>
    <s v="FRNLLincolnNRate0"/>
    <x v="6"/>
    <x v="298"/>
    <s v="Establishment"/>
    <x v="1"/>
    <n v="1.1000000000000001"/>
    <m/>
    <m/>
    <m/>
    <m/>
    <m/>
    <m/>
    <m/>
    <m/>
    <m/>
    <m/>
    <m/>
    <m/>
    <m/>
    <m/>
    <m/>
    <n v="13.957000000000001"/>
    <n v="15.645"/>
    <n v="78.662000000000006"/>
    <n v="16.965"/>
    <n v="84.311999999999998"/>
    <n v="15.715"/>
    <n v="2.5100000000000001E-2"/>
    <m/>
    <n v="12.585920000000002"/>
    <n v="62.2"/>
    <n v="9.59"/>
    <n v="0.14647106109324759"/>
    <m/>
    <m/>
    <m/>
    <m/>
  </r>
  <r>
    <s v="FRNLLincolnNRate350"/>
    <x v="6"/>
    <x v="298"/>
    <s v="Establishment"/>
    <x v="1"/>
    <n v="1.1000000000000001"/>
    <m/>
    <m/>
    <m/>
    <m/>
    <m/>
    <m/>
    <m/>
    <m/>
    <m/>
    <m/>
    <m/>
    <m/>
    <m/>
    <m/>
    <m/>
    <n v="14.491"/>
    <n v="17.760999999999999"/>
    <n v="79.319000000000003"/>
    <n v="17.361000000000001"/>
    <n v="85.227000000000004"/>
    <n v="18.401"/>
    <n v="2.9399999999999999E-2"/>
    <m/>
    <n v="12.691040000000001"/>
    <n v="101.74"/>
    <n v="15.53"/>
    <n v="0.14501179477098486"/>
    <m/>
    <m/>
    <m/>
    <m/>
  </r>
  <r>
    <s v="FRNLLincolnNRate100"/>
    <x v="6"/>
    <x v="298"/>
    <s v="Establishment"/>
    <x v="1"/>
    <n v="1.1000000000000001"/>
    <m/>
    <m/>
    <m/>
    <m/>
    <m/>
    <m/>
    <m/>
    <m/>
    <m/>
    <m/>
    <m/>
    <m/>
    <m/>
    <m/>
    <m/>
    <n v="14.611000000000001"/>
    <n v="17.359000000000002"/>
    <n v="76.703999999999994"/>
    <n v="17.271999999999998"/>
    <n v="83.254000000000005"/>
    <n v="16.581"/>
    <n v="2.6499999999999999E-2"/>
    <m/>
    <n v="12.272639999999999"/>
    <n v="85.07"/>
    <n v="11.42"/>
    <n v="0.12753026919007876"/>
    <m/>
    <m/>
    <m/>
    <m/>
  </r>
  <r>
    <s v="FRNLLincolnNRate50"/>
    <x v="6"/>
    <x v="298"/>
    <s v="Establishment"/>
    <x v="1"/>
    <n v="1.1000000000000001"/>
    <m/>
    <m/>
    <m/>
    <m/>
    <m/>
    <m/>
    <m/>
    <m/>
    <m/>
    <m/>
    <m/>
    <m/>
    <m/>
    <m/>
    <m/>
    <n v="15.731999999999999"/>
    <n v="15.532"/>
    <n v="75.83"/>
    <n v="17.709"/>
    <n v="83.284000000000006"/>
    <n v="14.427"/>
    <n v="2.3099999999999999E-2"/>
    <m/>
    <n v="12.1328"/>
    <n v="75.680000000000007"/>
    <n v="10.3"/>
    <n v="0.12929439746300209"/>
    <m/>
    <m/>
    <m/>
    <m/>
  </r>
  <r>
    <s v="FRNLLincolnNRate200"/>
    <x v="6"/>
    <x v="298"/>
    <s v="Establishment"/>
    <x v="1"/>
    <n v="1.1000000000000001"/>
    <m/>
    <m/>
    <m/>
    <m/>
    <m/>
    <m/>
    <m/>
    <m/>
    <m/>
    <m/>
    <m/>
    <m/>
    <m/>
    <m/>
    <m/>
    <n v="16.248999999999999"/>
    <n v="12.945"/>
    <n v="69.183999999999997"/>
    <n v="15.593"/>
    <n v="77.981999999999999"/>
    <n v="14.651"/>
    <n v="2.3400000000000001E-2"/>
    <m/>
    <n v="11.06944"/>
    <n v="69.790000000000006"/>
    <n v="10.54"/>
    <n v="0.14347327697377843"/>
    <m/>
    <m/>
    <m/>
    <m/>
  </r>
  <r>
    <s v="FRNLLincolnNRate50"/>
    <x v="6"/>
    <x v="298"/>
    <s v="Establishment"/>
    <x v="2"/>
    <n v="1.1000000000000001"/>
    <m/>
    <m/>
    <m/>
    <m/>
    <m/>
    <m/>
    <m/>
    <m/>
    <m/>
    <m/>
    <m/>
    <m/>
    <m/>
    <m/>
    <m/>
    <n v="13.19"/>
    <n v="17.248000000000001"/>
    <n v="78.991"/>
    <n v="17.32"/>
    <n v="85.29"/>
    <n v="15.898999999999999"/>
    <n v="2.5399999999999999E-2"/>
    <m/>
    <n v="12.63856"/>
    <n v="35.07"/>
    <n v="6.93"/>
    <n v="0.18772455089820358"/>
    <m/>
    <m/>
    <m/>
    <m/>
  </r>
  <r>
    <s v="FRNLLincolnNRate500"/>
    <x v="6"/>
    <x v="298"/>
    <s v="Establishment"/>
    <x v="2"/>
    <n v="1.1000000000000001"/>
    <m/>
    <m/>
    <m/>
    <m/>
    <m/>
    <m/>
    <m/>
    <m/>
    <m/>
    <m/>
    <m/>
    <m/>
    <m/>
    <m/>
    <m/>
    <n v="13.622"/>
    <n v="13.292"/>
    <n v="74.543999999999997"/>
    <n v="19.170000000000002"/>
    <n v="82.070999999999998"/>
    <n v="18.225999999999999"/>
    <n v="2.92E-2"/>
    <m/>
    <n v="11.92704"/>
    <n v="21.85"/>
    <n v="5.84"/>
    <n v="0.25391304347826082"/>
    <m/>
    <m/>
    <m/>
    <m/>
  </r>
  <r>
    <s v="FRNLLincolnNRate0"/>
    <x v="6"/>
    <x v="298"/>
    <s v="Establishment"/>
    <x v="2"/>
    <n v="1.1000000000000001"/>
    <m/>
    <m/>
    <m/>
    <m/>
    <m/>
    <m/>
    <m/>
    <m/>
    <m/>
    <m/>
    <m/>
    <m/>
    <m/>
    <m/>
    <m/>
    <n v="14.526"/>
    <n v="14.895"/>
    <n v="78.968000000000004"/>
    <n v="17.606000000000002"/>
    <n v="85.691000000000003"/>
    <n v="14.991"/>
    <n v="2.4E-2"/>
    <m/>
    <n v="12.634880000000001"/>
    <n v="64.5"/>
    <n v="10.37"/>
    <n v="0.15273643410852711"/>
    <m/>
    <m/>
    <m/>
    <m/>
  </r>
  <r>
    <s v="FRNLLincolnNRate200"/>
    <x v="6"/>
    <x v="298"/>
    <s v="Establishment"/>
    <x v="2"/>
    <n v="1.1000000000000001"/>
    <m/>
    <m/>
    <m/>
    <m/>
    <m/>
    <m/>
    <m/>
    <m/>
    <m/>
    <m/>
    <m/>
    <m/>
    <m/>
    <m/>
    <m/>
    <n v="14.923"/>
    <n v="16.588999999999999"/>
    <n v="79.111000000000004"/>
    <n v="17.760000000000002"/>
    <n v="84.634"/>
    <n v="16.398"/>
    <n v="2.6200000000000001E-2"/>
    <m/>
    <n v="12.657760000000001"/>
    <n v="75.98"/>
    <n v="11.99"/>
    <n v="0.14991445117136087"/>
    <m/>
    <m/>
    <m/>
    <m/>
  </r>
  <r>
    <s v="FRNLLincolnNRate350"/>
    <x v="6"/>
    <x v="298"/>
    <s v="Establishment"/>
    <x v="2"/>
    <n v="1.1000000000000001"/>
    <m/>
    <m/>
    <m/>
    <m/>
    <m/>
    <m/>
    <m/>
    <m/>
    <m/>
    <m/>
    <m/>
    <m/>
    <m/>
    <m/>
    <m/>
    <n v="15.05"/>
    <n v="16.363"/>
    <n v="79.438999999999993"/>
    <n v="18.164000000000001"/>
    <n v="85.756"/>
    <n v="17.867999999999999"/>
    <n v="2.86E-2"/>
    <m/>
    <n v="12.710239999999999"/>
    <n v="73.19"/>
    <n v="10.35"/>
    <n v="0.13434212324087991"/>
    <m/>
    <m/>
    <m/>
    <m/>
  </r>
  <r>
    <s v="FRNLLincolnNRate100"/>
    <x v="6"/>
    <x v="298"/>
    <s v="Establishment"/>
    <x v="2"/>
    <n v="1.1000000000000001"/>
    <m/>
    <m/>
    <m/>
    <m/>
    <m/>
    <m/>
    <m/>
    <m/>
    <m/>
    <m/>
    <m/>
    <m/>
    <m/>
    <m/>
    <m/>
    <n v="15.090999999999999"/>
    <n v="16.190000000000001"/>
    <n v="79.421000000000006"/>
    <n v="18.927"/>
    <n v="84.923000000000002"/>
    <n v="16.116"/>
    <n v="2.58E-2"/>
    <m/>
    <n v="12.707360000000001"/>
    <n v="72.010000000000005"/>
    <n v="10.74"/>
    <n v="0.14168865435356201"/>
    <m/>
    <m/>
    <m/>
    <m/>
  </r>
  <r>
    <s v="FRNLLincolnNRate350"/>
    <x v="6"/>
    <x v="298"/>
    <s v="Establishment"/>
    <x v="3"/>
    <n v="1.1000000000000001"/>
    <m/>
    <m/>
    <m/>
    <m/>
    <m/>
    <m/>
    <m/>
    <m/>
    <m/>
    <m/>
    <m/>
    <m/>
    <m/>
    <m/>
    <m/>
    <n v="12.823"/>
    <n v="14.583"/>
    <n v="76.085999999999999"/>
    <n v="18.495000000000001"/>
    <n v="81.763999999999996"/>
    <n v="14.622"/>
    <n v="2.3400000000000001E-2"/>
    <m/>
    <n v="12.17376"/>
    <n v="38.85"/>
    <n v="8.64"/>
    <n v="0.21127413127413128"/>
    <m/>
    <m/>
    <m/>
    <m/>
  </r>
  <r>
    <s v="FRNLLincolnNRate200"/>
    <x v="6"/>
    <x v="298"/>
    <s v="Establishment"/>
    <x v="3"/>
    <n v="1.1000000000000001"/>
    <m/>
    <m/>
    <m/>
    <m/>
    <m/>
    <m/>
    <m/>
    <m/>
    <m/>
    <m/>
    <m/>
    <m/>
    <m/>
    <m/>
    <m/>
    <n v="13.250999999999999"/>
    <n v="16.138999999999999"/>
    <n v="76.778999999999996"/>
    <n v="19.497"/>
    <n v="83.016999999999996"/>
    <n v="17.635999999999999"/>
    <n v="2.8199999999999999E-2"/>
    <m/>
    <n v="12.28464"/>
    <n v="51.44"/>
    <n v="9.2799999999999994"/>
    <n v="0.17138413685847587"/>
    <m/>
    <m/>
    <m/>
    <m/>
  </r>
  <r>
    <s v="FRNLLincolnNRate100"/>
    <x v="6"/>
    <x v="298"/>
    <s v="Establishment"/>
    <x v="3"/>
    <n v="1.1000000000000001"/>
    <m/>
    <m/>
    <m/>
    <m/>
    <m/>
    <m/>
    <m/>
    <m/>
    <m/>
    <m/>
    <m/>
    <m/>
    <m/>
    <m/>
    <m/>
    <n v="12.237"/>
    <n v="14.79"/>
    <n v="73.933000000000007"/>
    <n v="16.823"/>
    <n v="79.778000000000006"/>
    <n v="16.37"/>
    <n v="2.6200000000000001E-2"/>
    <m/>
    <n v="11.829280000000001"/>
    <n v="41.41"/>
    <n v="10.119999999999999"/>
    <n v="0.23216614344361264"/>
    <m/>
    <m/>
    <m/>
    <m/>
  </r>
  <r>
    <s v="FRNLLincolnNRate500"/>
    <x v="6"/>
    <x v="298"/>
    <s v="Establishment"/>
    <x v="3"/>
    <n v="1.1000000000000001"/>
    <m/>
    <m/>
    <m/>
    <m/>
    <m/>
    <m/>
    <m/>
    <m/>
    <m/>
    <m/>
    <m/>
    <m/>
    <m/>
    <m/>
    <m/>
    <n v="12.821"/>
    <n v="17.266999999999999"/>
    <n v="76.816999999999993"/>
    <n v="16.783999999999999"/>
    <n v="82.542000000000002"/>
    <n v="14.73"/>
    <n v="2.3599999999999999E-2"/>
    <m/>
    <n v="12.290719999999999"/>
    <n v="58.26"/>
    <n v="12.19"/>
    <n v="0.19877274287675933"/>
    <m/>
    <m/>
    <m/>
    <m/>
  </r>
  <r>
    <s v="FRNLLincolnNRate0"/>
    <x v="6"/>
    <x v="298"/>
    <s v="Establishment"/>
    <x v="3"/>
    <n v="1.1000000000000001"/>
    <m/>
    <m/>
    <m/>
    <m/>
    <m/>
    <m/>
    <m/>
    <m/>
    <m/>
    <m/>
    <m/>
    <m/>
    <m/>
    <m/>
    <m/>
    <n v="12.381"/>
    <n v="15.7"/>
    <n v="73.921000000000006"/>
    <n v="15.565"/>
    <n v="79.373999999999995"/>
    <n v="17.635999999999999"/>
    <n v="2.8199999999999999E-2"/>
    <m/>
    <n v="11.827360000000001"/>
    <n v="58.31"/>
    <n v="12.26"/>
    <n v="0.19974275424455495"/>
    <m/>
    <m/>
    <m/>
    <m/>
  </r>
  <r>
    <s v="FRNLLincolnNRate50"/>
    <x v="6"/>
    <x v="298"/>
    <s v="Establishment"/>
    <x v="3"/>
    <n v="1.1000000000000001"/>
    <m/>
    <m/>
    <m/>
    <m/>
    <m/>
    <m/>
    <m/>
    <m/>
    <m/>
    <m/>
    <m/>
    <m/>
    <m/>
    <m/>
    <m/>
    <n v="13.532999999999999"/>
    <n v="12.308"/>
    <n v="76.947999999999993"/>
    <n v="17.72"/>
    <n v="82.813000000000002"/>
    <n v="14.249000000000001"/>
    <n v="2.2800000000000001E-2"/>
    <m/>
    <n v="12.311679999999999"/>
    <n v="40.39"/>
    <n v="8.77"/>
    <n v="0.20627630601634064"/>
    <m/>
    <m/>
    <m/>
    <m/>
  </r>
  <r>
    <s v="FRNLLincolnNRate200"/>
    <x v="6"/>
    <x v="299"/>
    <s v="Establishment"/>
    <x v="0"/>
    <n v="1.2"/>
    <m/>
    <m/>
    <m/>
    <n v="134.41"/>
    <n v="134.41"/>
    <n v="134.41"/>
    <m/>
    <m/>
    <m/>
    <m/>
    <m/>
    <m/>
    <m/>
    <m/>
    <m/>
    <n v="16.425000000000001"/>
    <n v="13.483000000000001"/>
    <n v="75.225999999999999"/>
    <n v="23.279"/>
    <n v="83.936999999999998"/>
    <n v="17.242999999999999"/>
    <n v="2.76E-2"/>
    <m/>
    <n v="12.036160000000001"/>
    <n v="109.69"/>
    <n v="20.36"/>
    <n v="0.17447716291366577"/>
    <m/>
    <m/>
    <m/>
    <m/>
  </r>
  <r>
    <s v="FRNLLincolnNRate500"/>
    <x v="6"/>
    <x v="299"/>
    <s v="Establishment"/>
    <x v="0"/>
    <n v="1.2"/>
    <m/>
    <m/>
    <m/>
    <n v="221.71"/>
    <n v="221.71"/>
    <n v="221.71"/>
    <m/>
    <m/>
    <m/>
    <m/>
    <m/>
    <m/>
    <m/>
    <m/>
    <m/>
    <n v="16.152999999999999"/>
    <n v="13.519"/>
    <n v="76.307000000000002"/>
    <n v="24.111999999999998"/>
    <n v="85.055999999999997"/>
    <n v="23.77"/>
    <n v="3.7999999999999999E-2"/>
    <m/>
    <n v="12.20912"/>
    <n v="119.05"/>
    <n v="18.53"/>
    <n v="0.14630995380092399"/>
    <m/>
    <m/>
    <m/>
    <m/>
  </r>
  <r>
    <s v="FRNLLincolnNRate0"/>
    <x v="6"/>
    <x v="299"/>
    <s v="Establishment"/>
    <x v="0"/>
    <n v="1.2"/>
    <m/>
    <m/>
    <m/>
    <n v="80.849999999999994"/>
    <n v="80.849999999999994"/>
    <n v="80.849999999999994"/>
    <m/>
    <m/>
    <m/>
    <m/>
    <m/>
    <m/>
    <m/>
    <m/>
    <m/>
    <n v="16.827999999999999"/>
    <n v="11.121"/>
    <n v="74.575999999999993"/>
    <n v="21.516999999999999"/>
    <n v="83.869"/>
    <n v="13.989000000000001"/>
    <n v="2.24E-2"/>
    <m/>
    <n v="11.93216"/>
    <n v="84.42"/>
    <n v="18.25"/>
    <n v="0.20321013977730393"/>
    <m/>
    <m/>
    <m/>
    <m/>
  </r>
  <r>
    <s v="FRNLLincolnNRate100"/>
    <x v="6"/>
    <x v="299"/>
    <s v="Establishment"/>
    <x v="0"/>
    <n v="1.2"/>
    <m/>
    <m/>
    <m/>
    <n v="108.6"/>
    <n v="108.6"/>
    <n v="108.6"/>
    <m/>
    <m/>
    <m/>
    <m/>
    <m/>
    <m/>
    <m/>
    <m/>
    <m/>
    <n v="17.015999999999998"/>
    <n v="13.715"/>
    <n v="76.516999999999996"/>
    <n v="23.492999999999999"/>
    <n v="85.012"/>
    <n v="15.593999999999999"/>
    <n v="2.5000000000000001E-2"/>
    <m/>
    <n v="12.24272"/>
    <n v="94.45"/>
    <n v="18.68"/>
    <n v="0.18591000529380622"/>
    <m/>
    <m/>
    <m/>
    <m/>
  </r>
  <r>
    <s v="FRNLLincolnNRate350"/>
    <x v="6"/>
    <x v="299"/>
    <s v="Establishment"/>
    <x v="0"/>
    <n v="1.2"/>
    <m/>
    <m/>
    <m/>
    <n v="159.01"/>
    <n v="159.01"/>
    <n v="159.01"/>
    <m/>
    <m/>
    <m/>
    <m/>
    <m/>
    <m/>
    <m/>
    <m/>
    <m/>
    <n v="17.225000000000001"/>
    <n v="13.597"/>
    <n v="77.305999999999997"/>
    <n v="27.486999999999998"/>
    <n v="86.9"/>
    <n v="20.815000000000001"/>
    <n v="3.3300000000000003E-2"/>
    <m/>
    <n v="12.36896"/>
    <n v="97.19"/>
    <n v="19.04"/>
    <n v="0.18415063278115029"/>
    <m/>
    <m/>
    <m/>
    <m/>
  </r>
  <r>
    <s v="FRNLLincolnNRate50"/>
    <x v="6"/>
    <x v="299"/>
    <s v="Establishment"/>
    <x v="0"/>
    <n v="1.2"/>
    <m/>
    <m/>
    <m/>
    <n v="118.84"/>
    <n v="118.84"/>
    <n v="118.84"/>
    <m/>
    <m/>
    <m/>
    <m/>
    <m/>
    <m/>
    <m/>
    <m/>
    <m/>
    <m/>
    <m/>
    <m/>
    <m/>
    <m/>
    <m/>
    <m/>
    <m/>
    <m/>
    <n v="74.88"/>
    <n v="15.62"/>
    <n v="0.1960844017094017"/>
    <m/>
    <m/>
    <m/>
    <m/>
  </r>
  <r>
    <s v="FRNLLincolnNRate500"/>
    <x v="6"/>
    <x v="299"/>
    <s v="Establishment"/>
    <x v="1"/>
    <n v="1.2"/>
    <m/>
    <m/>
    <m/>
    <n v="136.26"/>
    <n v="136.26"/>
    <n v="136.26"/>
    <m/>
    <m/>
    <m/>
    <m/>
    <m/>
    <m/>
    <m/>
    <m/>
    <m/>
    <m/>
    <m/>
    <m/>
    <m/>
    <m/>
    <m/>
    <m/>
    <m/>
    <m/>
    <n v="118"/>
    <n v="17.57"/>
    <n v="0.13996440677966102"/>
    <m/>
    <m/>
    <m/>
    <m/>
  </r>
  <r>
    <s v="FRNLLincolnNRate0"/>
    <x v="6"/>
    <x v="299"/>
    <s v="Establishment"/>
    <x v="1"/>
    <n v="1.2"/>
    <m/>
    <m/>
    <m/>
    <n v="90.48"/>
    <n v="90.48"/>
    <n v="90.48"/>
    <m/>
    <m/>
    <m/>
    <m/>
    <m/>
    <m/>
    <m/>
    <m/>
    <m/>
    <n v="16.28"/>
    <n v="11.109"/>
    <n v="74.623000000000005"/>
    <n v="20.206"/>
    <n v="82.144000000000005"/>
    <n v="16.3"/>
    <n v="2.6100000000000002E-2"/>
    <m/>
    <n v="11.939680000000001"/>
    <n v="65.5"/>
    <n v="12.84"/>
    <n v="0.18426870229007633"/>
    <m/>
    <m/>
    <m/>
    <m/>
  </r>
  <r>
    <s v="FRNLLincolnNRate350"/>
    <x v="6"/>
    <x v="299"/>
    <s v="Establishment"/>
    <x v="1"/>
    <n v="1.2"/>
    <m/>
    <m/>
    <m/>
    <n v="185.21"/>
    <n v="185.21"/>
    <n v="406.92"/>
    <m/>
    <m/>
    <m/>
    <m/>
    <m/>
    <m/>
    <m/>
    <m/>
    <m/>
    <m/>
    <m/>
    <m/>
    <m/>
    <m/>
    <m/>
    <m/>
    <m/>
    <m/>
    <n v="87.5"/>
    <n v="13.76"/>
    <n v="0.14782171428571428"/>
    <m/>
    <m/>
    <m/>
    <m/>
  </r>
  <r>
    <s v="FRNLLincolnNRate100"/>
    <x v="6"/>
    <x v="299"/>
    <s v="Establishment"/>
    <x v="1"/>
    <n v="1.2"/>
    <m/>
    <m/>
    <m/>
    <n v="108.72"/>
    <n v="108.72"/>
    <n v="515.64"/>
    <m/>
    <m/>
    <m/>
    <m/>
    <m/>
    <m/>
    <m/>
    <m/>
    <m/>
    <n v="15.907999999999999"/>
    <n v="12.262"/>
    <n v="74.149000000000001"/>
    <n v="18.774000000000001"/>
    <n v="81.822000000000003"/>
    <n v="20.242000000000001"/>
    <n v="3.2399999999999998E-2"/>
    <m/>
    <n v="11.86384"/>
    <n v="102"/>
    <n v="16.59"/>
    <n v="0.15288823529411766"/>
    <m/>
    <m/>
    <m/>
    <m/>
  </r>
  <r>
    <s v="FRNLLincolnNRate50"/>
    <x v="6"/>
    <x v="299"/>
    <s v="Establishment"/>
    <x v="1"/>
    <n v="1.2"/>
    <m/>
    <m/>
    <m/>
    <n v="134.91999999999999"/>
    <n v="134.91999999999999"/>
    <n v="650.55999999999995"/>
    <m/>
    <m/>
    <m/>
    <m/>
    <m/>
    <m/>
    <m/>
    <m/>
    <m/>
    <n v="15.98"/>
    <n v="10.239000000000001"/>
    <n v="73.823999999999998"/>
    <n v="18.094999999999999"/>
    <n v="81.814999999999998"/>
    <n v="15.551"/>
    <n v="2.4899999999999999E-2"/>
    <m/>
    <n v="11.81184"/>
    <n v="81.099999999999994"/>
    <n v="15.45"/>
    <n v="0.17907521578298397"/>
    <m/>
    <m/>
    <m/>
    <m/>
  </r>
  <r>
    <s v="FRNLLincolnNRate200"/>
    <x v="6"/>
    <x v="299"/>
    <s v="Establishment"/>
    <x v="1"/>
    <n v="1.2"/>
    <m/>
    <m/>
    <m/>
    <n v="256.19"/>
    <n v="256.19"/>
    <n v="906.75"/>
    <m/>
    <m/>
    <m/>
    <m/>
    <m/>
    <m/>
    <m/>
    <m/>
    <m/>
    <n v="17.084"/>
    <n v="12.486000000000001"/>
    <n v="72.224000000000004"/>
    <n v="18.780999999999999"/>
    <n v="80.584000000000003"/>
    <n v="17.123000000000001"/>
    <n v="2.7400000000000001E-2"/>
    <m/>
    <n v="11.555840000000002"/>
    <n v="66"/>
    <n v="12.72"/>
    <n v="0.18116363636363636"/>
    <m/>
    <m/>
    <m/>
    <m/>
  </r>
  <r>
    <s v="FRNLLincolnNRate50"/>
    <x v="6"/>
    <x v="299"/>
    <s v="Establishment"/>
    <x v="2"/>
    <n v="1.2"/>
    <m/>
    <m/>
    <m/>
    <n v="90.15"/>
    <n v="90.15"/>
    <n v="996.9"/>
    <m/>
    <m/>
    <m/>
    <m/>
    <m/>
    <m/>
    <m/>
    <m/>
    <m/>
    <n v="14.785"/>
    <n v="11.593999999999999"/>
    <n v="75.600999999999999"/>
    <n v="19.265000000000001"/>
    <n v="82.677999999999997"/>
    <n v="15.032999999999999"/>
    <n v="2.41E-2"/>
    <m/>
    <n v="12.096159999999999"/>
    <n v="70.739999999999995"/>
    <n v="17.05"/>
    <n v="0.22656205824144757"/>
    <m/>
    <m/>
    <m/>
    <m/>
  </r>
  <r>
    <s v="FRNLLincolnNRate500"/>
    <x v="6"/>
    <x v="299"/>
    <s v="Establishment"/>
    <x v="2"/>
    <n v="1.2"/>
    <m/>
    <m/>
    <m/>
    <n v="146.86000000000001"/>
    <n v="146.86000000000001"/>
    <n v="1143.76"/>
    <m/>
    <m/>
    <m/>
    <m/>
    <m/>
    <m/>
    <m/>
    <m/>
    <m/>
    <n v="14.68"/>
    <n v="13.413"/>
    <n v="77.122"/>
    <n v="21.532"/>
    <n v="85.361000000000004"/>
    <n v="21.95"/>
    <n v="3.5099999999999999E-2"/>
    <m/>
    <n v="12.33952"/>
    <n v="67.680000000000007"/>
    <n v="15.42"/>
    <n v="0.21416666666666664"/>
    <m/>
    <m/>
    <m/>
    <m/>
  </r>
  <r>
    <s v="FRNLLincolnNRate0"/>
    <x v="6"/>
    <x v="299"/>
    <s v="Establishment"/>
    <x v="2"/>
    <n v="1.2"/>
    <m/>
    <m/>
    <m/>
    <n v="95.19"/>
    <n v="95.19"/>
    <n v="1238.95"/>
    <m/>
    <m/>
    <m/>
    <m/>
    <m/>
    <m/>
    <m/>
    <m/>
    <m/>
    <n v="15.712"/>
    <n v="9.9589999999999996"/>
    <n v="74.150000000000006"/>
    <n v="18.324999999999999"/>
    <n v="82.938999999999993"/>
    <n v="15.497"/>
    <n v="2.4799999999999999E-2"/>
    <m/>
    <n v="11.864000000000001"/>
    <n v="81.17"/>
    <n v="16.739999999999998"/>
    <n v="0.19385980041887393"/>
    <m/>
    <m/>
    <m/>
    <m/>
  </r>
  <r>
    <s v="FRNLLincolnNRate200"/>
    <x v="6"/>
    <x v="299"/>
    <s v="Establishment"/>
    <x v="2"/>
    <n v="1.2"/>
    <m/>
    <m/>
    <m/>
    <n v="176.11"/>
    <n v="176.11"/>
    <n v="1415.06"/>
    <m/>
    <m/>
    <m/>
    <m/>
    <m/>
    <m/>
    <m/>
    <m/>
    <m/>
    <n v="14.382999999999999"/>
    <n v="13.657999999999999"/>
    <n v="75.739999999999995"/>
    <n v="16.623000000000001"/>
    <n v="82.834999999999994"/>
    <n v="18.683"/>
    <n v="2.9899999999999999E-2"/>
    <m/>
    <n v="12.118399999999999"/>
    <n v="98.5"/>
    <n v="17.03"/>
    <n v="0.1625197969543147"/>
    <m/>
    <m/>
    <m/>
    <m/>
  </r>
  <r>
    <s v="FRNLLincolnNRate350"/>
    <x v="6"/>
    <x v="299"/>
    <s v="Establishment"/>
    <x v="2"/>
    <n v="1.2"/>
    <m/>
    <m/>
    <m/>
    <n v="205.01"/>
    <n v="205.01"/>
    <n v="1620.07"/>
    <m/>
    <m/>
    <m/>
    <m/>
    <m/>
    <m/>
    <m/>
    <m/>
    <m/>
    <m/>
    <m/>
    <m/>
    <m/>
    <m/>
    <m/>
    <m/>
    <m/>
    <m/>
    <n v="99.58"/>
    <n v="16.34"/>
    <n v="0.15424382406105641"/>
    <m/>
    <m/>
    <m/>
    <m/>
  </r>
  <r>
    <s v="FRNLLincolnNRate100"/>
    <x v="6"/>
    <x v="299"/>
    <s v="Establishment"/>
    <x v="2"/>
    <n v="1.2"/>
    <m/>
    <m/>
    <m/>
    <n v="136.34"/>
    <n v="136.34"/>
    <n v="1756.4099999999999"/>
    <m/>
    <m/>
    <m/>
    <m/>
    <m/>
    <m/>
    <m/>
    <m/>
    <m/>
    <n v="17.052"/>
    <n v="10.948"/>
    <n v="73.929000000000002"/>
    <n v="21.234999999999999"/>
    <n v="82.507999999999996"/>
    <n v="17.939"/>
    <n v="2.87E-2"/>
    <m/>
    <n v="11.82864"/>
    <n v="98.44"/>
    <n v="16.989999999999998"/>
    <n v="0.16223689557090612"/>
    <m/>
    <m/>
    <m/>
    <m/>
  </r>
  <r>
    <s v="FRNLLincolnNRate350"/>
    <x v="6"/>
    <x v="299"/>
    <s v="Establishment"/>
    <x v="3"/>
    <n v="1.2"/>
    <m/>
    <m/>
    <m/>
    <n v="117.2"/>
    <n v="117.2"/>
    <n v="1873.61"/>
    <m/>
    <m/>
    <m/>
    <m/>
    <m/>
    <m/>
    <m/>
    <m/>
    <m/>
    <n v="14.521000000000001"/>
    <n v="14.99"/>
    <n v="75.497"/>
    <n v="20.498000000000001"/>
    <n v="83.703000000000003"/>
    <n v="18.715"/>
    <n v="2.9899999999999999E-2"/>
    <m/>
    <n v="12.07952"/>
    <n v="91.4"/>
    <n v="18.440000000000001"/>
    <n v="0.18964551422319473"/>
    <m/>
    <m/>
    <m/>
    <m/>
  </r>
  <r>
    <s v="FRNLLincolnNRate200"/>
    <x v="6"/>
    <x v="299"/>
    <s v="Establishment"/>
    <x v="3"/>
    <n v="1.2"/>
    <m/>
    <m/>
    <m/>
    <n v="122.5"/>
    <n v="122.5"/>
    <n v="1996.11"/>
    <m/>
    <m/>
    <m/>
    <m/>
    <m/>
    <m/>
    <m/>
    <m/>
    <m/>
    <n v="15.387"/>
    <n v="14.683"/>
    <n v="73.218000000000004"/>
    <n v="21.814"/>
    <n v="83.088999999999999"/>
    <n v="16.538"/>
    <n v="2.6499999999999999E-2"/>
    <m/>
    <n v="11.714880000000001"/>
    <n v="85"/>
    <n v="18.43"/>
    <n v="0.20381411764705881"/>
    <m/>
    <m/>
    <m/>
    <m/>
  </r>
  <r>
    <s v="FRNLLincolnNRate100"/>
    <x v="6"/>
    <x v="299"/>
    <s v="Establishment"/>
    <x v="3"/>
    <n v="1.2"/>
    <m/>
    <m/>
    <m/>
    <n v="92.85"/>
    <n v="92.85"/>
    <n v="2088.96"/>
    <m/>
    <m/>
    <m/>
    <m/>
    <m/>
    <m/>
    <m/>
    <m/>
    <m/>
    <n v="14.33"/>
    <n v="14.223000000000001"/>
    <n v="75.213999999999999"/>
    <n v="20.039000000000001"/>
    <n v="82.646000000000001"/>
    <n v="14.484"/>
    <n v="2.3199999999999998E-2"/>
    <m/>
    <n v="12.03424"/>
    <n v="93"/>
    <n v="19.73"/>
    <n v="0.19942150537634409"/>
    <m/>
    <m/>
    <m/>
    <m/>
  </r>
  <r>
    <s v="FRNLLincolnNRate500"/>
    <x v="6"/>
    <x v="299"/>
    <s v="Establishment"/>
    <x v="3"/>
    <n v="1.2"/>
    <m/>
    <m/>
    <m/>
    <n v="182.76"/>
    <n v="182.76"/>
    <n v="2271.7200000000003"/>
    <m/>
    <m/>
    <m/>
    <m/>
    <m/>
    <m/>
    <m/>
    <m/>
    <m/>
    <n v="14.734"/>
    <n v="14.972"/>
    <n v="76.078999999999994"/>
    <n v="19.869"/>
    <n v="83.635000000000005"/>
    <n v="22.297999999999998"/>
    <n v="3.5700000000000003E-2"/>
    <m/>
    <n v="12.172639999999999"/>
    <n v="90.4"/>
    <n v="16.22"/>
    <n v="0.1686592920353982"/>
    <m/>
    <m/>
    <m/>
    <m/>
  </r>
  <r>
    <s v="FRNLLincolnNRate0"/>
    <x v="6"/>
    <x v="299"/>
    <s v="Establishment"/>
    <x v="3"/>
    <n v="1.2"/>
    <m/>
    <m/>
    <m/>
    <n v="51.24"/>
    <n v="51.24"/>
    <n v="2322.96"/>
    <m/>
    <m/>
    <m/>
    <m/>
    <m/>
    <m/>
    <m/>
    <m/>
    <m/>
    <n v="13.922000000000001"/>
    <n v="12.132"/>
    <n v="70.597999999999999"/>
    <n v="21.582999999999998"/>
    <n v="80.616"/>
    <n v="13.084"/>
    <n v="2.0899999999999998E-2"/>
    <m/>
    <n v="11.295680000000001"/>
    <n v="65.7"/>
    <n v="19.23"/>
    <n v="0.27513242009132416"/>
    <m/>
    <m/>
    <m/>
    <m/>
  </r>
  <r>
    <s v="FRNLLincolnNRate50"/>
    <x v="6"/>
    <x v="299"/>
    <s v="Establishment"/>
    <x v="3"/>
    <n v="1.2"/>
    <m/>
    <m/>
    <m/>
    <n v="83.17"/>
    <n v="83.17"/>
    <n v="2406.13"/>
    <m/>
    <m/>
    <m/>
    <m/>
    <m/>
    <m/>
    <m/>
    <m/>
    <m/>
    <n v="15.397"/>
    <n v="10.478999999999999"/>
    <n v="69.346000000000004"/>
    <n v="21.143000000000001"/>
    <n v="79.539000000000001"/>
    <n v="13.637"/>
    <n v="2.18E-2"/>
    <m/>
    <n v="11.095360000000001"/>
    <n v="80.959999999999994"/>
    <n v="19.27"/>
    <n v="0.22373764822134387"/>
    <m/>
    <m/>
    <m/>
    <m/>
  </r>
  <r>
    <s v="FRNLLincolnNRate200"/>
    <x v="6"/>
    <x v="300"/>
    <s v="Establishment"/>
    <x v="0"/>
    <n v="1.3"/>
    <m/>
    <m/>
    <m/>
    <n v="141.84"/>
    <n v="141.84"/>
    <n v="2547.9700000000003"/>
    <m/>
    <m/>
    <m/>
    <m/>
    <m/>
    <m/>
    <m/>
    <m/>
    <m/>
    <n v="17.937000000000001"/>
    <n v="9.8870000000000005"/>
    <n v="74.007999999999996"/>
    <n v="25.745999999999999"/>
    <n v="85.084999999999994"/>
    <n v="14.962999999999999"/>
    <n v="2.3900000000000001E-2"/>
    <m/>
    <n v="11.841279999999999"/>
    <n v="111.39"/>
    <n v="18.73"/>
    <n v="0.15805907172995781"/>
    <m/>
    <m/>
    <m/>
    <m/>
  </r>
  <r>
    <s v="FRNLLincolnNRate500"/>
    <x v="6"/>
    <x v="300"/>
    <s v="Establishment"/>
    <x v="0"/>
    <n v="1.3"/>
    <m/>
    <m/>
    <m/>
    <n v="172.07"/>
    <n v="172.07"/>
    <n v="2720.0400000000004"/>
    <m/>
    <m/>
    <m/>
    <m/>
    <m/>
    <m/>
    <m/>
    <m/>
    <m/>
    <n v="17.504000000000001"/>
    <n v="10.574999999999999"/>
    <n v="75.730999999999995"/>
    <n v="22.94"/>
    <n v="85.245000000000005"/>
    <n v="17.593"/>
    <n v="2.81E-2"/>
    <m/>
    <n v="12.116959999999999"/>
    <n v="111.98"/>
    <n v="15.93"/>
    <n v="0.13372209323093409"/>
    <m/>
    <m/>
    <m/>
    <m/>
  </r>
  <r>
    <s v="FRNLLincolnNRate0"/>
    <x v="6"/>
    <x v="300"/>
    <s v="Establishment"/>
    <x v="0"/>
    <n v="1.3"/>
    <m/>
    <m/>
    <m/>
    <n v="85.1"/>
    <n v="85.1"/>
    <n v="2805.1400000000003"/>
    <m/>
    <m/>
    <m/>
    <m/>
    <m/>
    <m/>
    <m/>
    <m/>
    <m/>
    <n v="17.137"/>
    <n v="6.6870000000000003"/>
    <n v="71.224000000000004"/>
    <n v="20.263000000000002"/>
    <n v="81.367999999999995"/>
    <n v="13.709"/>
    <n v="2.1899999999999999E-2"/>
    <m/>
    <n v="11.395840000000002"/>
    <n v="81.55"/>
    <n v="16.149999999999999"/>
    <n v="0.18615573267933783"/>
    <m/>
    <m/>
    <m/>
    <m/>
  </r>
  <r>
    <s v="FRNLLincolnNRate100"/>
    <x v="6"/>
    <x v="300"/>
    <s v="Establishment"/>
    <x v="0"/>
    <n v="1.3"/>
    <m/>
    <m/>
    <m/>
    <n v="110.82"/>
    <n v="110.82"/>
    <n v="2915.9600000000005"/>
    <m/>
    <m/>
    <m/>
    <m/>
    <m/>
    <m/>
    <m/>
    <m/>
    <m/>
    <n v="18.763999999999999"/>
    <n v="8.17"/>
    <n v="73.137"/>
    <n v="23.437000000000001"/>
    <n v="83.924999999999997"/>
    <n v="14.153"/>
    <n v="2.2599999999999999E-2"/>
    <m/>
    <n v="11.701919999999999"/>
    <n v="94.34"/>
    <n v="16.22"/>
    <n v="0.16161543353826582"/>
    <m/>
    <m/>
    <m/>
    <m/>
  </r>
  <r>
    <s v="FRNLLincolnNRate350"/>
    <x v="6"/>
    <x v="300"/>
    <s v="Establishment"/>
    <x v="0"/>
    <n v="1.3"/>
    <m/>
    <m/>
    <m/>
    <n v="156.26"/>
    <n v="156.26"/>
    <n v="3072.2200000000003"/>
    <m/>
    <m/>
    <m/>
    <m/>
    <m/>
    <m/>
    <m/>
    <m/>
    <m/>
    <n v="17.539000000000001"/>
    <n v="9.7710000000000008"/>
    <n v="75.533000000000001"/>
    <n v="23.535"/>
    <n v="85.605999999999995"/>
    <n v="21.236999999999998"/>
    <n v="3.4000000000000002E-2"/>
    <m/>
    <n v="12.085280000000001"/>
    <n v="188.66"/>
    <n v="20.93"/>
    <n v="0.10428389695748966"/>
    <m/>
    <m/>
    <m/>
    <m/>
  </r>
  <r>
    <s v="FRNLLincolnNRate50"/>
    <x v="6"/>
    <x v="300"/>
    <s v="Establishment"/>
    <x v="0"/>
    <n v="1.3"/>
    <m/>
    <m/>
    <m/>
    <n v="100.23"/>
    <n v="100.23"/>
    <n v="3172.4500000000003"/>
    <m/>
    <m/>
    <m/>
    <m/>
    <m/>
    <m/>
    <m/>
    <m/>
    <m/>
    <n v="17.995000000000001"/>
    <n v="6.43"/>
    <n v="72.619"/>
    <n v="21.108000000000001"/>
    <n v="82.887"/>
    <n v="14.526"/>
    <n v="2.3199999999999998E-2"/>
    <m/>
    <n v="11.61904"/>
    <n v="97.8"/>
    <n v="16.760000000000002"/>
    <n v="0.16108793456032722"/>
    <m/>
    <m/>
    <m/>
    <m/>
  </r>
  <r>
    <s v="FRNLLincolnNRate500"/>
    <x v="6"/>
    <x v="300"/>
    <s v="Establishment"/>
    <x v="1"/>
    <n v="1.3"/>
    <m/>
    <m/>
    <m/>
    <n v="209.26"/>
    <n v="209.26"/>
    <n v="3381.71"/>
    <m/>
    <m/>
    <m/>
    <m/>
    <m/>
    <m/>
    <m/>
    <m/>
    <m/>
    <n v="16.149999999999999"/>
    <n v="10.218"/>
    <n v="73.132000000000005"/>
    <n v="19.318999999999999"/>
    <n v="83.192999999999998"/>
    <n v="20.068999999999999"/>
    <n v="3.2099999999999997E-2"/>
    <m/>
    <n v="11.701120000000001"/>
    <n v="72.400000000000006"/>
    <n v="13.13"/>
    <n v="0.17047237569060772"/>
    <m/>
    <m/>
    <m/>
    <m/>
  </r>
  <r>
    <s v="FRNLLincolnNRate0"/>
    <x v="6"/>
    <x v="300"/>
    <s v="Establishment"/>
    <x v="1"/>
    <n v="1.3"/>
    <m/>
    <m/>
    <m/>
    <n v="93.37"/>
    <n v="93.37"/>
    <n v="3475.08"/>
    <m/>
    <m/>
    <m/>
    <m/>
    <m/>
    <m/>
    <m/>
    <m/>
    <m/>
    <n v="16.768000000000001"/>
    <n v="6.6459999999999999"/>
    <n v="69.313000000000002"/>
    <n v="20.009"/>
    <n v="80.731999999999999"/>
    <n v="15.205"/>
    <n v="2.4299999999999999E-2"/>
    <m/>
    <n v="11.09008"/>
    <n v="76.39"/>
    <n v="13.79"/>
    <n v="0.16968974996727318"/>
    <m/>
    <m/>
    <m/>
    <m/>
  </r>
  <r>
    <s v="FRNLLincolnNRate350"/>
    <x v="6"/>
    <x v="300"/>
    <s v="Establishment"/>
    <x v="1"/>
    <n v="1.3"/>
    <m/>
    <m/>
    <m/>
    <n v="187.67"/>
    <n v="187.67"/>
    <n v="3662.75"/>
    <m/>
    <m/>
    <m/>
    <m/>
    <m/>
    <m/>
    <m/>
    <m/>
    <m/>
    <n v="18.786999999999999"/>
    <n v="4.6130000000000004"/>
    <n v="75.653999999999996"/>
    <n v="26.334"/>
    <n v="83.596999999999994"/>
    <n v="20.922000000000001"/>
    <n v="3.3500000000000002E-2"/>
    <m/>
    <n v="12.10464"/>
    <n v="86.05"/>
    <n v="14.6"/>
    <n v="0.15948866937826844"/>
    <m/>
    <m/>
    <m/>
    <m/>
  </r>
  <r>
    <s v="FRNLLincolnNRate100"/>
    <x v="6"/>
    <x v="300"/>
    <s v="Establishment"/>
    <x v="1"/>
    <n v="1.3"/>
    <m/>
    <m/>
    <m/>
    <n v="128.49"/>
    <n v="128.49"/>
    <n v="3791.24"/>
    <m/>
    <m/>
    <m/>
    <m/>
    <m/>
    <m/>
    <m/>
    <m/>
    <m/>
    <n v="16.457000000000001"/>
    <n v="7.3689999999999998"/>
    <n v="70.921000000000006"/>
    <n v="19.673999999999999"/>
    <n v="81.768000000000001"/>
    <n v="17.111000000000001"/>
    <n v="2.7400000000000001E-2"/>
    <m/>
    <n v="11.347360000000002"/>
    <n v="72.459999999999994"/>
    <n v="13"/>
    <n v="0.16864476952801546"/>
    <m/>
    <m/>
    <m/>
    <m/>
  </r>
  <r>
    <s v="FRNLLincolnNRate50"/>
    <x v="6"/>
    <x v="300"/>
    <s v="Establishment"/>
    <x v="1"/>
    <n v="1.3"/>
    <m/>
    <m/>
    <m/>
    <n v="124.42"/>
    <n v="124.42"/>
    <n v="3915.66"/>
    <m/>
    <m/>
    <m/>
    <m/>
    <m/>
    <m/>
    <m/>
    <m/>
    <m/>
    <m/>
    <m/>
    <m/>
    <m/>
    <m/>
    <m/>
    <m/>
    <m/>
    <m/>
    <n v="63.97"/>
    <n v="13.16"/>
    <n v="0.1933781460059403"/>
    <m/>
    <m/>
    <m/>
    <m/>
  </r>
  <r>
    <s v="FRNLLincolnNRate200"/>
    <x v="6"/>
    <x v="300"/>
    <s v="Establishment"/>
    <x v="1"/>
    <n v="1.3"/>
    <m/>
    <m/>
    <m/>
    <n v="180.24"/>
    <n v="180.24"/>
    <n v="4095.8999999999996"/>
    <m/>
    <m/>
    <m/>
    <m/>
    <m/>
    <m/>
    <m/>
    <m/>
    <m/>
    <n v="17.285"/>
    <n v="6.0990000000000002"/>
    <n v="68.549000000000007"/>
    <n v="20.821999999999999"/>
    <n v="80.147000000000006"/>
    <n v="15.951000000000001"/>
    <n v="2.5499999999999998E-2"/>
    <m/>
    <n v="10.967840000000001"/>
    <n v="97.75"/>
    <n v="16.22"/>
    <n v="0.15597749360613811"/>
    <m/>
    <m/>
    <m/>
    <m/>
  </r>
  <r>
    <s v="FRNLLincolnNRate50"/>
    <x v="6"/>
    <x v="300"/>
    <s v="Establishment"/>
    <x v="2"/>
    <n v="1.3"/>
    <m/>
    <m/>
    <m/>
    <n v="135.41"/>
    <n v="135.41"/>
    <n v="4231.3099999999995"/>
    <m/>
    <m/>
    <m/>
    <m/>
    <m/>
    <m/>
    <m/>
    <m/>
    <m/>
    <n v="16.128"/>
    <n v="6.2"/>
    <n v="72.366"/>
    <n v="19.934000000000001"/>
    <n v="81.747"/>
    <n v="13.706"/>
    <n v="2.1899999999999999E-2"/>
    <m/>
    <n v="11.57856"/>
    <n v="73.08"/>
    <n v="14.46"/>
    <n v="0.18599343185550082"/>
    <m/>
    <m/>
    <m/>
    <m/>
  </r>
  <r>
    <s v="FRNLLincolnNRate500"/>
    <x v="6"/>
    <x v="300"/>
    <s v="Establishment"/>
    <x v="2"/>
    <n v="1.3"/>
    <m/>
    <m/>
    <m/>
    <n v="202.95"/>
    <n v="202.95"/>
    <n v="4434.2599999999993"/>
    <m/>
    <m/>
    <m/>
    <m/>
    <m/>
    <m/>
    <m/>
    <m/>
    <m/>
    <n v="16.605"/>
    <n v="10.564"/>
    <n v="76.882999999999996"/>
    <n v="22.66"/>
    <n v="85.427000000000007"/>
    <n v="23.047999999999998"/>
    <n v="3.6900000000000002E-2"/>
    <m/>
    <n v="12.30128"/>
    <n v="97.95"/>
    <n v="14.44"/>
    <n v="0.13857682491066869"/>
    <m/>
    <m/>
    <m/>
    <m/>
  </r>
  <r>
    <s v="FRNLLincolnNRate0"/>
    <x v="6"/>
    <x v="300"/>
    <s v="Establishment"/>
    <x v="2"/>
    <n v="1.3"/>
    <m/>
    <m/>
    <m/>
    <n v="127.98"/>
    <n v="127.98"/>
    <n v="4562.2399999999989"/>
    <m/>
    <m/>
    <m/>
    <m/>
    <m/>
    <m/>
    <m/>
    <m/>
    <m/>
    <n v="17.013000000000002"/>
    <n v="7.8460000000000001"/>
    <n v="72.206999999999994"/>
    <n v="19.753"/>
    <n v="81.960999999999999"/>
    <n v="14.172000000000001"/>
    <n v="2.2700000000000001E-2"/>
    <m/>
    <n v="11.55312"/>
    <n v="90.13"/>
    <n v="15.42"/>
    <n v="0.16082103628092756"/>
    <m/>
    <m/>
    <m/>
    <m/>
  </r>
  <r>
    <s v="FRNLLincolnNRate200"/>
    <x v="6"/>
    <x v="300"/>
    <s v="Establishment"/>
    <x v="2"/>
    <n v="1.3"/>
    <m/>
    <m/>
    <m/>
    <n v="173.04"/>
    <n v="173.04"/>
    <n v="4735.2799999999988"/>
    <m/>
    <m/>
    <m/>
    <m/>
    <m/>
    <m/>
    <m/>
    <m/>
    <m/>
    <n v="16.463000000000001"/>
    <n v="7.9660000000000002"/>
    <n v="74.477000000000004"/>
    <n v="20.387"/>
    <n v="83.697999999999993"/>
    <n v="17.385999999999999"/>
    <n v="2.7799999999999998E-2"/>
    <m/>
    <n v="11.916320000000001"/>
    <n v="79.14"/>
    <n v="13.34"/>
    <n v="0.15844831943391458"/>
    <m/>
    <m/>
    <m/>
    <m/>
  </r>
  <r>
    <s v="FRNLLincolnNRate350"/>
    <x v="6"/>
    <x v="300"/>
    <s v="Establishment"/>
    <x v="2"/>
    <n v="1.3"/>
    <m/>
    <m/>
    <m/>
    <n v="227.13"/>
    <n v="227.13"/>
    <n v="4962.4099999999989"/>
    <m/>
    <m/>
    <m/>
    <m/>
    <m/>
    <m/>
    <m/>
    <m/>
    <m/>
    <n v="16.623999999999999"/>
    <n v="11.48"/>
    <n v="75.685000000000002"/>
    <n v="20.457000000000001"/>
    <n v="85.097999999999999"/>
    <n v="19.492000000000001"/>
    <n v="3.1199999999999999E-2"/>
    <m/>
    <n v="12.1096"/>
    <n v="87.65"/>
    <n v="13.45"/>
    <n v="0.1442441528807758"/>
    <m/>
    <m/>
    <m/>
    <m/>
  </r>
  <r>
    <s v="FRNLLincolnNRate100"/>
    <x v="6"/>
    <x v="300"/>
    <s v="Establishment"/>
    <x v="2"/>
    <n v="1.3"/>
    <m/>
    <m/>
    <m/>
    <n v="236.43"/>
    <n v="236.43"/>
    <n v="5198.8399999999992"/>
    <m/>
    <m/>
    <m/>
    <m/>
    <m/>
    <m/>
    <m/>
    <m/>
    <m/>
    <n v="17.175000000000001"/>
    <n v="8.4939999999999998"/>
    <n v="72.917000000000002"/>
    <n v="19.948"/>
    <n v="83.046000000000006"/>
    <n v="15.247"/>
    <n v="2.4400000000000002E-2"/>
    <m/>
    <n v="11.66672"/>
    <n v="57.1"/>
    <n v="11.77"/>
    <n v="0.19376182136602449"/>
    <m/>
    <m/>
    <m/>
    <m/>
  </r>
  <r>
    <s v="FRNLLincolnNRate350"/>
    <x v="6"/>
    <x v="300"/>
    <s v="Establishment"/>
    <x v="3"/>
    <n v="1.3"/>
    <m/>
    <m/>
    <m/>
    <n v="231.75"/>
    <n v="231.75"/>
    <n v="5430.5899999999992"/>
    <m/>
    <m/>
    <m/>
    <m/>
    <m/>
    <m/>
    <m/>
    <m/>
    <m/>
    <n v="16.007999999999999"/>
    <n v="11.603999999999999"/>
    <n v="71.968999999999994"/>
    <n v="19.581"/>
    <n v="82.236000000000004"/>
    <n v="16.791"/>
    <n v="2.69E-2"/>
    <m/>
    <n v="11.515039999999999"/>
    <n v="118.41"/>
    <n v="16.5"/>
    <n v="0.13098555865214087"/>
    <m/>
    <m/>
    <m/>
    <m/>
  </r>
  <r>
    <s v="FRNLLincolnNRate200"/>
    <x v="6"/>
    <x v="300"/>
    <s v="Establishment"/>
    <x v="3"/>
    <n v="1.3"/>
    <m/>
    <m/>
    <m/>
    <n v="149.33000000000001"/>
    <n v="149.33000000000001"/>
    <n v="5579.9199999999992"/>
    <m/>
    <m/>
    <m/>
    <m/>
    <m/>
    <m/>
    <m/>
    <m/>
    <m/>
    <n v="17.61"/>
    <n v="10.233000000000001"/>
    <n v="74.34"/>
    <n v="22.350999999999999"/>
    <n v="83.966999999999999"/>
    <n v="14.263"/>
    <n v="2.2800000000000001E-2"/>
    <m/>
    <n v="11.894400000000001"/>
    <n v="94.96"/>
    <n v="15.91"/>
    <n v="0.1574915754001685"/>
    <m/>
    <m/>
    <m/>
    <m/>
  </r>
  <r>
    <s v="FRNLLincolnNRate100"/>
    <x v="6"/>
    <x v="300"/>
    <s v="Establishment"/>
    <x v="3"/>
    <n v="1.3"/>
    <m/>
    <m/>
    <m/>
    <n v="115.62"/>
    <n v="115.62"/>
    <n v="5695.5399999999991"/>
    <m/>
    <m/>
    <m/>
    <m/>
    <m/>
    <m/>
    <m/>
    <m/>
    <m/>
    <n v="17.111999999999998"/>
    <n v="8.1340000000000003"/>
    <n v="72.680999999999997"/>
    <n v="21.988"/>
    <n v="82.921000000000006"/>
    <n v="13.522"/>
    <n v="2.1600000000000001E-2"/>
    <m/>
    <n v="11.628959999999999"/>
    <n v="83.68"/>
    <n v="15.39"/>
    <n v="0.17288001912045889"/>
    <m/>
    <m/>
    <m/>
    <m/>
  </r>
  <r>
    <s v="FRNLLincolnNRate500"/>
    <x v="6"/>
    <x v="300"/>
    <s v="Establishment"/>
    <x v="3"/>
    <n v="1.3"/>
    <m/>
    <m/>
    <m/>
    <n v="221.89"/>
    <n v="221.89"/>
    <n v="5917.4299999999994"/>
    <m/>
    <m/>
    <m/>
    <m/>
    <m/>
    <m/>
    <m/>
    <m/>
    <m/>
    <m/>
    <m/>
    <m/>
    <m/>
    <m/>
    <m/>
    <m/>
    <m/>
    <m/>
    <n v="124.14"/>
    <n v="16.100000000000001"/>
    <n v="0.12191074593201223"/>
    <m/>
    <m/>
    <m/>
    <m/>
  </r>
  <r>
    <s v="FRNLLincolnNRate0"/>
    <x v="6"/>
    <x v="300"/>
    <s v="Establishment"/>
    <x v="3"/>
    <n v="1.3"/>
    <m/>
    <m/>
    <m/>
    <n v="79.47"/>
    <n v="79.47"/>
    <n v="5996.9"/>
    <m/>
    <m/>
    <m/>
    <m/>
    <m/>
    <m/>
    <m/>
    <m/>
    <m/>
    <n v="15.738"/>
    <n v="5.4770000000000003"/>
    <n v="71.33"/>
    <n v="20.361000000000001"/>
    <n v="82.41"/>
    <n v="15.115"/>
    <n v="2.4199999999999999E-2"/>
    <m/>
    <n v="11.412800000000001"/>
    <n v="81.97"/>
    <n v="15.16"/>
    <n v="0.17384896913504941"/>
    <m/>
    <m/>
    <m/>
    <m/>
  </r>
  <r>
    <s v="FRNLLincolnNRate50"/>
    <x v="6"/>
    <x v="300"/>
    <s v="Establishment"/>
    <x v="3"/>
    <n v="1.3"/>
    <m/>
    <m/>
    <m/>
    <n v="153.46"/>
    <n v="153.46"/>
    <n v="6150.36"/>
    <m/>
    <m/>
    <m/>
    <m/>
    <m/>
    <m/>
    <m/>
    <m/>
    <m/>
    <n v="18.327999999999999"/>
    <n v="5.6989999999999998"/>
    <n v="71.057000000000002"/>
    <n v="21.273"/>
    <n v="82.177999999999997"/>
    <n v="15.624000000000001"/>
    <n v="2.5000000000000001E-2"/>
    <m/>
    <n v="11.369120000000001"/>
    <n v="77.400000000000006"/>
    <n v="13.14"/>
    <n v="0.1595813953488372"/>
    <m/>
    <m/>
    <m/>
    <m/>
  </r>
  <r>
    <s v="FRNLLincolnNRate200"/>
    <x v="6"/>
    <x v="301"/>
    <s v="Summer"/>
    <x v="0"/>
    <n v="1.4"/>
    <m/>
    <m/>
    <m/>
    <n v="83.83"/>
    <n v="83.83"/>
    <n v="6234.19"/>
    <m/>
    <m/>
    <m/>
    <m/>
    <m/>
    <m/>
    <m/>
    <m/>
    <m/>
    <n v="16.98"/>
    <n v="9.1709999999999994"/>
    <n v="71.435000000000002"/>
    <n v="24.361000000000001"/>
    <n v="83.76"/>
    <n v="18.562999999999999"/>
    <n v="2.9700000000000001E-2"/>
    <m/>
    <n v="11.429600000000001"/>
    <n v="78.790000000000006"/>
    <n v="15.37"/>
    <n v="0.18337098616575703"/>
    <m/>
    <m/>
    <m/>
    <m/>
  </r>
  <r>
    <s v="FRNLLincolnNRate500"/>
    <x v="6"/>
    <x v="301"/>
    <s v="Summer"/>
    <x v="0"/>
    <n v="1.4"/>
    <m/>
    <m/>
    <m/>
    <n v="111.7"/>
    <n v="111.7"/>
    <n v="6345.8899999999994"/>
    <m/>
    <m/>
    <m/>
    <m/>
    <m/>
    <m/>
    <m/>
    <m/>
    <m/>
    <n v="16.032"/>
    <n v="9.3800000000000008"/>
    <n v="74.234999999999999"/>
    <n v="23.094000000000001"/>
    <n v="83.808999999999997"/>
    <n v="20.986999999999998"/>
    <n v="3.3599999999999998E-2"/>
    <m/>
    <n v="11.877599999999999"/>
    <n v="89.38"/>
    <n v="15.3"/>
    <n v="0.16090848064443949"/>
    <m/>
    <m/>
    <m/>
    <m/>
  </r>
  <r>
    <s v="FRNLLincolnNRate0"/>
    <x v="6"/>
    <x v="301"/>
    <s v="Summer"/>
    <x v="0"/>
    <n v="1.4"/>
    <m/>
    <m/>
    <m/>
    <n v="68.510000000000005"/>
    <n v="68.510000000000005"/>
    <n v="6414.4"/>
    <m/>
    <m/>
    <m/>
    <m/>
    <m/>
    <m/>
    <m/>
    <m/>
    <m/>
    <n v="16.922999999999998"/>
    <n v="6.1059999999999999"/>
    <n v="70.715000000000003"/>
    <n v="21.513000000000002"/>
    <n v="82.132000000000005"/>
    <n v="16.696999999999999"/>
    <n v="2.6700000000000002E-2"/>
    <m/>
    <n v="11.314400000000001"/>
    <n v="87.34"/>
    <n v="16.71"/>
    <n v="0.17984199679413784"/>
    <m/>
    <m/>
    <m/>
    <m/>
  </r>
  <r>
    <s v="FRNLLincolnNRate100"/>
    <x v="6"/>
    <x v="301"/>
    <s v="Summer"/>
    <x v="0"/>
    <n v="1.4"/>
    <m/>
    <m/>
    <m/>
    <n v="77.34"/>
    <n v="77.34"/>
    <n v="6491.74"/>
    <m/>
    <m/>
    <m/>
    <m/>
    <m/>
    <m/>
    <m/>
    <m/>
    <m/>
    <n v="16.849"/>
    <n v="7.4770000000000003"/>
    <n v="74.244"/>
    <n v="23.308"/>
    <n v="84.762"/>
    <n v="19.061"/>
    <n v="3.0499999999999999E-2"/>
    <m/>
    <n v="11.87904"/>
    <n v="89.21"/>
    <n v="16.36"/>
    <n v="0.17238426185405226"/>
    <m/>
    <m/>
    <m/>
    <m/>
  </r>
  <r>
    <s v="FRNLLincolnNRate350"/>
    <x v="6"/>
    <x v="301"/>
    <s v="Summer"/>
    <x v="0"/>
    <n v="1.4"/>
    <m/>
    <m/>
    <m/>
    <n v="117.27"/>
    <n v="117.27"/>
    <n v="6609.01"/>
    <m/>
    <m/>
    <m/>
    <m/>
    <m/>
    <m/>
    <m/>
    <m/>
    <m/>
    <n v="17.635999999999999"/>
    <n v="8.6959999999999997"/>
    <n v="72.397999999999996"/>
    <n v="22.501000000000001"/>
    <n v="83.07"/>
    <n v="18.765000000000001"/>
    <n v="0.03"/>
    <m/>
    <n v="11.583679999999999"/>
    <n v="126.77"/>
    <n v="19.260000000000002"/>
    <n v="0.14281296836791041"/>
    <m/>
    <m/>
    <m/>
    <m/>
  </r>
  <r>
    <s v="FRNLLincolnNRate50"/>
    <x v="6"/>
    <x v="301"/>
    <s v="Summer"/>
    <x v="0"/>
    <n v="1.4"/>
    <m/>
    <m/>
    <m/>
    <n v="73.930000000000007"/>
    <n v="73.930000000000007"/>
    <n v="6682.9400000000005"/>
    <m/>
    <m/>
    <m/>
    <m/>
    <m/>
    <m/>
    <m/>
    <m/>
    <m/>
    <n v="17.297999999999998"/>
    <n v="6.3639999999999999"/>
    <n v="68.573999999999998"/>
    <n v="21.725999999999999"/>
    <n v="79.795000000000002"/>
    <n v="18.434999999999999"/>
    <n v="2.9499999999999998E-2"/>
    <m/>
    <n v="10.97184"/>
    <n v="106.96"/>
    <n v="18.59"/>
    <n v="0.16337509349289453"/>
    <m/>
    <m/>
    <m/>
    <m/>
  </r>
  <r>
    <s v="FRNLLincolnNRate500"/>
    <x v="6"/>
    <x v="301"/>
    <s v="Summer"/>
    <x v="1"/>
    <n v="1.4"/>
    <m/>
    <m/>
    <m/>
    <n v="151.68"/>
    <n v="151.68"/>
    <n v="6834.6200000000008"/>
    <m/>
    <m/>
    <m/>
    <m/>
    <m/>
    <m/>
    <m/>
    <m/>
    <m/>
    <n v="15.744"/>
    <n v="9.2129999999999992"/>
    <n v="74.537999999999997"/>
    <n v="18.503"/>
    <n v="81.08"/>
    <n v="20.102"/>
    <n v="3.2199999999999999E-2"/>
    <m/>
    <n v="11.926079999999999"/>
    <n v="98.18"/>
    <n v="13.66"/>
    <n v="0.13078427378284782"/>
    <m/>
    <m/>
    <m/>
    <m/>
  </r>
  <r>
    <s v="FRNLLincolnNRate0"/>
    <x v="6"/>
    <x v="301"/>
    <s v="Summer"/>
    <x v="1"/>
    <n v="1.4"/>
    <m/>
    <m/>
    <m/>
    <n v="142.99"/>
    <n v="142.99"/>
    <n v="6977.6100000000006"/>
    <m/>
    <m/>
    <m/>
    <m/>
    <m/>
    <m/>
    <m/>
    <m/>
    <m/>
    <n v="18.196000000000002"/>
    <n v="6.7679999999999998"/>
    <n v="69.409000000000006"/>
    <n v="20.995000000000001"/>
    <n v="79.825999999999993"/>
    <n v="15.574999999999999"/>
    <n v="2.4899999999999999E-2"/>
    <m/>
    <n v="11.105440000000002"/>
    <n v="111.56"/>
    <n v="18.059999999999999"/>
    <n v="0.15217282179992828"/>
    <m/>
    <m/>
    <m/>
    <m/>
  </r>
  <r>
    <s v="FRNLLincolnNRate350"/>
    <x v="6"/>
    <x v="301"/>
    <s v="Summer"/>
    <x v="1"/>
    <n v="1.4"/>
    <m/>
    <m/>
    <m/>
    <n v="179.36"/>
    <n v="179.36"/>
    <n v="7156.97"/>
    <m/>
    <m/>
    <m/>
    <m/>
    <m/>
    <m/>
    <m/>
    <m/>
    <m/>
    <n v="16.163"/>
    <n v="11.657"/>
    <n v="76.150999999999996"/>
    <n v="20.56"/>
    <n v="83.515000000000001"/>
    <n v="19.321000000000002"/>
    <n v="3.09E-2"/>
    <m/>
    <n v="12.18416"/>
    <n v="96.55"/>
    <n v="14.04"/>
    <n v="0.13669186949766959"/>
    <m/>
    <m/>
    <m/>
    <m/>
  </r>
  <r>
    <s v="FRNLLincolnNRate100"/>
    <x v="6"/>
    <x v="301"/>
    <s v="Summer"/>
    <x v="1"/>
    <n v="1.4"/>
    <m/>
    <m/>
    <m/>
    <n v="125.95"/>
    <n v="125.95"/>
    <n v="7282.92"/>
    <m/>
    <m/>
    <m/>
    <m/>
    <m/>
    <m/>
    <m/>
    <m/>
    <m/>
    <n v="16.265000000000001"/>
    <n v="7.15"/>
    <n v="70.450999999999993"/>
    <n v="18.109000000000002"/>
    <n v="81.349999999999994"/>
    <n v="17.713999999999999"/>
    <n v="2.8299999999999999E-2"/>
    <m/>
    <n v="11.27216"/>
    <n v="85.46"/>
    <n v="14.09"/>
    <n v="0.15498010765270304"/>
    <m/>
    <m/>
    <m/>
    <m/>
  </r>
  <r>
    <s v="FRNLLincolnNRate50"/>
    <x v="6"/>
    <x v="301"/>
    <s v="Summer"/>
    <x v="1"/>
    <n v="1.4"/>
    <m/>
    <m/>
    <m/>
    <n v="99.12"/>
    <n v="99.12"/>
    <n v="7382.04"/>
    <m/>
    <m/>
    <m/>
    <m/>
    <m/>
    <m/>
    <m/>
    <m/>
    <m/>
    <n v="16.684000000000001"/>
    <n v="6.7350000000000003"/>
    <n v="71.986999999999995"/>
    <n v="19.111000000000001"/>
    <n v="80.066999999999993"/>
    <n v="15.874000000000001"/>
    <n v="2.5399999999999999E-2"/>
    <m/>
    <n v="11.51792"/>
    <n v="84.93"/>
    <n v="14.9"/>
    <n v="0.16491228070175437"/>
    <m/>
    <m/>
    <m/>
    <m/>
  </r>
  <r>
    <s v="FRNLLincolnNRate200"/>
    <x v="6"/>
    <x v="301"/>
    <s v="Summer"/>
    <x v="1"/>
    <n v="1.4"/>
    <m/>
    <m/>
    <m/>
    <n v="173.11"/>
    <n v="173.11"/>
    <n v="7555.15"/>
    <m/>
    <m/>
    <m/>
    <m/>
    <m/>
    <m/>
    <m/>
    <m/>
    <m/>
    <n v="17.489000000000001"/>
    <n v="9.0329999999999995"/>
    <n v="70.953000000000003"/>
    <n v="19.748000000000001"/>
    <n v="80.704999999999998"/>
    <n v="14.997999999999999"/>
    <n v="2.4E-2"/>
    <m/>
    <n v="11.35248"/>
    <n v="107.6"/>
    <n v="16.239999999999998"/>
    <n v="0.14187360594795537"/>
    <m/>
    <m/>
    <m/>
    <m/>
  </r>
  <r>
    <s v="FRNLLincolnNRate50"/>
    <x v="6"/>
    <x v="301"/>
    <s v="Summer"/>
    <x v="2"/>
    <n v="1.4"/>
    <m/>
    <m/>
    <m/>
    <n v="120.66"/>
    <n v="120.66"/>
    <n v="7675.8099999999995"/>
    <m/>
    <m/>
    <m/>
    <m/>
    <m/>
    <m/>
    <m/>
    <m/>
    <m/>
    <n v="15.509"/>
    <n v="9.6110000000000007"/>
    <n v="74.832999999999998"/>
    <n v="20.94"/>
    <n v="83.716999999999999"/>
    <n v="19.869"/>
    <n v="3.1800000000000002E-2"/>
    <m/>
    <n v="11.973280000000001"/>
    <n v="72.569999999999993"/>
    <n v="14.29"/>
    <n v="0.18509852556152681"/>
    <m/>
    <m/>
    <m/>
    <m/>
  </r>
  <r>
    <s v="FRNLLincolnNRate500"/>
    <x v="6"/>
    <x v="301"/>
    <s v="Summer"/>
    <x v="2"/>
    <n v="1.4"/>
    <m/>
    <m/>
    <m/>
    <n v="123.81"/>
    <n v="123.81"/>
    <n v="7799.62"/>
    <m/>
    <m/>
    <m/>
    <m/>
    <m/>
    <m/>
    <m/>
    <m/>
    <m/>
    <n v="14.762"/>
    <n v="8.8859999999999992"/>
    <n v="75.248999999999995"/>
    <n v="21.620999999999999"/>
    <n v="85.066999999999993"/>
    <n v="24.14"/>
    <n v="3.8600000000000002E-2"/>
    <m/>
    <n v="12.03984"/>
    <n v="118.33"/>
    <n v="18.05"/>
    <n v="0.14338713766584976"/>
    <m/>
    <m/>
    <m/>
    <m/>
  </r>
  <r>
    <s v="FRNLLincolnNRate0"/>
    <x v="6"/>
    <x v="301"/>
    <s v="Summer"/>
    <x v="2"/>
    <n v="1.4"/>
    <m/>
    <m/>
    <m/>
    <n v="118.01"/>
    <n v="118.01"/>
    <n v="7917.63"/>
    <m/>
    <m/>
    <m/>
    <m/>
    <m/>
    <m/>
    <m/>
    <m/>
    <m/>
    <n v="17.356000000000002"/>
    <n v="8.5050000000000008"/>
    <n v="72.748999999999995"/>
    <n v="21.925999999999998"/>
    <n v="83.277000000000001"/>
    <n v="17.79"/>
    <n v="2.8500000000000001E-2"/>
    <m/>
    <n v="11.63984"/>
    <n v="89.3"/>
    <n v="14.88"/>
    <n v="0.15663157894736843"/>
    <m/>
    <m/>
    <m/>
    <m/>
  </r>
  <r>
    <s v="FRNLLincolnNRate200"/>
    <x v="6"/>
    <x v="301"/>
    <s v="Summer"/>
    <x v="2"/>
    <n v="1.4"/>
    <m/>
    <m/>
    <m/>
    <n v="180.2"/>
    <n v="180.2"/>
    <n v="8097.83"/>
    <m/>
    <m/>
    <m/>
    <m/>
    <m/>
    <m/>
    <m/>
    <m/>
    <m/>
    <n v="17.155999999999999"/>
    <n v="11.05"/>
    <n v="73.564999999999998"/>
    <n v="21.673999999999999"/>
    <n v="83.72"/>
    <n v="17.204000000000001"/>
    <n v="2.75E-2"/>
    <m/>
    <n v="11.7704"/>
    <n v="79.069999999999993"/>
    <n v="13.88"/>
    <n v="0.1650082205640572"/>
    <m/>
    <m/>
    <m/>
    <m/>
  </r>
  <r>
    <s v="FRNLLincolnNRate350"/>
    <x v="6"/>
    <x v="301"/>
    <s v="Summer"/>
    <x v="2"/>
    <n v="1.4"/>
    <m/>
    <m/>
    <m/>
    <n v="212.79"/>
    <n v="212.79"/>
    <n v="8310.6200000000008"/>
    <m/>
    <m/>
    <m/>
    <m/>
    <m/>
    <m/>
    <m/>
    <m/>
    <m/>
    <n v="16.32"/>
    <n v="8.9700000000000006"/>
    <n v="74.932000000000002"/>
    <n v="21.116"/>
    <n v="84.873000000000005"/>
    <n v="19.05"/>
    <n v="3.0499999999999999E-2"/>
    <m/>
    <n v="11.98912"/>
    <n v="77.209999999999994"/>
    <n v="13.32"/>
    <n v="0.16216552260069941"/>
    <m/>
    <m/>
    <m/>
    <m/>
  </r>
  <r>
    <s v="FRNLLincolnNRate100"/>
    <x v="6"/>
    <x v="301"/>
    <s v="Summer"/>
    <x v="2"/>
    <n v="1.4"/>
    <m/>
    <m/>
    <m/>
    <n v="143.72999999999999"/>
    <n v="143.72999999999999"/>
    <n v="8454.35"/>
    <m/>
    <m/>
    <m/>
    <m/>
    <m/>
    <m/>
    <m/>
    <m/>
    <m/>
    <n v="16.187999999999999"/>
    <n v="7.11"/>
    <n v="72.641999999999996"/>
    <n v="20.52"/>
    <n v="83.033000000000001"/>
    <n v="18.228999999999999"/>
    <n v="2.92E-2"/>
    <m/>
    <n v="11.622719999999999"/>
    <n v="107.79"/>
    <n v="17.14"/>
    <n v="0.14947212171815566"/>
    <m/>
    <m/>
    <m/>
    <m/>
  </r>
  <r>
    <s v="FRNLLincolnNRate350"/>
    <x v="6"/>
    <x v="301"/>
    <s v="Summer"/>
    <x v="3"/>
    <n v="1.4"/>
    <m/>
    <m/>
    <m/>
    <n v="114.91"/>
    <n v="114.91"/>
    <n v="8569.26"/>
    <m/>
    <m/>
    <m/>
    <m/>
    <m/>
    <m/>
    <m/>
    <m/>
    <m/>
    <n v="15.839"/>
    <n v="10.205"/>
    <n v="71.239999999999995"/>
    <n v="21.077000000000002"/>
    <n v="80.840999999999994"/>
    <n v="18.975000000000001"/>
    <n v="3.04E-2"/>
    <m/>
    <n v="11.398399999999999"/>
    <n v="96"/>
    <n v="18.239999999999998"/>
    <n v="0.17859999999999995"/>
    <m/>
    <m/>
    <m/>
    <m/>
  </r>
  <r>
    <s v="FRNLLincolnNRate200"/>
    <x v="6"/>
    <x v="301"/>
    <s v="Summer"/>
    <x v="3"/>
    <n v="1.4"/>
    <m/>
    <m/>
    <m/>
    <n v="134.69999999999999"/>
    <n v="134.69999999999999"/>
    <n v="8703.9600000000009"/>
    <m/>
    <m/>
    <m/>
    <m/>
    <m/>
    <m/>
    <m/>
    <m/>
    <m/>
    <m/>
    <m/>
    <m/>
    <m/>
    <m/>
    <m/>
    <m/>
    <m/>
    <m/>
    <n v="88.4"/>
    <n v="17.399999999999999"/>
    <n v="0.1850226244343891"/>
    <m/>
    <m/>
    <m/>
    <m/>
  </r>
  <r>
    <s v="FRNLLincolnNRate100"/>
    <x v="6"/>
    <x v="301"/>
    <s v="Summer"/>
    <x v="3"/>
    <n v="1.4"/>
    <m/>
    <m/>
    <m/>
    <n v="88.61"/>
    <n v="88.61"/>
    <n v="8792.5700000000015"/>
    <m/>
    <m/>
    <m/>
    <m/>
    <m/>
    <m/>
    <m/>
    <m/>
    <m/>
    <n v="15.29"/>
    <n v="9.1720000000000006"/>
    <n v="74.22"/>
    <n v="21.526"/>
    <n v="82.875"/>
    <n v="16.654"/>
    <n v="2.6599999999999999E-2"/>
    <m/>
    <n v="11.8752"/>
    <n v="78.2"/>
    <n v="16.43"/>
    <n v="0.19749616368286443"/>
    <m/>
    <m/>
    <m/>
    <m/>
  </r>
  <r>
    <s v="FRNLLincolnNRate500"/>
    <x v="6"/>
    <x v="301"/>
    <s v="Summer"/>
    <x v="3"/>
    <n v="1.4"/>
    <m/>
    <m/>
    <m/>
    <n v="176.34"/>
    <n v="176.34"/>
    <n v="8968.9100000000017"/>
    <m/>
    <m/>
    <m/>
    <m/>
    <m/>
    <m/>
    <m/>
    <m/>
    <m/>
    <n v="16.209"/>
    <n v="8.6039999999999992"/>
    <n v="72.659000000000006"/>
    <n v="19.824000000000002"/>
    <n v="81.518000000000001"/>
    <n v="20.013000000000002"/>
    <n v="3.2000000000000001E-2"/>
    <m/>
    <n v="11.625440000000001"/>
    <n v="100.2"/>
    <n v="15.86"/>
    <n v="0.14878642714570856"/>
    <m/>
    <m/>
    <m/>
    <m/>
  </r>
  <r>
    <s v="FRNLLincolnNRate0"/>
    <x v="6"/>
    <x v="301"/>
    <s v="Summer"/>
    <x v="3"/>
    <n v="1.4"/>
    <m/>
    <m/>
    <m/>
    <n v="72.34"/>
    <n v="72.34"/>
    <n v="9041.2500000000018"/>
    <m/>
    <m/>
    <m/>
    <m/>
    <m/>
    <m/>
    <m/>
    <m/>
    <m/>
    <n v="15.231999999999999"/>
    <n v="5.6689999999999996"/>
    <n v="70.355999999999995"/>
    <n v="20.212"/>
    <n v="79.45"/>
    <n v="16.225000000000001"/>
    <n v="2.5999999999999999E-2"/>
    <m/>
    <n v="11.256959999999999"/>
    <n v="86.4"/>
    <n v="18.7"/>
    <n v="0.20344907407407406"/>
    <m/>
    <m/>
    <m/>
    <m/>
  </r>
  <r>
    <s v="FRNLLincolnNRate50"/>
    <x v="6"/>
    <x v="301"/>
    <s v="Summer"/>
    <x v="3"/>
    <n v="1.4"/>
    <m/>
    <m/>
    <m/>
    <n v="84.75"/>
    <n v="84.75"/>
    <n v="9126.0000000000018"/>
    <m/>
    <m/>
    <m/>
    <m/>
    <m/>
    <m/>
    <m/>
    <m/>
    <m/>
    <n v="16.515000000000001"/>
    <n v="4.6189999999999998"/>
    <n v="67.551000000000002"/>
    <n v="20.003"/>
    <n v="78.641000000000005"/>
    <n v="15.058"/>
    <n v="2.41E-2"/>
    <m/>
    <n v="10.808160000000001"/>
    <n v="79.599999999999994"/>
    <n v="17.079999999999998"/>
    <n v="0.20169849246231156"/>
    <m/>
    <m/>
    <m/>
    <m/>
  </r>
  <r>
    <s v="FRNLLincolnNRate200"/>
    <x v="6"/>
    <x v="302"/>
    <s v="Summer"/>
    <x v="0"/>
    <n v="1.5"/>
    <m/>
    <m/>
    <m/>
    <n v="314.26"/>
    <n v="314.26"/>
    <n v="9440.260000000002"/>
    <m/>
    <m/>
    <m/>
    <m/>
    <m/>
    <m/>
    <m/>
    <m/>
    <m/>
    <n v="19.065999999999999"/>
    <n v="7.4720000000000004"/>
    <n v="72.605000000000004"/>
    <n v="24.062999999999999"/>
    <n v="84.953000000000003"/>
    <n v="13.298"/>
    <n v="2.1299999999999999E-2"/>
    <m/>
    <n v="11.616800000000001"/>
    <n v="115.44"/>
    <n v="16.05"/>
    <n v="0.13903326403326405"/>
    <m/>
    <m/>
    <m/>
    <m/>
  </r>
  <r>
    <s v="FRNLLincolnNRate500"/>
    <x v="6"/>
    <x v="302"/>
    <s v="Summer"/>
    <x v="0"/>
    <n v="1.5"/>
    <m/>
    <m/>
    <m/>
    <n v="298.14"/>
    <n v="298.14"/>
    <n v="9738.4000000000015"/>
    <m/>
    <m/>
    <m/>
    <m/>
    <m/>
    <m/>
    <m/>
    <m/>
    <m/>
    <n v="22.83"/>
    <n v="5.524"/>
    <n v="69.766000000000005"/>
    <n v="27.97"/>
    <n v="86.153999999999996"/>
    <n v="13.803000000000001"/>
    <n v="2.2100000000000002E-2"/>
    <m/>
    <n v="11.162560000000001"/>
    <n v="112.01"/>
    <n v="13.89"/>
    <n v="0.12400678510847246"/>
    <m/>
    <m/>
    <m/>
    <m/>
  </r>
  <r>
    <s v="FRNLLincolnNRate0"/>
    <x v="6"/>
    <x v="302"/>
    <s v="Summer"/>
    <x v="0"/>
    <n v="1.5"/>
    <m/>
    <m/>
    <m/>
    <n v="151.04"/>
    <n v="151.04"/>
    <n v="9889.4400000000023"/>
    <m/>
    <m/>
    <m/>
    <m/>
    <m/>
    <m/>
    <m/>
    <m/>
    <m/>
    <n v="24.734999999999999"/>
    <n v="7.4580000000000002"/>
    <n v="68.284000000000006"/>
    <n v="31.183"/>
    <n v="86.686999999999998"/>
    <n v="13.172000000000001"/>
    <n v="2.1100000000000001E-2"/>
    <m/>
    <n v="10.925440000000002"/>
    <n v="88.83"/>
    <n v="11.74"/>
    <n v="0.1321625576944726"/>
    <m/>
    <m/>
    <m/>
    <m/>
  </r>
  <r>
    <s v="FRNLLincolnNRate100"/>
    <x v="6"/>
    <x v="302"/>
    <s v="Summer"/>
    <x v="0"/>
    <n v="1.5"/>
    <m/>
    <m/>
    <m/>
    <n v="187.96"/>
    <n v="187.96"/>
    <n v="10077.400000000001"/>
    <m/>
    <m/>
    <m/>
    <m/>
    <m/>
    <m/>
    <m/>
    <m/>
    <m/>
    <n v="22.870999999999999"/>
    <n v="6.008"/>
    <n v="68.921000000000006"/>
    <n v="28.234999999999999"/>
    <n v="85.561999999999998"/>
    <n v="13.398999999999999"/>
    <n v="2.1399999999999999E-2"/>
    <m/>
    <n v="11.027360000000002"/>
    <n v="136.41"/>
    <n v="16.920000000000002"/>
    <n v="0.12403782713877283"/>
    <m/>
    <m/>
    <m/>
    <m/>
  </r>
  <r>
    <s v="FRNLLincolnNRate350"/>
    <x v="6"/>
    <x v="302"/>
    <s v="Summer"/>
    <x v="0"/>
    <n v="1.5"/>
    <m/>
    <m/>
    <m/>
    <n v="238.5"/>
    <n v="238.5"/>
    <n v="10315.900000000001"/>
    <m/>
    <m/>
    <m/>
    <m/>
    <m/>
    <m/>
    <m/>
    <m/>
    <m/>
    <m/>
    <m/>
    <m/>
    <m/>
    <m/>
    <m/>
    <m/>
    <m/>
    <m/>
    <n v="116.02"/>
    <n v="14.15"/>
    <n v="0.12196173073607999"/>
    <m/>
    <m/>
    <m/>
    <m/>
  </r>
  <r>
    <s v="FRNLLincolnNRate50"/>
    <x v="6"/>
    <x v="302"/>
    <s v="Summer"/>
    <x v="0"/>
    <n v="1.5"/>
    <m/>
    <m/>
    <m/>
    <n v="154.04"/>
    <n v="154.04"/>
    <n v="10469.940000000002"/>
    <m/>
    <m/>
    <m/>
    <m/>
    <m/>
    <m/>
    <m/>
    <m/>
    <m/>
    <n v="20.209"/>
    <n v="6.8129999999999997"/>
    <n v="70.837999999999994"/>
    <n v="25.048999999999999"/>
    <n v="84.85"/>
    <n v="13.666"/>
    <n v="2.1899999999999999E-2"/>
    <m/>
    <n v="11.334079999999998"/>
    <n v="105.15"/>
    <n v="14.42"/>
    <n v="0.13713742272943413"/>
    <m/>
    <m/>
    <m/>
    <m/>
  </r>
  <r>
    <s v="FRNLLincolnNRate500"/>
    <x v="6"/>
    <x v="302"/>
    <s v="Summer"/>
    <x v="1"/>
    <n v="1.5"/>
    <m/>
    <m/>
    <m/>
    <n v="239.32"/>
    <n v="239.32"/>
    <n v="10709.260000000002"/>
    <m/>
    <m/>
    <m/>
    <m/>
    <m/>
    <m/>
    <m/>
    <m/>
    <m/>
    <m/>
    <m/>
    <m/>
    <m/>
    <m/>
    <m/>
    <m/>
    <m/>
    <m/>
    <n v="124.55"/>
    <n v="15.86"/>
    <n v="0.12733841830590123"/>
    <m/>
    <m/>
    <m/>
    <m/>
  </r>
  <r>
    <s v="FRNLLincolnNRate0"/>
    <x v="6"/>
    <x v="302"/>
    <s v="Summer"/>
    <x v="1"/>
    <n v="1.5"/>
    <m/>
    <m/>
    <m/>
    <n v="164.4"/>
    <n v="164.4"/>
    <n v="10873.660000000002"/>
    <m/>
    <m/>
    <m/>
    <m/>
    <m/>
    <m/>
    <m/>
    <m/>
    <m/>
    <n v="25.919"/>
    <n v="7.86"/>
    <n v="70.247"/>
    <n v="31.734000000000002"/>
    <n v="87.807000000000002"/>
    <n v="13.5"/>
    <n v="2.1600000000000001E-2"/>
    <m/>
    <n v="11.239520000000001"/>
    <n v="130.31"/>
    <n v="16.54"/>
    <n v="0.12692809454378021"/>
    <m/>
    <m/>
    <m/>
    <m/>
  </r>
  <r>
    <s v="FRNLLincolnNRate350"/>
    <x v="6"/>
    <x v="302"/>
    <s v="Summer"/>
    <x v="1"/>
    <n v="1.5"/>
    <m/>
    <m/>
    <m/>
    <n v="266.16000000000003"/>
    <n v="266.16000000000003"/>
    <n v="11139.820000000002"/>
    <m/>
    <m/>
    <m/>
    <m/>
    <m/>
    <m/>
    <m/>
    <m/>
    <m/>
    <m/>
    <m/>
    <m/>
    <m/>
    <m/>
    <m/>
    <m/>
    <m/>
    <m/>
    <n v="157.79"/>
    <n v="18.579999999999998"/>
    <n v="0.11775144178972051"/>
    <m/>
    <m/>
    <m/>
    <m/>
  </r>
  <r>
    <s v="FRNLLincolnNRate100"/>
    <x v="6"/>
    <x v="302"/>
    <s v="Summer"/>
    <x v="1"/>
    <n v="1.5"/>
    <m/>
    <m/>
    <m/>
    <n v="190.27"/>
    <n v="190.27"/>
    <n v="11330.090000000002"/>
    <m/>
    <m/>
    <m/>
    <m/>
    <m/>
    <m/>
    <m/>
    <m/>
    <m/>
    <m/>
    <m/>
    <m/>
    <m/>
    <m/>
    <m/>
    <m/>
    <m/>
    <m/>
    <n v="137.66"/>
    <n v="17.68"/>
    <n v="0.12843236960627633"/>
    <m/>
    <m/>
    <m/>
    <m/>
  </r>
  <r>
    <s v="FRNLLincolnNRate50"/>
    <x v="6"/>
    <x v="302"/>
    <s v="Summer"/>
    <x v="1"/>
    <n v="1.5"/>
    <m/>
    <m/>
    <m/>
    <n v="178.48"/>
    <n v="178.48"/>
    <n v="11508.570000000002"/>
    <m/>
    <m/>
    <m/>
    <m/>
    <m/>
    <m/>
    <m/>
    <m/>
    <m/>
    <n v="21.05"/>
    <n v="7.1230000000000002"/>
    <n v="73.457999999999998"/>
    <n v="24.635000000000002"/>
    <n v="85.8"/>
    <n v="13.182"/>
    <n v="2.1100000000000001E-2"/>
    <m/>
    <n v="11.75328"/>
    <n v="139.62"/>
    <n v="17.84"/>
    <n v="0.12777539034522276"/>
    <m/>
    <m/>
    <m/>
    <m/>
  </r>
  <r>
    <s v="FRNLLincolnNRate200"/>
    <x v="6"/>
    <x v="302"/>
    <s v="Summer"/>
    <x v="1"/>
    <n v="1.5"/>
    <m/>
    <m/>
    <m/>
    <n v="251.78"/>
    <n v="251.78"/>
    <n v="11760.350000000002"/>
    <m/>
    <m/>
    <m/>
    <m/>
    <m/>
    <m/>
    <m/>
    <m/>
    <m/>
    <n v="20.100000000000001"/>
    <n v="8.1959999999999997"/>
    <n v="74.156999999999996"/>
    <n v="24.193999999999999"/>
    <n v="85.194000000000003"/>
    <n v="14.128"/>
    <n v="2.2599999999999999E-2"/>
    <m/>
    <n v="11.865119999999999"/>
    <n v="119.72"/>
    <n v="17.350000000000001"/>
    <n v="0.14492148346140998"/>
    <m/>
    <m/>
    <m/>
    <m/>
  </r>
  <r>
    <s v="FRNLLincolnNRate50"/>
    <x v="6"/>
    <x v="302"/>
    <s v="Summer"/>
    <x v="2"/>
    <n v="1.5"/>
    <m/>
    <m/>
    <m/>
    <n v="223.1"/>
    <n v="223.1"/>
    <n v="11983.450000000003"/>
    <m/>
    <m/>
    <m/>
    <m/>
    <m/>
    <m/>
    <m/>
    <m/>
    <m/>
    <n v="23.561"/>
    <n v="6.718"/>
    <n v="71.063999999999993"/>
    <n v="28.798999999999999"/>
    <n v="86.24"/>
    <n v="14.375999999999999"/>
    <n v="2.3E-2"/>
    <m/>
    <n v="11.370239999999999"/>
    <n v="100.55"/>
    <n v="12.74"/>
    <n v="0.1267031327697663"/>
    <m/>
    <m/>
    <m/>
    <m/>
  </r>
  <r>
    <s v="FRNLLincolnNRate500"/>
    <x v="6"/>
    <x v="302"/>
    <s v="Summer"/>
    <x v="2"/>
    <n v="1.5"/>
    <m/>
    <m/>
    <m/>
    <n v="238.16"/>
    <n v="238.16"/>
    <n v="12221.610000000002"/>
    <m/>
    <m/>
    <m/>
    <m/>
    <m/>
    <m/>
    <m/>
    <m/>
    <m/>
    <n v="26.613"/>
    <n v="5.9619999999999997"/>
    <n v="65.391000000000005"/>
    <n v="35.954999999999998"/>
    <n v="89.46"/>
    <n v="14.99"/>
    <n v="2.4E-2"/>
    <m/>
    <n v="10.462560000000002"/>
    <n v="112.22"/>
    <n v="12.73"/>
    <n v="0.11343788985920514"/>
    <m/>
    <m/>
    <m/>
    <m/>
  </r>
  <r>
    <s v="FRNLLincolnNRate0"/>
    <x v="6"/>
    <x v="302"/>
    <s v="Summer"/>
    <x v="2"/>
    <n v="1.5"/>
    <m/>
    <m/>
    <m/>
    <n v="193.31"/>
    <n v="193.31"/>
    <n v="12414.920000000002"/>
    <m/>
    <m/>
    <m/>
    <m/>
    <m/>
    <m/>
    <m/>
    <m/>
    <m/>
    <m/>
    <m/>
    <m/>
    <m/>
    <m/>
    <m/>
    <m/>
    <m/>
    <m/>
    <n v="134.63999999999999"/>
    <n v="14.64"/>
    <n v="0.10873440285204992"/>
    <m/>
    <m/>
    <m/>
    <m/>
  </r>
  <r>
    <s v="FRNLLincolnNRate200"/>
    <x v="6"/>
    <x v="302"/>
    <s v="Summer"/>
    <x v="2"/>
    <n v="1.5"/>
    <m/>
    <m/>
    <m/>
    <n v="255.98"/>
    <n v="255.98"/>
    <n v="12670.900000000001"/>
    <m/>
    <m/>
    <m/>
    <m/>
    <m/>
    <m/>
    <m/>
    <m/>
    <m/>
    <n v="27.452999999999999"/>
    <n v="8.6059999999999999"/>
    <n v="65.028000000000006"/>
    <n v="35.137999999999998"/>
    <n v="86.518000000000001"/>
    <n v="12.401"/>
    <n v="1.9800000000000002E-2"/>
    <m/>
    <n v="10.404480000000001"/>
    <n v="151.25"/>
    <n v="15.88"/>
    <n v="0.10499173553719009"/>
    <m/>
    <m/>
    <m/>
    <m/>
  </r>
  <r>
    <s v="FRNLLincolnNRate350"/>
    <x v="6"/>
    <x v="302"/>
    <s v="Summer"/>
    <x v="2"/>
    <n v="1.5"/>
    <m/>
    <m/>
    <m/>
    <n v="266.10000000000002"/>
    <n v="266.10000000000002"/>
    <n v="12937.000000000002"/>
    <m/>
    <m/>
    <m/>
    <m/>
    <m/>
    <m/>
    <m/>
    <m/>
    <m/>
    <n v="21.876000000000001"/>
    <n v="13.448"/>
    <n v="72.290000000000006"/>
    <n v="27.181000000000001"/>
    <n v="87.284999999999997"/>
    <n v="13.837"/>
    <n v="2.2100000000000002E-2"/>
    <m/>
    <n v="11.566400000000002"/>
    <n v="131.58000000000001"/>
    <n v="15.04"/>
    <n v="0.11430308557531538"/>
    <m/>
    <m/>
    <m/>
    <m/>
  </r>
  <r>
    <s v="FRNLLincolnNRate100"/>
    <x v="6"/>
    <x v="302"/>
    <s v="Summer"/>
    <x v="2"/>
    <n v="1.5"/>
    <m/>
    <m/>
    <m/>
    <n v="225.06"/>
    <n v="225.06"/>
    <n v="13162.060000000001"/>
    <m/>
    <m/>
    <m/>
    <m/>
    <m/>
    <m/>
    <m/>
    <m/>
    <m/>
    <m/>
    <m/>
    <m/>
    <m/>
    <m/>
    <m/>
    <m/>
    <m/>
    <m/>
    <n v="140.71"/>
    <n v="18.059999999999999"/>
    <n v="0.12834908677421647"/>
    <m/>
    <m/>
    <m/>
    <m/>
  </r>
  <r>
    <s v="FRNLLincolnNRate350"/>
    <x v="6"/>
    <x v="302"/>
    <s v="Summer"/>
    <x v="3"/>
    <n v="1.5"/>
    <m/>
    <m/>
    <m/>
    <n v="354.28"/>
    <n v="354.28"/>
    <n v="13516.340000000002"/>
    <m/>
    <m/>
    <m/>
    <m/>
    <m/>
    <m/>
    <m/>
    <m/>
    <m/>
    <n v="28.558"/>
    <n v="5.99"/>
    <n v="62.49"/>
    <n v="38.155999999999999"/>
    <n v="88.494"/>
    <n v="12.414999999999999"/>
    <n v="1.9900000000000001E-2"/>
    <m/>
    <n v="9.9984000000000002"/>
    <n v="117.01"/>
    <n v="16.77"/>
    <n v="0.14332108366806254"/>
    <m/>
    <m/>
    <m/>
    <m/>
  </r>
  <r>
    <s v="FRNLLincolnNRate200"/>
    <x v="6"/>
    <x v="302"/>
    <s v="Summer"/>
    <x v="3"/>
    <n v="1.5"/>
    <m/>
    <m/>
    <m/>
    <n v="183.45"/>
    <n v="183.45"/>
    <n v="13699.790000000003"/>
    <m/>
    <m/>
    <m/>
    <m/>
    <m/>
    <m/>
    <m/>
    <m/>
    <m/>
    <n v="24.991"/>
    <n v="3.5750000000000002"/>
    <n v="66.290000000000006"/>
    <n v="29.701000000000001"/>
    <n v="85.869"/>
    <n v="13.222"/>
    <n v="2.12E-2"/>
    <m/>
    <n v="10.606400000000001"/>
    <n v="99.27"/>
    <n v="12.58"/>
    <n v="0.12672509318021558"/>
    <m/>
    <m/>
    <m/>
    <m/>
  </r>
  <r>
    <s v="FRNLLincolnNRate100"/>
    <x v="6"/>
    <x v="302"/>
    <s v="Summer"/>
    <x v="3"/>
    <n v="1.5"/>
    <m/>
    <m/>
    <m/>
    <n v="233.18"/>
    <n v="233.18"/>
    <n v="13932.970000000003"/>
    <m/>
    <m/>
    <m/>
    <m/>
    <m/>
    <m/>
    <m/>
    <m/>
    <m/>
    <n v="22.33"/>
    <n v="11.824999999999999"/>
    <n v="70.513000000000005"/>
    <n v="28.361999999999998"/>
    <n v="87.043999999999997"/>
    <n v="14.227"/>
    <n v="2.2800000000000001E-2"/>
    <m/>
    <n v="11.282080000000001"/>
    <n v="138.57"/>
    <n v="15.97"/>
    <n v="0.11524861081042073"/>
    <m/>
    <m/>
    <m/>
    <m/>
  </r>
  <r>
    <s v="FRNLLincolnNRate500"/>
    <x v="6"/>
    <x v="302"/>
    <s v="Summer"/>
    <x v="3"/>
    <n v="1.5"/>
    <m/>
    <m/>
    <m/>
    <n v="301.18"/>
    <n v="301.18"/>
    <n v="14234.150000000003"/>
    <m/>
    <m/>
    <m/>
    <m/>
    <m/>
    <m/>
    <m/>
    <m/>
    <m/>
    <n v="27.242000000000001"/>
    <n v="6.3940000000000001"/>
    <n v="64.650999999999996"/>
    <n v="34.741"/>
    <n v="88.064999999999998"/>
    <n v="14.33"/>
    <n v="2.29E-2"/>
    <m/>
    <n v="10.34416"/>
    <n v="129.9"/>
    <n v="13.92"/>
    <n v="0.10715935334872978"/>
    <m/>
    <m/>
    <m/>
    <m/>
  </r>
  <r>
    <s v="FRNLLincolnNRate0"/>
    <x v="6"/>
    <x v="302"/>
    <s v="Summer"/>
    <x v="3"/>
    <n v="1.5"/>
    <m/>
    <m/>
    <m/>
    <n v="197.61"/>
    <n v="197.61"/>
    <n v="14431.760000000004"/>
    <m/>
    <m/>
    <m/>
    <m/>
    <m/>
    <m/>
    <m/>
    <m/>
    <m/>
    <n v="21.042000000000002"/>
    <n v="5.508"/>
    <n v="72.611999999999995"/>
    <n v="24.88"/>
    <n v="86.296999999999997"/>
    <n v="11.833"/>
    <n v="1.89E-2"/>
    <m/>
    <n v="11.61792"/>
    <n v="115.24"/>
    <n v="14.78"/>
    <n v="0.12825407844498438"/>
    <m/>
    <m/>
    <m/>
    <m/>
  </r>
  <r>
    <s v="FRNLLincolnNRate50"/>
    <x v="6"/>
    <x v="302"/>
    <s v="Summer"/>
    <x v="3"/>
    <n v="1.5"/>
    <m/>
    <m/>
    <m/>
    <n v="186.56"/>
    <n v="186.56"/>
    <n v="14618.320000000003"/>
    <m/>
    <m/>
    <m/>
    <m/>
    <m/>
    <m/>
    <m/>
    <m/>
    <m/>
    <m/>
    <m/>
    <m/>
    <m/>
    <m/>
    <m/>
    <m/>
    <m/>
    <m/>
    <n v="98.45"/>
    <n v="16.12"/>
    <n v="0.16373793803961403"/>
    <m/>
    <m/>
    <m/>
    <m/>
  </r>
  <r>
    <s v="FRNLLincolnNRate200"/>
    <x v="6"/>
    <x v="303"/>
    <s v="Summer"/>
    <x v="0"/>
    <n v="1.6"/>
    <m/>
    <m/>
    <m/>
    <n v="82.58"/>
    <n v="82.58"/>
    <n v="14700.900000000003"/>
    <m/>
    <m/>
    <m/>
    <m/>
    <m/>
    <m/>
    <m/>
    <m/>
    <m/>
    <n v="15.89272403717041"/>
    <n v="10.576791763305664"/>
    <n v="80.772666931152344"/>
    <n v="19.420665740966797"/>
    <n v="86.184158325195313"/>
    <n v="20.581598281860352"/>
    <n v="3.2899999999999999E-2"/>
    <m/>
    <n v="12.923626708984376"/>
    <n v="90.14"/>
    <n v="7.58"/>
    <n v="8.4091413357000225E-2"/>
    <m/>
    <m/>
    <m/>
    <m/>
  </r>
  <r>
    <s v="FRNLLincolnNRate500"/>
    <x v="6"/>
    <x v="303"/>
    <s v="Summer"/>
    <x v="0"/>
    <n v="1.6"/>
    <m/>
    <m/>
    <m/>
    <n v="77.180000000000007"/>
    <n v="77.180000000000007"/>
    <n v="14778.080000000004"/>
    <m/>
    <m/>
    <m/>
    <m/>
    <m/>
    <m/>
    <m/>
    <m/>
    <m/>
    <n v="19.099197387695313"/>
    <n v="8.312495231628418"/>
    <n v="76.429458618164063"/>
    <n v="23.371597290039063"/>
    <n v="86.574455261230469"/>
    <n v="17.947151184082031"/>
    <n v="2.87E-2"/>
    <m/>
    <n v="12.228713378906249"/>
    <n v="85.97"/>
    <n v="8.25"/>
    <n v="9.5963708270326853E-2"/>
    <m/>
    <m/>
    <m/>
    <m/>
  </r>
  <r>
    <s v="FRNLLincolnNRate0"/>
    <x v="6"/>
    <x v="303"/>
    <s v="Summer"/>
    <x v="0"/>
    <n v="1.6"/>
    <m/>
    <m/>
    <m/>
    <n v="43.3"/>
    <n v="43.3"/>
    <n v="14821.380000000003"/>
    <m/>
    <m/>
    <m/>
    <m/>
    <m/>
    <m/>
    <m/>
    <m/>
    <m/>
    <n v="17.241931915283203"/>
    <n v="10.294011116027832"/>
    <n v="78.28924560546875"/>
    <n v="19.954360961914063"/>
    <n v="84.718421936035156"/>
    <n v="16.763713836669922"/>
    <n v="2.6800000000000001E-2"/>
    <m/>
    <n v="12.526279296875"/>
    <n v="75.040000000000006"/>
    <n v="8.5299999999999994"/>
    <n v="0.11367270788912578"/>
    <m/>
    <m/>
    <m/>
    <m/>
  </r>
  <r>
    <s v="FRNLLincolnNRate100"/>
    <x v="6"/>
    <x v="303"/>
    <s v="Summer"/>
    <x v="0"/>
    <n v="1.6"/>
    <m/>
    <m/>
    <m/>
    <n v="66.959999999999994"/>
    <n v="66.959999999999994"/>
    <n v="14888.340000000002"/>
    <m/>
    <m/>
    <m/>
    <m/>
    <m/>
    <m/>
    <m/>
    <m/>
    <m/>
    <n v="15.848061561584473"/>
    <n v="13.702749252319336"/>
    <n v="78.983505249023437"/>
    <n v="19.29730224609375"/>
    <n v="84.891525268554687"/>
    <n v="18.164974212646484"/>
    <n v="2.9100000000000001E-2"/>
    <m/>
    <n v="12.637360839843751"/>
    <n v="96.29"/>
    <n v="8.19"/>
    <n v="8.5055561325163564E-2"/>
    <m/>
    <m/>
    <m/>
    <m/>
  </r>
  <r>
    <s v="FRNLLincolnNRate350"/>
    <x v="6"/>
    <x v="303"/>
    <s v="Summer"/>
    <x v="0"/>
    <n v="1.6"/>
    <m/>
    <m/>
    <m/>
    <n v="56.31"/>
    <n v="56.31"/>
    <n v="14944.650000000001"/>
    <m/>
    <m/>
    <m/>
    <m/>
    <m/>
    <m/>
    <m/>
    <m/>
    <m/>
    <n v="18.147136688232422"/>
    <n v="8.8746042251586914"/>
    <n v="75.357986450195313"/>
    <n v="22.375038146972656"/>
    <n v="84.747718811035156"/>
    <n v="18.441158294677734"/>
    <n v="2.9499999999999998E-2"/>
    <m/>
    <n v="12.05727783203125"/>
    <n v="105.59"/>
    <n v="8.7799999999999994"/>
    <n v="8.3151813618713891E-2"/>
    <m/>
    <m/>
    <m/>
    <m/>
  </r>
  <r>
    <s v="FRNLLincolnNRate50"/>
    <x v="6"/>
    <x v="303"/>
    <s v="Summer"/>
    <x v="0"/>
    <n v="1.6"/>
    <m/>
    <m/>
    <m/>
    <n v="67.040000000000006"/>
    <n v="67.040000000000006"/>
    <n v="15011.690000000002"/>
    <m/>
    <m/>
    <m/>
    <m/>
    <m/>
    <m/>
    <m/>
    <m/>
    <m/>
    <n v="14.907103538513184"/>
    <n v="16.263317108154297"/>
    <n v="83.15576171875"/>
    <n v="19.368793487548828"/>
    <n v="88.539100646972656"/>
    <n v="22.0302734375"/>
    <n v="3.5200000000000002E-2"/>
    <m/>
    <n v="13.304921875"/>
    <n v="75.989999999999995"/>
    <n v="9.85"/>
    <n v="0.12962231872614818"/>
    <m/>
    <m/>
    <m/>
    <m/>
  </r>
  <r>
    <s v="FRNLLincolnNRate500"/>
    <x v="6"/>
    <x v="303"/>
    <s v="Summer"/>
    <x v="1"/>
    <n v="1.6"/>
    <m/>
    <m/>
    <m/>
    <n v="112.53"/>
    <n v="112.53"/>
    <n v="15124.220000000003"/>
    <m/>
    <m/>
    <m/>
    <m/>
    <m/>
    <m/>
    <m/>
    <m/>
    <m/>
    <n v="16.658931732177734"/>
    <n v="11.100177764892578"/>
    <n v="80.750656127929688"/>
    <n v="20.813867568969727"/>
    <n v="87.586448669433594"/>
    <n v="23.07710075378418"/>
    <n v="3.6900000000000002E-2"/>
    <m/>
    <n v="12.92010498046875"/>
    <n v="95.2"/>
    <n v="8.5500000000000007"/>
    <n v="8.9810924369747899E-2"/>
    <m/>
    <m/>
    <m/>
    <m/>
  </r>
  <r>
    <s v="FRNLLincolnNRate0"/>
    <x v="6"/>
    <x v="303"/>
    <s v="Summer"/>
    <x v="1"/>
    <n v="1.6"/>
    <m/>
    <m/>
    <m/>
    <n v="47.49"/>
    <n v="47.49"/>
    <n v="15171.710000000003"/>
    <m/>
    <m/>
    <m/>
    <m/>
    <m/>
    <m/>
    <m/>
    <m/>
    <m/>
    <n v="19.257785797119141"/>
    <n v="8.8421525955200195"/>
    <n v="75.65423583984375"/>
    <n v="23.625030517578125"/>
    <n v="86.814712524414063"/>
    <n v="19.366897583007813"/>
    <n v="3.1E-2"/>
    <m/>
    <n v="12.104677734375"/>
    <n v="92.08"/>
    <n v="10.33"/>
    <n v="0.11218505647263249"/>
    <m/>
    <m/>
    <m/>
    <m/>
  </r>
  <r>
    <s v="FRNLLincolnNRate350"/>
    <x v="6"/>
    <x v="303"/>
    <s v="Summer"/>
    <x v="1"/>
    <n v="1.6"/>
    <m/>
    <m/>
    <m/>
    <n v="88.13"/>
    <n v="88.13"/>
    <n v="15259.840000000002"/>
    <m/>
    <m/>
    <m/>
    <m/>
    <m/>
    <m/>
    <m/>
    <m/>
    <m/>
    <n v="15.485495567321777"/>
    <n v="8.9093246459960937"/>
    <n v="79.484909057617188"/>
    <n v="19.805194854736328"/>
    <n v="86.995223999023437"/>
    <n v="22.258760452270508"/>
    <n v="3.56E-2"/>
    <m/>
    <n v="12.717585449218751"/>
    <n v="84.5"/>
    <n v="8.7100000000000009"/>
    <n v="0.10307692307692309"/>
    <m/>
    <m/>
    <m/>
    <m/>
  </r>
  <r>
    <s v="FRNLLincolnNRate100"/>
    <x v="6"/>
    <x v="303"/>
    <s v="Summer"/>
    <x v="1"/>
    <n v="1.6"/>
    <m/>
    <m/>
    <m/>
    <n v="86.26"/>
    <n v="86.26"/>
    <n v="15346.100000000002"/>
    <m/>
    <m/>
    <m/>
    <m/>
    <m/>
    <m/>
    <m/>
    <m/>
    <m/>
    <n v="15.461400985717773"/>
    <n v="11.425701141357422"/>
    <n v="78.7432861328125"/>
    <n v="19.824104309082031"/>
    <n v="85.880256652832031"/>
    <n v="21.285451889038086"/>
    <n v="3.4099999999999998E-2"/>
    <m/>
    <n v="12.598925781250001"/>
    <n v="99.13"/>
    <n v="9.1"/>
    <n v="9.1798648239685268E-2"/>
    <m/>
    <m/>
    <m/>
    <m/>
  </r>
  <r>
    <s v="FRNLLincolnNRate50"/>
    <x v="6"/>
    <x v="303"/>
    <s v="Summer"/>
    <x v="1"/>
    <n v="1.6"/>
    <m/>
    <m/>
    <m/>
    <n v="113.46"/>
    <n v="113.46"/>
    <n v="15459.560000000001"/>
    <m/>
    <m/>
    <m/>
    <m/>
    <m/>
    <m/>
    <m/>
    <m/>
    <m/>
    <n v="18.773754119873047"/>
    <n v="6.9698748588562012"/>
    <n v="78.11602783203125"/>
    <n v="21.860116958618164"/>
    <n v="86.716667175292969"/>
    <n v="18.321723937988281"/>
    <n v="2.93E-2"/>
    <m/>
    <n v="12.498564453125001"/>
    <n v="66.03"/>
    <n v="7.5"/>
    <n v="0.11358473421172194"/>
    <m/>
    <m/>
    <m/>
    <m/>
  </r>
  <r>
    <s v="FRNLLincolnNRate200"/>
    <x v="6"/>
    <x v="303"/>
    <s v="Summer"/>
    <x v="1"/>
    <n v="1.6"/>
    <m/>
    <m/>
    <m/>
    <n v="109.51"/>
    <n v="109.51"/>
    <n v="15569.070000000002"/>
    <m/>
    <m/>
    <m/>
    <m/>
    <m/>
    <m/>
    <m/>
    <m/>
    <m/>
    <n v="16.539119720458984"/>
    <n v="9.3042020797729492"/>
    <n v="79.040252685546875"/>
    <n v="19.729835510253906"/>
    <n v="85.895149230957031"/>
    <n v="16.706897735595703"/>
    <n v="2.6700000000000002E-2"/>
    <m/>
    <n v="12.6464404296875"/>
    <n v="75.489999999999995"/>
    <n v="11.12"/>
    <n v="0.14730427871241225"/>
    <m/>
    <m/>
    <m/>
    <m/>
  </r>
  <r>
    <s v="FRNLLincolnNRate50"/>
    <x v="6"/>
    <x v="303"/>
    <s v="Summer"/>
    <x v="2"/>
    <n v="1.6"/>
    <m/>
    <m/>
    <m/>
    <n v="126.94"/>
    <n v="126.94"/>
    <n v="15696.010000000002"/>
    <m/>
    <m/>
    <m/>
    <m/>
    <m/>
    <m/>
    <m/>
    <m/>
    <m/>
    <n v="16.626434326171875"/>
    <n v="8.9023027420043945"/>
    <n v="79.194488525390625"/>
    <n v="20.230854034423828"/>
    <n v="86.523590087890625"/>
    <n v="20.180629730224609"/>
    <n v="3.2300000000000002E-2"/>
    <m/>
    <n v="12.6711181640625"/>
    <n v="100.86"/>
    <n v="11.12"/>
    <n v="0.11025183422565932"/>
    <m/>
    <m/>
    <m/>
    <m/>
  </r>
  <r>
    <s v="FRNLLincolnNRate500"/>
    <x v="6"/>
    <x v="303"/>
    <s v="Summer"/>
    <x v="2"/>
    <n v="1.6"/>
    <m/>
    <m/>
    <m/>
    <n v="81.08"/>
    <n v="81.08"/>
    <n v="15777.090000000002"/>
    <m/>
    <m/>
    <m/>
    <m/>
    <m/>
    <m/>
    <m/>
    <m/>
    <m/>
    <n v="15.65843677520752"/>
    <n v="9.5448236465454102"/>
    <n v="79.17578125"/>
    <n v="19.244775772094727"/>
    <n v="86.09912109375"/>
    <n v="23.340600967407227"/>
    <n v="3.73E-2"/>
    <m/>
    <n v="12.668125"/>
    <n v="94.39"/>
    <n v="11.74"/>
    <n v="0.12437758237101389"/>
    <m/>
    <m/>
    <m/>
    <m/>
  </r>
  <r>
    <s v="FRNLLincolnNRate0"/>
    <x v="6"/>
    <x v="303"/>
    <s v="Summer"/>
    <x v="2"/>
    <n v="1.6"/>
    <m/>
    <m/>
    <m/>
    <n v="91.35"/>
    <n v="91.35"/>
    <n v="15868.440000000002"/>
    <m/>
    <m/>
    <m/>
    <m/>
    <m/>
    <m/>
    <m/>
    <m/>
    <m/>
    <n v="17.164896011352539"/>
    <n v="9.1802854537963867"/>
    <n v="78.301551818847656"/>
    <n v="20.835659027099609"/>
    <n v="86.081207275390625"/>
    <n v="21.256568908691406"/>
    <n v="3.4000000000000002E-2"/>
    <m/>
    <n v="12.528248291015625"/>
    <n v="97.77"/>
    <n v="9.86"/>
    <n v="0.10084893116497903"/>
    <m/>
    <m/>
    <m/>
    <m/>
  </r>
  <r>
    <s v="FRNLLincolnNRate200"/>
    <x v="6"/>
    <x v="303"/>
    <s v="Summer"/>
    <x v="2"/>
    <n v="1.6"/>
    <m/>
    <m/>
    <m/>
    <n v="69.540000000000006"/>
    <n v="69.540000000000006"/>
    <n v="15937.980000000003"/>
    <m/>
    <m/>
    <m/>
    <m/>
    <m/>
    <m/>
    <m/>
    <m/>
    <m/>
    <n v="15.554588317871094"/>
    <n v="11.592473983764648"/>
    <n v="79.260047912597656"/>
    <n v="18.976993560791016"/>
    <n v="85.811515808105469"/>
    <n v="25.400852203369141"/>
    <n v="4.0599999999999997E-2"/>
    <m/>
    <n v="12.681607666015625"/>
    <n v="77.23"/>
    <n v="8.69"/>
    <n v="0.11252104104622555"/>
    <m/>
    <m/>
    <m/>
    <m/>
  </r>
  <r>
    <s v="FRNLLincolnNRate350"/>
    <x v="6"/>
    <x v="303"/>
    <s v="Summer"/>
    <x v="2"/>
    <n v="1.6"/>
    <m/>
    <m/>
    <m/>
    <n v="90.42"/>
    <n v="90.42"/>
    <n v="16028.400000000003"/>
    <m/>
    <m/>
    <m/>
    <m/>
    <m/>
    <m/>
    <m/>
    <m/>
    <m/>
    <n v="16.967086791992187"/>
    <n v="10.489312171936035"/>
    <n v="78.843490600585938"/>
    <n v="19.883090972900391"/>
    <n v="86.32586669921875"/>
    <n v="19.41688346862793"/>
    <n v="3.1099999999999999E-2"/>
    <m/>
    <n v="12.614958496093751"/>
    <n v="89.86"/>
    <n v="8.9700000000000006"/>
    <n v="9.9821945248163818E-2"/>
    <m/>
    <m/>
    <m/>
    <m/>
  </r>
  <r>
    <s v="FRNLLincolnNRate100"/>
    <x v="6"/>
    <x v="303"/>
    <s v="Summer"/>
    <x v="2"/>
    <n v="1.6"/>
    <m/>
    <m/>
    <m/>
    <n v="67.22"/>
    <n v="67.22"/>
    <n v="16095.620000000003"/>
    <m/>
    <m/>
    <m/>
    <m/>
    <m/>
    <m/>
    <m/>
    <m/>
    <m/>
    <n v="17.735322952270508"/>
    <n v="9.6498813629150391"/>
    <n v="77.735313415527344"/>
    <n v="20.873960494995117"/>
    <n v="85.759117126464844"/>
    <n v="18.079187393188477"/>
    <n v="2.8899999999999999E-2"/>
    <m/>
    <n v="12.437650146484375"/>
    <n v="66.290000000000006"/>
    <n v="9.19"/>
    <n v="0.1386332780208176"/>
    <m/>
    <m/>
    <m/>
    <m/>
  </r>
  <r>
    <s v="FRNLLincolnNRate350"/>
    <x v="6"/>
    <x v="303"/>
    <s v="Summer"/>
    <x v="3"/>
    <n v="1.6"/>
    <m/>
    <m/>
    <m/>
    <n v="77.680000000000007"/>
    <n v="77.680000000000007"/>
    <n v="16173.300000000003"/>
    <m/>
    <m/>
    <m/>
    <m/>
    <m/>
    <m/>
    <m/>
    <m/>
    <m/>
    <n v="19.119518280029297"/>
    <n v="10.045186042785645"/>
    <n v="77.774490356445313"/>
    <n v="25.116264343261719"/>
    <n v="88.286430358886719"/>
    <n v="19.390445709228516"/>
    <n v="3.1E-2"/>
    <m/>
    <n v="12.44391845703125"/>
    <n v="67.38"/>
    <n v="8.9600000000000009"/>
    <n v="0.13297714455327991"/>
    <m/>
    <m/>
    <m/>
    <m/>
  </r>
  <r>
    <s v="FRNLLincolnNRate200"/>
    <x v="6"/>
    <x v="303"/>
    <s v="Summer"/>
    <x v="3"/>
    <n v="1.6"/>
    <m/>
    <m/>
    <m/>
    <n v="85.47"/>
    <n v="85.47"/>
    <n v="16258.770000000002"/>
    <m/>
    <m/>
    <m/>
    <m/>
    <m/>
    <m/>
    <m/>
    <m/>
    <m/>
    <n v="16.972743988037109"/>
    <n v="9.4235296249389648"/>
    <n v="79.781967163085938"/>
    <n v="19.87346076965332"/>
    <n v="85.621696472167969"/>
    <n v="16.111825942993164"/>
    <n v="2.58E-2"/>
    <m/>
    <n v="12.765114746093751"/>
    <n v="82.37"/>
    <n v="10.8"/>
    <n v="0.13111569746266846"/>
    <m/>
    <m/>
    <m/>
    <m/>
  </r>
  <r>
    <s v="FRNLLincolnNRate100"/>
    <x v="6"/>
    <x v="303"/>
    <s v="Summer"/>
    <x v="3"/>
    <n v="1.6"/>
    <m/>
    <m/>
    <m/>
    <n v="57.53"/>
    <n v="57.53"/>
    <n v="16316.300000000003"/>
    <m/>
    <m/>
    <m/>
    <m/>
    <m/>
    <m/>
    <m/>
    <m/>
    <m/>
    <n v="16.015689849853516"/>
    <n v="8.5149698257446289"/>
    <n v="78.399017333984375"/>
    <n v="19.740814208984375"/>
    <n v="85.950729370117188"/>
    <n v="21.334465026855469"/>
    <n v="3.4099999999999998E-2"/>
    <m/>
    <n v="12.5438427734375"/>
    <n v="80.22"/>
    <n v="9.24"/>
    <n v="0.11518324607329844"/>
    <m/>
    <m/>
    <m/>
    <m/>
  </r>
  <r>
    <s v="FRNLLincolnNRate500"/>
    <x v="6"/>
    <x v="303"/>
    <s v="Summer"/>
    <x v="3"/>
    <n v="1.6"/>
    <m/>
    <m/>
    <m/>
    <n v="59.83"/>
    <n v="59.83"/>
    <n v="16376.130000000003"/>
    <m/>
    <m/>
    <m/>
    <m/>
    <m/>
    <m/>
    <m/>
    <m/>
    <m/>
    <n v="15.369455337524414"/>
    <n v="12.151909828186035"/>
    <n v="80.500343322753906"/>
    <n v="19.900718688964844"/>
    <n v="86.628250122070312"/>
    <n v="22.747926712036133"/>
    <n v="3.6400000000000002E-2"/>
    <m/>
    <n v="12.880054931640625"/>
    <n v="101.03"/>
    <n v="11.9"/>
    <n v="0.11778679600118777"/>
    <m/>
    <m/>
    <m/>
    <m/>
  </r>
  <r>
    <s v="FRNLLincolnNRate0"/>
    <x v="6"/>
    <x v="303"/>
    <s v="Summer"/>
    <x v="3"/>
    <n v="1.6"/>
    <m/>
    <m/>
    <m/>
    <n v="79.430000000000007"/>
    <n v="79.430000000000007"/>
    <n v="16455.560000000001"/>
    <m/>
    <m/>
    <m/>
    <m/>
    <m/>
    <m/>
    <m/>
    <m/>
    <m/>
    <n v="19.295646667480469"/>
    <n v="7.2591700553894043"/>
    <n v="78.117233276367188"/>
    <n v="22.128173828125"/>
    <n v="86.662986755371094"/>
    <n v="17.250179290771484"/>
    <n v="2.76E-2"/>
    <m/>
    <n v="12.498757324218751"/>
    <n v="74.760000000000005"/>
    <n v="10.96"/>
    <n v="0.14660246120920278"/>
    <m/>
    <m/>
    <m/>
    <m/>
  </r>
  <r>
    <s v="FRNLLincolnNRate50"/>
    <x v="6"/>
    <x v="303"/>
    <s v="Summer"/>
    <x v="3"/>
    <n v="1.6"/>
    <m/>
    <m/>
    <m/>
    <n v="41.52"/>
    <n v="41.52"/>
    <n v="16497.080000000002"/>
    <m/>
    <m/>
    <m/>
    <m/>
    <m/>
    <m/>
    <m/>
    <m/>
    <m/>
    <n v="16.475959777832031"/>
    <n v="8.4793510437011719"/>
    <n v="80.246345520019531"/>
    <n v="20.429874420166016"/>
    <n v="87.497901916503906"/>
    <n v="17.863628387451172"/>
    <n v="2.86E-2"/>
    <m/>
    <n v="12.839415283203126"/>
    <n v="82.96"/>
    <n v="14.7"/>
    <n v="0.17719382835101255"/>
    <m/>
    <m/>
    <m/>
    <m/>
  </r>
  <r>
    <s v="FRNLLincolnNRate200"/>
    <x v="6"/>
    <x v="304"/>
    <s v="Autumn"/>
    <x v="0"/>
    <n v="1.7"/>
    <m/>
    <m/>
    <m/>
    <n v="114.88"/>
    <n v="114.88"/>
    <n v="16611.960000000003"/>
    <m/>
    <m/>
    <m/>
    <m/>
    <m/>
    <m/>
    <m/>
    <m/>
    <m/>
    <n v="22.127910614013672"/>
    <n v="15.520665168762207"/>
    <n v="72.443550109863281"/>
    <n v="27.3182373046875"/>
    <n v="85.97796630859375"/>
    <n v="17.566688537597656"/>
    <n v="2.81E-2"/>
    <m/>
    <n v="11.590968017578126"/>
    <n v="87.46"/>
    <n v="7.86"/>
    <n v="8.9869654699291118E-2"/>
    <m/>
    <m/>
    <m/>
    <m/>
  </r>
  <r>
    <s v="FRNLLincolnNRate500"/>
    <x v="6"/>
    <x v="304"/>
    <s v="Autumn"/>
    <x v="0"/>
    <n v="1.7"/>
    <m/>
    <m/>
    <m/>
    <n v="129.88999999999999"/>
    <n v="129.88999999999999"/>
    <n v="16741.850000000002"/>
    <m/>
    <m/>
    <m/>
    <m/>
    <m/>
    <m/>
    <m/>
    <m/>
    <m/>
    <n v="19.393936157226563"/>
    <n v="8.3691625595092773"/>
    <n v="78.007637023925781"/>
    <n v="21.936500549316406"/>
    <n v="86.770011901855469"/>
    <n v="18.663734436035156"/>
    <n v="2.9899999999999999E-2"/>
    <m/>
    <n v="12.481221923828125"/>
    <n v="93.25"/>
    <n v="7.3"/>
    <n v="7.8284182305630029E-2"/>
    <m/>
    <m/>
    <m/>
    <m/>
  </r>
  <r>
    <s v="FRNLLincolnNRate0"/>
    <x v="6"/>
    <x v="304"/>
    <s v="Autumn"/>
    <x v="0"/>
    <n v="1.7"/>
    <m/>
    <m/>
    <m/>
    <n v="63.27"/>
    <n v="63.27"/>
    <n v="16805.120000000003"/>
    <m/>
    <m/>
    <m/>
    <m/>
    <m/>
    <m/>
    <m/>
    <m/>
    <m/>
    <n v="19.493349075317383"/>
    <n v="6.4167218208312988"/>
    <n v="76.758216857910156"/>
    <n v="21.927141189575195"/>
    <n v="86.267982482910156"/>
    <n v="19.084207534790039"/>
    <n v="3.0499999999999999E-2"/>
    <m/>
    <n v="12.281314697265625"/>
    <n v="86.43"/>
    <n v="8.5"/>
    <n v="9.834548189286127E-2"/>
    <m/>
    <m/>
    <m/>
    <m/>
  </r>
  <r>
    <s v="FRNLLincolnNRate100"/>
    <x v="6"/>
    <x v="304"/>
    <s v="Autumn"/>
    <x v="0"/>
    <n v="1.7"/>
    <m/>
    <m/>
    <m/>
    <n v="101.2"/>
    <n v="101.2"/>
    <n v="16906.320000000003"/>
    <m/>
    <m/>
    <m/>
    <m/>
    <m/>
    <m/>
    <m/>
    <m/>
    <m/>
    <n v="19.705638885498047"/>
    <n v="7.2202129364013672"/>
    <n v="78.954490661621094"/>
    <n v="21.753931045532227"/>
    <n v="86.312911987304688"/>
    <n v="18.957622528076172"/>
    <n v="3.0300000000000001E-2"/>
    <m/>
    <n v="12.632718505859375"/>
    <n v="83.15"/>
    <n v="7"/>
    <n v="8.4185207456404079E-2"/>
    <m/>
    <m/>
    <m/>
    <m/>
  </r>
  <r>
    <s v="FRNLLincolnNRate350"/>
    <x v="6"/>
    <x v="304"/>
    <s v="Autumn"/>
    <x v="0"/>
    <n v="1.7"/>
    <m/>
    <m/>
    <m/>
    <n v="127.64"/>
    <n v="127.64"/>
    <n v="17033.960000000003"/>
    <m/>
    <m/>
    <m/>
    <m/>
    <m/>
    <m/>
    <m/>
    <m/>
    <m/>
    <n v="18.090961456298828"/>
    <n v="15.704109191894531"/>
    <n v="80.699302673339844"/>
    <n v="21.442323684692383"/>
    <n v="87.763534545898437"/>
    <n v="19.346967697143555"/>
    <n v="3.1E-2"/>
    <m/>
    <n v="12.911888427734375"/>
    <n v="96.81"/>
    <n v="8.02"/>
    <n v="8.2842681541163102E-2"/>
    <m/>
    <m/>
    <m/>
    <m/>
  </r>
  <r>
    <s v="FRNLLincolnNRate50"/>
    <x v="6"/>
    <x v="304"/>
    <s v="Autumn"/>
    <x v="0"/>
    <n v="1.7"/>
    <m/>
    <m/>
    <m/>
    <n v="72.290000000000006"/>
    <n v="72.290000000000006"/>
    <n v="17106.250000000004"/>
    <m/>
    <m/>
    <m/>
    <m/>
    <m/>
    <m/>
    <m/>
    <m/>
    <m/>
    <n v="20.463920593261719"/>
    <n v="13.744145393371582"/>
    <n v="77.4693603515625"/>
    <n v="24.350187301635742"/>
    <n v="86.97052001953125"/>
    <n v="19.632766723632813"/>
    <n v="3.1399999999999997E-2"/>
    <m/>
    <n v="12.39509765625"/>
    <n v="79.72"/>
    <n v="8.39"/>
    <n v="0.10524335173105871"/>
    <m/>
    <m/>
    <m/>
    <m/>
  </r>
  <r>
    <s v="FRNLLincolnNRate500"/>
    <x v="6"/>
    <x v="304"/>
    <s v="Autumn"/>
    <x v="1"/>
    <n v="1.7"/>
    <m/>
    <m/>
    <m/>
    <n v="141.30000000000001"/>
    <n v="141.30000000000001"/>
    <n v="17247.550000000003"/>
    <m/>
    <m/>
    <m/>
    <m/>
    <m/>
    <m/>
    <m/>
    <m/>
    <m/>
    <n v="16.559623718261719"/>
    <n v="14.115711212158203"/>
    <n v="81.245506286621094"/>
    <n v="20.724674224853516"/>
    <n v="88.521575927734375"/>
    <n v="24.391603469848633"/>
    <n v="3.9E-2"/>
    <m/>
    <n v="12.999281005859375"/>
    <n v="123.66"/>
    <n v="8.6"/>
    <n v="6.9545528060811906E-2"/>
    <m/>
    <m/>
    <m/>
    <m/>
  </r>
  <r>
    <s v="FRNLLincolnNRate0"/>
    <x v="6"/>
    <x v="304"/>
    <s v="Autumn"/>
    <x v="1"/>
    <n v="1.7"/>
    <m/>
    <m/>
    <m/>
    <n v="79.540000000000006"/>
    <n v="79.540000000000006"/>
    <n v="17327.090000000004"/>
    <m/>
    <m/>
    <m/>
    <m/>
    <m/>
    <m/>
    <m/>
    <m/>
    <m/>
    <n v="18.416183471679688"/>
    <n v="7.2462019920349121"/>
    <n v="77.904136657714844"/>
    <n v="21.578475952148438"/>
    <n v="86.735366821289062"/>
    <n v="20.3533935546875"/>
    <n v="3.2599999999999997E-2"/>
    <m/>
    <n v="12.464661865234376"/>
    <n v="104.94"/>
    <n v="8.5"/>
    <n v="8.0998665904326278E-2"/>
    <m/>
    <m/>
    <m/>
    <m/>
  </r>
  <r>
    <s v="FRNLLincolnNRate350"/>
    <x v="6"/>
    <x v="304"/>
    <s v="Autumn"/>
    <x v="1"/>
    <n v="1.7"/>
    <m/>
    <m/>
    <m/>
    <n v="122.34"/>
    <n v="122.34"/>
    <n v="17449.430000000004"/>
    <m/>
    <m/>
    <m/>
    <m/>
    <m/>
    <m/>
    <m/>
    <m/>
    <m/>
    <n v="19.433460235595703"/>
    <n v="17.833690643310547"/>
    <n v="78.268409729003906"/>
    <n v="23.833810806274414"/>
    <n v="87.263137817382812"/>
    <n v="19.907505035400391"/>
    <n v="3.1899999999999998E-2"/>
    <m/>
    <n v="12.522945556640625"/>
    <n v="109.88"/>
    <n v="7.9"/>
    <n v="7.1896614488532948E-2"/>
    <m/>
    <m/>
    <m/>
    <m/>
  </r>
  <r>
    <s v="FRNLLincolnNRate100"/>
    <x v="6"/>
    <x v="304"/>
    <s v="Autumn"/>
    <x v="1"/>
    <n v="1.7"/>
    <m/>
    <m/>
    <m/>
    <n v="123.87"/>
    <n v="123.87"/>
    <n v="17573.300000000003"/>
    <m/>
    <m/>
    <m/>
    <m/>
    <m/>
    <m/>
    <m/>
    <m/>
    <m/>
    <n v="18.734079360961914"/>
    <n v="8.35009765625"/>
    <n v="79.630172729492188"/>
    <n v="21.788837432861328"/>
    <n v="86.631668090820313"/>
    <n v="20.835861206054687"/>
    <n v="3.3300000000000003E-2"/>
    <m/>
    <n v="12.74082763671875"/>
    <n v="116.18"/>
    <n v="8.9"/>
    <n v="7.660526768807023E-2"/>
    <m/>
    <m/>
    <m/>
    <m/>
  </r>
  <r>
    <s v="FRNLLincolnNRate50"/>
    <x v="6"/>
    <x v="304"/>
    <s v="Autumn"/>
    <x v="1"/>
    <n v="1.7"/>
    <m/>
    <m/>
    <m/>
    <n v="111.49"/>
    <n v="111.49"/>
    <n v="17684.790000000005"/>
    <m/>
    <m/>
    <m/>
    <m/>
    <m/>
    <m/>
    <m/>
    <m/>
    <m/>
    <n v="19.624561309814453"/>
    <n v="9.8913726806640625"/>
    <n v="78.113533020019531"/>
    <n v="20.381622314453125"/>
    <n v="85.637016296386719"/>
    <n v="18.647785186767578"/>
    <n v="2.98E-2"/>
    <m/>
    <n v="12.498165283203125"/>
    <n v="119.59"/>
    <n v="9"/>
    <n v="7.5257128522451713E-2"/>
    <m/>
    <m/>
    <m/>
    <m/>
  </r>
  <r>
    <s v="FRNLLincolnNRate200"/>
    <x v="6"/>
    <x v="304"/>
    <s v="Autumn"/>
    <x v="1"/>
    <n v="1.7"/>
    <m/>
    <m/>
    <m/>
    <n v="104.09"/>
    <n v="104.09"/>
    <n v="17788.880000000005"/>
    <m/>
    <m/>
    <m/>
    <m/>
    <m/>
    <m/>
    <m/>
    <m/>
    <m/>
    <n v="18.699245452880859"/>
    <n v="6.709467887878418"/>
    <n v="77.593109130859375"/>
    <n v="20.357038497924805"/>
    <n v="85.699989318847656"/>
    <n v="19.075202941894531"/>
    <n v="3.0499999999999999E-2"/>
    <m/>
    <n v="12.4148974609375"/>
    <n v="108.41"/>
    <n v="9.5"/>
    <n v="8.7630292408449412E-2"/>
    <m/>
    <m/>
    <m/>
    <m/>
  </r>
  <r>
    <s v="FRNLLincolnNRate50"/>
    <x v="6"/>
    <x v="304"/>
    <s v="Autumn"/>
    <x v="2"/>
    <n v="1.7"/>
    <m/>
    <m/>
    <m/>
    <n v="123.3"/>
    <n v="123.3"/>
    <n v="17912.180000000004"/>
    <m/>
    <m/>
    <m/>
    <m/>
    <m/>
    <m/>
    <m/>
    <m/>
    <m/>
    <n v="19.417797088623047"/>
    <n v="8.609309196472168"/>
    <n v="78.953956604003906"/>
    <n v="22.480785369873047"/>
    <n v="86.358367919921875"/>
    <n v="20.555570602416992"/>
    <n v="3.2899999999999999E-2"/>
    <m/>
    <n v="12.632633056640625"/>
    <n v="120.79"/>
    <n v="9.51"/>
    <n v="7.8731683086348203E-2"/>
    <m/>
    <m/>
    <m/>
    <m/>
  </r>
  <r>
    <s v="FRNLLincolnNRate500"/>
    <x v="6"/>
    <x v="304"/>
    <s v="Autumn"/>
    <x v="2"/>
    <n v="1.7"/>
    <m/>
    <m/>
    <m/>
    <n v="136.75"/>
    <n v="136.75"/>
    <n v="18048.930000000004"/>
    <m/>
    <m/>
    <m/>
    <m/>
    <m/>
    <m/>
    <m/>
    <m/>
    <m/>
    <n v="17.481891632080078"/>
    <n v="13.198162078857422"/>
    <n v="81.240737915039063"/>
    <n v="21.146398544311523"/>
    <n v="87.654106140136719"/>
    <n v="19.969133377075195"/>
    <n v="3.2000000000000001E-2"/>
    <m/>
    <n v="12.99851806640625"/>
    <n v="117.56"/>
    <n v="9.1300000000000008"/>
    <n v="7.7662470227968697E-2"/>
    <m/>
    <m/>
    <m/>
    <m/>
  </r>
  <r>
    <s v="FRNLLincolnNRate0"/>
    <x v="6"/>
    <x v="304"/>
    <s v="Autumn"/>
    <x v="2"/>
    <n v="1.7"/>
    <m/>
    <m/>
    <m/>
    <n v="115.79"/>
    <n v="115.79"/>
    <n v="18164.720000000005"/>
    <m/>
    <m/>
    <m/>
    <m/>
    <m/>
    <m/>
    <m/>
    <m/>
    <m/>
    <n v="21.083242416381836"/>
    <n v="6.5204858779907227"/>
    <n v="77.165939331054687"/>
    <n v="22.418481826782227"/>
    <n v="86.620460510253906"/>
    <n v="18.401157379150391"/>
    <n v="2.9399999999999999E-2"/>
    <m/>
    <n v="12.34655029296875"/>
    <n v="105.09"/>
    <n v="8.0299999999999994"/>
    <n v="7.6410695594252537E-2"/>
    <m/>
    <m/>
    <m/>
    <m/>
  </r>
  <r>
    <s v="FRNLLincolnNRate200"/>
    <x v="6"/>
    <x v="304"/>
    <s v="Autumn"/>
    <x v="2"/>
    <n v="1.7"/>
    <m/>
    <m/>
    <m/>
    <n v="137.19"/>
    <n v="137.19"/>
    <n v="18301.910000000003"/>
    <m/>
    <m/>
    <m/>
    <m/>
    <m/>
    <m/>
    <m/>
    <m/>
    <m/>
    <n v="19.581232070922852"/>
    <n v="9.9423999786376953"/>
    <n v="78.1368408203125"/>
    <n v="21.878257751464844"/>
    <n v="85.618812561035156"/>
    <n v="16.902711868286133"/>
    <n v="2.7E-2"/>
    <m/>
    <n v="12.50189453125"/>
    <n v="101.87"/>
    <n v="7.37"/>
    <n v="7.2347109060567391E-2"/>
    <m/>
    <m/>
    <m/>
    <m/>
  </r>
  <r>
    <s v="FRNLLincolnNRate350"/>
    <x v="6"/>
    <x v="304"/>
    <s v="Autumn"/>
    <x v="2"/>
    <n v="1.7"/>
    <m/>
    <m/>
    <m/>
    <n v="132.08000000000001"/>
    <n v="132.08000000000001"/>
    <n v="18433.990000000005"/>
    <m/>
    <m/>
    <m/>
    <m/>
    <m/>
    <m/>
    <m/>
    <m/>
    <m/>
    <n v="18.192743301391602"/>
    <n v="10.929350852966309"/>
    <n v="80.400245666503906"/>
    <n v="20.595773696899414"/>
    <n v="86.966255187988281"/>
    <n v="18.918649673461914"/>
    <n v="3.0300000000000001E-2"/>
    <m/>
    <n v="12.864039306640626"/>
    <n v="145.66"/>
    <n v="9.43"/>
    <n v="6.4739805025401623E-2"/>
    <m/>
    <m/>
    <m/>
    <m/>
  </r>
  <r>
    <s v="FRNLLincolnNRate100"/>
    <x v="6"/>
    <x v="304"/>
    <s v="Autumn"/>
    <x v="2"/>
    <n v="1.7"/>
    <m/>
    <m/>
    <m/>
    <n v="86.69"/>
    <n v="86.69"/>
    <n v="18520.680000000004"/>
    <m/>
    <m/>
    <m/>
    <m/>
    <m/>
    <m/>
    <m/>
    <m/>
    <m/>
    <n v="19.235118865966797"/>
    <n v="7.3933019638061523"/>
    <n v="78.8192138671875"/>
    <n v="21.425273895263672"/>
    <n v="85.998001098632812"/>
    <n v="17.73052978515625"/>
    <n v="2.8400000000000002E-2"/>
    <m/>
    <n v="12.61107421875"/>
    <n v="120.82"/>
    <n v="9.9700000000000006"/>
    <n v="8.2519450422115559E-2"/>
    <m/>
    <m/>
    <m/>
    <m/>
  </r>
  <r>
    <s v="FRNLLincolnNRate350"/>
    <x v="6"/>
    <x v="304"/>
    <s v="Autumn"/>
    <x v="3"/>
    <n v="1.7"/>
    <m/>
    <m/>
    <m/>
    <n v="142.83000000000001"/>
    <n v="142.83000000000001"/>
    <n v="18663.510000000006"/>
    <m/>
    <m/>
    <m/>
    <m/>
    <m/>
    <m/>
    <m/>
    <m/>
    <m/>
    <n v="18.919776916503906"/>
    <n v="11.058065414428711"/>
    <n v="78.653900146484375"/>
    <n v="21.138238906860352"/>
    <n v="86.831092834472656"/>
    <n v="20.505691528320312"/>
    <n v="3.2800000000000003E-2"/>
    <m/>
    <n v="12.584624023437501"/>
    <n v="123.97"/>
    <n v="9.9600000000000009"/>
    <n v="8.0342018230216999E-2"/>
    <m/>
    <m/>
    <m/>
    <m/>
  </r>
  <r>
    <s v="FRNLLincolnNRate200"/>
    <x v="6"/>
    <x v="304"/>
    <s v="Autumn"/>
    <x v="3"/>
    <n v="1.7"/>
    <m/>
    <m/>
    <m/>
    <m/>
    <m/>
    <m/>
    <m/>
    <m/>
    <m/>
    <m/>
    <m/>
    <m/>
    <m/>
    <m/>
    <m/>
    <n v="19.774324417114258"/>
    <n v="11.179892539978027"/>
    <n v="77.987136840820313"/>
    <n v="22.08195686340332"/>
    <n v="87.483192443847656"/>
    <n v="18.379062652587891"/>
    <n v="2.9399999999999999E-2"/>
    <m/>
    <n v="12.47794189453125"/>
    <m/>
    <m/>
    <m/>
    <m/>
    <m/>
    <m/>
    <m/>
  </r>
  <r>
    <s v="FRNLLincolnNRate100"/>
    <x v="6"/>
    <x v="304"/>
    <s v="Autumn"/>
    <x v="3"/>
    <n v="1.7"/>
    <m/>
    <m/>
    <m/>
    <n v="99.39"/>
    <n v="99.39"/>
    <n v="687.18"/>
    <m/>
    <m/>
    <m/>
    <m/>
    <m/>
    <m/>
    <m/>
    <m/>
    <m/>
    <n v="20.826894760131836"/>
    <n v="17.866497039794922"/>
    <n v="78.353240966796875"/>
    <n v="25.238723754882812"/>
    <n v="87.185844421386719"/>
    <n v="16.347789764404297"/>
    <n v="2.6200000000000001E-2"/>
    <m/>
    <n v="12.5365185546875"/>
    <n v="95.84"/>
    <n v="7.98"/>
    <n v="8.3263772954924875E-2"/>
    <m/>
    <m/>
    <m/>
    <m/>
  </r>
  <r>
    <s v="FRNLLincolnNRate500"/>
    <x v="6"/>
    <x v="304"/>
    <s v="Autumn"/>
    <x v="3"/>
    <n v="1.7"/>
    <m/>
    <m/>
    <m/>
    <n v="182.9"/>
    <n v="182.9"/>
    <n v="1124.9000000000001"/>
    <m/>
    <m/>
    <m/>
    <m/>
    <m/>
    <m/>
    <m/>
    <m/>
    <m/>
    <n v="19.277572631835938"/>
    <n v="13.727455139160156"/>
    <n v="80.804847717285156"/>
    <n v="22.731052398681641"/>
    <n v="87.402076721191406"/>
    <n v="20.650402069091797"/>
    <n v="3.3000000000000002E-2"/>
    <m/>
    <n v="12.928775634765625"/>
    <n v="108.46"/>
    <n v="7.89"/>
    <n v="7.2745712705144752E-2"/>
    <m/>
    <m/>
    <m/>
    <m/>
  </r>
  <r>
    <s v="FRNLLincolnNRate0"/>
    <x v="6"/>
    <x v="304"/>
    <s v="Autumn"/>
    <x v="3"/>
    <n v="1.7"/>
    <m/>
    <m/>
    <m/>
    <n v="108.44"/>
    <n v="108.44"/>
    <n v="588.53"/>
    <m/>
    <m/>
    <m/>
    <m/>
    <m/>
    <m/>
    <m/>
    <m/>
    <m/>
    <n v="21.087301254272461"/>
    <n v="11.957242965698242"/>
    <n v="77.02618408203125"/>
    <n v="25.529632568359375"/>
    <n v="86.958938598632813"/>
    <n v="19.776147842407227"/>
    <n v="3.1600000000000003E-2"/>
    <m/>
    <n v="12.324189453125001"/>
    <n v="89.19"/>
    <n v="8.59"/>
    <n v="9.6311245655342534E-2"/>
    <m/>
    <m/>
    <m/>
    <m/>
  </r>
  <r>
    <s v="FRNLLincolnNRate50"/>
    <x v="6"/>
    <x v="304"/>
    <s v="Autumn"/>
    <x v="3"/>
    <n v="1.7"/>
    <m/>
    <m/>
    <m/>
    <n v="63.6"/>
    <n v="63.6"/>
    <n v="613.06000000000006"/>
    <m/>
    <m/>
    <m/>
    <m/>
    <m/>
    <m/>
    <m/>
    <m/>
    <m/>
    <n v="20.961635589599609"/>
    <n v="4.0658841133117676"/>
    <n v="77.177345275878906"/>
    <n v="21.962120056152344"/>
    <n v="85.9742431640625"/>
    <n v="17.596038818359375"/>
    <n v="2.8199999999999999E-2"/>
    <m/>
    <n v="12.348375244140625"/>
    <n v="88.94"/>
    <n v="9.4600000000000009"/>
    <n v="0.10636384079154487"/>
    <m/>
    <m/>
    <m/>
    <m/>
  </r>
  <r>
    <s v="FRNLLincolnNRate200"/>
    <x v="6"/>
    <x v="305"/>
    <s v="Autumn"/>
    <x v="0"/>
    <n v="1.8"/>
    <m/>
    <m/>
    <m/>
    <n v="121.91"/>
    <n v="121.91"/>
    <n v="993.70999999999992"/>
    <m/>
    <m/>
    <m/>
    <m/>
    <m/>
    <m/>
    <m/>
    <m/>
    <m/>
    <n v="17.710651397705078"/>
    <n v="9.7880172729492187"/>
    <n v="79.956092834472656"/>
    <n v="20.127529144287109"/>
    <n v="86.876579284667969"/>
    <n v="18.733566284179688"/>
    <n v="0.03"/>
    <m/>
    <n v="12.792974853515625"/>
    <n v="87.44"/>
    <n v="7.87"/>
    <n v="9.0004574565416287E-2"/>
    <m/>
    <m/>
    <m/>
    <m/>
  </r>
  <r>
    <s v="FRNLLincolnNRate500"/>
    <x v="6"/>
    <x v="305"/>
    <s v="Autumn"/>
    <x v="0"/>
    <n v="1.8"/>
    <m/>
    <m/>
    <m/>
    <n v="104.04"/>
    <n v="104.04"/>
    <n v="1114.73"/>
    <m/>
    <m/>
    <m/>
    <m/>
    <m/>
    <m/>
    <m/>
    <m/>
    <m/>
    <n v="17.463237762451172"/>
    <n v="8.20172119140625"/>
    <n v="78.938812255859375"/>
    <n v="19.427793502807617"/>
    <n v="85.327384948730469"/>
    <n v="20.249208450317383"/>
    <n v="3.2399999999999998E-2"/>
    <m/>
    <n v="12.630209960937501"/>
    <n v="103.63"/>
    <n v="7.96"/>
    <n v="7.6811734053845421E-2"/>
    <m/>
    <m/>
    <m/>
    <m/>
  </r>
  <r>
    <s v="FRNLLincolnNRate0"/>
    <x v="6"/>
    <x v="305"/>
    <s v="Autumn"/>
    <x v="0"/>
    <n v="1.8"/>
    <m/>
    <m/>
    <m/>
    <n v="120.63"/>
    <n v="120.63"/>
    <n v="612.70000000000005"/>
    <m/>
    <m/>
    <m/>
    <m/>
    <m/>
    <m/>
    <m/>
    <m/>
    <m/>
    <m/>
    <m/>
    <m/>
    <m/>
    <m/>
    <m/>
    <m/>
    <m/>
    <m/>
    <n v="64.430000000000007"/>
    <n v="9.09"/>
    <n v="0.14108334626726679"/>
    <m/>
    <m/>
    <m/>
    <m/>
  </r>
  <r>
    <s v="FRNLLincolnNRate100"/>
    <x v="6"/>
    <x v="305"/>
    <s v="Autumn"/>
    <x v="0"/>
    <n v="1.8"/>
    <m/>
    <m/>
    <m/>
    <n v="107.59"/>
    <n v="107.59"/>
    <n v="760.47000000000014"/>
    <m/>
    <m/>
    <m/>
    <m/>
    <m/>
    <m/>
    <m/>
    <m/>
    <m/>
    <m/>
    <m/>
    <m/>
    <m/>
    <m/>
    <m/>
    <m/>
    <m/>
    <m/>
    <n v="64.75"/>
    <n v="5.92"/>
    <n v="9.1428571428571428E-2"/>
    <m/>
    <m/>
    <m/>
    <m/>
  </r>
  <r>
    <s v="FRNLLincolnNRate350"/>
    <x v="6"/>
    <x v="305"/>
    <s v="Autumn"/>
    <x v="0"/>
    <n v="1.8"/>
    <m/>
    <m/>
    <m/>
    <n v="99.67"/>
    <n v="99.67"/>
    <n v="954.65999999999985"/>
    <m/>
    <m/>
    <m/>
    <m/>
    <m/>
    <m/>
    <m/>
    <m/>
    <m/>
    <n v="17.560590744018555"/>
    <n v="10.277322769165039"/>
    <n v="78.763458251953125"/>
    <n v="19.271635055541992"/>
    <n v="85.52935791015625"/>
    <n v="19.200286865234375"/>
    <n v="3.0700000000000002E-2"/>
    <m/>
    <n v="12.6021533203125"/>
    <n v="116.31"/>
    <n v="9.19"/>
    <n v="7.9012982546642588E-2"/>
    <m/>
    <m/>
    <m/>
    <m/>
  </r>
  <r>
    <s v="FRNLLincolnNRate50"/>
    <x v="6"/>
    <x v="305"/>
    <s v="Autumn"/>
    <x v="0"/>
    <n v="1.8"/>
    <m/>
    <m/>
    <m/>
    <n v="46.48"/>
    <n v="46.48"/>
    <n v="632.84999999999991"/>
    <m/>
    <m/>
    <m/>
    <m/>
    <m/>
    <m/>
    <m/>
    <m/>
    <m/>
    <n v="19.223535537719727"/>
    <n v="4.6080608367919922"/>
    <n v="76.82208251953125"/>
    <n v="19.670848846435547"/>
    <n v="85.680076599121094"/>
    <n v="19.927223205566406"/>
    <n v="3.1899999999999998E-2"/>
    <m/>
    <n v="12.291533203125001"/>
    <n v="109.83"/>
    <n v="9.2899999999999991"/>
    <n v="8.4585268141673484E-2"/>
    <m/>
    <m/>
    <m/>
    <m/>
  </r>
  <r>
    <s v="FRNLLincolnNRate500"/>
    <x v="6"/>
    <x v="305"/>
    <s v="Autumn"/>
    <x v="1"/>
    <n v="1.8"/>
    <m/>
    <m/>
    <m/>
    <n v="100.63"/>
    <n v="100.63"/>
    <n v="1090.98"/>
    <m/>
    <m/>
    <m/>
    <m/>
    <m/>
    <m/>
    <m/>
    <m/>
    <m/>
    <n v="17.569679260253906"/>
    <n v="9.7850608825683594"/>
    <n v="80.064010620117188"/>
    <n v="20.929031372070312"/>
    <n v="87.063331604003906"/>
    <n v="22.735136032104492"/>
    <n v="3.6400000000000002E-2"/>
    <m/>
    <n v="12.81024169921875"/>
    <n v="136.31"/>
    <n v="9.8800000000000008"/>
    <n v="7.2481842858190898E-2"/>
    <m/>
    <m/>
    <m/>
    <m/>
  </r>
  <r>
    <s v="FRNLLincolnNRate0"/>
    <x v="6"/>
    <x v="305"/>
    <s v="Autumn"/>
    <x v="1"/>
    <n v="1.8"/>
    <m/>
    <m/>
    <m/>
    <n v="63.02"/>
    <n v="63.02"/>
    <n v="681.29"/>
    <m/>
    <m/>
    <m/>
    <m/>
    <m/>
    <m/>
    <m/>
    <m/>
    <m/>
    <n v="18.547164916992188"/>
    <n v="3.9328711032867432"/>
    <n v="76.504226684570313"/>
    <n v="19.564697265625"/>
    <n v="85.591156005859375"/>
    <n v="19.402496337890625"/>
    <n v="3.1E-2"/>
    <m/>
    <n v="12.240676269531249"/>
    <n v="61.44"/>
    <n v="5.79"/>
    <n v="9.423828125E-2"/>
    <m/>
    <m/>
    <m/>
    <m/>
  </r>
  <r>
    <s v="FRNLLincolnNRate350"/>
    <x v="6"/>
    <x v="305"/>
    <s v="Autumn"/>
    <x v="1"/>
    <n v="1.8"/>
    <m/>
    <m/>
    <m/>
    <n v="73.7"/>
    <n v="73.7"/>
    <n v="1102.5700000000002"/>
    <m/>
    <m/>
    <m/>
    <m/>
    <m/>
    <m/>
    <m/>
    <m/>
    <m/>
    <n v="16.951984405517578"/>
    <n v="8.8258199691772461"/>
    <n v="80.392936706542969"/>
    <n v="19.400173187255859"/>
    <n v="87.311279296875"/>
    <n v="22.341756820678711"/>
    <n v="3.5700000000000003E-2"/>
    <m/>
    <n v="12.862869873046876"/>
    <n v="76.39"/>
    <n v="7"/>
    <n v="9.1635030763188893E-2"/>
    <m/>
    <m/>
    <m/>
    <m/>
  </r>
  <r>
    <s v="FRNLLincolnNRate100"/>
    <x v="6"/>
    <x v="305"/>
    <s v="Autumn"/>
    <x v="1"/>
    <n v="1.8"/>
    <m/>
    <m/>
    <m/>
    <n v="72.45"/>
    <n v="72.45"/>
    <n v="836.0100000000001"/>
    <m/>
    <m/>
    <m/>
    <m/>
    <m/>
    <m/>
    <m/>
    <m/>
    <m/>
    <n v="17.680614471435547"/>
    <n v="7.8514599800109863"/>
    <n v="79.954719543457031"/>
    <n v="20.500919342041016"/>
    <n v="87.245735168457031"/>
    <n v="21.854104995727539"/>
    <n v="3.5000000000000003E-2"/>
    <m/>
    <n v="12.792755126953125"/>
    <n v="75.63"/>
    <n v="7.44"/>
    <n v="9.8373661245537494E-2"/>
    <m/>
    <m/>
    <m/>
    <m/>
  </r>
  <r>
    <s v="FRNLLincolnNRate50"/>
    <x v="6"/>
    <x v="305"/>
    <s v="Autumn"/>
    <x v="1"/>
    <n v="1.8"/>
    <m/>
    <m/>
    <m/>
    <n v="43.79"/>
    <n v="43.79"/>
    <n v="805.68"/>
    <m/>
    <m/>
    <m/>
    <m/>
    <m/>
    <m/>
    <m/>
    <m/>
    <m/>
    <n v="17.091041564941406"/>
    <n v="6.1300320625305176"/>
    <n v="76.592613220214844"/>
    <n v="18.066232681274414"/>
    <n v="85.085304260253906"/>
    <n v="22.176876068115234"/>
    <n v="3.5499999999999997E-2"/>
    <m/>
    <n v="12.254818115234375"/>
    <n v="81.63"/>
    <n v="8.2799999999999994"/>
    <n v="0.10143329658213891"/>
    <m/>
    <m/>
    <m/>
    <m/>
  </r>
  <r>
    <s v="FRNLLincolnNRate200"/>
    <x v="6"/>
    <x v="305"/>
    <s v="Autumn"/>
    <x v="1"/>
    <n v="1.8"/>
    <m/>
    <m/>
    <m/>
    <n v="103.23"/>
    <n v="103.23"/>
    <n v="1178.1499999999999"/>
    <m/>
    <m/>
    <m/>
    <m/>
    <m/>
    <m/>
    <m/>
    <m/>
    <m/>
    <n v="20.302671432495117"/>
    <n v="5.2556819915771484"/>
    <n v="76.921653747558594"/>
    <n v="20.378751754760742"/>
    <n v="86.098640441894531"/>
    <n v="18.860401153564453"/>
    <n v="3.0200000000000001E-2"/>
    <m/>
    <n v="12.307464599609375"/>
    <n v="108.93"/>
    <n v="9.94"/>
    <n v="9.1251262278527479E-2"/>
    <m/>
    <m/>
    <m/>
    <m/>
  </r>
  <r>
    <s v="FRNLLincolnNRate50"/>
    <x v="6"/>
    <x v="305"/>
    <s v="Autumn"/>
    <x v="2"/>
    <n v="1.8"/>
    <m/>
    <m/>
    <m/>
    <n v="103.77"/>
    <n v="103.77"/>
    <n v="923.32999999999993"/>
    <m/>
    <m/>
    <m/>
    <m/>
    <m/>
    <m/>
    <m/>
    <m/>
    <m/>
    <n v="18.848777770996094"/>
    <n v="7.4486360549926758"/>
    <n v="79.602378845214844"/>
    <n v="20.783374786376953"/>
    <n v="86.651397705078125"/>
    <n v="21.262292861938477"/>
    <n v="3.4000000000000002E-2"/>
    <m/>
    <n v="12.736380615234376"/>
    <n v="119.93"/>
    <n v="12.05"/>
    <n v="0.10047527724505961"/>
    <m/>
    <m/>
    <m/>
    <m/>
  </r>
  <r>
    <s v="FRNLLincolnNRate500"/>
    <x v="6"/>
    <x v="305"/>
    <s v="Autumn"/>
    <x v="2"/>
    <n v="1.8"/>
    <m/>
    <m/>
    <m/>
    <n v="94.77"/>
    <n v="94.77"/>
    <n v="1024.3800000000001"/>
    <m/>
    <m/>
    <m/>
    <m/>
    <m/>
    <m/>
    <m/>
    <m/>
    <m/>
    <n v="18.701648712158203"/>
    <n v="10.006834030151367"/>
    <n v="79.015487670898437"/>
    <n v="19.419486999511719"/>
    <n v="85.750083923339844"/>
    <n v="20.006523132324219"/>
    <n v="3.2000000000000001E-2"/>
    <m/>
    <n v="12.642478027343751"/>
    <n v="59.68"/>
    <n v="5.71"/>
    <n v="9.5676943699731898E-2"/>
    <m/>
    <m/>
    <m/>
    <m/>
  </r>
  <r>
    <s v="FRNLLincolnNRate0"/>
    <x v="6"/>
    <x v="305"/>
    <s v="Autumn"/>
    <x v="2"/>
    <n v="1.8"/>
    <m/>
    <m/>
    <m/>
    <n v="76.55"/>
    <n v="76.55"/>
    <n v="818.18"/>
    <m/>
    <m/>
    <m/>
    <m/>
    <m/>
    <m/>
    <m/>
    <m/>
    <m/>
    <n v="19.33837890625"/>
    <n v="7.507544994354248"/>
    <n v="76.843544006347656"/>
    <n v="19.462997436523438"/>
    <n v="86.084625244140625"/>
    <n v="20.928356170654297"/>
    <n v="3.3500000000000002E-2"/>
    <m/>
    <n v="12.294967041015624"/>
    <n v="73.03"/>
    <n v="6.67"/>
    <n v="9.1332329179789132E-2"/>
    <m/>
    <m/>
    <m/>
    <m/>
  </r>
  <r>
    <s v="FRNLLincolnNRate200"/>
    <x v="6"/>
    <x v="305"/>
    <s v="Autumn"/>
    <x v="2"/>
    <n v="1.8"/>
    <m/>
    <m/>
    <m/>
    <n v="82.89"/>
    <n v="82.89"/>
    <n v="1074.95"/>
    <m/>
    <m/>
    <m/>
    <m/>
    <m/>
    <m/>
    <m/>
    <m/>
    <m/>
    <n v="18.250703811645508"/>
    <n v="4.5609469413757324"/>
    <n v="78.210395812988281"/>
    <n v="19.808902740478516"/>
    <n v="85.772453308105469"/>
    <n v="20.847681045532227"/>
    <n v="3.3399999999999999E-2"/>
    <m/>
    <n v="12.513663330078126"/>
    <n v="96.58"/>
    <n v="7.88"/>
    <n v="8.159039138537999E-2"/>
    <m/>
    <m/>
    <m/>
    <m/>
  </r>
  <r>
    <s v="FRNLLincolnNRate350"/>
    <x v="6"/>
    <x v="305"/>
    <s v="Autumn"/>
    <x v="2"/>
    <n v="1.8"/>
    <m/>
    <m/>
    <m/>
    <n v="87.56"/>
    <n v="87.56"/>
    <n v="1221.0899999999999"/>
    <m/>
    <m/>
    <m/>
    <m/>
    <m/>
    <m/>
    <m/>
    <m/>
    <m/>
    <n v="19.004047393798828"/>
    <n v="11.78127384185791"/>
    <n v="80.017807006835938"/>
    <n v="21.689990997314453"/>
    <n v="88.090126037597656"/>
    <n v="20.081731796264648"/>
    <n v="3.2099999999999997E-2"/>
    <m/>
    <n v="12.80284912109375"/>
    <n v="86.93"/>
    <n v="7.37"/>
    <n v="8.4780858161739331E-2"/>
    <m/>
    <m/>
    <m/>
    <m/>
  </r>
  <r>
    <s v="FRNLLincolnNRate100"/>
    <x v="6"/>
    <x v="305"/>
    <s v="Autumn"/>
    <x v="2"/>
    <n v="1.8"/>
    <m/>
    <m/>
    <m/>
    <n v="108.47"/>
    <n v="108.47"/>
    <n v="1003.94"/>
    <m/>
    <m/>
    <m/>
    <m/>
    <m/>
    <m/>
    <m/>
    <m/>
    <m/>
    <n v="17.744718551635742"/>
    <n v="10.016773223876953"/>
    <n v="78.302474975585938"/>
    <n v="19.226413726806641"/>
    <n v="85.095504760742187"/>
    <n v="19.007741928100586"/>
    <n v="3.04E-2"/>
    <m/>
    <n v="12.528395996093749"/>
    <n v="85.06"/>
    <n v="8.99"/>
    <n v="0.10569010110510228"/>
    <m/>
    <m/>
    <m/>
    <m/>
  </r>
  <r>
    <s v="FRNLLincolnNRate350"/>
    <x v="6"/>
    <x v="305"/>
    <s v="Autumn"/>
    <x v="3"/>
    <n v="1.8"/>
    <m/>
    <m/>
    <m/>
    <n v="125.71"/>
    <n v="125.71"/>
    <n v="1164.3599999999999"/>
    <m/>
    <m/>
    <m/>
    <m/>
    <m/>
    <m/>
    <m/>
    <m/>
    <m/>
    <n v="18.066806793212891"/>
    <n v="7.9019241333007813"/>
    <n v="77.352745056152344"/>
    <n v="19.206737518310547"/>
    <n v="85.256576538085938"/>
    <n v="18.670618057250977"/>
    <n v="2.9899999999999999E-2"/>
    <m/>
    <n v="12.376439208984376"/>
    <n v="74.2"/>
    <n v="6.93"/>
    <n v="9.3396226415094333E-2"/>
    <m/>
    <m/>
    <m/>
    <m/>
  </r>
  <r>
    <s v="FRNLLincolnNRate200"/>
    <x v="6"/>
    <x v="305"/>
    <s v="Autumn"/>
    <x v="3"/>
    <n v="1.8"/>
    <m/>
    <m/>
    <m/>
    <n v="63.01"/>
    <n v="63.01"/>
    <n v="738.46"/>
    <m/>
    <m/>
    <m/>
    <m/>
    <m/>
    <m/>
    <m/>
    <m/>
    <m/>
    <n v="18.225276947021484"/>
    <n v="4.4246997833251953"/>
    <n v="77.785743713378906"/>
    <n v="20.084587097167969"/>
    <n v="86.408454895019531"/>
    <n v="22.323219299316406"/>
    <n v="3.5700000000000003E-2"/>
    <m/>
    <n v="12.445718994140625"/>
    <n v="65.349999999999994"/>
    <n v="7.37"/>
    <n v="0.11277735271614385"/>
    <m/>
    <m/>
    <m/>
    <m/>
  </r>
  <r>
    <s v="FRNLLincolnNRate100"/>
    <x v="6"/>
    <x v="305"/>
    <s v="Autumn"/>
    <x v="3"/>
    <n v="1.8"/>
    <m/>
    <m/>
    <m/>
    <n v="76.650000000000006"/>
    <n v="76.650000000000006"/>
    <n v="763.82999999999993"/>
    <m/>
    <m/>
    <m/>
    <m/>
    <m/>
    <m/>
    <m/>
    <m/>
    <m/>
    <n v="18.405281066894531"/>
    <n v="7.9239091873168945"/>
    <n v="78.760955810546875"/>
    <n v="20.804042816162109"/>
    <n v="85.519515991210937"/>
    <n v="18.611715316772461"/>
    <n v="2.98E-2"/>
    <m/>
    <n v="12.6017529296875"/>
    <n v="60.53"/>
    <n v="5.83"/>
    <n v="9.6315876424913266E-2"/>
    <m/>
    <m/>
    <m/>
    <m/>
  </r>
  <r>
    <s v="FRNLLincolnNRate500"/>
    <x v="6"/>
    <x v="305"/>
    <s v="Autumn"/>
    <x v="3"/>
    <n v="1.8"/>
    <m/>
    <m/>
    <m/>
    <n v="80.790000000000006"/>
    <n v="80.790000000000006"/>
    <n v="1205.69"/>
    <m/>
    <m/>
    <m/>
    <m/>
    <m/>
    <m/>
    <m/>
    <m/>
    <m/>
    <n v="18.606952667236328"/>
    <n v="9.0682077407836914"/>
    <n v="79.369422912597656"/>
    <n v="20.91339111328125"/>
    <n v="87.271873474121094"/>
    <n v="21.422338485717773"/>
    <n v="3.4299999999999997E-2"/>
    <m/>
    <n v="12.699107666015625"/>
    <n v="87.83"/>
    <n v="7.62"/>
    <n v="8.6758510759421606E-2"/>
    <m/>
    <m/>
    <m/>
    <m/>
  </r>
  <r>
    <s v="FRNLLincolnNRate0"/>
    <x v="6"/>
    <x v="305"/>
    <s v="Autumn"/>
    <x v="3"/>
    <n v="1.8"/>
    <m/>
    <m/>
    <m/>
    <n v="82.75"/>
    <n v="82.75"/>
    <n v="671.28"/>
    <m/>
    <m/>
    <m/>
    <m/>
    <m/>
    <m/>
    <m/>
    <m/>
    <m/>
    <n v="19.153385162353516"/>
    <n v="6.4313349723815918"/>
    <n v="77.471626281738281"/>
    <n v="20.123239517211914"/>
    <n v="86.280685424804688"/>
    <n v="19.231540679931641"/>
    <n v="3.0800000000000001E-2"/>
    <m/>
    <n v="12.395460205078125"/>
    <n v="79.69"/>
    <n v="7.49"/>
    <n v="9.3989208181704115E-2"/>
    <m/>
    <m/>
    <m/>
    <m/>
  </r>
  <r>
    <s v="FRNLLincolnNRate50"/>
    <x v="6"/>
    <x v="305"/>
    <s v="Autumn"/>
    <x v="3"/>
    <n v="1.8"/>
    <m/>
    <m/>
    <m/>
    <n v="64.03"/>
    <n v="64.03"/>
    <n v="677.09"/>
    <m/>
    <m/>
    <m/>
    <m/>
    <m/>
    <m/>
    <m/>
    <m/>
    <m/>
    <n v="18.557422637939453"/>
    <n v="3.9004249572753906"/>
    <n v="78.820213317871094"/>
    <n v="20.181732177734375"/>
    <n v="86.370445251464844"/>
    <n v="19.961339950561523"/>
    <n v="3.1899999999999998E-2"/>
    <m/>
    <n v="12.611234130859375"/>
    <n v="64.27"/>
    <n v="6.79"/>
    <n v="0.10564804730045123"/>
    <m/>
    <m/>
    <m/>
    <m/>
  </r>
  <r>
    <s v="FRNLLincolnNRate200"/>
    <x v="6"/>
    <x v="306"/>
    <s v="Autumn"/>
    <x v="0"/>
    <n v="1.9"/>
    <m/>
    <m/>
    <m/>
    <n v="31.74"/>
    <n v="31.74"/>
    <n v="1025.4499999999998"/>
    <m/>
    <m/>
    <m/>
    <m/>
    <m/>
    <m/>
    <m/>
    <m/>
    <m/>
    <n v="12.662281036376953"/>
    <n v="9.8621664047241211"/>
    <n v="83.955070495605469"/>
    <n v="18.197076797485352"/>
    <n v="86.94427490234375"/>
    <n v="27.504825592041016"/>
    <n v="4.3999999999999997E-2"/>
    <m/>
    <n v="13.432811279296875"/>
    <n v="81.400000000000006"/>
    <n v="8.7200000000000006"/>
    <n v="0.10712530712530713"/>
    <m/>
    <m/>
    <m/>
    <m/>
  </r>
  <r>
    <s v="FRNLLincolnNRate500"/>
    <x v="6"/>
    <x v="306"/>
    <s v="Autumn"/>
    <x v="0"/>
    <n v="1.9"/>
    <m/>
    <m/>
    <m/>
    <n v="42.48"/>
    <n v="42.48"/>
    <n v="1157.21"/>
    <m/>
    <m/>
    <m/>
    <m/>
    <m/>
    <m/>
    <m/>
    <m/>
    <m/>
    <n v="13.752000000000001"/>
    <n v="10.582000000000001"/>
    <n v="81.995999999999995"/>
    <n v="18.831"/>
    <n v="87.588999999999999"/>
    <n v="27.315000000000001"/>
    <n v="4.3700000000000003E-2"/>
    <m/>
    <n v="13.11936"/>
    <n v="56.1"/>
    <n v="5.99"/>
    <n v="0.10677361853832443"/>
    <m/>
    <m/>
    <m/>
    <m/>
  </r>
  <r>
    <s v="FRNLLincolnNRate0"/>
    <x v="6"/>
    <x v="306"/>
    <s v="Autumn"/>
    <x v="0"/>
    <n v="1.9"/>
    <m/>
    <m/>
    <m/>
    <n v="15.26"/>
    <n v="15.26"/>
    <n v="627.96"/>
    <m/>
    <m/>
    <m/>
    <m/>
    <m/>
    <m/>
    <m/>
    <m/>
    <m/>
    <n v="13.827322959899902"/>
    <n v="8.4496116638183594"/>
    <n v="80.505744934082031"/>
    <n v="18.58427619934082"/>
    <n v="84.683990478515625"/>
    <n v="24.659633636474609"/>
    <n v="3.95E-2"/>
    <m/>
    <n v="12.880919189453126"/>
    <n v="69.3"/>
    <n v="8.92"/>
    <n v="0.12871572871572873"/>
    <m/>
    <m/>
    <m/>
    <m/>
  </r>
  <r>
    <s v="FRNLLincolnNRate100"/>
    <x v="6"/>
    <x v="306"/>
    <s v="Autumn"/>
    <x v="0"/>
    <n v="1.9"/>
    <m/>
    <m/>
    <m/>
    <n v="23.54"/>
    <n v="23.54"/>
    <n v="784.0100000000001"/>
    <m/>
    <m/>
    <m/>
    <m/>
    <m/>
    <m/>
    <m/>
    <m/>
    <m/>
    <n v="13.807684898376465"/>
    <n v="8.3957023620605469"/>
    <n v="82.408607482910156"/>
    <n v="18.264116287231445"/>
    <n v="86.730003356933594"/>
    <n v="26.404394149780273"/>
    <n v="4.2200000000000001E-2"/>
    <m/>
    <n v="13.185377197265625"/>
    <n v="50.72"/>
    <n v="6.41"/>
    <n v="0.12638012618296532"/>
    <m/>
    <m/>
    <m/>
    <m/>
  </r>
  <r>
    <s v="FRNLLincolnNRate350"/>
    <x v="6"/>
    <x v="306"/>
    <s v="Autumn"/>
    <x v="0"/>
    <n v="1.9"/>
    <m/>
    <m/>
    <m/>
    <n v="37.67"/>
    <n v="37.67"/>
    <n v="992.32999999999981"/>
    <m/>
    <m/>
    <m/>
    <m/>
    <m/>
    <m/>
    <m/>
    <m/>
    <m/>
    <n v="14.103626251220703"/>
    <n v="10.263742446899414"/>
    <n v="82.913848876953125"/>
    <n v="19.610805511474609"/>
    <n v="87.704414367675781"/>
    <n v="28.859111785888672"/>
    <n v="4.6199999999999998E-2"/>
    <m/>
    <n v="13.2662158203125"/>
    <n v="74.459999999999994"/>
    <n v="7.53"/>
    <n v="0.10112812248186948"/>
    <m/>
    <m/>
    <m/>
    <m/>
  </r>
  <r>
    <s v="FRNLLincolnNRate50"/>
    <x v="6"/>
    <x v="306"/>
    <s v="Autumn"/>
    <x v="0"/>
    <n v="1.9"/>
    <m/>
    <m/>
    <m/>
    <n v="23.08"/>
    <n v="23.08"/>
    <n v="655.93"/>
    <m/>
    <m/>
    <m/>
    <m/>
    <m/>
    <m/>
    <m/>
    <m/>
    <m/>
    <n v="13.093503952026367"/>
    <n v="8.5418272018432617"/>
    <n v="81.285552978515625"/>
    <n v="18.094928741455078"/>
    <n v="86.339210510253906"/>
    <n v="26.853134155273437"/>
    <n v="4.2999999999999997E-2"/>
    <m/>
    <n v="13.005688476562501"/>
    <n v="68.260000000000005"/>
    <n v="7.8"/>
    <n v="0.11426897157925578"/>
    <m/>
    <m/>
    <m/>
    <m/>
  </r>
  <r>
    <s v="FRNLLincolnNRate500"/>
    <x v="6"/>
    <x v="306"/>
    <s v="Autumn"/>
    <x v="1"/>
    <n v="1.9"/>
    <m/>
    <m/>
    <m/>
    <n v="42.17"/>
    <n v="42.17"/>
    <n v="1133.1500000000001"/>
    <m/>
    <m/>
    <m/>
    <m/>
    <m/>
    <m/>
    <m/>
    <m/>
    <m/>
    <n v="14.536075592041016"/>
    <n v="10.740447998046875"/>
    <n v="81.032585144042969"/>
    <n v="22.883110046386719"/>
    <n v="89.03143310546875"/>
    <n v="29.426004409790039"/>
    <n v="4.7100000000000003E-2"/>
    <m/>
    <n v="12.965213623046875"/>
    <n v="69.2"/>
    <n v="7.66"/>
    <n v="0.11069364161849711"/>
    <m/>
    <m/>
    <m/>
    <m/>
  </r>
  <r>
    <s v="FRNLLincolnNRate0"/>
    <x v="6"/>
    <x v="306"/>
    <s v="Autumn"/>
    <x v="1"/>
    <n v="1.9"/>
    <m/>
    <m/>
    <m/>
    <n v="14.73"/>
    <n v="14.73"/>
    <n v="696.02"/>
    <m/>
    <m/>
    <m/>
    <m/>
    <m/>
    <m/>
    <m/>
    <m/>
    <m/>
    <n v="13.196539878845215"/>
    <n v="9.6737480163574219"/>
    <n v="80.948478698730469"/>
    <n v="19.910066604614258"/>
    <n v="85.469009399414063"/>
    <n v="25.710798263549805"/>
    <n v="4.1099999999999998E-2"/>
    <m/>
    <n v="12.951756591796876"/>
    <n v="75.7"/>
    <n v="9.41"/>
    <n v="0.12430647291941875"/>
    <m/>
    <m/>
    <m/>
    <m/>
  </r>
  <r>
    <s v="FRNLLincolnNRate350"/>
    <x v="6"/>
    <x v="306"/>
    <s v="Autumn"/>
    <x v="1"/>
    <n v="1.9"/>
    <m/>
    <m/>
    <m/>
    <n v="37.71"/>
    <n v="37.71"/>
    <n v="1140.2800000000002"/>
    <m/>
    <m/>
    <m/>
    <m/>
    <m/>
    <m/>
    <m/>
    <m/>
    <m/>
    <n v="14.003944396972656"/>
    <n v="9.66448974609375"/>
    <n v="80.263992309570313"/>
    <n v="20.368396759033203"/>
    <n v="85.630516052246094"/>
    <n v="27.696535110473633"/>
    <n v="4.4299999999999999E-2"/>
    <m/>
    <n v="12.842238769531249"/>
    <n v="77.040000000000006"/>
    <n v="8.8000000000000007"/>
    <n v="0.11422637590861889"/>
    <m/>
    <m/>
    <m/>
    <m/>
  </r>
  <r>
    <s v="FRNLLincolnNRate100"/>
    <x v="6"/>
    <x v="306"/>
    <s v="Autumn"/>
    <x v="1"/>
    <n v="1.9"/>
    <m/>
    <m/>
    <m/>
    <n v="12.25"/>
    <n v="12.25"/>
    <n v="848.2600000000001"/>
    <m/>
    <m/>
    <m/>
    <m/>
    <m/>
    <m/>
    <m/>
    <m/>
    <m/>
    <n v="12.20606517791748"/>
    <n v="10.000540733337402"/>
    <n v="78.536552429199219"/>
    <n v="16.332611083984375"/>
    <n v="83.28387451171875"/>
    <n v="26.624595642089844"/>
    <n v="4.2599999999999999E-2"/>
    <m/>
    <n v="12.565848388671876"/>
    <n v="44.41"/>
    <n v="5.84"/>
    <n v="0.1315019139833371"/>
    <m/>
    <m/>
    <m/>
    <m/>
  </r>
  <r>
    <s v="FRNLLincolnNRate50"/>
    <x v="6"/>
    <x v="306"/>
    <s v="Autumn"/>
    <x v="1"/>
    <n v="1.9"/>
    <m/>
    <m/>
    <m/>
    <n v="13.3"/>
    <n v="13.3"/>
    <n v="818.9799999999999"/>
    <m/>
    <m/>
    <m/>
    <m/>
    <m/>
    <m/>
    <m/>
    <m/>
    <m/>
    <n v="14.665428161621094"/>
    <n v="9.1057233810424805"/>
    <n v="77.659698486328125"/>
    <n v="21.330671310424805"/>
    <n v="84.693328857421875"/>
    <n v="26.026504516601563"/>
    <n v="4.1599999999999998E-2"/>
    <m/>
    <n v="12.425551757812499"/>
    <n v="52.08"/>
    <n v="6.82"/>
    <n v="0.13095238095238096"/>
    <m/>
    <m/>
    <m/>
    <m/>
  </r>
  <r>
    <s v="FRNLLincolnNRate200"/>
    <x v="6"/>
    <x v="306"/>
    <s v="Autumn"/>
    <x v="1"/>
    <n v="1.9"/>
    <m/>
    <m/>
    <m/>
    <n v="45.77"/>
    <n v="45.77"/>
    <n v="1223.9199999999998"/>
    <m/>
    <m/>
    <m/>
    <m/>
    <m/>
    <m/>
    <m/>
    <m/>
    <m/>
    <n v="14.930289268493652"/>
    <n v="10.125209808349609"/>
    <n v="80.931442260742188"/>
    <n v="22.232728958129883"/>
    <n v="85.892318725585937"/>
    <n v="26.127830505371094"/>
    <n v="4.1799999999999997E-2"/>
    <m/>
    <n v="12.949030761718751"/>
    <n v="63.54"/>
    <n v="6.79"/>
    <n v="0.10686181932640856"/>
    <m/>
    <m/>
    <m/>
    <m/>
  </r>
  <r>
    <s v="FRNLLincolnNRate50"/>
    <x v="6"/>
    <x v="306"/>
    <s v="Autumn"/>
    <x v="2"/>
    <n v="1.9"/>
    <m/>
    <m/>
    <m/>
    <n v="24.7"/>
    <n v="24.7"/>
    <n v="948.03"/>
    <m/>
    <m/>
    <m/>
    <m/>
    <m/>
    <m/>
    <m/>
    <m/>
    <m/>
    <n v="14.022472381591797"/>
    <n v="8.8340425491333008"/>
    <n v="81.312591552734375"/>
    <n v="20.383647918701172"/>
    <n v="87.428398132324219"/>
    <n v="28.086069107055664"/>
    <n v="4.4900000000000002E-2"/>
    <m/>
    <n v="13.010014648437501"/>
    <n v="72.63"/>
    <n v="8.83"/>
    <n v="0.12157510670521823"/>
    <m/>
    <m/>
    <m/>
    <m/>
  </r>
  <r>
    <s v="FRNLLincolnNRate500"/>
    <x v="6"/>
    <x v="306"/>
    <s v="Autumn"/>
    <x v="2"/>
    <n v="1.9"/>
    <m/>
    <m/>
    <m/>
    <n v="20.68"/>
    <n v="20.68"/>
    <n v="1045.0600000000002"/>
    <m/>
    <m/>
    <m/>
    <m/>
    <m/>
    <m/>
    <m/>
    <m/>
    <m/>
    <n v="13.546828269958496"/>
    <n v="12.344572067260742"/>
    <n v="80.465171813964844"/>
    <n v="20.072874069213867"/>
    <n v="86.122787475585938"/>
    <n v="27.98823356628418"/>
    <n v="4.48E-2"/>
    <m/>
    <n v="12.874427490234375"/>
    <n v="79.25"/>
    <n v="9.68"/>
    <n v="0.12214511041009464"/>
    <m/>
    <m/>
    <m/>
    <m/>
  </r>
  <r>
    <s v="FRNLLincolnNRate0"/>
    <x v="6"/>
    <x v="306"/>
    <s v="Autumn"/>
    <x v="2"/>
    <n v="1.9"/>
    <m/>
    <m/>
    <m/>
    <n v="19.22"/>
    <n v="19.22"/>
    <n v="837.4"/>
    <m/>
    <m/>
    <m/>
    <m/>
    <m/>
    <m/>
    <m/>
    <m/>
    <m/>
    <n v="14.318865776062012"/>
    <n v="9.7940635681152344"/>
    <n v="80.1680908203125"/>
    <n v="18.656974792480469"/>
    <n v="84.741676330566406"/>
    <n v="25.37687873840332"/>
    <n v="4.0599999999999997E-2"/>
    <m/>
    <n v="12.82689453125"/>
    <n v="74.22"/>
    <n v="9.36"/>
    <n v="0.12611156022635409"/>
    <m/>
    <m/>
    <m/>
    <m/>
  </r>
  <r>
    <s v="FRNLLincolnNRate200"/>
    <x v="6"/>
    <x v="306"/>
    <s v="Autumn"/>
    <x v="2"/>
    <n v="1.9"/>
    <m/>
    <m/>
    <m/>
    <n v="39.340000000000003"/>
    <n v="39.340000000000003"/>
    <n v="1114.29"/>
    <m/>
    <m/>
    <m/>
    <m/>
    <m/>
    <m/>
    <m/>
    <m/>
    <m/>
    <n v="14.783817291259766"/>
    <n v="9.6761388778686523"/>
    <n v="78.92645263671875"/>
    <n v="19.543350219726563"/>
    <n v="84.591621398925781"/>
    <n v="26.114273071289063"/>
    <n v="4.1799999999999997E-2"/>
    <m/>
    <n v="12.628232421875"/>
    <n v="101.97"/>
    <n v="11.02"/>
    <n v="0.10807100127488477"/>
    <m/>
    <m/>
    <m/>
    <m/>
  </r>
  <r>
    <s v="FRNLLincolnNRate350"/>
    <x v="6"/>
    <x v="306"/>
    <s v="Autumn"/>
    <x v="2"/>
    <n v="1.9"/>
    <m/>
    <m/>
    <m/>
    <n v="40.31"/>
    <n v="40.31"/>
    <n v="1261.3999999999999"/>
    <m/>
    <m/>
    <m/>
    <m/>
    <m/>
    <m/>
    <m/>
    <m/>
    <m/>
    <n v="12.958742141723633"/>
    <n v="11.331796646118164"/>
    <n v="80.870376586914063"/>
    <n v="18.594282150268555"/>
    <n v="85.389717102050781"/>
    <n v="28.34581184387207"/>
    <n v="4.5400000000000003E-2"/>
    <m/>
    <n v="12.93926025390625"/>
    <n v="79.22"/>
    <n v="8.1999999999999993"/>
    <n v="0.10350921484473617"/>
    <m/>
    <m/>
    <m/>
    <m/>
  </r>
  <r>
    <s v="FRNLLincolnNRate100"/>
    <x v="6"/>
    <x v="306"/>
    <s v="Autumn"/>
    <x v="2"/>
    <n v="1.9"/>
    <m/>
    <m/>
    <m/>
    <n v="34.15"/>
    <n v="34.15"/>
    <n v="1038.0900000000001"/>
    <m/>
    <m/>
    <m/>
    <m/>
    <m/>
    <m/>
    <m/>
    <m/>
    <m/>
    <n v="12.982620239257813"/>
    <n v="8.0586729049682617"/>
    <n v="78.508377075195313"/>
    <n v="16.923885345458984"/>
    <n v="83.131195068359375"/>
    <n v="25.426620483398438"/>
    <n v="4.07E-2"/>
    <m/>
    <n v="12.56134033203125"/>
    <n v="94.96"/>
    <n v="10.29"/>
    <n v="0.10836141533277169"/>
    <m/>
    <m/>
    <m/>
    <m/>
  </r>
  <r>
    <s v="FRNLLincolnNRate350"/>
    <x v="6"/>
    <x v="306"/>
    <s v="Autumn"/>
    <x v="3"/>
    <n v="1.9"/>
    <m/>
    <m/>
    <m/>
    <n v="34.53"/>
    <n v="34.53"/>
    <n v="1198.8899999999999"/>
    <m/>
    <m/>
    <m/>
    <m/>
    <m/>
    <m/>
    <m/>
    <m/>
    <m/>
    <n v="13.350855827331543"/>
    <n v="14.180242538452148"/>
    <n v="79.736961364746094"/>
    <n v="19.693778991699219"/>
    <n v="86.663307189941406"/>
    <n v="27.06121826171875"/>
    <n v="4.3299999999999998E-2"/>
    <m/>
    <n v="12.757913818359375"/>
    <n v="76.83"/>
    <n v="8.4700000000000006"/>
    <n v="0.1102433945073539"/>
    <m/>
    <m/>
    <m/>
    <m/>
  </r>
  <r>
    <s v="FRNLLincolnNRate200"/>
    <x v="6"/>
    <x v="306"/>
    <s v="Autumn"/>
    <x v="3"/>
    <n v="1.9"/>
    <m/>
    <m/>
    <m/>
    <n v="16.7"/>
    <n v="16.7"/>
    <n v="755.16000000000008"/>
    <m/>
    <m/>
    <m/>
    <m/>
    <m/>
    <m/>
    <m/>
    <m/>
    <m/>
    <n v="11.87114143371582"/>
    <n v="14.543914794921875"/>
    <n v="80.067672729492188"/>
    <n v="18.736227035522461"/>
    <n v="86.029159545898437"/>
    <n v="25.287864685058594"/>
    <n v="4.0500000000000001E-2"/>
    <m/>
    <n v="12.81082763671875"/>
    <n v="47.13"/>
    <n v="6.64"/>
    <n v="0.14088690855081687"/>
    <m/>
    <m/>
    <m/>
    <m/>
  </r>
  <r>
    <s v="FRNLLincolnNRate100"/>
    <x v="6"/>
    <x v="306"/>
    <s v="Autumn"/>
    <x v="3"/>
    <n v="1.9"/>
    <m/>
    <m/>
    <m/>
    <n v="31.82"/>
    <n v="31.82"/>
    <n v="795.65"/>
    <m/>
    <m/>
    <m/>
    <m/>
    <m/>
    <m/>
    <m/>
    <m/>
    <m/>
    <n v="12.454803466796875"/>
    <n v="13.299678802490234"/>
    <n v="81.057914733886719"/>
    <n v="17.506050109863281"/>
    <n v="86.005355834960938"/>
    <n v="24.5269775390625"/>
    <n v="3.9199999999999999E-2"/>
    <m/>
    <n v="12.969266357421875"/>
    <n v="57.63"/>
    <n v="7.22"/>
    <n v="0.12528197119555787"/>
    <m/>
    <m/>
    <m/>
    <m/>
  </r>
  <r>
    <s v="FRNLLincolnNRate500"/>
    <x v="6"/>
    <x v="306"/>
    <s v="Autumn"/>
    <x v="3"/>
    <n v="1.9"/>
    <m/>
    <m/>
    <m/>
    <n v="58.84"/>
    <n v="58.84"/>
    <n v="1264.53"/>
    <m/>
    <m/>
    <m/>
    <m/>
    <m/>
    <m/>
    <m/>
    <m/>
    <m/>
    <n v="13.54761791229248"/>
    <n v="12.985698699951172"/>
    <n v="82.189430236816406"/>
    <n v="19.130813598632812"/>
    <n v="87.762977600097656"/>
    <n v="27.184633255004883"/>
    <n v="4.3499999999999997E-2"/>
    <m/>
    <n v="13.150308837890625"/>
    <n v="53"/>
    <n v="6.14"/>
    <n v="0.11584905660377358"/>
    <m/>
    <m/>
    <m/>
    <m/>
  </r>
  <r>
    <s v="FRNLLincolnNRate0"/>
    <x v="6"/>
    <x v="306"/>
    <s v="Autumn"/>
    <x v="3"/>
    <n v="1.9"/>
    <m/>
    <m/>
    <m/>
    <n v="20.85"/>
    <n v="20.85"/>
    <n v="692.13"/>
    <m/>
    <m/>
    <m/>
    <m/>
    <m/>
    <m/>
    <m/>
    <m/>
    <m/>
    <n v="11.870750427246094"/>
    <n v="13.831050872802734"/>
    <n v="79.077613830566406"/>
    <n v="16.550878524780273"/>
    <n v="84.512786865234375"/>
    <n v="24.624608993530273"/>
    <n v="3.9399999999999998E-2"/>
    <m/>
    <n v="12.652418212890625"/>
    <n v="61.8"/>
    <n v="8.01"/>
    <n v="0.12961165048543691"/>
    <m/>
    <m/>
    <m/>
    <m/>
  </r>
  <r>
    <s v="FRNLLincolnNRate50"/>
    <x v="6"/>
    <x v="306"/>
    <s v="Autumn"/>
    <x v="3"/>
    <n v="1.9"/>
    <m/>
    <m/>
    <m/>
    <n v="17.07"/>
    <n v="17.07"/>
    <n v="694.16000000000008"/>
    <m/>
    <m/>
    <m/>
    <m/>
    <m/>
    <m/>
    <m/>
    <m/>
    <m/>
    <n v="12.03769588470459"/>
    <n v="13.15877628326416"/>
    <n v="79.262542724609375"/>
    <n v="18.048938751220703"/>
    <n v="84.315055847167969"/>
    <n v="24.723196029663086"/>
    <n v="3.9600000000000003E-2"/>
    <m/>
    <n v="12.6820068359375"/>
    <n v="49.71"/>
    <n v="7"/>
    <n v="0.1408167370750352"/>
    <m/>
    <m/>
    <m/>
    <m/>
  </r>
  <r>
    <s v="FRNLLincolnNRate200"/>
    <x v="6"/>
    <x v="307"/>
    <s v="Winter/earlyspring"/>
    <x v="0"/>
    <n v="2.1"/>
    <m/>
    <m/>
    <m/>
    <n v="10.75"/>
    <n v="10.75"/>
    <n v="10.75"/>
    <m/>
    <m/>
    <m/>
    <m/>
    <m/>
    <m/>
    <m/>
    <m/>
    <m/>
    <n v="14.103677749633789"/>
    <n v="17.676353454589844"/>
    <n v="83.867774963378906"/>
    <n v="26.523429870605469"/>
    <n v="90.331268310546875"/>
    <n v="22.20960807800293"/>
    <n v="3.5499999999999997E-2"/>
    <m/>
    <n v="13.418843994140625"/>
    <n v="32.700000000000003"/>
    <n v="5.19"/>
    <n v="0.15871559633027524"/>
    <m/>
    <m/>
    <m/>
    <m/>
  </r>
  <r>
    <s v="FRNLLincolnNRate500"/>
    <x v="6"/>
    <x v="307"/>
    <s v="Winter/earlyspring"/>
    <x v="0"/>
    <n v="2.1"/>
    <m/>
    <m/>
    <m/>
    <n v="16.66"/>
    <n v="16.66"/>
    <n v="16.66"/>
    <m/>
    <m/>
    <m/>
    <m/>
    <m/>
    <m/>
    <m/>
    <m/>
    <m/>
    <n v="13.053618431091309"/>
    <n v="14.17613697052002"/>
    <n v="82.524879455566406"/>
    <n v="22.300045013427734"/>
    <n v="88.879501342773437"/>
    <n v="25.308433532714844"/>
    <n v="4.0500000000000001E-2"/>
    <m/>
    <n v="13.203980712890626"/>
    <n v="36.33"/>
    <n v="5.5"/>
    <n v="0.15139003578309937"/>
    <m/>
    <m/>
    <m/>
    <m/>
  </r>
  <r>
    <s v="FRNLLincolnNRate0"/>
    <x v="6"/>
    <x v="307"/>
    <s v="Winter/earlyspring"/>
    <x v="0"/>
    <n v="2.1"/>
    <m/>
    <m/>
    <m/>
    <n v="6.76"/>
    <n v="6.76"/>
    <n v="6.76"/>
    <m/>
    <m/>
    <m/>
    <m/>
    <m/>
    <m/>
    <m/>
    <m/>
    <m/>
    <n v="13.021801948547363"/>
    <n v="15.332380294799805"/>
    <n v="83.996864318847656"/>
    <n v="22.601449966430664"/>
    <n v="90.561302185058594"/>
    <n v="24.572938919067383"/>
    <n v="3.9300000000000002E-2"/>
    <m/>
    <n v="13.439498291015624"/>
    <n v="30.7"/>
    <n v="4.9000000000000004"/>
    <n v="0.15960912052117265"/>
    <m/>
    <m/>
    <m/>
    <m/>
  </r>
  <r>
    <s v="FRNLLincolnNRate100"/>
    <x v="6"/>
    <x v="307"/>
    <s v="Winter/earlyspring"/>
    <x v="0"/>
    <n v="2.1"/>
    <m/>
    <m/>
    <m/>
    <n v="9.5500000000000007"/>
    <n v="9.5500000000000007"/>
    <n v="9.5500000000000007"/>
    <m/>
    <m/>
    <m/>
    <m/>
    <m/>
    <m/>
    <m/>
    <m/>
    <m/>
    <n v="12.707742691040039"/>
    <n v="15.054059982299805"/>
    <n v="84.084823608398438"/>
    <n v="21.824014663696289"/>
    <n v="89.684127807617188"/>
    <n v="24.440916061401367"/>
    <n v="3.9100000000000003E-2"/>
    <m/>
    <n v="13.45357177734375"/>
    <n v="30.5"/>
    <n v="4.3"/>
    <n v="0.14098360655737704"/>
    <m/>
    <m/>
    <m/>
    <m/>
  </r>
  <r>
    <s v="FRNLLincolnNRate350"/>
    <x v="6"/>
    <x v="307"/>
    <s v="Winter/earlyspring"/>
    <x v="0"/>
    <n v="2.1"/>
    <m/>
    <m/>
    <m/>
    <n v="11.27"/>
    <n v="11.27"/>
    <n v="11.27"/>
    <m/>
    <m/>
    <m/>
    <m/>
    <m/>
    <m/>
    <m/>
    <m/>
    <m/>
    <n v="11.640880584716797"/>
    <n v="12.415209770202637"/>
    <n v="83.05450439453125"/>
    <n v="19.447526931762695"/>
    <n v="89.4595947265625"/>
    <n v="27.178194046020508"/>
    <n v="4.3499999999999997E-2"/>
    <m/>
    <n v="13.288720703125"/>
    <n v="30.43"/>
    <n v="4.5"/>
    <n v="0.14788038120276042"/>
    <m/>
    <m/>
    <m/>
    <m/>
  </r>
  <r>
    <s v="FRNLLincolnNRate50"/>
    <x v="6"/>
    <x v="307"/>
    <s v="Winter/earlyspring"/>
    <x v="0"/>
    <n v="2.1"/>
    <m/>
    <m/>
    <m/>
    <n v="14.65"/>
    <n v="14.65"/>
    <n v="14.65"/>
    <m/>
    <m/>
    <m/>
    <m/>
    <m/>
    <m/>
    <m/>
    <m/>
    <m/>
    <n v="13.018295288085938"/>
    <n v="11.827915191650391"/>
    <n v="82.945976257324219"/>
    <n v="20.901378631591797"/>
    <n v="89.545463562011719"/>
    <n v="26.923717498779297"/>
    <n v="4.3099999999999999E-2"/>
    <m/>
    <n v="13.271356201171875"/>
    <n v="40.869999999999997"/>
    <n v="5.7"/>
    <n v="0.13946660141913386"/>
    <m/>
    <m/>
    <m/>
    <m/>
  </r>
  <r>
    <s v="FRNLLincolnNRate500"/>
    <x v="6"/>
    <x v="307"/>
    <s v="Winter/earlyspring"/>
    <x v="1"/>
    <n v="2.1"/>
    <m/>
    <m/>
    <m/>
    <n v="8.83"/>
    <n v="8.83"/>
    <n v="8.83"/>
    <m/>
    <m/>
    <m/>
    <m/>
    <m/>
    <m/>
    <m/>
    <m/>
    <m/>
    <n v="12.292083740234375"/>
    <n v="13.704855918884277"/>
    <n v="82.337165832519531"/>
    <n v="20.272563934326172"/>
    <n v="88.735870361328125"/>
    <n v="28.112815856933594"/>
    <n v="4.4999999999999998E-2"/>
    <m/>
    <n v="13.173946533203125"/>
    <n v="42"/>
    <n v="6.26"/>
    <n v="0.14904761904761904"/>
    <m/>
    <m/>
    <m/>
    <m/>
  </r>
  <r>
    <s v="FRNLLincolnNRate0"/>
    <x v="6"/>
    <x v="307"/>
    <s v="Winter/earlyspring"/>
    <x v="1"/>
    <n v="2.1"/>
    <m/>
    <m/>
    <m/>
    <n v="16.86"/>
    <n v="16.86"/>
    <n v="16.86"/>
    <m/>
    <m/>
    <m/>
    <m/>
    <m/>
    <m/>
    <m/>
    <m/>
    <m/>
    <n v="12.936557769775391"/>
    <n v="13.081319808959961"/>
    <n v="81.543128967285156"/>
    <n v="20.66436767578125"/>
    <n v="87.68426513671875"/>
    <n v="24.664134979248047"/>
    <n v="3.95E-2"/>
    <m/>
    <n v="13.046900634765626"/>
    <n v="50"/>
    <n v="7.66"/>
    <n v="0.1532"/>
    <m/>
    <m/>
    <m/>
    <m/>
  </r>
  <r>
    <s v="FRNLLincolnNRate350"/>
    <x v="6"/>
    <x v="307"/>
    <s v="Winter/earlyspring"/>
    <x v="1"/>
    <n v="2.1"/>
    <m/>
    <m/>
    <m/>
    <m/>
    <m/>
    <m/>
    <m/>
    <m/>
    <m/>
    <m/>
    <m/>
    <m/>
    <m/>
    <m/>
    <m/>
    <n v="14.236183166503906"/>
    <n v="14.315835952758789"/>
    <n v="81.774658203125"/>
    <n v="22.538337707519531"/>
    <n v="88.530715942382813"/>
    <n v="24.6942138671875"/>
    <n v="3.95E-2"/>
    <m/>
    <n v="13.083945312500001"/>
    <n v="47.57"/>
    <n v="6.7"/>
    <n v="0.14084507042253522"/>
    <m/>
    <m/>
    <m/>
    <m/>
  </r>
  <r>
    <s v="FRNLLincolnNRate100"/>
    <x v="6"/>
    <x v="307"/>
    <s v="Winter/earlyspring"/>
    <x v="1"/>
    <n v="2.1"/>
    <m/>
    <m/>
    <m/>
    <n v="6.81"/>
    <n v="6.81"/>
    <n v="6.81"/>
    <m/>
    <m/>
    <m/>
    <m/>
    <m/>
    <m/>
    <m/>
    <m/>
    <m/>
    <n v="15.202309608459473"/>
    <n v="15.769359588623047"/>
    <n v="81.011459350585938"/>
    <n v="25.036594390869141"/>
    <n v="88.20465087890625"/>
    <n v="22.491561889648438"/>
    <n v="3.5999999999999997E-2"/>
    <m/>
    <n v="12.96183349609375"/>
    <n v="25.5"/>
    <n v="4.0999999999999996"/>
    <n v="0.16078431372549018"/>
    <m/>
    <m/>
    <m/>
    <m/>
  </r>
  <r>
    <s v="FRNLLincolnNRate50"/>
    <x v="6"/>
    <x v="307"/>
    <s v="Winter/earlyspring"/>
    <x v="1"/>
    <n v="2.1"/>
    <m/>
    <m/>
    <m/>
    <n v="13.85"/>
    <n v="13.85"/>
    <n v="13.85"/>
    <m/>
    <m/>
    <m/>
    <m/>
    <m/>
    <m/>
    <m/>
    <m/>
    <m/>
    <n v="14.377560615539551"/>
    <n v="15.440174102783203"/>
    <n v="81.631263732910156"/>
    <n v="24.63197135925293"/>
    <n v="88.257659912109375"/>
    <n v="23.068033218383789"/>
    <n v="3.6900000000000002E-2"/>
    <m/>
    <n v="13.061002197265625"/>
    <n v="28.24"/>
    <n v="4.2"/>
    <n v="0.14872521246458925"/>
    <m/>
    <m/>
    <m/>
    <m/>
  </r>
  <r>
    <s v="FRNLLincolnNRate200"/>
    <x v="6"/>
    <x v="307"/>
    <s v="Winter/earlyspring"/>
    <x v="1"/>
    <n v="2.1"/>
    <m/>
    <m/>
    <m/>
    <n v="19.63"/>
    <n v="19.63"/>
    <n v="19.63"/>
    <m/>
    <m/>
    <m/>
    <m/>
    <m/>
    <m/>
    <m/>
    <m/>
    <m/>
    <n v="13.889154434204102"/>
    <n v="16.704147338867188"/>
    <n v="84.049263000488281"/>
    <n v="24.695693969726563"/>
    <n v="90.726470947265625"/>
    <n v="23.113636016845703"/>
    <n v="3.6999999999999998E-2"/>
    <m/>
    <n v="13.447882080078125"/>
    <n v="53.2"/>
    <n v="7.18"/>
    <n v="0.13496240601503759"/>
    <m/>
    <m/>
    <m/>
    <m/>
  </r>
  <r>
    <s v="FRNLLincolnNRate50"/>
    <x v="6"/>
    <x v="307"/>
    <s v="Winter/earlyspring"/>
    <x v="2"/>
    <n v="2.1"/>
    <m/>
    <m/>
    <m/>
    <m/>
    <m/>
    <m/>
    <m/>
    <m/>
    <m/>
    <m/>
    <m/>
    <m/>
    <m/>
    <m/>
    <m/>
    <m/>
    <m/>
    <m/>
    <m/>
    <m/>
    <m/>
    <m/>
    <m/>
    <m/>
    <m/>
    <m/>
    <m/>
    <m/>
    <m/>
    <m/>
    <m/>
  </r>
  <r>
    <s v="FRNLLincolnNRate500"/>
    <x v="6"/>
    <x v="307"/>
    <s v="Winter/earlyspring"/>
    <x v="2"/>
    <n v="2.1"/>
    <m/>
    <m/>
    <m/>
    <n v="3.56"/>
    <n v="3.56"/>
    <n v="3.56"/>
    <m/>
    <m/>
    <m/>
    <m/>
    <m/>
    <m/>
    <m/>
    <m/>
    <m/>
    <n v="16.514116287231445"/>
    <n v="13.651446342468262"/>
    <n v="77.3310546875"/>
    <n v="27.220912933349609"/>
    <n v="87.384445190429687"/>
    <n v="23.069610595703125"/>
    <n v="3.6900000000000002E-2"/>
    <m/>
    <n v="12.37296875"/>
    <n v="23.55"/>
    <n v="3.3"/>
    <n v="0.14012738853503184"/>
    <m/>
    <m/>
    <m/>
    <m/>
  </r>
  <r>
    <s v="FRNLLincolnNRate0"/>
    <x v="6"/>
    <x v="307"/>
    <s v="Winter/earlyspring"/>
    <x v="2"/>
    <n v="2.1"/>
    <m/>
    <m/>
    <m/>
    <n v="3.76"/>
    <n v="3.76"/>
    <n v="3.76"/>
    <m/>
    <m/>
    <m/>
    <m/>
    <m/>
    <m/>
    <m/>
    <m/>
    <m/>
    <n v="15.983596801757813"/>
    <n v="14.294276237487793"/>
    <n v="76.086700439453125"/>
    <n v="26.258560180664063"/>
    <n v="86.98455810546875"/>
    <n v="22.345424652099609"/>
    <n v="3.5799999999999998E-2"/>
    <m/>
    <n v="12.1738720703125"/>
    <n v="17.510000000000002"/>
    <n v="2.59"/>
    <n v="0.14791547687035977"/>
    <m/>
    <m/>
    <m/>
    <m/>
  </r>
  <r>
    <s v="FRNLLincolnNRate200"/>
    <x v="6"/>
    <x v="307"/>
    <s v="Winter/earlyspring"/>
    <x v="2"/>
    <n v="2.1"/>
    <m/>
    <m/>
    <m/>
    <n v="3.84"/>
    <n v="3.84"/>
    <n v="3.84"/>
    <m/>
    <m/>
    <m/>
    <m/>
    <m/>
    <m/>
    <m/>
    <m/>
    <m/>
    <n v="15.123051643371582"/>
    <n v="12.642068862915039"/>
    <n v="79.816032409667969"/>
    <n v="22.845878601074219"/>
    <n v="87.560447692871094"/>
    <n v="23.706077575683594"/>
    <n v="3.7900000000000003E-2"/>
    <m/>
    <n v="12.770565185546875"/>
    <n v="23.72"/>
    <n v="3.59"/>
    <n v="0.15134907251264756"/>
    <m/>
    <m/>
    <m/>
    <m/>
  </r>
  <r>
    <s v="FRNLLincolnNRate350"/>
    <x v="6"/>
    <x v="307"/>
    <s v="Winter/earlyspring"/>
    <x v="2"/>
    <n v="2.1"/>
    <m/>
    <m/>
    <m/>
    <n v="16.5"/>
    <n v="16.5"/>
    <n v="16.5"/>
    <m/>
    <m/>
    <m/>
    <m/>
    <m/>
    <m/>
    <m/>
    <m/>
    <m/>
    <n v="12.982449531555176"/>
    <n v="12.727690696716309"/>
    <n v="80.331626892089844"/>
    <n v="19.889167785644531"/>
    <n v="87.075454711914063"/>
    <n v="26.160373687744141"/>
    <n v="4.19E-2"/>
    <m/>
    <n v="12.853060302734375"/>
    <n v="27.7"/>
    <n v="4.5"/>
    <n v="0.16245487364620939"/>
    <m/>
    <m/>
    <m/>
    <m/>
  </r>
  <r>
    <s v="FRNLLincolnNRate100"/>
    <x v="6"/>
    <x v="307"/>
    <s v="Winter/earlyspring"/>
    <x v="2"/>
    <n v="2.1"/>
    <m/>
    <m/>
    <m/>
    <n v="9.6"/>
    <n v="9.6"/>
    <n v="9.6"/>
    <m/>
    <m/>
    <m/>
    <m/>
    <m/>
    <m/>
    <m/>
    <m/>
    <m/>
    <n v="12.184919357299805"/>
    <n v="13.441542625427246"/>
    <n v="82.02783203125"/>
    <n v="18.365009307861328"/>
    <n v="87.446815490722656"/>
    <n v="25.926567077636719"/>
    <n v="4.1500000000000002E-2"/>
    <m/>
    <n v="13.124453125"/>
    <n v="48.5"/>
    <n v="7.2"/>
    <n v="0.14845360824742268"/>
    <m/>
    <m/>
    <m/>
    <m/>
  </r>
  <r>
    <s v="FRNLLincolnNRate350"/>
    <x v="6"/>
    <x v="307"/>
    <s v="Winter/earlyspring"/>
    <x v="3"/>
    <n v="2.1"/>
    <m/>
    <m/>
    <m/>
    <n v="10.67"/>
    <n v="10.67"/>
    <n v="10.67"/>
    <m/>
    <m/>
    <m/>
    <m/>
    <m/>
    <m/>
    <m/>
    <m/>
    <m/>
    <n v="12.946990013122559"/>
    <n v="13.358901977539063"/>
    <n v="74.2220458984375"/>
    <n v="21.269008636474609"/>
    <n v="85.692581176757813"/>
    <n v="25.351150512695312"/>
    <n v="4.0599999999999997E-2"/>
    <m/>
    <n v="11.875527343750001"/>
    <n v="13.66"/>
    <n v="2.87"/>
    <n v="0.21010248901903367"/>
    <m/>
    <m/>
    <m/>
    <m/>
  </r>
  <r>
    <s v="FRNLLincolnNRate200"/>
    <x v="6"/>
    <x v="307"/>
    <s v="Winter/earlyspring"/>
    <x v="3"/>
    <n v="2.1"/>
    <m/>
    <m/>
    <m/>
    <n v="5.29"/>
    <n v="5.29"/>
    <n v="5.29"/>
    <m/>
    <m/>
    <m/>
    <m/>
    <m/>
    <m/>
    <m/>
    <m/>
    <m/>
    <n v="13.241531372070312"/>
    <n v="13.391990661621094"/>
    <n v="78.374801635742187"/>
    <n v="21.360174179077148"/>
    <n v="86.541908264160156"/>
    <n v="23.461198806762695"/>
    <n v="3.7499999999999999E-2"/>
    <m/>
    <n v="12.53996826171875"/>
    <n v="12.33"/>
    <n v="2.57"/>
    <n v="0.20843471208434711"/>
    <m/>
    <m/>
    <m/>
    <m/>
  </r>
  <r>
    <s v="FRNLLincolnNRate100"/>
    <x v="6"/>
    <x v="307"/>
    <s v="Winter/earlyspring"/>
    <x v="3"/>
    <n v="2.1"/>
    <m/>
    <m/>
    <m/>
    <n v="12.03"/>
    <n v="12.03"/>
    <n v="12.03"/>
    <m/>
    <m/>
    <m/>
    <m/>
    <m/>
    <m/>
    <m/>
    <m/>
    <m/>
    <n v="12.555749893188477"/>
    <n v="13.666881561279297"/>
    <n v="80.090827941894531"/>
    <n v="19.144990921020508"/>
    <n v="86.369384765625"/>
    <n v="24.562507629394531"/>
    <n v="3.9300000000000002E-2"/>
    <m/>
    <n v="12.814532470703126"/>
    <n v="16.260000000000002"/>
    <n v="3.3"/>
    <n v="0.20295202952029517"/>
    <m/>
    <m/>
    <m/>
    <m/>
  </r>
  <r>
    <s v="FRNLLincolnNRate500"/>
    <x v="6"/>
    <x v="307"/>
    <s v="Winter/earlyspring"/>
    <x v="3"/>
    <n v="2.1"/>
    <m/>
    <m/>
    <m/>
    <n v="15.02"/>
    <n v="15.02"/>
    <n v="15.02"/>
    <m/>
    <m/>
    <m/>
    <m/>
    <m/>
    <m/>
    <m/>
    <m/>
    <m/>
    <n v="12.032936096191406"/>
    <n v="12.978589057922363"/>
    <n v="78.671455383300781"/>
    <n v="19.251745223999023"/>
    <n v="86.494468688964844"/>
    <n v="26.663669586181641"/>
    <n v="4.2700000000000002E-2"/>
    <m/>
    <n v="12.587432861328125"/>
    <n v="33.26"/>
    <n v="5.9"/>
    <n v="0.17739025856885149"/>
    <m/>
    <m/>
    <m/>
    <m/>
  </r>
  <r>
    <s v="FRNLLincolnNRate0"/>
    <x v="6"/>
    <x v="307"/>
    <s v="Winter/earlyspring"/>
    <x v="3"/>
    <n v="2.1"/>
    <m/>
    <m/>
    <m/>
    <m/>
    <m/>
    <m/>
    <m/>
    <m/>
    <m/>
    <m/>
    <m/>
    <m/>
    <m/>
    <m/>
    <m/>
    <m/>
    <m/>
    <m/>
    <m/>
    <m/>
    <m/>
    <m/>
    <m/>
    <m/>
    <m/>
    <m/>
    <m/>
    <m/>
    <m/>
    <m/>
    <m/>
  </r>
  <r>
    <s v="FRNLLincolnNRate50"/>
    <x v="6"/>
    <x v="307"/>
    <s v="Winter/earlyspring"/>
    <x v="3"/>
    <n v="2.1"/>
    <m/>
    <m/>
    <m/>
    <m/>
    <m/>
    <m/>
    <m/>
    <m/>
    <m/>
    <m/>
    <m/>
    <m/>
    <m/>
    <m/>
    <m/>
    <m/>
    <m/>
    <m/>
    <m/>
    <m/>
    <m/>
    <m/>
    <m/>
    <m/>
    <m/>
    <m/>
    <m/>
    <m/>
    <m/>
    <m/>
    <m/>
  </r>
  <r>
    <s v="FRNLLincolnNRate200"/>
    <x v="6"/>
    <x v="308"/>
    <s v="Winter/earlyspring"/>
    <x v="0"/>
    <n v="2.2000000000000002"/>
    <m/>
    <m/>
    <m/>
    <n v="20.96"/>
    <n v="20.96"/>
    <n v="31.71"/>
    <m/>
    <m/>
    <m/>
    <m/>
    <m/>
    <m/>
    <m/>
    <m/>
    <m/>
    <n v="15.081207275390625"/>
    <n v="14.03339672088623"/>
    <n v="82.234977722167969"/>
    <n v="17.560647964477539"/>
    <n v="87.134452819824219"/>
    <n v="18.437446594238281"/>
    <n v="2.9499999999999998E-2"/>
    <m/>
    <n v="13.157596435546875"/>
    <n v="125.24"/>
    <n v="12.92"/>
    <n v="0.10316192909613542"/>
    <m/>
    <m/>
    <m/>
    <m/>
  </r>
  <r>
    <s v="FRNLLincolnNRate500"/>
    <x v="6"/>
    <x v="308"/>
    <s v="Winter/earlyspring"/>
    <x v="0"/>
    <n v="2.2000000000000002"/>
    <m/>
    <m/>
    <m/>
    <n v="107.84"/>
    <n v="107.84"/>
    <n v="124.5"/>
    <m/>
    <m/>
    <m/>
    <m/>
    <m/>
    <m/>
    <m/>
    <m/>
    <m/>
    <n v="13.579852104187012"/>
    <n v="15.413883209228516"/>
    <n v="84.386497497558594"/>
    <n v="16.849294662475586"/>
    <n v="89.156509399414063"/>
    <n v="23.993581771850586"/>
    <n v="3.8399999999999997E-2"/>
    <m/>
    <n v="13.501839599609376"/>
    <n v="146.65"/>
    <n v="13.44"/>
    <n v="9.1646778042959426E-2"/>
    <m/>
    <m/>
    <m/>
    <m/>
  </r>
  <r>
    <s v="FRNLLincolnNRate0"/>
    <x v="6"/>
    <x v="308"/>
    <s v="Winter/earlyspring"/>
    <x v="0"/>
    <n v="2.2000000000000002"/>
    <m/>
    <m/>
    <m/>
    <n v="68.989999999999995"/>
    <n v="68.989999999999995"/>
    <n v="75.75"/>
    <m/>
    <m/>
    <m/>
    <m/>
    <m/>
    <m/>
    <m/>
    <m/>
    <m/>
    <n v="15.432148933410645"/>
    <n v="12.726395606994629"/>
    <n v="81.785202026367188"/>
    <n v="16.475130081176758"/>
    <n v="87.132034301757813"/>
    <n v="16.988761901855469"/>
    <n v="2.7199999999999998E-2"/>
    <m/>
    <n v="13.08563232421875"/>
    <n v="82.07"/>
    <n v="9.42"/>
    <n v="0.11478006579748995"/>
    <m/>
    <m/>
    <m/>
    <m/>
  </r>
  <r>
    <s v="FRNLLincolnNRate100"/>
    <x v="6"/>
    <x v="308"/>
    <s v="Winter/earlyspring"/>
    <x v="0"/>
    <n v="2.2000000000000002"/>
    <m/>
    <m/>
    <m/>
    <n v="88.76"/>
    <n v="88.76"/>
    <n v="98.31"/>
    <m/>
    <m/>
    <m/>
    <m/>
    <m/>
    <m/>
    <m/>
    <m/>
    <m/>
    <n v="15.644242286682129"/>
    <n v="12.138227462768555"/>
    <n v="80.405220031738281"/>
    <n v="16.675205230712891"/>
    <n v="86.533027648925781"/>
    <n v="19.067111968994141"/>
    <n v="3.0499999999999999E-2"/>
    <m/>
    <n v="12.864835205078125"/>
    <n v="118.54"/>
    <n v="11.95"/>
    <n v="0.10080985321410493"/>
    <m/>
    <m/>
    <m/>
    <m/>
  </r>
  <r>
    <s v="FRNLLincolnNRate350"/>
    <x v="6"/>
    <x v="308"/>
    <s v="Winter/earlyspring"/>
    <x v="0"/>
    <n v="2.2000000000000002"/>
    <m/>
    <m/>
    <m/>
    <n v="120.42"/>
    <n v="120.42"/>
    <n v="131.69"/>
    <m/>
    <m/>
    <m/>
    <m/>
    <m/>
    <m/>
    <m/>
    <m/>
    <m/>
    <n v="16.682462692260742"/>
    <n v="12.634249687194824"/>
    <n v="81.651695251464844"/>
    <n v="17.676664352416992"/>
    <n v="88.26416015625"/>
    <n v="23.151187896728516"/>
    <n v="3.6999999999999998E-2"/>
    <m/>
    <n v="13.064271240234376"/>
    <n v="135.05000000000001"/>
    <n v="11.04"/>
    <n v="8.1747500925583111E-2"/>
    <m/>
    <m/>
    <m/>
    <m/>
  </r>
  <r>
    <s v="FRNLLincolnNRate50"/>
    <x v="6"/>
    <x v="308"/>
    <s v="Winter/earlyspring"/>
    <x v="0"/>
    <n v="2.2000000000000002"/>
    <m/>
    <m/>
    <m/>
    <n v="80.040000000000006"/>
    <n v="80.040000000000006"/>
    <n v="94.690000000000012"/>
    <m/>
    <m/>
    <m/>
    <m/>
    <m/>
    <m/>
    <m/>
    <m/>
    <m/>
    <n v="16.905065536499023"/>
    <n v="11.298057556152344"/>
    <n v="79.690185546875"/>
    <n v="18.690311431884766"/>
    <n v="86.621711730957031"/>
    <n v="21.175355911254883"/>
    <n v="3.39E-2"/>
    <m/>
    <n v="12.7504296875"/>
    <n v="98.1"/>
    <n v="9.6199999999999992"/>
    <n v="9.8063200815494397E-2"/>
    <m/>
    <m/>
    <m/>
    <m/>
  </r>
  <r>
    <s v="FRNLLincolnNRate500"/>
    <x v="6"/>
    <x v="308"/>
    <s v="Winter/earlyspring"/>
    <x v="1"/>
    <n v="2.2000000000000002"/>
    <m/>
    <m/>
    <m/>
    <n v="128.12"/>
    <n v="128.12"/>
    <n v="136.95000000000002"/>
    <m/>
    <m/>
    <m/>
    <m/>
    <m/>
    <m/>
    <m/>
    <m/>
    <m/>
    <n v="17.055351257324219"/>
    <n v="5.8174881935119629"/>
    <n v="79.034103393554688"/>
    <n v="18.133159637451172"/>
    <n v="86.364067077636719"/>
    <n v="20.49090576171875"/>
    <n v="3.2800000000000003E-2"/>
    <m/>
    <n v="12.64545654296875"/>
    <n v="108.63"/>
    <n v="11.66"/>
    <n v="0.10733683144619351"/>
    <m/>
    <m/>
    <m/>
    <m/>
  </r>
  <r>
    <s v="FRNLLincolnNRate0"/>
    <x v="6"/>
    <x v="308"/>
    <s v="Winter/earlyspring"/>
    <x v="1"/>
    <n v="2.2000000000000002"/>
    <m/>
    <m/>
    <m/>
    <n v="83.04"/>
    <n v="83.04"/>
    <n v="99.9"/>
    <m/>
    <m/>
    <m/>
    <m/>
    <m/>
    <m/>
    <m/>
    <m/>
    <m/>
    <n v="16.765048980712891"/>
    <n v="7.1079249382019043"/>
    <n v="79.251434326171875"/>
    <n v="18.63890266418457"/>
    <n v="86.943641662597656"/>
    <n v="27.0072021484375"/>
    <n v="4.3200000000000002E-2"/>
    <m/>
    <n v="12.6802294921875"/>
    <n v="86.18"/>
    <n v="10.7"/>
    <n v="0.12415873752610813"/>
    <m/>
    <m/>
    <m/>
    <m/>
  </r>
  <r>
    <s v="FRNLLincolnNRate350"/>
    <x v="6"/>
    <x v="308"/>
    <s v="Winter/earlyspring"/>
    <x v="1"/>
    <n v="2.2000000000000002"/>
    <m/>
    <m/>
    <m/>
    <n v="99.32"/>
    <n v="99.32"/>
    <n v="99.32"/>
    <m/>
    <m/>
    <m/>
    <m/>
    <m/>
    <m/>
    <m/>
    <m/>
    <m/>
    <m/>
    <m/>
    <m/>
    <m/>
    <m/>
    <m/>
    <m/>
    <m/>
    <m/>
    <n v="89.12"/>
    <n v="9.42"/>
    <n v="0.10570017953321365"/>
    <m/>
    <m/>
    <m/>
    <m/>
  </r>
  <r>
    <s v="FRNLLincolnNRate100"/>
    <x v="6"/>
    <x v="308"/>
    <s v="Winter/earlyspring"/>
    <x v="1"/>
    <n v="2.2000000000000002"/>
    <m/>
    <m/>
    <m/>
    <n v="50.7"/>
    <n v="50.7"/>
    <n v="57.510000000000005"/>
    <m/>
    <m/>
    <m/>
    <m/>
    <m/>
    <m/>
    <m/>
    <m/>
    <m/>
    <n v="16.733827590942383"/>
    <n v="7.218015193939209"/>
    <n v="79.639717102050781"/>
    <n v="18.107715606689453"/>
    <n v="87.515327453613281"/>
    <n v="26.198694229125977"/>
    <n v="4.19E-2"/>
    <m/>
    <n v="12.742354736328124"/>
    <n v="65.2"/>
    <n v="7.81"/>
    <n v="0.11978527607361962"/>
    <m/>
    <m/>
    <m/>
    <m/>
  </r>
  <r>
    <s v="FRNLLincolnNRate50"/>
    <x v="6"/>
    <x v="308"/>
    <s v="Winter/earlyspring"/>
    <x v="1"/>
    <n v="2.2000000000000002"/>
    <m/>
    <m/>
    <m/>
    <n v="46.48"/>
    <n v="46.48"/>
    <n v="60.33"/>
    <m/>
    <m/>
    <m/>
    <m/>
    <m/>
    <m/>
    <m/>
    <m/>
    <m/>
    <n v="17.131919860839844"/>
    <n v="8.3215847015380859"/>
    <n v="78.067115783691406"/>
    <n v="18.887323379516602"/>
    <n v="87.054588317871094"/>
    <n v="23.481513977050781"/>
    <n v="3.7600000000000001E-2"/>
    <m/>
    <n v="12.490738525390626"/>
    <n v="71.69"/>
    <n v="7.57"/>
    <n v="0.10559352768865951"/>
    <m/>
    <m/>
    <m/>
    <m/>
  </r>
  <r>
    <s v="FRNLLincolnNRate200"/>
    <x v="6"/>
    <x v="308"/>
    <s v="Winter/earlyspring"/>
    <x v="1"/>
    <n v="2.2000000000000002"/>
    <m/>
    <m/>
    <m/>
    <n v="98.74"/>
    <n v="98.74"/>
    <n v="118.36999999999999"/>
    <m/>
    <m/>
    <m/>
    <m/>
    <m/>
    <m/>
    <m/>
    <m/>
    <m/>
    <n v="18.142032623291016"/>
    <n v="11.031922340393066"/>
    <n v="80.234794616699219"/>
    <n v="19.495349884033203"/>
    <n v="87.35107421875"/>
    <n v="22.132854461669922"/>
    <n v="3.5400000000000001E-2"/>
    <m/>
    <n v="12.837567138671876"/>
    <n v="87.83"/>
    <n v="7.95"/>
    <n v="9.051576909939657E-2"/>
    <m/>
    <m/>
    <m/>
    <m/>
  </r>
  <r>
    <s v="FRNLLincolnNRate50"/>
    <x v="6"/>
    <x v="308"/>
    <s v="Winter/earlyspring"/>
    <x v="2"/>
    <n v="2.2000000000000002"/>
    <m/>
    <m/>
    <m/>
    <n v="97.07"/>
    <n v="97.07"/>
    <n v="97.07"/>
    <m/>
    <m/>
    <m/>
    <m/>
    <m/>
    <m/>
    <m/>
    <m/>
    <m/>
    <n v="14.872845649719238"/>
    <n v="10.284649848937988"/>
    <n v="80.950660705566406"/>
    <n v="16.371883392333984"/>
    <n v="87.416130065917969"/>
    <n v="23.77204704284668"/>
    <n v="3.7999999999999999E-2"/>
    <m/>
    <n v="12.952105712890626"/>
    <n v="67.22"/>
    <n v="8.1999999999999993"/>
    <n v="0.1219875037191312"/>
    <m/>
    <m/>
    <m/>
    <m/>
  </r>
  <r>
    <s v="FRNLLincolnNRate500"/>
    <x v="6"/>
    <x v="308"/>
    <s v="Winter/earlyspring"/>
    <x v="2"/>
    <n v="2.2000000000000002"/>
    <m/>
    <m/>
    <m/>
    <n v="74.260000000000005"/>
    <n v="74.260000000000005"/>
    <n v="77.820000000000007"/>
    <m/>
    <m/>
    <m/>
    <m/>
    <m/>
    <m/>
    <m/>
    <m/>
    <m/>
    <n v="15.361544609069824"/>
    <n v="8.370020866394043"/>
    <n v="80.966781616210937"/>
    <n v="16.806781768798828"/>
    <n v="88.108573913574219"/>
    <n v="26.29661750793457"/>
    <n v="4.2099999999999999E-2"/>
    <m/>
    <n v="12.95468505859375"/>
    <n v="79.599999999999994"/>
    <n v="10.91"/>
    <n v="0.1370603015075377"/>
    <m/>
    <m/>
    <m/>
    <m/>
  </r>
  <r>
    <s v="FRNLLincolnNRate0"/>
    <x v="6"/>
    <x v="308"/>
    <s v="Winter/earlyspring"/>
    <x v="2"/>
    <n v="2.2000000000000002"/>
    <m/>
    <m/>
    <m/>
    <n v="30.45"/>
    <n v="30.45"/>
    <n v="34.21"/>
    <m/>
    <m/>
    <m/>
    <m/>
    <m/>
    <m/>
    <m/>
    <m/>
    <m/>
    <n v="16.279144287109375"/>
    <n v="10.967896461486816"/>
    <n v="81.597702026367188"/>
    <n v="17.344192504882812"/>
    <n v="87.538887023925781"/>
    <n v="21.5535888671875"/>
    <n v="3.4500000000000003E-2"/>
    <m/>
    <n v="13.055632324218751"/>
    <n v="64.7"/>
    <n v="8.9499999999999993"/>
    <n v="0.13833075734157649"/>
    <m/>
    <m/>
    <m/>
    <m/>
  </r>
  <r>
    <s v="FRNLLincolnNRate200"/>
    <x v="6"/>
    <x v="308"/>
    <s v="Winter/earlyspring"/>
    <x v="2"/>
    <n v="2.2000000000000002"/>
    <m/>
    <m/>
    <m/>
    <n v="108.85"/>
    <n v="108.85"/>
    <n v="112.69"/>
    <m/>
    <m/>
    <m/>
    <m/>
    <m/>
    <m/>
    <m/>
    <m/>
    <m/>
    <n v="17.906162261962891"/>
    <n v="10.582135200500488"/>
    <n v="81.721694946289062"/>
    <n v="19.134614944458008"/>
    <n v="88.370201110839844"/>
    <n v="24.002641677856445"/>
    <n v="3.8399999999999997E-2"/>
    <m/>
    <n v="13.075471191406251"/>
    <n v="91.63"/>
    <n v="10.07"/>
    <n v="0.10989850485648806"/>
    <m/>
    <m/>
    <m/>
    <m/>
  </r>
  <r>
    <s v="FRNLLincolnNRate350"/>
    <x v="6"/>
    <x v="308"/>
    <s v="Winter/earlyspring"/>
    <x v="2"/>
    <n v="2.2000000000000002"/>
    <m/>
    <m/>
    <m/>
    <n v="123.75"/>
    <n v="123.75"/>
    <n v="140.25"/>
    <m/>
    <m/>
    <m/>
    <m/>
    <m/>
    <m/>
    <m/>
    <m/>
    <m/>
    <n v="17.946855545043945"/>
    <n v="10.989950180053711"/>
    <n v="82.494842529296875"/>
    <n v="19.107187271118164"/>
    <n v="88.6376953125"/>
    <n v="23.569194793701172"/>
    <n v="3.7699999999999997E-2"/>
    <m/>
    <n v="13.1991748046875"/>
    <n v="96.9"/>
    <n v="10.65"/>
    <n v="0.10990712074303405"/>
    <m/>
    <m/>
    <m/>
    <m/>
  </r>
  <r>
    <s v="FRNLLincolnNRate100"/>
    <x v="6"/>
    <x v="308"/>
    <s v="Winter/earlyspring"/>
    <x v="2"/>
    <n v="2.2000000000000002"/>
    <m/>
    <m/>
    <m/>
    <n v="118.98"/>
    <n v="118.98"/>
    <n v="128.58000000000001"/>
    <m/>
    <m/>
    <m/>
    <m/>
    <m/>
    <m/>
    <m/>
    <m/>
    <m/>
    <n v="18.904766082763672"/>
    <n v="6.0946559906005859"/>
    <n v="77.661430358886719"/>
    <n v="19.120615005493164"/>
    <n v="85.294349670410156"/>
    <n v="17.437538146972656"/>
    <n v="2.7900000000000001E-2"/>
    <m/>
    <n v="12.425828857421875"/>
    <n v="84.11"/>
    <n v="8.6"/>
    <n v="0.10224705742480085"/>
    <m/>
    <m/>
    <m/>
    <m/>
  </r>
  <r>
    <s v="FRNLLincolnNRate350"/>
    <x v="6"/>
    <x v="308"/>
    <s v="Winter/earlyspring"/>
    <x v="3"/>
    <n v="2.2000000000000002"/>
    <m/>
    <m/>
    <m/>
    <n v="73.08"/>
    <n v="73.08"/>
    <n v="83.75"/>
    <m/>
    <m/>
    <m/>
    <m/>
    <m/>
    <m/>
    <m/>
    <m/>
    <m/>
    <n v="18.21002197265625"/>
    <n v="7.1798710823059082"/>
    <n v="76.818588256835938"/>
    <n v="18.971839904785156"/>
    <n v="86.900802612304688"/>
    <n v="27.161401748657227"/>
    <n v="4.3499999999999997E-2"/>
    <m/>
    <n v="12.29097412109375"/>
    <n v="84.86"/>
    <n v="9.9"/>
    <n v="0.11666273862832902"/>
    <m/>
    <m/>
    <m/>
    <m/>
  </r>
  <r>
    <s v="FRNLLincolnNRate200"/>
    <x v="6"/>
    <x v="308"/>
    <s v="Winter/earlyspring"/>
    <x v="3"/>
    <n v="2.2000000000000002"/>
    <m/>
    <m/>
    <m/>
    <n v="47.76"/>
    <n v="47.76"/>
    <n v="53.05"/>
    <m/>
    <m/>
    <m/>
    <m/>
    <m/>
    <m/>
    <m/>
    <m/>
    <m/>
    <n v="16.950199127197266"/>
    <n v="7.9719681739807129"/>
    <n v="79.327934265136719"/>
    <n v="17.673515319824219"/>
    <n v="87.021438598632813"/>
    <n v="19.409439086914063"/>
    <n v="3.1099999999999999E-2"/>
    <m/>
    <n v="12.692469482421876"/>
    <n v="79.010000000000005"/>
    <n v="11.43"/>
    <n v="0.14466523224908237"/>
    <m/>
    <m/>
    <m/>
    <m/>
  </r>
  <r>
    <s v="FRNLLincolnNRate100"/>
    <x v="6"/>
    <x v="308"/>
    <s v="Winter/earlyspring"/>
    <x v="3"/>
    <n v="2.2000000000000002"/>
    <m/>
    <m/>
    <m/>
    <n v="79.2"/>
    <n v="79.2"/>
    <n v="91.23"/>
    <m/>
    <m/>
    <m/>
    <m/>
    <m/>
    <m/>
    <m/>
    <m/>
    <m/>
    <n v="17.856470108032227"/>
    <n v="7.6346769332885742"/>
    <n v="79.425987243652344"/>
    <n v="18.9652099609375"/>
    <n v="87.0484619140625"/>
    <n v="19.600547790527344"/>
    <n v="3.1399999999999997E-2"/>
    <m/>
    <n v="12.708157958984375"/>
    <n v="115.48"/>
    <n v="12.71"/>
    <n v="0.11006234845860756"/>
    <m/>
    <m/>
    <m/>
    <m/>
  </r>
  <r>
    <s v="FRNLLincolnNRate500"/>
    <x v="6"/>
    <x v="308"/>
    <s v="Winter/earlyspring"/>
    <x v="3"/>
    <n v="2.2000000000000002"/>
    <m/>
    <m/>
    <m/>
    <n v="97"/>
    <n v="97"/>
    <n v="112.02"/>
    <m/>
    <m/>
    <m/>
    <m/>
    <m/>
    <m/>
    <m/>
    <m/>
    <m/>
    <n v="15.804743766784668"/>
    <n v="7.8911862373352051"/>
    <n v="79.968032836914063"/>
    <n v="18.426855087280273"/>
    <n v="87.795356750488281"/>
    <n v="27.730833053588867"/>
    <n v="4.4400000000000002E-2"/>
    <m/>
    <n v="12.79488525390625"/>
    <n v="107.85"/>
    <n v="9.58"/>
    <n v="8.882707464070469E-2"/>
    <m/>
    <m/>
    <m/>
    <m/>
  </r>
  <r>
    <s v="FRNLLincolnNRate0"/>
    <x v="6"/>
    <x v="308"/>
    <s v="Winter/earlyspring"/>
    <x v="3"/>
    <n v="2.2000000000000002"/>
    <m/>
    <m/>
    <m/>
    <n v="37.67"/>
    <n v="37.67"/>
    <n v="37.67"/>
    <m/>
    <m/>
    <m/>
    <m/>
    <m/>
    <m/>
    <m/>
    <m/>
    <m/>
    <n v="16.93232536315918"/>
    <n v="9.0197620391845703"/>
    <n v="80.224151611328125"/>
    <n v="18.950328826904297"/>
    <n v="87.98052978515625"/>
    <n v="20.885812759399414"/>
    <n v="3.3399999999999999E-2"/>
    <m/>
    <n v="12.835864257812501"/>
    <n v="93.21"/>
    <n v="11.21"/>
    <n v="0.12026606587276045"/>
    <m/>
    <m/>
    <m/>
    <m/>
  </r>
  <r>
    <s v="FRNLLincolnNRate50"/>
    <x v="6"/>
    <x v="308"/>
    <s v="Winter/earlyspring"/>
    <x v="3"/>
    <n v="2.2000000000000002"/>
    <m/>
    <m/>
    <m/>
    <n v="39.72"/>
    <n v="39.72"/>
    <n v="39.72"/>
    <m/>
    <m/>
    <m/>
    <m/>
    <m/>
    <m/>
    <m/>
    <m/>
    <m/>
    <n v="15.632028579711914"/>
    <n v="6.9757318496704102"/>
    <n v="77.47442626953125"/>
    <n v="16.891658782958984"/>
    <n v="84.853134155273438"/>
    <n v="22.722936630249023"/>
    <n v="3.6400000000000002E-2"/>
    <m/>
    <n v="12.395908203125"/>
    <n v="88.39"/>
    <n v="11.14"/>
    <n v="0.1260323566014255"/>
    <m/>
    <m/>
    <m/>
    <m/>
  </r>
  <r>
    <s v="FRNLLincolnNRate200"/>
    <x v="6"/>
    <x v="309"/>
    <s v="Latespring"/>
    <x v="0"/>
    <n v="2.2999999999999998"/>
    <m/>
    <m/>
    <m/>
    <n v="142.97"/>
    <n v="142.97"/>
    <n v="174.68"/>
    <m/>
    <m/>
    <m/>
    <m/>
    <m/>
    <m/>
    <m/>
    <m/>
    <m/>
    <n v="17.682579040527344"/>
    <n v="11.386767387390137"/>
    <n v="79.925666809082031"/>
    <n v="18.822406768798828"/>
    <n v="86.722877502441406"/>
    <n v="14.55955982208252"/>
    <n v="2.3300000000000001E-2"/>
    <m/>
    <n v="12.788106689453125"/>
    <n v="126.1"/>
    <n v="11.15"/>
    <n v="8.8421887390959561E-2"/>
    <m/>
    <m/>
    <m/>
    <m/>
  </r>
  <r>
    <s v="FRNLLincolnNRate500"/>
    <x v="6"/>
    <x v="309"/>
    <s v="Latespring"/>
    <x v="0"/>
    <n v="2.2999999999999998"/>
    <m/>
    <m/>
    <m/>
    <n v="165.15"/>
    <n v="165.15"/>
    <n v="289.64999999999998"/>
    <m/>
    <m/>
    <m/>
    <m/>
    <m/>
    <m/>
    <m/>
    <m/>
    <m/>
    <n v="16.263023376464844"/>
    <n v="15.569160461425781"/>
    <n v="80.77252197265625"/>
    <n v="19.037885665893555"/>
    <n v="87.528060913085938"/>
    <n v="18.646450042724609"/>
    <n v="2.98E-2"/>
    <m/>
    <n v="12.923603515625"/>
    <n v="142.94999999999999"/>
    <n v="11.62"/>
    <n v="8.1287163343826518E-2"/>
    <m/>
    <m/>
    <m/>
    <m/>
  </r>
  <r>
    <s v="FRNLLincolnNRate0"/>
    <x v="6"/>
    <x v="309"/>
    <s v="Latespring"/>
    <x v="0"/>
    <n v="2.2999999999999998"/>
    <m/>
    <m/>
    <m/>
    <n v="114.63"/>
    <n v="114.63"/>
    <n v="190.38"/>
    <m/>
    <m/>
    <m/>
    <m/>
    <m/>
    <m/>
    <m/>
    <m/>
    <m/>
    <n v="18.033615112304688"/>
    <n v="7.1218352317810059"/>
    <n v="76.928192138671875"/>
    <n v="18.280862808227539"/>
    <n v="85.255752563476562"/>
    <n v="13.125405311584473"/>
    <n v="2.1000000000000001E-2"/>
    <m/>
    <n v="12.308510742187501"/>
    <n v="103.75"/>
    <n v="10.89"/>
    <n v="0.10496385542168675"/>
    <m/>
    <m/>
    <m/>
    <m/>
  </r>
  <r>
    <s v="FRNLLincolnNRate100"/>
    <x v="6"/>
    <x v="309"/>
    <s v="Latespring"/>
    <x v="0"/>
    <n v="2.2999999999999998"/>
    <m/>
    <m/>
    <m/>
    <n v="37.72"/>
    <n v="37.72"/>
    <n v="136.03"/>
    <m/>
    <m/>
    <m/>
    <m/>
    <m/>
    <m/>
    <m/>
    <m/>
    <m/>
    <n v="19.218162536621094"/>
    <n v="9.7143402099609375"/>
    <n v="76.808914184570313"/>
    <n v="20.651203155517578"/>
    <n v="86.077117919921875"/>
    <n v="14.127452850341797"/>
    <n v="2.2599999999999999E-2"/>
    <m/>
    <n v="12.28942626953125"/>
    <n v="103.16"/>
    <n v="4.8899999999999997"/>
    <n v="4.7402093834819699E-2"/>
    <m/>
    <m/>
    <m/>
    <m/>
  </r>
  <r>
    <s v="FRNLLincolnNRate350"/>
    <x v="6"/>
    <x v="309"/>
    <s v="Latespring"/>
    <x v="0"/>
    <n v="2.2999999999999998"/>
    <m/>
    <m/>
    <m/>
    <n v="228.02"/>
    <n v="228.02"/>
    <n v="359.71000000000004"/>
    <m/>
    <m/>
    <m/>
    <m/>
    <m/>
    <m/>
    <m/>
    <m/>
    <m/>
    <n v="19.899448394775391"/>
    <n v="12.012725830078125"/>
    <n v="76.990592956542969"/>
    <n v="21.273502349853516"/>
    <n v="86.763275146484375"/>
    <n v="16.236595153808594"/>
    <n v="2.5999999999999999E-2"/>
    <m/>
    <n v="12.318494873046875"/>
    <n v="136.25"/>
    <n v="12.44"/>
    <n v="9.1302752293577982E-2"/>
    <m/>
    <m/>
    <m/>
    <m/>
  </r>
  <r>
    <s v="FRNLLincolnNRate50"/>
    <x v="6"/>
    <x v="309"/>
    <s v="Latespring"/>
    <x v="0"/>
    <n v="2.2999999999999998"/>
    <m/>
    <m/>
    <m/>
    <n v="165.3"/>
    <n v="165.3"/>
    <n v="259.99"/>
    <m/>
    <m/>
    <m/>
    <m/>
    <m/>
    <m/>
    <m/>
    <m/>
    <m/>
    <n v="19.552148818969727"/>
    <n v="10.268394470214844"/>
    <n v="77.010231018066406"/>
    <n v="20.737009048461914"/>
    <n v="86.053115844726563"/>
    <n v="13.224302291870117"/>
    <n v="2.12E-2"/>
    <m/>
    <n v="12.321636962890626"/>
    <n v="118.69"/>
    <n v="11.24"/>
    <n v="9.4700480242648918E-2"/>
    <m/>
    <m/>
    <m/>
    <m/>
  </r>
  <r>
    <s v="FRNLLincolnNRate500"/>
    <x v="6"/>
    <x v="309"/>
    <s v="Latespring"/>
    <x v="1"/>
    <n v="2.2999999999999998"/>
    <m/>
    <m/>
    <m/>
    <n v="143.79"/>
    <n v="143.79"/>
    <n v="280.74"/>
    <m/>
    <m/>
    <m/>
    <m/>
    <m/>
    <m/>
    <m/>
    <m/>
    <m/>
    <n v="17.045013427734375"/>
    <n v="10.525884628295898"/>
    <n v="77.913787841796875"/>
    <n v="19.726493835449219"/>
    <n v="86.665428161621094"/>
    <n v="21.484245300292969"/>
    <n v="3.44E-2"/>
    <m/>
    <n v="12.4662060546875"/>
    <n v="165.7"/>
    <n v="12.91"/>
    <n v="7.7911888955944489E-2"/>
    <m/>
    <m/>
    <m/>
    <m/>
  </r>
  <r>
    <s v="FRNLLincolnNRate0"/>
    <x v="6"/>
    <x v="309"/>
    <s v="Latespring"/>
    <x v="1"/>
    <n v="2.2999999999999998"/>
    <m/>
    <m/>
    <m/>
    <n v="143.66999999999999"/>
    <n v="143.66999999999999"/>
    <n v="243.57"/>
    <m/>
    <m/>
    <m/>
    <m/>
    <m/>
    <m/>
    <m/>
    <m/>
    <m/>
    <n v="18.603782653808594"/>
    <n v="12.032941818237305"/>
    <n v="78.10614013671875"/>
    <n v="20.117153167724609"/>
    <n v="87.308868408203125"/>
    <n v="18.127622604370117"/>
    <n v="2.9000000000000001E-2"/>
    <m/>
    <n v="12.496982421875"/>
    <n v="147.46"/>
    <n v="14.55"/>
    <n v="9.867082598670826E-2"/>
    <m/>
    <m/>
    <m/>
    <m/>
  </r>
  <r>
    <s v="FRNLLincolnNRate350"/>
    <x v="6"/>
    <x v="309"/>
    <s v="Latespring"/>
    <x v="1"/>
    <n v="2.2999999999999998"/>
    <m/>
    <m/>
    <m/>
    <n v="151.30000000000001"/>
    <n v="151.30000000000001"/>
    <n v="250.62"/>
    <m/>
    <m/>
    <m/>
    <m/>
    <m/>
    <m/>
    <m/>
    <m/>
    <m/>
    <n v="17.254465103149414"/>
    <n v="12.021843910217285"/>
    <n v="78.833984375"/>
    <n v="19.348844528198242"/>
    <n v="86.878639221191406"/>
    <n v="21.70985221862793"/>
    <n v="3.4700000000000002E-2"/>
    <m/>
    <n v="12.6134375"/>
    <n v="105.26"/>
    <n v="10.51"/>
    <n v="9.9847995439863182E-2"/>
    <m/>
    <m/>
    <m/>
    <m/>
  </r>
  <r>
    <s v="FRNLLincolnNRate100"/>
    <x v="6"/>
    <x v="309"/>
    <s v="Latespring"/>
    <x v="1"/>
    <n v="2.2999999999999998"/>
    <m/>
    <m/>
    <m/>
    <n v="82.53"/>
    <n v="82.53"/>
    <n v="140.04000000000002"/>
    <m/>
    <m/>
    <m/>
    <m/>
    <m/>
    <m/>
    <m/>
    <m/>
    <m/>
    <n v="17.60992431640625"/>
    <n v="8.7476291656494141"/>
    <n v="75.994865417480469"/>
    <n v="18.699455261230469"/>
    <n v="84.51416015625"/>
    <n v="20.1937255859375"/>
    <n v="3.2300000000000002E-2"/>
    <m/>
    <n v="12.159178466796876"/>
    <n v="102.87"/>
    <n v="11.02"/>
    <n v="0.10712549820161368"/>
    <m/>
    <m/>
    <m/>
    <m/>
  </r>
  <r>
    <s v="FRNLLincolnNRate50"/>
    <x v="6"/>
    <x v="309"/>
    <s v="Latespring"/>
    <x v="1"/>
    <n v="2.2999999999999998"/>
    <m/>
    <m/>
    <m/>
    <n v="71.540000000000006"/>
    <n v="71.540000000000006"/>
    <n v="131.87"/>
    <m/>
    <m/>
    <m/>
    <m/>
    <m/>
    <m/>
    <m/>
    <m/>
    <m/>
    <n v="17.153823852539063"/>
    <n v="11.604337692260742"/>
    <n v="76.583930969238281"/>
    <n v="17.593105316162109"/>
    <n v="84.457366943359375"/>
    <n v="19.052932739257813"/>
    <n v="3.0499999999999999E-2"/>
    <m/>
    <n v="12.253428955078125"/>
    <n v="111.55"/>
    <n v="11.09"/>
    <n v="9.9417301658449128E-2"/>
    <m/>
    <m/>
    <m/>
    <m/>
  </r>
  <r>
    <s v="FRNLLincolnNRate200"/>
    <x v="6"/>
    <x v="309"/>
    <s v="Latespring"/>
    <x v="1"/>
    <n v="2.2999999999999998"/>
    <m/>
    <m/>
    <m/>
    <n v="160.01"/>
    <n v="160.01"/>
    <n v="278.38"/>
    <m/>
    <m/>
    <m/>
    <m/>
    <m/>
    <m/>
    <m/>
    <m/>
    <m/>
    <n v="18.67279052734375"/>
    <n v="11.812335014343262"/>
    <n v="74.170982360839844"/>
    <n v="20.616046905517578"/>
    <n v="82.813156127929688"/>
    <n v="16.988750457763672"/>
    <n v="2.7199999999999998E-2"/>
    <m/>
    <n v="11.867357177734375"/>
    <n v="141.26"/>
    <n v="12.95"/>
    <n v="9.1674925668979182E-2"/>
    <m/>
    <m/>
    <m/>
    <m/>
  </r>
  <r>
    <s v="FRNLLincolnNRate50"/>
    <x v="6"/>
    <x v="309"/>
    <s v="Latespring"/>
    <x v="2"/>
    <n v="2.2999999999999998"/>
    <m/>
    <m/>
    <m/>
    <n v="104.09"/>
    <n v="104.09"/>
    <n v="201.16"/>
    <m/>
    <m/>
    <m/>
    <m/>
    <m/>
    <m/>
    <m/>
    <m/>
    <m/>
    <n v="16.907341003417969"/>
    <n v="12.84058952331543"/>
    <n v="75.538909912109375"/>
    <n v="17.672569274902344"/>
    <n v="84.322113037109375"/>
    <n v="18.468469619750977"/>
    <n v="2.9499999999999998E-2"/>
    <m/>
    <n v="12.0862255859375"/>
    <n v="87.74"/>
    <n v="11.6"/>
    <n v="0.13220879872350125"/>
    <m/>
    <m/>
    <m/>
    <m/>
  </r>
  <r>
    <s v="FRNLLincolnNRate500"/>
    <x v="6"/>
    <x v="309"/>
    <s v="Latespring"/>
    <x v="2"/>
    <n v="2.2999999999999998"/>
    <m/>
    <m/>
    <m/>
    <n v="162.86000000000001"/>
    <n v="162.86000000000001"/>
    <n v="240.68"/>
    <m/>
    <m/>
    <m/>
    <m/>
    <m/>
    <m/>
    <m/>
    <m/>
    <m/>
    <n v="13.950904846191406"/>
    <n v="17.304195404052734"/>
    <n v="80.499099731445312"/>
    <n v="17.716217041015625"/>
    <n v="87.223670959472656"/>
    <n v="18.404579162597656"/>
    <n v="2.9399999999999999E-2"/>
    <m/>
    <n v="12.87985595703125"/>
    <n v="110.18"/>
    <n v="14.72"/>
    <n v="0.13359956434924669"/>
    <m/>
    <m/>
    <m/>
    <m/>
  </r>
  <r>
    <s v="FRNLLincolnNRate0"/>
    <x v="6"/>
    <x v="309"/>
    <s v="Latespring"/>
    <x v="2"/>
    <n v="2.2999999999999998"/>
    <m/>
    <m/>
    <m/>
    <n v="35.65"/>
    <n v="35.65"/>
    <n v="69.86"/>
    <m/>
    <m/>
    <m/>
    <m/>
    <m/>
    <m/>
    <m/>
    <m/>
    <m/>
    <n v="14.961166381835938"/>
    <n v="16.055347442626953"/>
    <n v="76.424118041992188"/>
    <n v="16.701475143432617"/>
    <n v="84.066680908203125"/>
    <n v="19.105419158935547"/>
    <n v="3.0599999999999999E-2"/>
    <m/>
    <n v="12.227858886718749"/>
    <n v="102.8"/>
    <n v="16.649999999999999"/>
    <n v="0.16196498054474706"/>
    <m/>
    <m/>
    <m/>
    <m/>
  </r>
  <r>
    <s v="FRNLLincolnNRate200"/>
    <x v="6"/>
    <x v="309"/>
    <s v="Latespring"/>
    <x v="2"/>
    <n v="2.2999999999999998"/>
    <m/>
    <m/>
    <m/>
    <n v="123.11"/>
    <n v="123.11"/>
    <n v="235.8"/>
    <m/>
    <m/>
    <m/>
    <m/>
    <m/>
    <m/>
    <m/>
    <m/>
    <m/>
    <n v="16.786262512207031"/>
    <n v="15.704071044921875"/>
    <n v="76.573333740234375"/>
    <n v="19.362152099609375"/>
    <n v="85.699813842773438"/>
    <n v="15.915557861328125"/>
    <n v="2.5499999999999998E-2"/>
    <m/>
    <n v="12.2517333984375"/>
    <n v="144.62"/>
    <n v="15.24"/>
    <n v="0.10537961554418476"/>
    <m/>
    <m/>
    <m/>
    <m/>
  </r>
  <r>
    <s v="FRNLLincolnNRate350"/>
    <x v="6"/>
    <x v="309"/>
    <s v="Latespring"/>
    <x v="2"/>
    <n v="2.2999999999999998"/>
    <m/>
    <m/>
    <m/>
    <n v="163.52000000000001"/>
    <n v="163.52000000000001"/>
    <n v="303.77"/>
    <m/>
    <m/>
    <m/>
    <m/>
    <m/>
    <m/>
    <m/>
    <m/>
    <m/>
    <n v="16.488456726074219"/>
    <n v="18.326930999755859"/>
    <n v="78.295494079589844"/>
    <n v="18.793672561645508"/>
    <n v="85.8052978515625"/>
    <n v="16.446870803833008"/>
    <n v="2.63E-2"/>
    <m/>
    <n v="12.527279052734375"/>
    <n v="153.18"/>
    <n v="16.079999999999998"/>
    <n v="0.10497453975714843"/>
    <m/>
    <m/>
    <m/>
    <m/>
  </r>
  <r>
    <s v="FRNLLincolnNRate100"/>
    <x v="6"/>
    <x v="309"/>
    <s v="Latespring"/>
    <x v="2"/>
    <n v="2.2999999999999998"/>
    <m/>
    <m/>
    <m/>
    <n v="154.06"/>
    <n v="154.06"/>
    <n v="282.64"/>
    <m/>
    <m/>
    <m/>
    <m/>
    <m/>
    <m/>
    <m/>
    <m/>
    <m/>
    <n v="17.251245498657227"/>
    <n v="14.756806373596191"/>
    <n v="77.396232604980469"/>
    <n v="18.032922744750977"/>
    <n v="85.154800415039063"/>
    <n v="13.707797050476074"/>
    <n v="2.1899999999999999E-2"/>
    <m/>
    <n v="12.383397216796876"/>
    <n v="119.36"/>
    <n v="11.61"/>
    <n v="9.7268766756032174E-2"/>
    <m/>
    <m/>
    <m/>
    <m/>
  </r>
  <r>
    <s v="FRNLLincolnNRate350"/>
    <x v="6"/>
    <x v="309"/>
    <s v="Latespring"/>
    <x v="3"/>
    <n v="2.2999999999999998"/>
    <m/>
    <m/>
    <m/>
    <n v="112.92"/>
    <n v="112.92"/>
    <n v="196.67000000000002"/>
    <m/>
    <m/>
    <m/>
    <m/>
    <m/>
    <m/>
    <m/>
    <m/>
    <m/>
    <n v="14.103231430053711"/>
    <n v="15.958646774291992"/>
    <n v="76.915855407714844"/>
    <n v="19.0477294921875"/>
    <n v="84.677139282226562"/>
    <n v="20.052890777587891"/>
    <n v="3.2099999999999997E-2"/>
    <m/>
    <n v="12.306536865234376"/>
    <n v="114.43"/>
    <n v="15.9"/>
    <n v="0.13894957616009787"/>
    <m/>
    <m/>
    <m/>
    <m/>
  </r>
  <r>
    <s v="FRNLLincolnNRate200"/>
    <x v="6"/>
    <x v="309"/>
    <s v="Latespring"/>
    <x v="3"/>
    <n v="2.2999999999999998"/>
    <m/>
    <m/>
    <m/>
    <n v="88.33"/>
    <n v="88.33"/>
    <n v="141.38"/>
    <m/>
    <m/>
    <m/>
    <m/>
    <m/>
    <m/>
    <m/>
    <m/>
    <m/>
    <n v="16.79754638671875"/>
    <n v="15.592868804931641"/>
    <n v="76.791038513183594"/>
    <n v="22.224164962768555"/>
    <n v="85.132049560546875"/>
    <n v="18.336418151855469"/>
    <n v="2.93E-2"/>
    <m/>
    <n v="12.286566162109375"/>
    <n v="100.31"/>
    <n v="12.61"/>
    <n v="0.12571029807596451"/>
    <m/>
    <m/>
    <m/>
    <m/>
  </r>
  <r>
    <s v="FRNLLincolnNRate100"/>
    <x v="6"/>
    <x v="309"/>
    <s v="Latespring"/>
    <x v="3"/>
    <n v="2.2999999999999998"/>
    <m/>
    <m/>
    <m/>
    <n v="122.45"/>
    <n v="122.45"/>
    <n v="213.68"/>
    <m/>
    <m/>
    <m/>
    <m/>
    <m/>
    <m/>
    <m/>
    <m/>
    <m/>
    <n v="16.342967987060547"/>
    <n v="14.68582820892334"/>
    <n v="78.476058959960937"/>
    <n v="17.824300765991211"/>
    <n v="85.211112976074219"/>
    <n v="14.222311973571777"/>
    <n v="2.2800000000000001E-2"/>
    <m/>
    <n v="12.55616943359375"/>
    <n v="101.06"/>
    <n v="11.51"/>
    <n v="0.11389273698792796"/>
    <m/>
    <m/>
    <m/>
    <m/>
  </r>
  <r>
    <s v="FRNLLincolnNRate500"/>
    <x v="6"/>
    <x v="309"/>
    <s v="Latespring"/>
    <x v="3"/>
    <n v="2.2999999999999998"/>
    <m/>
    <m/>
    <m/>
    <n v="147.80000000000001"/>
    <n v="147.80000000000001"/>
    <n v="259.82"/>
    <m/>
    <m/>
    <m/>
    <m/>
    <m/>
    <m/>
    <m/>
    <m/>
    <m/>
    <n v="15.86530590057373"/>
    <n v="16.344001770019531"/>
    <n v="79.503982543945313"/>
    <n v="19.281494140625"/>
    <n v="87.283203125"/>
    <n v="19.952793121337891"/>
    <n v="3.1899999999999998E-2"/>
    <m/>
    <n v="12.720637207031251"/>
    <n v="127.63"/>
    <n v="12.11"/>
    <n v="9.4883648045130456E-2"/>
    <m/>
    <m/>
    <m/>
    <m/>
  </r>
  <r>
    <s v="FRNLLincolnNRate0"/>
    <x v="6"/>
    <x v="309"/>
    <s v="Latespring"/>
    <x v="3"/>
    <n v="2.2999999999999998"/>
    <m/>
    <m/>
    <m/>
    <n v="89.11"/>
    <n v="89.11"/>
    <n v="126.78"/>
    <m/>
    <m/>
    <m/>
    <m/>
    <m/>
    <m/>
    <m/>
    <m/>
    <m/>
    <n v="16.253620147705078"/>
    <n v="14.329879760742188"/>
    <n v="72.665740966796875"/>
    <n v="20.678562164306641"/>
    <n v="81.661857604980469"/>
    <n v="17.412097930908203"/>
    <n v="2.7900000000000001E-2"/>
    <m/>
    <n v="11.6265185546875"/>
    <n v="102.16"/>
    <n v="14.15"/>
    <n v="0.13850822239624119"/>
    <m/>
    <m/>
    <m/>
    <m/>
  </r>
  <r>
    <s v="FRNLLincolnNRate50"/>
    <x v="6"/>
    <x v="309"/>
    <s v="Latespring"/>
    <x v="3"/>
    <n v="2.2999999999999998"/>
    <m/>
    <m/>
    <m/>
    <n v="61.26"/>
    <n v="61.26"/>
    <n v="100.97999999999999"/>
    <m/>
    <m/>
    <m/>
    <m/>
    <m/>
    <m/>
    <m/>
    <m/>
    <m/>
    <n v="16.788949966430664"/>
    <n v="13.449013710021973"/>
    <n v="74.235519409179688"/>
    <n v="22.735572814941406"/>
    <n v="84.069450378417969"/>
    <n v="18.210737228393555"/>
    <n v="2.9100000000000001E-2"/>
    <m/>
    <n v="11.87768310546875"/>
    <n v="98.58"/>
    <n v="13.84"/>
    <n v="0.14039358896327855"/>
    <m/>
    <m/>
    <m/>
    <m/>
  </r>
  <r>
    <s v="FRNLLincolnNRate200"/>
    <x v="6"/>
    <x v="310"/>
    <s v="Summer"/>
    <x v="0"/>
    <n v="2.4"/>
    <m/>
    <m/>
    <m/>
    <n v="119.68"/>
    <n v="119.68"/>
    <n v="294.36"/>
    <m/>
    <m/>
    <m/>
    <m/>
    <m/>
    <m/>
    <m/>
    <m/>
    <m/>
    <n v="21.267576217651367"/>
    <n v="8.5696477890014648"/>
    <n v="73.724830627441406"/>
    <n v="23.612266540527344"/>
    <n v="85.340797424316406"/>
    <n v="13.233555793762207"/>
    <n v="2.12E-2"/>
    <m/>
    <n v="11.795972900390625"/>
    <n v="74.25"/>
    <n v="9.6300000000000008"/>
    <n v="0.1296969696969697"/>
    <m/>
    <m/>
    <m/>
    <m/>
  </r>
  <r>
    <s v="FRNLLincolnNRate500"/>
    <x v="6"/>
    <x v="310"/>
    <s v="Summer"/>
    <x v="0"/>
    <n v="2.4"/>
    <m/>
    <m/>
    <m/>
    <n v="175.73"/>
    <n v="175.73"/>
    <n v="465.38"/>
    <m/>
    <m/>
    <m/>
    <m/>
    <m/>
    <m/>
    <m/>
    <m/>
    <m/>
    <n v="18.116031646728516"/>
    <n v="10.126555442810059"/>
    <n v="78.17218017578125"/>
    <n v="19.013162612915039"/>
    <n v="85.774452209472656"/>
    <n v="16.786338806152344"/>
    <n v="2.69E-2"/>
    <m/>
    <n v="12.507548828125"/>
    <n v="71.22"/>
    <n v="7.66"/>
    <n v="0.10755405784891885"/>
    <m/>
    <m/>
    <m/>
    <m/>
  </r>
  <r>
    <s v="FRNLLincolnNRate0"/>
    <x v="6"/>
    <x v="310"/>
    <s v="Summer"/>
    <x v="0"/>
    <n v="2.4"/>
    <m/>
    <m/>
    <m/>
    <n v="134.06"/>
    <n v="134.06"/>
    <n v="324.44"/>
    <m/>
    <m/>
    <m/>
    <m/>
    <m/>
    <m/>
    <m/>
    <m/>
    <m/>
    <n v="18.913461685180664"/>
    <n v="8.4181995391845703"/>
    <n v="75.337623596191406"/>
    <n v="19.496269226074219"/>
    <n v="84.820060729980469"/>
    <n v="13.247523307800293"/>
    <n v="2.12E-2"/>
    <m/>
    <n v="12.054019775390625"/>
    <n v="65.84"/>
    <n v="8.2100000000000009"/>
    <n v="0.12469623329283111"/>
    <m/>
    <m/>
    <m/>
    <m/>
  </r>
  <r>
    <s v="FRNLLincolnNRate100"/>
    <x v="6"/>
    <x v="310"/>
    <s v="Summer"/>
    <x v="0"/>
    <n v="2.4"/>
    <m/>
    <m/>
    <m/>
    <n v="166.84"/>
    <n v="166.84"/>
    <n v="302.87"/>
    <m/>
    <m/>
    <m/>
    <m/>
    <m/>
    <m/>
    <m/>
    <m/>
    <m/>
    <n v="19.742046356201172"/>
    <n v="10.487906455993652"/>
    <n v="76.134078979492188"/>
    <n v="21.563640594482422"/>
    <n v="85.852973937988281"/>
    <n v="14.185398101806641"/>
    <n v="2.2700000000000001E-2"/>
    <m/>
    <n v="12.181452636718751"/>
    <n v="69.260000000000005"/>
    <n v="7.89"/>
    <n v="0.11391856771585329"/>
    <m/>
    <m/>
    <m/>
    <m/>
  </r>
  <r>
    <s v="FRNLLincolnNRate350"/>
    <x v="6"/>
    <x v="310"/>
    <s v="Summer"/>
    <x v="0"/>
    <n v="2.4"/>
    <m/>
    <m/>
    <m/>
    <n v="127.75"/>
    <n v="127.75"/>
    <n v="487.46000000000004"/>
    <m/>
    <m/>
    <m/>
    <m/>
    <m/>
    <m/>
    <m/>
    <m/>
    <m/>
    <n v="17.924510955810547"/>
    <n v="11.433462142944336"/>
    <n v="79.008583068847656"/>
    <n v="19.356693267822266"/>
    <n v="86.42041015625"/>
    <n v="18.734554290771484"/>
    <n v="0.03"/>
    <m/>
    <n v="12.641373291015626"/>
    <n v="64.319999999999993"/>
    <n v="7.19"/>
    <n v="0.11178482587064678"/>
    <m/>
    <m/>
    <m/>
    <m/>
  </r>
  <r>
    <s v="FRNLLincolnNRate50"/>
    <x v="6"/>
    <x v="310"/>
    <s v="Summer"/>
    <x v="0"/>
    <n v="2.4"/>
    <m/>
    <m/>
    <m/>
    <n v="180.96"/>
    <n v="180.96"/>
    <n v="440.95000000000005"/>
    <m/>
    <m/>
    <m/>
    <m/>
    <m/>
    <m/>
    <m/>
    <m/>
    <m/>
    <n v="19.560306549072266"/>
    <n v="8.4518280029296875"/>
    <n v="77.259292602539062"/>
    <n v="20.785249710083008"/>
    <n v="85.992835998535156"/>
    <n v="14.43060302734375"/>
    <n v="2.3099999999999999E-2"/>
    <m/>
    <n v="12.36148681640625"/>
    <n v="64.930000000000007"/>
    <n v="6.67"/>
    <n v="0.10272601262898505"/>
    <m/>
    <m/>
    <m/>
    <m/>
  </r>
  <r>
    <s v="FRNLLincolnNRate500"/>
    <x v="6"/>
    <x v="310"/>
    <s v="Summer"/>
    <x v="1"/>
    <n v="2.4"/>
    <m/>
    <m/>
    <m/>
    <n v="184.28"/>
    <n v="184.28"/>
    <n v="465.02"/>
    <m/>
    <m/>
    <m/>
    <m/>
    <m/>
    <m/>
    <m/>
    <m/>
    <m/>
    <n v="16.46099853515625"/>
    <n v="12.722320556640625"/>
    <n v="79.023971557617188"/>
    <n v="19.299671173095703"/>
    <n v="86.870712280273438"/>
    <n v="19.245326995849609"/>
    <n v="3.0800000000000001E-2"/>
    <m/>
    <n v="12.64383544921875"/>
    <n v="91.35"/>
    <n v="8.32"/>
    <n v="9.1078270388615226E-2"/>
    <m/>
    <m/>
    <m/>
    <m/>
  </r>
  <r>
    <s v="FRNLLincolnNRate0"/>
    <x v="6"/>
    <x v="310"/>
    <s v="Summer"/>
    <x v="1"/>
    <n v="2.4"/>
    <m/>
    <m/>
    <m/>
    <n v="150.56"/>
    <n v="150.56"/>
    <n v="394.13"/>
    <m/>
    <m/>
    <m/>
    <m/>
    <m/>
    <m/>
    <m/>
    <m/>
    <m/>
    <n v="17.807493209838867"/>
    <n v="9.3635711669921875"/>
    <n v="77.391395568847656"/>
    <n v="19.203388214111328"/>
    <n v="86.364326477050781"/>
    <n v="19.188146591186523"/>
    <n v="3.0700000000000002E-2"/>
    <m/>
    <n v="12.382623291015625"/>
    <n v="85.89"/>
    <n v="8.6300000000000008"/>
    <n v="0.10047735475608337"/>
    <m/>
    <m/>
    <m/>
    <m/>
  </r>
  <r>
    <s v="FRNLLincolnNRate350"/>
    <x v="6"/>
    <x v="310"/>
    <s v="Summer"/>
    <x v="1"/>
    <n v="2.4"/>
    <m/>
    <m/>
    <m/>
    <n v="170.93"/>
    <n v="170.93"/>
    <n v="421.55"/>
    <m/>
    <m/>
    <m/>
    <m/>
    <m/>
    <m/>
    <m/>
    <m/>
    <m/>
    <n v="17.736396789550781"/>
    <n v="6.4978690147399902"/>
    <n v="77.813827514648437"/>
    <n v="19.940107345581055"/>
    <n v="87.403289794921875"/>
    <n v="19.650741577148438"/>
    <n v="3.1399999999999997E-2"/>
    <m/>
    <n v="12.45021240234375"/>
    <n v="93.9"/>
    <n v="9.48"/>
    <n v="0.10095846645367412"/>
    <m/>
    <m/>
    <m/>
    <m/>
  </r>
  <r>
    <s v="FRNLLincolnNRate100"/>
    <x v="6"/>
    <x v="310"/>
    <s v="Summer"/>
    <x v="1"/>
    <n v="2.4"/>
    <m/>
    <m/>
    <m/>
    <n v="117"/>
    <n v="117"/>
    <n v="257.04000000000002"/>
    <m/>
    <m/>
    <m/>
    <m/>
    <m/>
    <m/>
    <m/>
    <m/>
    <m/>
    <n v="19.510768890380859"/>
    <n v="9.1282138824462891"/>
    <n v="75.644332885742187"/>
    <n v="20.742919921875"/>
    <n v="85.753639221191406"/>
    <n v="14.352919578552246"/>
    <n v="2.3E-2"/>
    <m/>
    <n v="12.103093261718751"/>
    <n v="81.599999999999994"/>
    <n v="8.8800000000000008"/>
    <n v="0.10882352941176472"/>
    <m/>
    <m/>
    <m/>
    <m/>
  </r>
  <r>
    <s v="FRNLLincolnNRate50"/>
    <x v="6"/>
    <x v="310"/>
    <s v="Summer"/>
    <x v="1"/>
    <n v="2.4"/>
    <m/>
    <m/>
    <m/>
    <n v="87.57"/>
    <n v="87.57"/>
    <n v="219.44"/>
    <m/>
    <m/>
    <m/>
    <m/>
    <m/>
    <m/>
    <m/>
    <m/>
    <m/>
    <n v="19.195261001586914"/>
    <n v="3.9332330226898193"/>
    <n v="74.169418334960938"/>
    <n v="21.167707443237305"/>
    <n v="85.6248779296875"/>
    <n v="18.501201629638672"/>
    <n v="2.9600000000000001E-2"/>
    <m/>
    <n v="11.86710693359375"/>
    <n v="103.04"/>
    <n v="10.45"/>
    <n v="0.1014169254658385"/>
    <m/>
    <m/>
    <m/>
    <m/>
  </r>
  <r>
    <s v="FRNLLincolnNRate200"/>
    <x v="6"/>
    <x v="310"/>
    <s v="Summer"/>
    <x v="1"/>
    <n v="2.4"/>
    <m/>
    <m/>
    <m/>
    <n v="181.33"/>
    <n v="181.33"/>
    <n v="459.71000000000004"/>
    <m/>
    <m/>
    <m/>
    <m/>
    <m/>
    <m/>
    <m/>
    <m/>
    <m/>
    <n v="20.038944244384766"/>
    <n v="9.5205087661743164"/>
    <n v="75.009078979492187"/>
    <n v="20.541254043579102"/>
    <n v="85.850494384765625"/>
    <n v="14.264418601989746"/>
    <n v="2.2800000000000001E-2"/>
    <m/>
    <n v="12.001452636718751"/>
    <n v="84.87"/>
    <n v="8.2799999999999994"/>
    <n v="9.7560975609756087E-2"/>
    <m/>
    <m/>
    <m/>
    <m/>
  </r>
  <r>
    <s v="FRNLLincolnNRate50"/>
    <x v="6"/>
    <x v="310"/>
    <s v="Summer"/>
    <x v="2"/>
    <n v="2.4"/>
    <m/>
    <m/>
    <m/>
    <n v="160.04"/>
    <n v="160.04"/>
    <n v="361.2"/>
    <m/>
    <m/>
    <m/>
    <m/>
    <m/>
    <m/>
    <m/>
    <m/>
    <m/>
    <n v="16.242216110229492"/>
    <n v="13.55186939239502"/>
    <n v="80.256881713867188"/>
    <n v="19.082756042480469"/>
    <n v="87.459770202636719"/>
    <n v="16.251262664794922"/>
    <n v="2.5999999999999999E-2"/>
    <m/>
    <n v="12.84110107421875"/>
    <n v="59.09"/>
    <n v="7.07"/>
    <n v="0.11964799458453207"/>
    <m/>
    <m/>
    <m/>
    <m/>
  </r>
  <r>
    <s v="FRNLLincolnNRate500"/>
    <x v="6"/>
    <x v="310"/>
    <s v="Summer"/>
    <x v="2"/>
    <n v="2.4"/>
    <m/>
    <m/>
    <m/>
    <n v="129.22"/>
    <n v="129.22"/>
    <n v="369.9"/>
    <m/>
    <m/>
    <m/>
    <m/>
    <m/>
    <m/>
    <m/>
    <m/>
    <m/>
    <n v="17.049381256103516"/>
    <n v="10.130578994750977"/>
    <n v="76.795310974121094"/>
    <n v="18.754360198974609"/>
    <n v="87.474937438964844"/>
    <n v="23.879110336303711"/>
    <n v="3.8199999999999998E-2"/>
    <m/>
    <n v="12.287249755859376"/>
    <n v="62.53"/>
    <n v="7.07"/>
    <n v="0.11306572845034384"/>
    <m/>
    <m/>
    <m/>
    <m/>
  </r>
  <r>
    <s v="FRNLLincolnNRate0"/>
    <x v="6"/>
    <x v="310"/>
    <s v="Summer"/>
    <x v="2"/>
    <n v="2.4"/>
    <m/>
    <m/>
    <m/>
    <n v="107.93"/>
    <n v="107.93"/>
    <n v="177.79000000000002"/>
    <m/>
    <m/>
    <m/>
    <m/>
    <m/>
    <m/>
    <m/>
    <m/>
    <m/>
    <n v="18.912128448486328"/>
    <n v="7.0716710090637207"/>
    <n v="75.399032592773437"/>
    <n v="19.642847061157227"/>
    <n v="85.42718505859375"/>
    <n v="17.438100814819336"/>
    <n v="2.7900000000000001E-2"/>
    <m/>
    <n v="12.06384521484375"/>
    <n v="46.91"/>
    <n v="6.23"/>
    <n v="0.13280750373054787"/>
    <m/>
    <m/>
    <m/>
    <m/>
  </r>
  <r>
    <s v="FRNLLincolnNRate200"/>
    <x v="6"/>
    <x v="310"/>
    <s v="Summer"/>
    <x v="2"/>
    <n v="2.4"/>
    <m/>
    <m/>
    <m/>
    <n v="166.17"/>
    <n v="166.17"/>
    <n v="401.97"/>
    <m/>
    <m/>
    <m/>
    <m/>
    <m/>
    <m/>
    <m/>
    <m/>
    <m/>
    <n v="20.112091064453125"/>
    <n v="7.2671918869018555"/>
    <n v="74.289031982421875"/>
    <n v="22.146530151367188"/>
    <n v="85.71246337890625"/>
    <n v="14.709826469421387"/>
    <n v="2.35E-2"/>
    <m/>
    <n v="11.886245117187499"/>
    <n v="76.31"/>
    <n v="8.01"/>
    <n v="0.10496658367186476"/>
    <m/>
    <m/>
    <m/>
    <m/>
  </r>
  <r>
    <s v="FRNLLincolnNRate350"/>
    <x v="6"/>
    <x v="310"/>
    <s v="Summer"/>
    <x v="2"/>
    <n v="2.4"/>
    <m/>
    <m/>
    <m/>
    <n v="203.91"/>
    <n v="203.91"/>
    <n v="507.67999999999995"/>
    <m/>
    <m/>
    <m/>
    <m/>
    <m/>
    <m/>
    <m/>
    <m/>
    <m/>
    <n v="16.9222412109375"/>
    <n v="13.308017730712891"/>
    <n v="80.081710815429688"/>
    <n v="19.916521072387695"/>
    <n v="87.552780151367188"/>
    <n v="16.887714385986328"/>
    <n v="2.7E-2"/>
    <m/>
    <n v="12.81307373046875"/>
    <n v="93.27"/>
    <n v="9.4"/>
    <n v="0.10078267395732819"/>
    <m/>
    <m/>
    <m/>
    <m/>
  </r>
  <r>
    <s v="FRNLLincolnNRate100"/>
    <x v="6"/>
    <x v="310"/>
    <s v="Summer"/>
    <x v="2"/>
    <n v="2.4"/>
    <m/>
    <m/>
    <m/>
    <n v="172.02"/>
    <n v="172.02"/>
    <n v="454.65999999999997"/>
    <m/>
    <m/>
    <m/>
    <m/>
    <m/>
    <m/>
    <m/>
    <m/>
    <m/>
    <n v="18.546539306640625"/>
    <n v="10.678041458129883"/>
    <n v="77.632835388183594"/>
    <n v="19.487232208251953"/>
    <n v="85.196029663085937"/>
    <n v="17.38734245300293"/>
    <n v="2.7799999999999998E-2"/>
    <m/>
    <n v="12.421253662109375"/>
    <n v="76.14"/>
    <n v="7.83"/>
    <n v="0.10283687943262411"/>
    <m/>
    <m/>
    <m/>
    <m/>
  </r>
  <r>
    <s v="FRNLLincolnNRate350"/>
    <x v="6"/>
    <x v="310"/>
    <s v="Summer"/>
    <x v="3"/>
    <n v="2.4"/>
    <m/>
    <m/>
    <m/>
    <n v="186.3"/>
    <n v="186.3"/>
    <n v="382.97"/>
    <m/>
    <m/>
    <m/>
    <m/>
    <m/>
    <m/>
    <m/>
    <m/>
    <m/>
    <n v="19.340286254882812"/>
    <n v="10.709741592407227"/>
    <n v="74.303054809570313"/>
    <n v="19.497961044311523"/>
    <n v="85.75457763671875"/>
    <n v="21.437938690185547"/>
    <n v="3.4299999999999997E-2"/>
    <m/>
    <n v="11.88848876953125"/>
    <n v="93.34"/>
    <n v="11.54"/>
    <n v="0.12363402614098992"/>
    <m/>
    <m/>
    <m/>
    <m/>
  </r>
  <r>
    <s v="FRNLLincolnNRate200"/>
    <x v="6"/>
    <x v="310"/>
    <s v="Summer"/>
    <x v="3"/>
    <n v="2.4"/>
    <m/>
    <m/>
    <m/>
    <n v="109.93"/>
    <n v="109.93"/>
    <n v="251.31"/>
    <m/>
    <m/>
    <m/>
    <m/>
    <m/>
    <m/>
    <m/>
    <m/>
    <m/>
    <n v="17.181247711181641"/>
    <n v="9.5713396072387695"/>
    <n v="78.995040893554687"/>
    <n v="18.563871383666992"/>
    <n v="86.790855407714844"/>
    <n v="21.357826232910156"/>
    <n v="3.4200000000000001E-2"/>
    <m/>
    <n v="12.639206542968751"/>
    <n v="96.85"/>
    <n v="12.21"/>
    <n v="0.12607124419204957"/>
    <m/>
    <m/>
    <m/>
    <m/>
  </r>
  <r>
    <s v="FRNLLincolnNRate100"/>
    <x v="6"/>
    <x v="310"/>
    <s v="Summer"/>
    <x v="3"/>
    <n v="2.4"/>
    <m/>
    <m/>
    <m/>
    <n v="170.84"/>
    <n v="170.84"/>
    <n v="384.52"/>
    <m/>
    <m/>
    <m/>
    <m/>
    <m/>
    <m/>
    <m/>
    <m/>
    <m/>
    <n v="19.372756958007813"/>
    <n v="10.066305160522461"/>
    <n v="76.757003784179688"/>
    <n v="20.838840484619141"/>
    <n v="86.017112731933594"/>
    <n v="13.372604370117188"/>
    <n v="2.1399999999999999E-2"/>
    <m/>
    <n v="12.28112060546875"/>
    <n v="83.79"/>
    <n v="9.19"/>
    <n v="0.10967895930301944"/>
    <m/>
    <m/>
    <m/>
    <m/>
  </r>
  <r>
    <s v="FRNLLincolnNRate500"/>
    <x v="6"/>
    <x v="310"/>
    <s v="Summer"/>
    <x v="3"/>
    <n v="2.4"/>
    <m/>
    <m/>
    <m/>
    <n v="248.87"/>
    <n v="248.87"/>
    <n v="508.69"/>
    <m/>
    <m/>
    <m/>
    <m/>
    <m/>
    <m/>
    <m/>
    <m/>
    <m/>
    <n v="18.570587158203125"/>
    <n v="17.997480392456055"/>
    <n v="78.765724182128906"/>
    <n v="22.614286422729492"/>
    <n v="88.381416320800781"/>
    <n v="17.790800094604492"/>
    <n v="2.8500000000000001E-2"/>
    <m/>
    <n v="12.602515869140625"/>
    <n v="90.29"/>
    <n v="9.09"/>
    <n v="0.10067560084173219"/>
    <m/>
    <m/>
    <m/>
    <m/>
  </r>
  <r>
    <s v="FRNLLincolnNRate0"/>
    <x v="6"/>
    <x v="310"/>
    <s v="Summer"/>
    <x v="3"/>
    <n v="2.4"/>
    <m/>
    <m/>
    <m/>
    <n v="183.43"/>
    <n v="183.43"/>
    <n v="310.21000000000004"/>
    <m/>
    <m/>
    <m/>
    <m/>
    <m/>
    <m/>
    <m/>
    <m/>
    <m/>
    <n v="20.373825073242187"/>
    <n v="7.1564478874206543"/>
    <n v="74.069976806640625"/>
    <n v="22.770668029785156"/>
    <n v="86.244270324707031"/>
    <n v="17.546545028686523"/>
    <n v="2.81E-2"/>
    <m/>
    <n v="11.8511962890625"/>
    <n v="66.94"/>
    <n v="7.84"/>
    <n v="0.11711980878398566"/>
    <m/>
    <m/>
    <m/>
    <m/>
  </r>
  <r>
    <s v="FRNLLincolnNRate50"/>
    <x v="6"/>
    <x v="310"/>
    <s v="Summer"/>
    <x v="3"/>
    <n v="2.4"/>
    <m/>
    <m/>
    <m/>
    <n v="117.71"/>
    <n v="117.71"/>
    <n v="218.69"/>
    <m/>
    <m/>
    <m/>
    <m/>
    <m/>
    <m/>
    <m/>
    <m/>
    <m/>
    <n v="19.162769317626953"/>
    <n v="7.3530941009521484"/>
    <n v="69.907470703125"/>
    <n v="19.315793991088867"/>
    <n v="81.372169494628906"/>
    <n v="13.250999450683594"/>
    <n v="2.12E-2"/>
    <m/>
    <n v="11.185195312499999"/>
    <n v="75.87"/>
    <n v="9.61"/>
    <n v="0.1266640305786213"/>
    <m/>
    <m/>
    <m/>
    <m/>
  </r>
  <r>
    <s v="FRNLLincolnNRate200"/>
    <x v="6"/>
    <x v="311"/>
    <s v="Summer"/>
    <x v="0"/>
    <n v="2.5"/>
    <m/>
    <m/>
    <m/>
    <n v="135.22999999999999"/>
    <n v="135.22999999999999"/>
    <n v="429.59000000000003"/>
    <m/>
    <m/>
    <m/>
    <m/>
    <m/>
    <m/>
    <m/>
    <m/>
    <m/>
    <n v="17.045677185058594"/>
    <n v="12.125470161437988"/>
    <n v="78.211631774902344"/>
    <n v="19.595579147338867"/>
    <n v="86.190139770507812"/>
    <n v="15.794116973876953"/>
    <n v="2.53E-2"/>
    <m/>
    <n v="12.513861083984375"/>
    <n v="59.46"/>
    <n v="7.66"/>
    <n v="0.12882610158089472"/>
    <m/>
    <m/>
    <m/>
    <m/>
  </r>
  <r>
    <s v="FRNLLincolnNRate500"/>
    <x v="6"/>
    <x v="311"/>
    <s v="Summer"/>
    <x v="0"/>
    <n v="2.5"/>
    <m/>
    <m/>
    <m/>
    <n v="158.78"/>
    <n v="158.78"/>
    <n v="624.16"/>
    <m/>
    <m/>
    <m/>
    <m/>
    <m/>
    <m/>
    <m/>
    <m/>
    <m/>
    <n v="17.209945678710937"/>
    <n v="15.183719635009766"/>
    <n v="78.362594604492187"/>
    <n v="20.622159957885742"/>
    <n v="87.025726318359375"/>
    <n v="14.722485542297363"/>
    <n v="2.3599999999999999E-2"/>
    <m/>
    <n v="12.53801513671875"/>
    <n v="71.650000000000006"/>
    <n v="8.67"/>
    <n v="0.12100488485694347"/>
    <m/>
    <m/>
    <m/>
    <m/>
  </r>
  <r>
    <s v="FRNLLincolnNRate0"/>
    <x v="6"/>
    <x v="311"/>
    <s v="Summer"/>
    <x v="0"/>
    <n v="2.5"/>
    <m/>
    <m/>
    <m/>
    <n v="114.63"/>
    <n v="114.63"/>
    <n v="439.07"/>
    <m/>
    <m/>
    <m/>
    <m/>
    <m/>
    <m/>
    <m/>
    <m/>
    <m/>
    <n v="15.735501289367676"/>
    <n v="10.077363014221191"/>
    <n v="79.03741455078125"/>
    <n v="19.364870071411133"/>
    <n v="86.21527099609375"/>
    <n v="15.192864418029785"/>
    <n v="2.4299999999999999E-2"/>
    <m/>
    <n v="12.645986328125"/>
    <n v="54.43"/>
    <n v="7.37"/>
    <n v="0.13540327025537388"/>
    <m/>
    <m/>
    <m/>
    <m/>
  </r>
  <r>
    <s v="FRNLLincolnNRate100"/>
    <x v="6"/>
    <x v="311"/>
    <s v="Summer"/>
    <x v="0"/>
    <n v="2.5"/>
    <m/>
    <m/>
    <m/>
    <n v="138.74"/>
    <n v="138.74"/>
    <n v="441.61"/>
    <m/>
    <m/>
    <m/>
    <m/>
    <m/>
    <m/>
    <m/>
    <m/>
    <m/>
    <n v="18.052433013916016"/>
    <n v="10.799423217773438"/>
    <n v="75.374565124511719"/>
    <n v="20.942054748535156"/>
    <n v="85.953460693359375"/>
    <n v="14.46243953704834"/>
    <n v="2.3099999999999999E-2"/>
    <m/>
    <n v="12.059930419921875"/>
    <n v="64.48"/>
    <n v="7.77"/>
    <n v="0.12050248138957816"/>
    <m/>
    <m/>
    <m/>
    <m/>
  </r>
  <r>
    <s v="FRNLLincolnNRate350"/>
    <x v="6"/>
    <x v="311"/>
    <s v="Summer"/>
    <x v="0"/>
    <n v="2.5"/>
    <m/>
    <m/>
    <m/>
    <n v="159.59"/>
    <n v="159.59"/>
    <n v="647.05000000000007"/>
    <m/>
    <m/>
    <m/>
    <m/>
    <m/>
    <m/>
    <m/>
    <m/>
    <m/>
    <n v="16.007247924804688"/>
    <n v="16.58544921875"/>
    <n v="79.429252624511719"/>
    <n v="20.182388305664063"/>
    <n v="87.729988098144531"/>
    <n v="16.226150512695312"/>
    <n v="2.5999999999999999E-2"/>
    <m/>
    <n v="12.708680419921876"/>
    <n v="67.040000000000006"/>
    <n v="7.1"/>
    <n v="0.1059069212410501"/>
    <m/>
    <m/>
    <m/>
    <m/>
  </r>
  <r>
    <s v="FRNLLincolnNRate50"/>
    <x v="6"/>
    <x v="311"/>
    <s v="Summer"/>
    <x v="0"/>
    <n v="2.5"/>
    <m/>
    <m/>
    <m/>
    <n v="136.93"/>
    <n v="136.93"/>
    <n v="577.88000000000011"/>
    <m/>
    <m/>
    <m/>
    <m/>
    <m/>
    <m/>
    <m/>
    <m/>
    <m/>
    <n v="16.539186477661133"/>
    <n v="9.5217809677124023"/>
    <n v="76.470916748046875"/>
    <n v="20.378210067749023"/>
    <n v="86.354164123535156"/>
    <n v="16.584529876708984"/>
    <n v="2.6499999999999999E-2"/>
    <m/>
    <n v="12.235346679687501"/>
    <n v="74.02"/>
    <n v="8.65"/>
    <n v="0.11686030802485815"/>
    <m/>
    <m/>
    <m/>
    <m/>
  </r>
  <r>
    <s v="FRNLLincolnNRate500"/>
    <x v="6"/>
    <x v="311"/>
    <s v="Summer"/>
    <x v="1"/>
    <n v="2.5"/>
    <m/>
    <m/>
    <m/>
    <n v="123.59"/>
    <n v="123.59"/>
    <n v="588.61"/>
    <m/>
    <m/>
    <m/>
    <m/>
    <m/>
    <m/>
    <m/>
    <m/>
    <m/>
    <n v="15.668489456176758"/>
    <n v="20.387079238891602"/>
    <n v="79.421051025390625"/>
    <n v="20.374683380126953"/>
    <n v="88.622848510742188"/>
    <n v="18.129791259765625"/>
    <n v="2.9000000000000001E-2"/>
    <m/>
    <n v="12.707368164062501"/>
    <n v="63.02"/>
    <n v="7.36"/>
    <n v="0.11678832116788321"/>
    <m/>
    <m/>
    <m/>
    <m/>
  </r>
  <r>
    <s v="FRNLLincolnNRate0"/>
    <x v="6"/>
    <x v="311"/>
    <s v="Summer"/>
    <x v="1"/>
    <n v="2.5"/>
    <m/>
    <m/>
    <m/>
    <n v="151.32"/>
    <n v="151.32"/>
    <n v="545.45000000000005"/>
    <m/>
    <m/>
    <m/>
    <m/>
    <m/>
    <m/>
    <m/>
    <m/>
    <m/>
    <n v="17.899686813354492"/>
    <n v="11.854312896728516"/>
    <n v="76.425628662109375"/>
    <n v="22.092254638671875"/>
    <n v="87.151565551757813"/>
    <n v="15.81316089630127"/>
    <n v="2.53E-2"/>
    <m/>
    <n v="12.228100585937501"/>
    <n v="54.35"/>
    <n v="6.11"/>
    <n v="0.11241950321987121"/>
    <m/>
    <m/>
    <m/>
    <m/>
  </r>
  <r>
    <s v="FRNLLincolnNRate350"/>
    <x v="6"/>
    <x v="311"/>
    <s v="Summer"/>
    <x v="1"/>
    <n v="2.5"/>
    <m/>
    <m/>
    <m/>
    <n v="136.04"/>
    <n v="136.04"/>
    <n v="557.59"/>
    <m/>
    <m/>
    <m/>
    <m/>
    <m/>
    <m/>
    <m/>
    <m/>
    <m/>
    <n v="17.344461441040039"/>
    <n v="13.781584739685059"/>
    <n v="76.562255859375"/>
    <n v="20.586429595947266"/>
    <n v="86.279243469238281"/>
    <n v="16.128078460693359"/>
    <n v="2.58E-2"/>
    <m/>
    <n v="12.249960937500001"/>
    <n v="67.19"/>
    <n v="8.3699999999999992"/>
    <n v="0.12457210894478345"/>
    <m/>
    <m/>
    <m/>
    <m/>
  </r>
  <r>
    <s v="FRNLLincolnNRate100"/>
    <x v="6"/>
    <x v="311"/>
    <s v="Summer"/>
    <x v="1"/>
    <n v="2.5"/>
    <m/>
    <m/>
    <m/>
    <m/>
    <m/>
    <m/>
    <m/>
    <m/>
    <m/>
    <m/>
    <m/>
    <m/>
    <m/>
    <m/>
    <m/>
    <n v="17.740060806274414"/>
    <n v="12.450291633605957"/>
    <n v="76.680908203125"/>
    <n v="20.857620239257813"/>
    <n v="86.462982177734375"/>
    <n v="13.125248908996582"/>
    <n v="2.1000000000000001E-2"/>
    <m/>
    <n v="12.2689453125"/>
    <n v="73.319999999999993"/>
    <n v="9.23"/>
    <n v="0.12588652482269505"/>
    <m/>
    <m/>
    <m/>
    <m/>
  </r>
  <r>
    <s v="FRNLLincolnNRate50"/>
    <x v="6"/>
    <x v="311"/>
    <s v="Summer"/>
    <x v="1"/>
    <n v="2.5"/>
    <m/>
    <m/>
    <m/>
    <n v="79.42"/>
    <n v="79.42"/>
    <n v="298.86"/>
    <m/>
    <m/>
    <m/>
    <m/>
    <m/>
    <m/>
    <m/>
    <m/>
    <m/>
    <n v="17.139123916625977"/>
    <n v="12.155299186706543"/>
    <n v="75.791297912597656"/>
    <n v="20.647422790527344"/>
    <n v="85.854637145996094"/>
    <n v="16.250560760498047"/>
    <n v="2.5999999999999999E-2"/>
    <m/>
    <n v="12.126607666015625"/>
    <n v="48.79"/>
    <n v="6.27"/>
    <n v="0.12850994056159049"/>
    <m/>
    <m/>
    <m/>
    <m/>
  </r>
  <r>
    <s v="FRNLLincolnNRate200"/>
    <x v="6"/>
    <x v="311"/>
    <s v="Summer"/>
    <x v="1"/>
    <n v="2.5"/>
    <m/>
    <m/>
    <m/>
    <m/>
    <m/>
    <m/>
    <m/>
    <m/>
    <m/>
    <m/>
    <m/>
    <m/>
    <m/>
    <m/>
    <m/>
    <n v="16.454311370849609"/>
    <n v="13.847803115844727"/>
    <n v="76.929168701171875"/>
    <n v="20.406784057617188"/>
    <n v="87.523666381835938"/>
    <n v="19.798110961914063"/>
    <n v="3.1699999999999999E-2"/>
    <m/>
    <n v="12.308666992187501"/>
    <n v="51.1"/>
    <n v="5.52"/>
    <n v="0.10802348336594911"/>
    <m/>
    <m/>
    <m/>
    <m/>
  </r>
  <r>
    <s v="FRNLLincolnNRate50"/>
    <x v="6"/>
    <x v="311"/>
    <s v="Summer"/>
    <x v="2"/>
    <n v="2.5"/>
    <m/>
    <m/>
    <m/>
    <n v="134.47999999999999"/>
    <n v="134.47999999999999"/>
    <n v="495.67999999999995"/>
    <m/>
    <m/>
    <m/>
    <m/>
    <m/>
    <m/>
    <m/>
    <m/>
    <m/>
    <n v="17.482797622680664"/>
    <n v="11.216120719909668"/>
    <n v="75.609634399414063"/>
    <n v="19.317108154296875"/>
    <n v="84.996788024902344"/>
    <n v="16.461669921875"/>
    <n v="2.63E-2"/>
    <m/>
    <n v="12.09754150390625"/>
    <n v="53.38"/>
    <n v="6.73"/>
    <n v="0.12607718246534283"/>
    <m/>
    <m/>
    <m/>
    <m/>
  </r>
  <r>
    <s v="FRNLLincolnNRate500"/>
    <x v="6"/>
    <x v="311"/>
    <s v="Summer"/>
    <x v="2"/>
    <n v="2.5"/>
    <m/>
    <m/>
    <m/>
    <n v="84.88"/>
    <n v="84.88"/>
    <n v="454.78"/>
    <m/>
    <m/>
    <m/>
    <m/>
    <m/>
    <m/>
    <m/>
    <m/>
    <m/>
    <n v="15.73076057434082"/>
    <n v="13.785486221313477"/>
    <n v="78.827621459960938"/>
    <n v="19.415838241577148"/>
    <n v="87.140426635742188"/>
    <n v="16.878122329711914"/>
    <n v="2.7E-2"/>
    <m/>
    <n v="12.61241943359375"/>
    <n v="47.06"/>
    <n v="7.49"/>
    <n v="0.15915852103697406"/>
    <m/>
    <m/>
    <m/>
    <m/>
  </r>
  <r>
    <s v="FRNLLincolnNRate0"/>
    <x v="6"/>
    <x v="311"/>
    <s v="Summer"/>
    <x v="2"/>
    <n v="2.5"/>
    <m/>
    <m/>
    <m/>
    <n v="81.290000000000006"/>
    <n v="81.290000000000006"/>
    <n v="259.08000000000004"/>
    <m/>
    <m/>
    <m/>
    <m/>
    <m/>
    <m/>
    <m/>
    <m/>
    <m/>
    <n v="17.72576904296875"/>
    <n v="10.097765922546387"/>
    <n v="74.672073364257813"/>
    <n v="21.314228057861328"/>
    <n v="86.41558837890625"/>
    <n v="18.891389846801758"/>
    <n v="3.0200000000000001E-2"/>
    <m/>
    <n v="11.947531738281251"/>
    <n v="58.73"/>
    <n v="7.42"/>
    <n v="0.1263408820023838"/>
    <m/>
    <m/>
    <m/>
    <m/>
  </r>
  <r>
    <s v="FRNLLincolnNRate200"/>
    <x v="6"/>
    <x v="311"/>
    <s v="Summer"/>
    <x v="2"/>
    <n v="2.5"/>
    <m/>
    <m/>
    <m/>
    <n v="134.25"/>
    <n v="134.25"/>
    <n v="536.22"/>
    <m/>
    <m/>
    <m/>
    <m/>
    <m/>
    <m/>
    <m/>
    <m/>
    <m/>
    <n v="15.444782257080078"/>
    <n v="17.569126129150391"/>
    <n v="79.254989624023438"/>
    <n v="20.072454452514648"/>
    <n v="87.78973388671875"/>
    <n v="15.979596138000488"/>
    <n v="2.5600000000000001E-2"/>
    <m/>
    <n v="12.680798339843751"/>
    <n v="59.38"/>
    <n v="7.08"/>
    <n v="0.11923206466823846"/>
    <m/>
    <m/>
    <m/>
    <m/>
  </r>
  <r>
    <s v="FRNLLincolnNRate350"/>
    <x v="6"/>
    <x v="311"/>
    <s v="Summer"/>
    <x v="2"/>
    <n v="2.5"/>
    <m/>
    <m/>
    <m/>
    <n v="167.6"/>
    <n v="167.6"/>
    <n v="675.28"/>
    <m/>
    <m/>
    <m/>
    <m/>
    <m/>
    <m/>
    <m/>
    <m/>
    <m/>
    <n v="15.624175071716309"/>
    <n v="16.249088287353516"/>
    <n v="79.502944946289063"/>
    <n v="19.291595458984375"/>
    <n v="86.745986938476563"/>
    <n v="15.887175559997559"/>
    <n v="2.5399999999999999E-2"/>
    <m/>
    <n v="12.720471191406251"/>
    <n v="61.78"/>
    <n v="7.55"/>
    <n v="0.12220783425056653"/>
    <m/>
    <m/>
    <m/>
    <m/>
  </r>
  <r>
    <s v="FRNLLincolnNRate100"/>
    <x v="6"/>
    <x v="311"/>
    <s v="Summer"/>
    <x v="2"/>
    <n v="2.5"/>
    <m/>
    <m/>
    <m/>
    <n v="174.73"/>
    <n v="174.73"/>
    <n v="629.39"/>
    <m/>
    <m/>
    <m/>
    <m/>
    <m/>
    <m/>
    <m/>
    <m/>
    <m/>
    <n v="16.310565948486328"/>
    <n v="10.388285636901855"/>
    <n v="77.438720703125"/>
    <n v="19.886590957641602"/>
    <n v="86.134063720703125"/>
    <n v="16.420852661132812"/>
    <n v="2.63E-2"/>
    <m/>
    <n v="12.3901953125"/>
    <n v="46.77"/>
    <n v="5.24"/>
    <n v="0.11203763096001711"/>
    <m/>
    <m/>
    <m/>
    <m/>
  </r>
  <r>
    <s v="FRNLLincolnNRate350"/>
    <x v="6"/>
    <x v="311"/>
    <s v="Summer"/>
    <x v="3"/>
    <n v="2.5"/>
    <m/>
    <m/>
    <m/>
    <n v="99.48"/>
    <n v="99.48"/>
    <n v="482.45000000000005"/>
    <m/>
    <m/>
    <m/>
    <m/>
    <m/>
    <m/>
    <m/>
    <m/>
    <m/>
    <n v="17.336574554443359"/>
    <n v="16.294315338134766"/>
    <n v="77.843902587890625"/>
    <n v="19.845149993896484"/>
    <n v="87.277458190917969"/>
    <n v="16.746574401855469"/>
    <n v="2.6800000000000001E-2"/>
    <m/>
    <n v="12.4550244140625"/>
    <n v="77.98"/>
    <n v="9.9600000000000009"/>
    <n v="0.12772505770710438"/>
    <m/>
    <m/>
    <m/>
    <m/>
  </r>
  <r>
    <s v="FRNLLincolnNRate200"/>
    <x v="6"/>
    <x v="311"/>
    <s v="Summer"/>
    <x v="3"/>
    <n v="2.5"/>
    <m/>
    <m/>
    <m/>
    <n v="65.55"/>
    <n v="65.55"/>
    <n v="316.86"/>
    <m/>
    <m/>
    <m/>
    <m/>
    <m/>
    <m/>
    <m/>
    <m/>
    <m/>
    <n v="18.014448165893555"/>
    <n v="13.310311317443848"/>
    <n v="75.902694702148438"/>
    <n v="22.245990753173828"/>
    <n v="86.07586669921875"/>
    <n v="14.049992561340332"/>
    <n v="2.2499999999999999E-2"/>
    <m/>
    <n v="12.144431152343751"/>
    <n v="44.35"/>
    <n v="5.63"/>
    <n v="0.12694475760992108"/>
    <m/>
    <m/>
    <m/>
    <m/>
  </r>
  <r>
    <s v="FRNLLincolnNRate100"/>
    <x v="6"/>
    <x v="311"/>
    <s v="Summer"/>
    <x v="3"/>
    <n v="2.5"/>
    <m/>
    <m/>
    <m/>
    <n v="141.94"/>
    <n v="141.94"/>
    <n v="526.46"/>
    <m/>
    <m/>
    <m/>
    <m/>
    <m/>
    <m/>
    <m/>
    <m/>
    <m/>
    <n v="17.295017242431641"/>
    <n v="14.730194091796875"/>
    <n v="77.999595642089844"/>
    <n v="20.558910369873047"/>
    <n v="86.22552490234375"/>
    <n v="13.708230018615723"/>
    <n v="2.1899999999999999E-2"/>
    <m/>
    <n v="12.479935302734376"/>
    <n v="67.55"/>
    <n v="8.09"/>
    <n v="0.11976313841598817"/>
    <m/>
    <m/>
    <m/>
    <m/>
  </r>
  <r>
    <s v="FRNLLincolnNRate500"/>
    <x v="6"/>
    <x v="311"/>
    <s v="Summer"/>
    <x v="3"/>
    <n v="2.5"/>
    <m/>
    <m/>
    <m/>
    <n v="137.83000000000001"/>
    <n v="137.83000000000001"/>
    <n v="646.52"/>
    <m/>
    <m/>
    <m/>
    <m/>
    <m/>
    <m/>
    <m/>
    <m/>
    <m/>
    <n v="15.69969654083252"/>
    <n v="15.783418655395508"/>
    <n v="78.836013793945313"/>
    <n v="19.1893310546875"/>
    <n v="86.916572570800781"/>
    <n v="16.775060653686523"/>
    <n v="2.6800000000000001E-2"/>
    <m/>
    <n v="12.61376220703125"/>
    <n v="46.42"/>
    <n v="5.64"/>
    <n v="0.12149935372684187"/>
    <m/>
    <m/>
    <m/>
    <m/>
  </r>
  <r>
    <s v="FRNLLincolnNRate0"/>
    <x v="6"/>
    <x v="311"/>
    <s v="Summer"/>
    <x v="3"/>
    <n v="2.5"/>
    <m/>
    <m/>
    <m/>
    <n v="200.32"/>
    <n v="200.32"/>
    <n v="510.53000000000003"/>
    <m/>
    <m/>
    <m/>
    <m/>
    <m/>
    <m/>
    <m/>
    <m/>
    <m/>
    <n v="16.47918701171875"/>
    <n v="18.108091354370117"/>
    <n v="77.01495361328125"/>
    <n v="21.088172912597656"/>
    <n v="86.8450927734375"/>
    <n v="16.409006118774414"/>
    <n v="2.63E-2"/>
    <m/>
    <n v="12.322392578125001"/>
    <n v="35.31"/>
    <n v="7.46"/>
    <n v="0.21127159444916452"/>
    <m/>
    <m/>
    <m/>
    <m/>
  </r>
  <r>
    <s v="FRNLLincolnNRate50"/>
    <x v="6"/>
    <x v="311"/>
    <s v="Summer"/>
    <x v="3"/>
    <n v="2.5"/>
    <m/>
    <m/>
    <m/>
    <n v="103.97"/>
    <n v="103.97"/>
    <n v="322.65999999999997"/>
    <m/>
    <m/>
    <m/>
    <m/>
    <m/>
    <m/>
    <m/>
    <m/>
    <m/>
    <n v="17.145439147949219"/>
    <n v="12.21770191192627"/>
    <n v="75.667152404785156"/>
    <n v="18.920509338378906"/>
    <n v="84.623016357421875"/>
    <n v="16.742162704467773"/>
    <n v="2.6800000000000001E-2"/>
    <m/>
    <n v="12.106744384765625"/>
    <n v="47.69"/>
    <n v="5.9"/>
    <n v="0.12371566366114491"/>
    <m/>
    <m/>
    <m/>
    <m/>
  </r>
  <r>
    <s v="FRNLLincolnNRate200"/>
    <x v="6"/>
    <x v="312"/>
    <s v="Summer"/>
    <x v="0"/>
    <n v="2.6"/>
    <m/>
    <m/>
    <m/>
    <n v="136.37"/>
    <n v="136.37"/>
    <n v="565.96"/>
    <m/>
    <m/>
    <m/>
    <m/>
    <m/>
    <m/>
    <m/>
    <m/>
    <m/>
    <n v="18.940914154052734"/>
    <n v="14.121681213378906"/>
    <n v="78.056007385253906"/>
    <n v="22.888454437255859"/>
    <n v="87.203865051269531"/>
    <n v="16.084558486938477"/>
    <n v="2.5700000000000001E-2"/>
    <m/>
    <n v="12.488961181640626"/>
    <n v="66.37"/>
    <n v="6.81"/>
    <n v="0.10260659936718396"/>
    <m/>
    <m/>
    <m/>
    <m/>
  </r>
  <r>
    <s v="FRNLLincolnNRate500"/>
    <x v="6"/>
    <x v="312"/>
    <s v="Summer"/>
    <x v="0"/>
    <n v="2.6"/>
    <m/>
    <m/>
    <m/>
    <n v="109.05"/>
    <n v="109.05"/>
    <n v="733.20999999999992"/>
    <m/>
    <m/>
    <m/>
    <m/>
    <m/>
    <m/>
    <m/>
    <m/>
    <m/>
    <n v="17.038154602050781"/>
    <n v="15.140380859375"/>
    <n v="78.322151184082031"/>
    <n v="21.544126510620117"/>
    <n v="88.262535095214844"/>
    <n v="19.0980224609375"/>
    <n v="3.0599999999999999E-2"/>
    <m/>
    <n v="12.531544189453125"/>
    <n v="63.17"/>
    <n v="6.67"/>
    <n v="0.10558809561500712"/>
    <m/>
    <m/>
    <m/>
    <m/>
  </r>
  <r>
    <s v="FRNLLincolnNRate0"/>
    <x v="6"/>
    <x v="312"/>
    <s v="Summer"/>
    <x v="0"/>
    <n v="2.6"/>
    <m/>
    <m/>
    <m/>
    <n v="105.2"/>
    <n v="105.2"/>
    <n v="544.27"/>
    <m/>
    <m/>
    <m/>
    <m/>
    <m/>
    <m/>
    <m/>
    <m/>
    <m/>
    <m/>
    <m/>
    <m/>
    <m/>
    <m/>
    <m/>
    <m/>
    <m/>
    <m/>
    <n v="57.1"/>
    <n v="6.17"/>
    <n v="0.10805604203152364"/>
    <m/>
    <m/>
    <m/>
    <m/>
  </r>
  <r>
    <s v="FRNLLincolnNRate100"/>
    <x v="6"/>
    <x v="312"/>
    <s v="Summer"/>
    <x v="0"/>
    <n v="2.6"/>
    <m/>
    <m/>
    <m/>
    <n v="134.59"/>
    <n v="134.59"/>
    <n v="576.20000000000005"/>
    <m/>
    <m/>
    <m/>
    <m/>
    <m/>
    <m/>
    <m/>
    <m/>
    <m/>
    <n v="20.066005706787109"/>
    <n v="8.2692279815673828"/>
    <n v="75.191986083984375"/>
    <n v="23.371551513671875"/>
    <n v="85.1824951171875"/>
    <n v="17.965755462646484"/>
    <n v="2.87E-2"/>
    <m/>
    <n v="12.0307177734375"/>
    <n v="65.25"/>
    <n v="6.65"/>
    <n v="0.10191570881226054"/>
    <m/>
    <m/>
    <m/>
    <m/>
  </r>
  <r>
    <s v="FRNLLincolnNRate350"/>
    <x v="6"/>
    <x v="312"/>
    <s v="Summer"/>
    <x v="0"/>
    <n v="2.6"/>
    <m/>
    <m/>
    <m/>
    <n v="123.03"/>
    <n v="123.03"/>
    <n v="770.08"/>
    <m/>
    <m/>
    <m/>
    <m/>
    <m/>
    <m/>
    <m/>
    <m/>
    <m/>
    <n v="17.863746643066406"/>
    <n v="17.905542373657227"/>
    <n v="77.161735534667969"/>
    <n v="22.773658752441406"/>
    <n v="87.269119262695312"/>
    <n v="16.985057830810547"/>
    <n v="2.7199999999999998E-2"/>
    <m/>
    <n v="12.345877685546876"/>
    <n v="45.93"/>
    <n v="5.34"/>
    <n v="0.11626387981711299"/>
    <m/>
    <m/>
    <m/>
    <m/>
  </r>
  <r>
    <s v="FRNLLincolnNRate50"/>
    <x v="6"/>
    <x v="312"/>
    <s v="Summer"/>
    <x v="0"/>
    <n v="2.6"/>
    <m/>
    <m/>
    <m/>
    <n v="77.86"/>
    <n v="77.86"/>
    <n v="655.74000000000012"/>
    <m/>
    <m/>
    <m/>
    <m/>
    <m/>
    <m/>
    <m/>
    <m/>
    <m/>
    <n v="21.678340911865234"/>
    <n v="10.354802131652832"/>
    <n v="75.340507507324219"/>
    <n v="23.972883224487305"/>
    <n v="86.2847900390625"/>
    <n v="17.287887573242188"/>
    <n v="2.7699999999999999E-2"/>
    <m/>
    <n v="12.054481201171875"/>
    <n v="73.33"/>
    <n v="5.12"/>
    <n v="6.9821355516159825E-2"/>
    <m/>
    <m/>
    <m/>
    <m/>
  </r>
  <r>
    <s v="FRNLLincolnNRate500"/>
    <x v="6"/>
    <x v="312"/>
    <s v="Summer"/>
    <x v="1"/>
    <n v="2.6"/>
    <m/>
    <m/>
    <m/>
    <n v="90.58"/>
    <n v="90.58"/>
    <n v="679.19"/>
    <m/>
    <m/>
    <m/>
    <m/>
    <m/>
    <m/>
    <m/>
    <m/>
    <m/>
    <n v="18.306423187255859"/>
    <n v="15.215730667114258"/>
    <n v="75.998794555664062"/>
    <n v="22.375129699707031"/>
    <n v="87.534584045410156"/>
    <n v="20.74542236328125"/>
    <n v="3.32E-2"/>
    <m/>
    <n v="12.15980712890625"/>
    <n v="85.01"/>
    <n v="9.7799999999999994"/>
    <n v="0.11504528878955415"/>
    <m/>
    <m/>
    <m/>
    <m/>
  </r>
  <r>
    <s v="FRNLLincolnNRate0"/>
    <x v="6"/>
    <x v="312"/>
    <s v="Summer"/>
    <x v="1"/>
    <n v="2.6"/>
    <m/>
    <m/>
    <m/>
    <n v="84.46"/>
    <n v="84.46"/>
    <n v="629.91000000000008"/>
    <m/>
    <m/>
    <m/>
    <m/>
    <m/>
    <m/>
    <m/>
    <m/>
    <m/>
    <n v="18.829265594482422"/>
    <n v="12.656502723693848"/>
    <n v="76.811477661132813"/>
    <n v="23.529594421386719"/>
    <n v="87.439361572265625"/>
    <n v="17.451337814331055"/>
    <n v="2.7900000000000001E-2"/>
    <m/>
    <n v="12.28983642578125"/>
    <n v="62.61"/>
    <n v="6.79"/>
    <n v="0.10844912953202364"/>
    <m/>
    <m/>
    <m/>
    <m/>
  </r>
  <r>
    <s v="FRNLLincolnNRate350"/>
    <x v="6"/>
    <x v="312"/>
    <s v="Summer"/>
    <x v="1"/>
    <n v="2.6"/>
    <m/>
    <m/>
    <m/>
    <n v="94.63"/>
    <n v="94.63"/>
    <n v="652.22"/>
    <m/>
    <m/>
    <m/>
    <m/>
    <m/>
    <m/>
    <m/>
    <m/>
    <m/>
    <n v="21.802230834960938"/>
    <n v="8.0668106079101562"/>
    <n v="72.108940124511719"/>
    <n v="26.660652160644531"/>
    <n v="88.288253784179688"/>
    <n v="23.274801254272461"/>
    <n v="3.7199999999999997E-2"/>
    <m/>
    <n v="11.537430419921876"/>
    <n v="63.11"/>
    <n v="5.83"/>
    <n v="9.2378386943432103E-2"/>
    <m/>
    <m/>
    <m/>
    <m/>
  </r>
  <r>
    <s v="FRNLLincolnNRate100"/>
    <x v="6"/>
    <x v="312"/>
    <s v="Summer"/>
    <x v="1"/>
    <n v="2.6"/>
    <m/>
    <m/>
    <m/>
    <n v="77.739999999999995"/>
    <n v="77.739999999999995"/>
    <n v="334.78000000000003"/>
    <m/>
    <m/>
    <m/>
    <m/>
    <m/>
    <m/>
    <m/>
    <m/>
    <m/>
    <n v="19.502689361572266"/>
    <n v="9.5303277969360352"/>
    <n v="75.749061584472656"/>
    <n v="21.953702926635742"/>
    <n v="86.499259948730469"/>
    <n v="19.045452117919922"/>
    <n v="3.0499999999999999E-2"/>
    <m/>
    <n v="12.119849853515625"/>
    <n v="64.52"/>
    <n v="6.81"/>
    <n v="0.10554866707997521"/>
    <m/>
    <m/>
    <m/>
    <m/>
  </r>
  <r>
    <s v="FRNLLincolnNRate50"/>
    <x v="6"/>
    <x v="312"/>
    <s v="Summer"/>
    <x v="1"/>
    <n v="2.6"/>
    <m/>
    <m/>
    <m/>
    <n v="52.69"/>
    <n v="52.69"/>
    <n v="351.55"/>
    <m/>
    <m/>
    <m/>
    <m/>
    <m/>
    <m/>
    <m/>
    <m/>
    <m/>
    <n v="20.47435188293457"/>
    <n v="12.416694641113281"/>
    <n v="73.65704345703125"/>
    <n v="22.248306274414063"/>
    <n v="85.000221252441406"/>
    <n v="18.147312164306641"/>
    <n v="2.9000000000000001E-2"/>
    <m/>
    <n v="11.785126953124999"/>
    <n v="65.260000000000005"/>
    <n v="6.77"/>
    <n v="0.10373889059148021"/>
    <m/>
    <m/>
    <m/>
    <m/>
  </r>
  <r>
    <s v="FRNLLincolnNRate200"/>
    <x v="6"/>
    <x v="312"/>
    <s v="Summer"/>
    <x v="1"/>
    <n v="2.6"/>
    <m/>
    <m/>
    <m/>
    <n v="104.04"/>
    <n v="104.04"/>
    <n v="563.75"/>
    <m/>
    <m/>
    <m/>
    <m/>
    <m/>
    <m/>
    <m/>
    <m/>
    <m/>
    <n v="19.530397415161133"/>
    <n v="13.12376594543457"/>
    <n v="76.024932861328125"/>
    <n v="22.658660888671875"/>
    <n v="84.320259094238281"/>
    <n v="16.796001434326172"/>
    <n v="2.69E-2"/>
    <m/>
    <n v="12.163989257812501"/>
    <n v="58.84"/>
    <n v="5.45"/>
    <n v="9.2624065261726715E-2"/>
    <m/>
    <m/>
    <m/>
    <m/>
  </r>
  <r>
    <s v="FRNLLincolnNRate50"/>
    <x v="6"/>
    <x v="312"/>
    <s v="Summer"/>
    <x v="2"/>
    <n v="2.6"/>
    <m/>
    <m/>
    <m/>
    <n v="79.81"/>
    <n v="79.81"/>
    <n v="575.49"/>
    <m/>
    <m/>
    <m/>
    <m/>
    <m/>
    <m/>
    <m/>
    <m/>
    <m/>
    <n v="19.16497802734375"/>
    <n v="7.4184608459472656"/>
    <n v="73.90399169921875"/>
    <n v="23.130977630615234"/>
    <n v="84.784477233886719"/>
    <n v="19.723783493041992"/>
    <n v="3.1600000000000003E-2"/>
    <m/>
    <n v="11.824638671875"/>
    <n v="72.489999999999995"/>
    <n v="8.0399999999999991"/>
    <n v="0.11091184991033246"/>
    <m/>
    <m/>
    <m/>
    <m/>
  </r>
  <r>
    <s v="FRNLLincolnNRate500"/>
    <x v="6"/>
    <x v="312"/>
    <s v="Summer"/>
    <x v="2"/>
    <n v="2.6"/>
    <m/>
    <m/>
    <m/>
    <n v="61.53"/>
    <n v="61.53"/>
    <n v="516.30999999999995"/>
    <m/>
    <m/>
    <m/>
    <m/>
    <m/>
    <m/>
    <m/>
    <m/>
    <m/>
    <n v="18.3697509765625"/>
    <n v="11.296287536621094"/>
    <n v="73.7054443359375"/>
    <n v="23.457645416259766"/>
    <n v="86.841178894042969"/>
    <n v="23.772747039794922"/>
    <n v="3.7999999999999999E-2"/>
    <m/>
    <n v="11.79287109375"/>
    <n v="59.11"/>
    <n v="6.51"/>
    <n v="0.11013364912874302"/>
    <m/>
    <m/>
    <m/>
    <m/>
  </r>
  <r>
    <s v="FRNLLincolnNRate0"/>
    <x v="6"/>
    <x v="312"/>
    <s v="Summer"/>
    <x v="2"/>
    <n v="2.6"/>
    <m/>
    <m/>
    <m/>
    <n v="42.54"/>
    <n v="42.54"/>
    <n v="301.62000000000006"/>
    <m/>
    <m/>
    <m/>
    <m/>
    <m/>
    <m/>
    <m/>
    <m/>
    <m/>
    <n v="19.524335861206055"/>
    <n v="7.1701769828796387"/>
    <n v="74.69244384765625"/>
    <n v="22.014312744140625"/>
    <n v="84.637351989746094"/>
    <n v="19.285501480102539"/>
    <n v="3.09E-2"/>
    <m/>
    <n v="11.950791015625001"/>
    <n v="72.540000000000006"/>
    <n v="6.75"/>
    <n v="9.3052109181141429E-2"/>
    <m/>
    <m/>
    <m/>
    <m/>
  </r>
  <r>
    <s v="FRNLLincolnNRate200"/>
    <x v="6"/>
    <x v="312"/>
    <s v="Summer"/>
    <x v="2"/>
    <n v="2.6"/>
    <m/>
    <m/>
    <m/>
    <n v="94.36"/>
    <n v="94.36"/>
    <n v="630.58000000000004"/>
    <m/>
    <m/>
    <m/>
    <m/>
    <m/>
    <m/>
    <m/>
    <m/>
    <m/>
    <n v="17.834707260131836"/>
    <n v="11.57581615447998"/>
    <n v="78.358879089355469"/>
    <n v="21.905454635620117"/>
    <n v="86.748725891113281"/>
    <n v="19.041580200195313"/>
    <n v="3.0499999999999999E-2"/>
    <m/>
    <n v="12.537420654296875"/>
    <n v="64"/>
    <n v="6.73"/>
    <n v="0.10515625000000001"/>
    <m/>
    <m/>
    <m/>
    <m/>
  </r>
  <r>
    <s v="FRNLLincolnNRate350"/>
    <x v="6"/>
    <x v="312"/>
    <s v="Summer"/>
    <x v="2"/>
    <n v="2.6"/>
    <m/>
    <m/>
    <m/>
    <n v="118.08"/>
    <n v="118.08"/>
    <n v="793.36"/>
    <m/>
    <m/>
    <m/>
    <m/>
    <m/>
    <m/>
    <m/>
    <m/>
    <m/>
    <n v="17.464263916015625"/>
    <n v="12.614216804504395"/>
    <n v="76.638381958007813"/>
    <n v="22.331836700439453"/>
    <n v="86.401901245117188"/>
    <n v="21.404788970947266"/>
    <n v="3.4200000000000001E-2"/>
    <m/>
    <n v="12.262141113281251"/>
    <n v="71.489999999999995"/>
    <n v="13.66"/>
    <n v="0.1910756749195692"/>
    <m/>
    <m/>
    <m/>
    <m/>
  </r>
  <r>
    <s v="FRNLLincolnNRate100"/>
    <x v="6"/>
    <x v="312"/>
    <s v="Summer"/>
    <x v="2"/>
    <n v="2.6"/>
    <m/>
    <m/>
    <m/>
    <m/>
    <m/>
    <m/>
    <m/>
    <m/>
    <m/>
    <m/>
    <m/>
    <m/>
    <m/>
    <m/>
    <m/>
    <n v="19.234092712402344"/>
    <n v="10.409475326538086"/>
    <n v="75.286224365234375"/>
    <n v="22.445974349975586"/>
    <n v="84.631828308105469"/>
    <n v="17.089031219482422"/>
    <n v="2.7300000000000001E-2"/>
    <m/>
    <n v="12.0457958984375"/>
    <n v="65.209999999999994"/>
    <n v="6.37"/>
    <n v="9.7684404232479691E-2"/>
    <m/>
    <m/>
    <m/>
    <m/>
  </r>
  <r>
    <s v="FRNLLincolnNRate350"/>
    <x v="6"/>
    <x v="312"/>
    <s v="Summer"/>
    <x v="3"/>
    <n v="2.6"/>
    <m/>
    <m/>
    <m/>
    <n v="100.98"/>
    <n v="100.98"/>
    <n v="583.43000000000006"/>
    <m/>
    <m/>
    <m/>
    <m/>
    <m/>
    <m/>
    <m/>
    <m/>
    <m/>
    <n v="19.968446731567383"/>
    <n v="10.125985145568848"/>
    <n v="72.2103271484375"/>
    <n v="22.586776733398437"/>
    <n v="85.063102722167969"/>
    <n v="22.615402221679688"/>
    <n v="3.6200000000000003E-2"/>
    <m/>
    <n v="11.55365234375"/>
    <n v="46.68"/>
    <n v="6.4"/>
    <n v="0.13710368466152528"/>
    <m/>
    <m/>
    <m/>
    <m/>
  </r>
  <r>
    <s v="FRNLLincolnNRate200"/>
    <x v="6"/>
    <x v="312"/>
    <s v="Summer"/>
    <x v="3"/>
    <n v="2.6"/>
    <m/>
    <m/>
    <m/>
    <n v="49.44"/>
    <n v="49.44"/>
    <n v="366.3"/>
    <m/>
    <m/>
    <m/>
    <m/>
    <m/>
    <m/>
    <m/>
    <m/>
    <m/>
    <n v="21.845924377441406"/>
    <n v="8.1604404449462891"/>
    <n v="73.782875061035156"/>
    <n v="22.423568725585938"/>
    <n v="84.113166809082031"/>
    <n v="19.046478271484375"/>
    <n v="3.0499999999999999E-2"/>
    <m/>
    <n v="11.805260009765625"/>
    <n v="92.04"/>
    <n v="10.97"/>
    <n v="0.11918730986527597"/>
    <m/>
    <m/>
    <m/>
    <m/>
  </r>
  <r>
    <s v="FRNLLincolnNRate100"/>
    <x v="6"/>
    <x v="312"/>
    <s v="Summer"/>
    <x v="3"/>
    <n v="2.6"/>
    <m/>
    <m/>
    <m/>
    <n v="99.73"/>
    <n v="99.73"/>
    <n v="626.19000000000005"/>
    <m/>
    <m/>
    <m/>
    <m/>
    <m/>
    <m/>
    <m/>
    <m/>
    <m/>
    <n v="19.7470703125"/>
    <n v="9.1718883514404297"/>
    <n v="75.645217895507813"/>
    <n v="23.101417541503906"/>
    <n v="86.499053955078125"/>
    <n v="19.260707855224609"/>
    <n v="3.0800000000000001E-2"/>
    <m/>
    <n v="12.10323486328125"/>
    <n v="94.88"/>
    <n v="9.98"/>
    <n v="0.10518549747048905"/>
    <m/>
    <m/>
    <m/>
    <m/>
  </r>
  <r>
    <s v="FRNLLincolnNRate500"/>
    <x v="6"/>
    <x v="312"/>
    <s v="Summer"/>
    <x v="3"/>
    <n v="2.6"/>
    <m/>
    <m/>
    <m/>
    <n v="48.88"/>
    <n v="48.88"/>
    <n v="695.4"/>
    <m/>
    <m/>
    <m/>
    <m/>
    <m/>
    <m/>
    <m/>
    <m/>
    <m/>
    <n v="18.015911102294922"/>
    <n v="10.748689651489258"/>
    <n v="72.705131530761719"/>
    <n v="22.07670783996582"/>
    <n v="85.369255065917969"/>
    <n v="19.460914611816406"/>
    <n v="3.1099999999999999E-2"/>
    <m/>
    <n v="11.632821044921876"/>
    <n v="107.4"/>
    <n v="13.78"/>
    <n v="0.12830540037243945"/>
    <m/>
    <m/>
    <m/>
    <m/>
  </r>
  <r>
    <s v="FRNLLincolnNRate0"/>
    <x v="6"/>
    <x v="312"/>
    <s v="Summer"/>
    <x v="3"/>
    <n v="2.6"/>
    <m/>
    <m/>
    <m/>
    <n v="60.84"/>
    <n v="60.84"/>
    <n v="571.37"/>
    <m/>
    <m/>
    <m/>
    <m/>
    <m/>
    <m/>
    <m/>
    <m/>
    <m/>
    <n v="19.512968063354492"/>
    <n v="13.475017547607422"/>
    <n v="73.709007263183594"/>
    <n v="21.740272521972656"/>
    <n v="83.6279296875"/>
    <n v="17.520832061767578"/>
    <n v="2.8000000000000001E-2"/>
    <m/>
    <n v="11.793441162109374"/>
    <n v="99.82"/>
    <n v="10.87"/>
    <n v="0.10889601282308155"/>
    <m/>
    <m/>
    <m/>
    <m/>
  </r>
  <r>
    <s v="FRNLLincolnNRate50"/>
    <x v="6"/>
    <x v="312"/>
    <s v="Summer"/>
    <x v="3"/>
    <n v="2.6"/>
    <m/>
    <m/>
    <m/>
    <n v="58.87"/>
    <n v="58.87"/>
    <n v="381.53"/>
    <m/>
    <m/>
    <m/>
    <m/>
    <m/>
    <m/>
    <m/>
    <m/>
    <m/>
    <n v="18.5958251953125"/>
    <n v="9.2573890686035156"/>
    <n v="71.644073486328125"/>
    <n v="20.062721252441406"/>
    <n v="83.622146606445313"/>
    <n v="19.643102645874023"/>
    <n v="3.1399999999999997E-2"/>
    <m/>
    <n v="11.463051757812501"/>
    <n v="77.45"/>
    <n v="8.68"/>
    <n v="0.11207230471271787"/>
    <m/>
    <m/>
    <m/>
    <m/>
  </r>
  <r>
    <s v="FRNLLincolnNRate200"/>
    <x v="6"/>
    <x v="313"/>
    <s v="Autumn"/>
    <x v="0"/>
    <n v="2.7"/>
    <m/>
    <m/>
    <m/>
    <n v="88.99"/>
    <n v="88.99"/>
    <n v="654.95000000000005"/>
    <m/>
    <m/>
    <m/>
    <m/>
    <m/>
    <m/>
    <m/>
    <m/>
    <m/>
    <n v="17.061470031738281"/>
    <n v="10.661673545837402"/>
    <n v="77.893165588378906"/>
    <n v="21.560226440429688"/>
    <n v="87.468025207519531"/>
    <n v="19.762481689453125"/>
    <n v="3.1600000000000003E-2"/>
    <m/>
    <n v="12.462906494140626"/>
    <n v="93.49"/>
    <n v="8.19"/>
    <n v="8.7602952187399719E-2"/>
    <m/>
    <m/>
    <m/>
    <m/>
  </r>
  <r>
    <s v="FRNLLincolnNRate500"/>
    <x v="6"/>
    <x v="313"/>
    <s v="Autumn"/>
    <x v="0"/>
    <n v="2.7"/>
    <m/>
    <m/>
    <m/>
    <n v="73.27"/>
    <n v="73.27"/>
    <n v="806.4799999999999"/>
    <m/>
    <m/>
    <m/>
    <m/>
    <m/>
    <m/>
    <m/>
    <m/>
    <m/>
    <n v="16.256156921386719"/>
    <n v="13.065196990966797"/>
    <n v="77.905319213867188"/>
    <n v="20.839252471923828"/>
    <n v="88.216690063476562"/>
    <n v="22.595386505126953"/>
    <n v="3.6200000000000003E-2"/>
    <m/>
    <n v="12.46485107421875"/>
    <n v="97.39"/>
    <n v="8.7799999999999994"/>
    <n v="9.0152993120443572E-2"/>
    <m/>
    <m/>
    <m/>
    <m/>
  </r>
  <r>
    <s v="FRNLLincolnNRate0"/>
    <x v="6"/>
    <x v="313"/>
    <s v="Autumn"/>
    <x v="0"/>
    <n v="2.7"/>
    <m/>
    <m/>
    <m/>
    <n v="63.29"/>
    <n v="63.29"/>
    <n v="607.55999999999995"/>
    <m/>
    <m/>
    <m/>
    <m/>
    <m/>
    <m/>
    <m/>
    <m/>
    <m/>
    <n v="15.941810607910156"/>
    <n v="13.422847747802734"/>
    <n v="79.083114624023438"/>
    <n v="20.764785766601563"/>
    <n v="87.661338806152344"/>
    <n v="20.668663024902344"/>
    <n v="3.3099999999999997E-2"/>
    <m/>
    <n v="12.653298339843751"/>
    <n v="92.33"/>
    <n v="8.85"/>
    <n v="9.5851835806346791E-2"/>
    <m/>
    <m/>
    <m/>
    <m/>
  </r>
  <r>
    <s v="FRNLLincolnNRate100"/>
    <x v="6"/>
    <x v="313"/>
    <s v="Autumn"/>
    <x v="0"/>
    <n v="2.7"/>
    <m/>
    <m/>
    <m/>
    <n v="93.87"/>
    <n v="93.87"/>
    <n v="670.07"/>
    <m/>
    <m/>
    <m/>
    <m/>
    <m/>
    <m/>
    <m/>
    <m/>
    <m/>
    <n v="17.80010986328125"/>
    <n v="10.58990478515625"/>
    <n v="75.3043212890625"/>
    <n v="21.89350700378418"/>
    <n v="87.393508911132813"/>
    <n v="19.591520309448242"/>
    <n v="3.1300000000000001E-2"/>
    <m/>
    <n v="12.048691406250001"/>
    <n v="101.88"/>
    <n v="9.11"/>
    <n v="8.9418924224577936E-2"/>
    <m/>
    <m/>
    <m/>
    <m/>
  </r>
  <r>
    <s v="FRNLLincolnNRate350"/>
    <x v="6"/>
    <x v="313"/>
    <s v="Autumn"/>
    <x v="0"/>
    <n v="2.7"/>
    <m/>
    <m/>
    <m/>
    <n v="56.14"/>
    <n v="56.14"/>
    <n v="826.22"/>
    <m/>
    <m/>
    <m/>
    <m/>
    <m/>
    <m/>
    <m/>
    <m/>
    <m/>
    <n v="15.90726375579834"/>
    <n v="13.828373908996582"/>
    <n v="78.898780822753906"/>
    <n v="21.703287124633789"/>
    <n v="87.714126586914062"/>
    <n v="21.033918380737305"/>
    <n v="3.3700000000000001E-2"/>
    <m/>
    <n v="12.623804931640626"/>
    <n v="124.24"/>
    <n v="10.7"/>
    <n v="8.6123631680618151E-2"/>
    <m/>
    <m/>
    <m/>
    <m/>
  </r>
  <r>
    <s v="FRNLLincolnNRate50"/>
    <x v="6"/>
    <x v="313"/>
    <s v="Autumn"/>
    <x v="0"/>
    <n v="2.7"/>
    <m/>
    <m/>
    <m/>
    <n v="92.93"/>
    <n v="92.93"/>
    <n v="748.67000000000007"/>
    <m/>
    <m/>
    <m/>
    <m/>
    <m/>
    <m/>
    <m/>
    <m/>
    <m/>
    <n v="16.729507446289063"/>
    <n v="7.8695812225341797"/>
    <n v="75.332931518554687"/>
    <n v="21.520305633544922"/>
    <n v="87.401374816894531"/>
    <n v="21.123176574707031"/>
    <n v="3.3799999999999997E-2"/>
    <m/>
    <n v="12.053269042968751"/>
    <n v="88.15"/>
    <n v="7.92"/>
    <n v="8.9846851956891655E-2"/>
    <m/>
    <m/>
    <m/>
    <m/>
  </r>
  <r>
    <s v="FRNLLincolnNRate500"/>
    <x v="6"/>
    <x v="313"/>
    <s v="Autumn"/>
    <x v="1"/>
    <n v="2.7"/>
    <m/>
    <m/>
    <m/>
    <n v="86.24"/>
    <n v="86.24"/>
    <n v="765.43000000000006"/>
    <m/>
    <m/>
    <m/>
    <m/>
    <m/>
    <m/>
    <m/>
    <m/>
    <m/>
    <n v="15.944007873535156"/>
    <n v="6.6586689949035645"/>
    <n v="73.34765625"/>
    <n v="21.292911529541016"/>
    <n v="88.187271118164063"/>
    <n v="30.380420684814453"/>
    <n v="4.8599999999999997E-2"/>
    <m/>
    <n v="11.735625000000001"/>
    <n v="114.26"/>
    <n v="10.210000000000001"/>
    <n v="8.9357605461228784E-2"/>
    <m/>
    <m/>
    <m/>
    <m/>
  </r>
  <r>
    <s v="FRNLLincolnNRate0"/>
    <x v="6"/>
    <x v="313"/>
    <s v="Autumn"/>
    <x v="1"/>
    <n v="2.7"/>
    <m/>
    <m/>
    <m/>
    <n v="77.489999999999995"/>
    <n v="77.489999999999995"/>
    <n v="707.40000000000009"/>
    <m/>
    <m/>
    <m/>
    <m/>
    <m/>
    <m/>
    <m/>
    <m/>
    <m/>
    <n v="16.570621490478516"/>
    <n v="6.133206844329834"/>
    <n v="74.441726684570312"/>
    <n v="21.783729553222656"/>
    <n v="87.526748657226563"/>
    <n v="23.295436859130859"/>
    <n v="3.73E-2"/>
    <m/>
    <n v="11.910676269531249"/>
    <n v="106.97"/>
    <n v="10.76"/>
    <n v="0.10058895017294568"/>
    <m/>
    <m/>
    <m/>
    <m/>
  </r>
  <r>
    <s v="FRNLLincolnNRate350"/>
    <x v="6"/>
    <x v="313"/>
    <s v="Autumn"/>
    <x v="1"/>
    <n v="2.7"/>
    <m/>
    <m/>
    <m/>
    <n v="73.12"/>
    <n v="73.12"/>
    <n v="725.34"/>
    <m/>
    <m/>
    <m/>
    <m/>
    <m/>
    <m/>
    <m/>
    <m/>
    <m/>
    <n v="15.295945167541504"/>
    <n v="9.9779767990112305"/>
    <n v="75.426467895507813"/>
    <n v="20.464717864990234"/>
    <n v="87.365676879882813"/>
    <n v="27.962202072143555"/>
    <n v="4.4699999999999997E-2"/>
    <m/>
    <n v="12.06823486328125"/>
    <n v="74.91"/>
    <n v="7.27"/>
    <n v="9.7049793085035377E-2"/>
    <m/>
    <m/>
    <m/>
    <m/>
  </r>
  <r>
    <s v="FRNLLincolnNRate100"/>
    <x v="6"/>
    <x v="313"/>
    <s v="Autumn"/>
    <x v="1"/>
    <n v="2.7"/>
    <m/>
    <m/>
    <m/>
    <n v="82.86"/>
    <n v="82.86"/>
    <n v="417.64000000000004"/>
    <m/>
    <m/>
    <m/>
    <m/>
    <m/>
    <m/>
    <m/>
    <m/>
    <m/>
    <n v="16.030487060546875"/>
    <n v="8.1903190612792969"/>
    <n v="75.152687072753906"/>
    <n v="21.084281921386719"/>
    <n v="87.188240051269531"/>
    <n v="23.328983306884766"/>
    <n v="3.73E-2"/>
    <m/>
    <n v="12.024429931640626"/>
    <n v="90.46"/>
    <n v="9.32"/>
    <n v="0.10302896307760337"/>
    <m/>
    <m/>
    <m/>
    <m/>
  </r>
  <r>
    <s v="FRNLLincolnNRate50"/>
    <x v="6"/>
    <x v="313"/>
    <s v="Autumn"/>
    <x v="1"/>
    <n v="2.7"/>
    <m/>
    <m/>
    <m/>
    <n v="69.05"/>
    <n v="69.05"/>
    <n v="420.6"/>
    <m/>
    <m/>
    <m/>
    <m/>
    <m/>
    <m/>
    <m/>
    <m/>
    <m/>
    <n v="16.92207145690918"/>
    <n v="8.2500019073486328"/>
    <n v="73.508506774902344"/>
    <n v="21.428462982177734"/>
    <n v="86.126800537109375"/>
    <n v="22.007699966430664"/>
    <n v="3.5200000000000002E-2"/>
    <m/>
    <n v="11.761361083984376"/>
    <n v="85.17"/>
    <n v="8.27"/>
    <n v="9.709991781143594E-2"/>
    <m/>
    <m/>
    <m/>
    <m/>
  </r>
  <r>
    <s v="FRNLLincolnNRate200"/>
    <x v="6"/>
    <x v="313"/>
    <s v="Autumn"/>
    <x v="1"/>
    <n v="2.7"/>
    <m/>
    <m/>
    <m/>
    <n v="92.47"/>
    <n v="92.47"/>
    <n v="656.22"/>
    <m/>
    <m/>
    <m/>
    <m/>
    <m/>
    <m/>
    <m/>
    <m/>
    <m/>
    <n v="17.571296691894531"/>
    <n v="9.7831687927246094"/>
    <n v="74.407073974609375"/>
    <n v="21.854496002197266"/>
    <n v="86.864158630371094"/>
    <n v="19.871519088745117"/>
    <n v="3.1800000000000002E-2"/>
    <m/>
    <n v="11.9051318359375"/>
    <n v="92.95"/>
    <n v="9.33"/>
    <n v="0.10037654653039269"/>
    <m/>
    <m/>
    <m/>
    <m/>
  </r>
  <r>
    <s v="FRNLLincolnNRate50"/>
    <x v="6"/>
    <x v="313"/>
    <s v="Autumn"/>
    <x v="2"/>
    <n v="2.7"/>
    <m/>
    <m/>
    <m/>
    <n v="104.82"/>
    <n v="104.82"/>
    <n v="680.31"/>
    <m/>
    <m/>
    <m/>
    <m/>
    <m/>
    <m/>
    <m/>
    <m/>
    <m/>
    <n v="17.241340637207031"/>
    <n v="7.5741767883300781"/>
    <n v="73.889045715332031"/>
    <n v="21.995342254638672"/>
    <n v="87.654487609863281"/>
    <n v="25.965419769287109"/>
    <n v="4.1500000000000002E-2"/>
    <m/>
    <n v="11.822247314453126"/>
    <n v="99.42"/>
    <n v="10.09"/>
    <n v="0.10148863407765037"/>
    <m/>
    <m/>
    <m/>
    <m/>
  </r>
  <r>
    <s v="FRNLLincolnNRate500"/>
    <x v="6"/>
    <x v="313"/>
    <s v="Autumn"/>
    <x v="2"/>
    <n v="2.7"/>
    <m/>
    <m/>
    <m/>
    <n v="55.56"/>
    <n v="55.56"/>
    <n v="571.86999999999989"/>
    <m/>
    <m/>
    <m/>
    <m/>
    <m/>
    <m/>
    <m/>
    <m/>
    <m/>
    <n v="15.330997467041016"/>
    <n v="13.154365539550781"/>
    <n v="76.79827880859375"/>
    <n v="20.470458984375"/>
    <n v="88.785224914550781"/>
    <n v="25.555509567260742"/>
    <n v="4.0899999999999999E-2"/>
    <m/>
    <n v="12.287724609375001"/>
    <n v="90.2"/>
    <n v="8"/>
    <n v="8.8691796008869173E-2"/>
    <m/>
    <m/>
    <m/>
    <m/>
  </r>
  <r>
    <s v="FRNLLincolnNRate0"/>
    <x v="6"/>
    <x v="313"/>
    <s v="Autumn"/>
    <x v="2"/>
    <n v="2.7"/>
    <m/>
    <m/>
    <m/>
    <n v="60.58"/>
    <n v="60.58"/>
    <n v="362.20000000000005"/>
    <m/>
    <m/>
    <m/>
    <m/>
    <m/>
    <m/>
    <m/>
    <m/>
    <m/>
    <n v="16.868808746337891"/>
    <n v="8.7914190292358398"/>
    <n v="75.174285888671875"/>
    <n v="21.952865600585938"/>
    <n v="87.310264587402344"/>
    <n v="22.34486198425293"/>
    <n v="3.5799999999999998E-2"/>
    <m/>
    <n v="12.0278857421875"/>
    <n v="96.42"/>
    <n v="9.1999999999999993"/>
    <n v="9.5415888819746927E-2"/>
    <m/>
    <m/>
    <m/>
    <m/>
  </r>
  <r>
    <s v="FRNLLincolnNRate200"/>
    <x v="6"/>
    <x v="313"/>
    <s v="Autumn"/>
    <x v="2"/>
    <n v="2.7"/>
    <m/>
    <m/>
    <m/>
    <n v="102.97"/>
    <n v="102.97"/>
    <n v="733.55000000000007"/>
    <m/>
    <m/>
    <m/>
    <m/>
    <m/>
    <m/>
    <m/>
    <m/>
    <m/>
    <n v="16.297882080078125"/>
    <n v="9.1570529937744141"/>
    <n v="76.817985534667969"/>
    <n v="20.86052131652832"/>
    <n v="87.418281555175781"/>
    <n v="22.262134552001953"/>
    <n v="3.56E-2"/>
    <m/>
    <n v="12.290877685546874"/>
    <n v="70.430000000000007"/>
    <n v="6.49"/>
    <n v="9.2148232287377535E-2"/>
    <m/>
    <m/>
    <m/>
    <m/>
  </r>
  <r>
    <s v="FRNLLincolnNRate350"/>
    <x v="6"/>
    <x v="313"/>
    <s v="Autumn"/>
    <x v="2"/>
    <n v="2.7"/>
    <m/>
    <m/>
    <m/>
    <n v="98.49"/>
    <n v="98.49"/>
    <n v="891.85"/>
    <m/>
    <m/>
    <m/>
    <m/>
    <m/>
    <m/>
    <m/>
    <m/>
    <m/>
    <n v="16.330154418945313"/>
    <n v="10.495197296142578"/>
    <n v="76.492805480957031"/>
    <n v="20.403676986694336"/>
    <n v="87.950233459472656"/>
    <n v="22.6102294921875"/>
    <n v="3.6200000000000003E-2"/>
    <m/>
    <n v="12.238848876953126"/>
    <n v="104.49"/>
    <n v="10.39"/>
    <n v="9.943535266532684E-2"/>
    <m/>
    <m/>
    <m/>
    <m/>
  </r>
  <r>
    <s v="FRNLLincolnNRate100"/>
    <x v="6"/>
    <x v="313"/>
    <s v="Autumn"/>
    <x v="2"/>
    <n v="2.7"/>
    <m/>
    <m/>
    <m/>
    <n v="97.6"/>
    <n v="97.6"/>
    <n v="726.99"/>
    <m/>
    <m/>
    <m/>
    <m/>
    <m/>
    <m/>
    <m/>
    <m/>
    <m/>
    <n v="16.407447814941406"/>
    <n v="11.29826545715332"/>
    <n v="76.353439331054688"/>
    <n v="21.782779693603516"/>
    <n v="88.449195861816406"/>
    <n v="21.704278945922852"/>
    <n v="3.4700000000000002E-2"/>
    <m/>
    <n v="12.21655029296875"/>
    <n v="99.09"/>
    <n v="9.81"/>
    <n v="9.9000908265213447E-2"/>
    <m/>
    <m/>
    <m/>
    <m/>
  </r>
  <r>
    <s v="FRNLLincolnNRate350"/>
    <x v="6"/>
    <x v="313"/>
    <s v="Autumn"/>
    <x v="3"/>
    <n v="2.7"/>
    <m/>
    <m/>
    <m/>
    <n v="75.16"/>
    <n v="75.16"/>
    <n v="658.59"/>
    <m/>
    <m/>
    <m/>
    <m/>
    <m/>
    <m/>
    <m/>
    <m/>
    <m/>
    <n v="16.657186508178711"/>
    <n v="7.3337759971618652"/>
    <n v="75.5704345703125"/>
    <n v="21.434040069580078"/>
    <n v="87.611045837402344"/>
    <n v="22.372859954833984"/>
    <n v="3.5799999999999998E-2"/>
    <m/>
    <n v="12.091269531250001"/>
    <n v="124.2"/>
    <n v="12.39"/>
    <n v="9.9758454106280189E-2"/>
    <m/>
    <m/>
    <m/>
    <m/>
  </r>
  <r>
    <s v="FRNLLincolnNRate200"/>
    <x v="6"/>
    <x v="313"/>
    <s v="Autumn"/>
    <x v="3"/>
    <n v="2.7"/>
    <m/>
    <m/>
    <m/>
    <n v="38.92"/>
    <n v="38.92"/>
    <n v="405.22"/>
    <m/>
    <m/>
    <m/>
    <m/>
    <m/>
    <m/>
    <m/>
    <m/>
    <m/>
    <n v="18.250278472900391"/>
    <n v="7.5592260360717773"/>
    <n v="71.6324462890625"/>
    <n v="23.012861251831055"/>
    <n v="87.906913757324219"/>
    <n v="24.211894989013672"/>
    <n v="3.8699999999999998E-2"/>
    <m/>
    <n v="11.46119140625"/>
    <n v="169.75"/>
    <n v="10.84"/>
    <n v="6.3858615611192923E-2"/>
    <m/>
    <m/>
    <m/>
    <m/>
  </r>
  <r>
    <s v="FRNLLincolnNRate100"/>
    <x v="6"/>
    <x v="313"/>
    <s v="Autumn"/>
    <x v="3"/>
    <n v="2.7"/>
    <m/>
    <m/>
    <m/>
    <n v="102.97"/>
    <n v="102.97"/>
    <n v="729.16000000000008"/>
    <m/>
    <m/>
    <m/>
    <m/>
    <m/>
    <m/>
    <m/>
    <m/>
    <m/>
    <n v="17.935592651367188"/>
    <n v="9.4228124618530273"/>
    <n v="76.078292846679688"/>
    <n v="22.160783767700195"/>
    <n v="87.522987365722656"/>
    <n v="19.717445373535156"/>
    <n v="3.15E-2"/>
    <m/>
    <n v="12.17252685546875"/>
    <n v="103.94"/>
    <n v="11.39"/>
    <n v="0.10958245141427747"/>
    <m/>
    <m/>
    <m/>
    <m/>
  </r>
  <r>
    <s v="FRNLLincolnNRate500"/>
    <x v="6"/>
    <x v="313"/>
    <s v="Autumn"/>
    <x v="3"/>
    <n v="2.7"/>
    <m/>
    <m/>
    <m/>
    <n v="86.79"/>
    <n v="86.79"/>
    <n v="782.18999999999994"/>
    <m/>
    <m/>
    <m/>
    <m/>
    <m/>
    <m/>
    <m/>
    <m/>
    <m/>
    <n v="15.804782867431641"/>
    <n v="12.82528018951416"/>
    <n v="78.341400146484375"/>
    <n v="20.336471557617188"/>
    <n v="88.045120239257813"/>
    <n v="22.015386581420898"/>
    <n v="3.5200000000000002E-2"/>
    <m/>
    <n v="12.5346240234375"/>
    <n v="80.14"/>
    <n v="7.9"/>
    <n v="9.8577489393561271E-2"/>
    <m/>
    <m/>
    <m/>
    <m/>
  </r>
  <r>
    <s v="FRNLLincolnNRate0"/>
    <x v="6"/>
    <x v="313"/>
    <s v="Autumn"/>
    <x v="3"/>
    <n v="2.7"/>
    <m/>
    <m/>
    <m/>
    <n v="71.959999999999994"/>
    <n v="71.959999999999994"/>
    <n v="643.33000000000004"/>
    <m/>
    <m/>
    <m/>
    <m/>
    <m/>
    <m/>
    <m/>
    <m/>
    <m/>
    <n v="18.964508056640625"/>
    <n v="9.4096469879150391"/>
    <n v="75.407257080078125"/>
    <n v="22.117145538330078"/>
    <n v="86.986038208007813"/>
    <n v="19.906244277954102"/>
    <n v="3.1800000000000002E-2"/>
    <m/>
    <n v="12.0651611328125"/>
    <n v="93.18"/>
    <n v="10.85"/>
    <n v="0.1164412964155398"/>
    <m/>
    <m/>
    <m/>
    <m/>
  </r>
  <r>
    <s v="FRNLLincolnNRate50"/>
    <x v="6"/>
    <x v="313"/>
    <s v="Autumn"/>
    <x v="3"/>
    <n v="2.7"/>
    <m/>
    <m/>
    <m/>
    <n v="45.96"/>
    <n v="45.96"/>
    <n v="427.48999999999995"/>
    <m/>
    <m/>
    <m/>
    <m/>
    <m/>
    <m/>
    <m/>
    <m/>
    <m/>
    <n v="16.207118988037109"/>
    <n v="8.341984748840332"/>
    <n v="75.247238159179688"/>
    <n v="19.986335754394531"/>
    <n v="86.793685913085938"/>
    <n v="24.834012985229492"/>
    <n v="3.9699999999999999E-2"/>
    <m/>
    <n v="12.03955810546875"/>
    <n v="75.19"/>
    <n v="10.43"/>
    <n v="0.13871525468812343"/>
    <m/>
    <m/>
    <m/>
    <m/>
  </r>
  <r>
    <s v="FRNLLincolnNRate200"/>
    <x v="6"/>
    <x v="314"/>
    <s v="Autumn"/>
    <x v="0"/>
    <n v="2.8"/>
    <m/>
    <m/>
    <m/>
    <n v="49.75"/>
    <n v="49.75"/>
    <n v="704.7"/>
    <m/>
    <m/>
    <m/>
    <m/>
    <m/>
    <m/>
    <m/>
    <m/>
    <m/>
    <n v="23.931570053100586"/>
    <n v="12.625764846801758"/>
    <n v="76.560325622558594"/>
    <n v="43.124015808105469"/>
    <n v="89.204154968261719"/>
    <n v="20.745815277099609"/>
    <n v="3.32E-2"/>
    <m/>
    <n v="12.249652099609376"/>
    <n v="92.61"/>
    <n v="11.58"/>
    <n v="0.12504049238743117"/>
    <m/>
    <m/>
    <m/>
    <m/>
  </r>
  <r>
    <s v="FRNLLincolnNRate500"/>
    <x v="6"/>
    <x v="314"/>
    <s v="Autumn"/>
    <x v="0"/>
    <n v="2.8"/>
    <m/>
    <m/>
    <m/>
    <n v="74.040000000000006"/>
    <n v="74.040000000000006"/>
    <n v="880.51999999999987"/>
    <m/>
    <m/>
    <m/>
    <m/>
    <m/>
    <m/>
    <m/>
    <m/>
    <m/>
    <n v="18.255710601806641"/>
    <n v="10.071483612060547"/>
    <n v="77.687667846679688"/>
    <n v="23.998550415039063"/>
    <n v="86.485183715820313"/>
    <n v="21.855077743530273"/>
    <n v="3.5000000000000003E-2"/>
    <m/>
    <n v="12.43002685546875"/>
    <n v="105.06"/>
    <n v="8.06"/>
    <n v="7.6718065867123555E-2"/>
    <m/>
    <m/>
    <m/>
    <m/>
  </r>
  <r>
    <s v="FRNLLincolnNRate0"/>
    <x v="6"/>
    <x v="314"/>
    <s v="Autumn"/>
    <x v="0"/>
    <n v="2.8"/>
    <m/>
    <m/>
    <m/>
    <n v="65.13"/>
    <n v="65.13"/>
    <n v="672.68999999999994"/>
    <m/>
    <m/>
    <m/>
    <m/>
    <m/>
    <m/>
    <m/>
    <m/>
    <m/>
    <n v="16.112583160400391"/>
    <n v="8.7551355361938477"/>
    <n v="77.763893127441406"/>
    <n v="21.773544311523438"/>
    <n v="86.513511657714844"/>
    <n v="25.742099761962891"/>
    <n v="4.1200000000000001E-2"/>
    <m/>
    <n v="12.442222900390625"/>
    <n v="102.74"/>
    <n v="8.32"/>
    <n v="8.098111738368699E-2"/>
    <m/>
    <m/>
    <m/>
    <m/>
  </r>
  <r>
    <s v="FRNLLincolnNRate100"/>
    <x v="6"/>
    <x v="314"/>
    <s v="Autumn"/>
    <x v="0"/>
    <n v="2.8"/>
    <m/>
    <m/>
    <m/>
    <n v="43.85"/>
    <n v="43.85"/>
    <n v="713.92000000000007"/>
    <m/>
    <m/>
    <m/>
    <m/>
    <m/>
    <m/>
    <m/>
    <m/>
    <m/>
    <n v="17.494073867797852"/>
    <n v="5.8054261207580566"/>
    <n v="76.701171875"/>
    <n v="22.720722198486328"/>
    <n v="86.0067138671875"/>
    <n v="23.649799346923828"/>
    <n v="3.78E-2"/>
    <m/>
    <n v="12.272187500000001"/>
    <n v="76.44"/>
    <n v="5.91"/>
    <n v="7.7315541601255894E-2"/>
    <m/>
    <m/>
    <m/>
    <m/>
  </r>
  <r>
    <s v="FRNLLincolnNRate350"/>
    <x v="6"/>
    <x v="314"/>
    <s v="Autumn"/>
    <x v="0"/>
    <n v="2.8"/>
    <m/>
    <m/>
    <m/>
    <n v="60.29"/>
    <n v="60.29"/>
    <n v="886.51"/>
    <m/>
    <m/>
    <m/>
    <m/>
    <m/>
    <m/>
    <m/>
    <m/>
    <m/>
    <n v="17.635498046875"/>
    <n v="7.4299149513244629"/>
    <n v="77.172477722167969"/>
    <n v="21.294145584106445"/>
    <n v="86.235641479492187"/>
    <n v="22.813634872436523"/>
    <n v="3.6499999999999998E-2"/>
    <m/>
    <n v="12.347596435546876"/>
    <n v="113.26"/>
    <n v="9.49"/>
    <n v="8.3789510859968219E-2"/>
    <m/>
    <m/>
    <m/>
    <m/>
  </r>
  <r>
    <s v="FRNLLincolnNRate50"/>
    <x v="6"/>
    <x v="314"/>
    <s v="Autumn"/>
    <x v="0"/>
    <n v="2.8"/>
    <m/>
    <m/>
    <m/>
    <n v="66.03"/>
    <n v="66.03"/>
    <n v="814.7"/>
    <m/>
    <m/>
    <m/>
    <m/>
    <m/>
    <m/>
    <m/>
    <m/>
    <m/>
    <n v="16.767105102539063"/>
    <n v="9.7865934371948242"/>
    <n v="76.225799560546875"/>
    <n v="22.489753723144531"/>
    <n v="86.813011169433594"/>
    <n v="25.166852951049805"/>
    <n v="4.0300000000000002E-2"/>
    <m/>
    <n v="12.196127929687501"/>
    <n v="90.54"/>
    <n v="6.85"/>
    <n v="7.565716810249612E-2"/>
    <m/>
    <m/>
    <m/>
    <m/>
  </r>
  <r>
    <s v="FRNLLincolnNRate500"/>
    <x v="6"/>
    <x v="314"/>
    <s v="Autumn"/>
    <x v="1"/>
    <n v="2.8"/>
    <m/>
    <m/>
    <m/>
    <n v="70.7"/>
    <n v="70.7"/>
    <n v="836.13000000000011"/>
    <m/>
    <m/>
    <m/>
    <m/>
    <m/>
    <m/>
    <m/>
    <m/>
    <m/>
    <n v="15.846929550170898"/>
    <n v="9.9563016891479492"/>
    <n v="76.305923461914063"/>
    <n v="22.540523529052734"/>
    <n v="87.662071228027344"/>
    <n v="28.891582489013672"/>
    <n v="4.6199999999999998E-2"/>
    <m/>
    <n v="12.20894775390625"/>
    <n v="84.51"/>
    <n v="7.93"/>
    <n v="9.3835049106614596E-2"/>
    <m/>
    <m/>
    <m/>
    <m/>
  </r>
  <r>
    <s v="FRNLLincolnNRate0"/>
    <x v="6"/>
    <x v="314"/>
    <s v="Autumn"/>
    <x v="1"/>
    <n v="2.8"/>
    <m/>
    <m/>
    <m/>
    <n v="50.71"/>
    <n v="50.71"/>
    <n v="758.11000000000013"/>
    <m/>
    <m/>
    <m/>
    <m/>
    <m/>
    <m/>
    <m/>
    <m/>
    <m/>
    <n v="15.566572189331055"/>
    <n v="6.3490848541259766"/>
    <n v="76.339256286621094"/>
    <n v="22.149969100952148"/>
    <n v="87.6951904296875"/>
    <n v="26.417707443237305"/>
    <n v="4.2299999999999997E-2"/>
    <m/>
    <n v="12.214281005859375"/>
    <n v="100.91"/>
    <n v="8.06"/>
    <n v="7.9873154295907245E-2"/>
    <m/>
    <m/>
    <m/>
    <m/>
  </r>
  <r>
    <s v="FRNLLincolnNRate350"/>
    <x v="6"/>
    <x v="314"/>
    <s v="Autumn"/>
    <x v="1"/>
    <n v="2.8"/>
    <m/>
    <m/>
    <m/>
    <n v="56.84"/>
    <n v="56.84"/>
    <n v="782.18000000000006"/>
    <m/>
    <m/>
    <m/>
    <m/>
    <m/>
    <m/>
    <m/>
    <m/>
    <m/>
    <n v="15.30115795135498"/>
    <n v="8.9857120513916016"/>
    <n v="76.204727172851563"/>
    <n v="21.821796417236328"/>
    <n v="86.9971923828125"/>
    <n v="27.943206787109375"/>
    <n v="4.4699999999999997E-2"/>
    <m/>
    <n v="12.19275634765625"/>
    <n v="99.31"/>
    <n v="8.66"/>
    <n v="8.7201691672540535E-2"/>
    <m/>
    <m/>
    <m/>
    <m/>
  </r>
  <r>
    <s v="FRNLLincolnNRate100"/>
    <x v="6"/>
    <x v="314"/>
    <s v="Autumn"/>
    <x v="1"/>
    <n v="2.8"/>
    <m/>
    <m/>
    <m/>
    <n v="51.65"/>
    <n v="51.65"/>
    <n v="469.29"/>
    <m/>
    <m/>
    <m/>
    <m/>
    <m/>
    <m/>
    <m/>
    <m/>
    <m/>
    <n v="16.023805618286133"/>
    <n v="9.0003776550292969"/>
    <n v="77.252220153808594"/>
    <n v="22.860837936401367"/>
    <n v="86.948135375976563"/>
    <n v="26.438945770263672"/>
    <n v="4.2299999999999997E-2"/>
    <m/>
    <n v="12.360355224609375"/>
    <n v="101.94"/>
    <n v="8.76"/>
    <n v="8.5932901706886403E-2"/>
    <m/>
    <m/>
    <m/>
    <m/>
  </r>
  <r>
    <s v="FRNLLincolnNRate50"/>
    <x v="6"/>
    <x v="314"/>
    <s v="Autumn"/>
    <x v="1"/>
    <n v="2.8"/>
    <m/>
    <m/>
    <m/>
    <n v="47.31"/>
    <n v="47.31"/>
    <n v="467.91"/>
    <m/>
    <m/>
    <m/>
    <m/>
    <m/>
    <m/>
    <m/>
    <m/>
    <m/>
    <n v="18.663890838623047"/>
    <n v="10.139043807983398"/>
    <n v="74.756301879882813"/>
    <n v="21.075035095214844"/>
    <n v="83.527786254882813"/>
    <n v="21.924903869628906"/>
    <n v="3.5099999999999999E-2"/>
    <m/>
    <n v="11.96100830078125"/>
    <n v="116.56"/>
    <n v="8.4600000000000009"/>
    <n v="7.2580645161290328E-2"/>
    <m/>
    <m/>
    <m/>
    <m/>
  </r>
  <r>
    <s v="FRNLLincolnNRate200"/>
    <x v="6"/>
    <x v="314"/>
    <s v="Autumn"/>
    <x v="1"/>
    <n v="2.8"/>
    <m/>
    <m/>
    <m/>
    <n v="70.73"/>
    <n v="70.73"/>
    <n v="726.95"/>
    <m/>
    <m/>
    <m/>
    <m/>
    <m/>
    <m/>
    <m/>
    <m/>
    <m/>
    <n v="17.216224670410156"/>
    <n v="8.5685691833496094"/>
    <n v="74.799263000488281"/>
    <n v="21.730344772338867"/>
    <n v="84.573501586914063"/>
    <n v="21.6248779296875"/>
    <n v="3.4599999999999999E-2"/>
    <m/>
    <n v="11.967882080078125"/>
    <n v="66.72"/>
    <n v="5.84"/>
    <n v="8.7529976019184649E-2"/>
    <m/>
    <m/>
    <m/>
    <m/>
  </r>
  <r>
    <s v="FRNLLincolnNRate50"/>
    <x v="6"/>
    <x v="314"/>
    <s v="Autumn"/>
    <x v="2"/>
    <n v="2.8"/>
    <m/>
    <m/>
    <m/>
    <n v="68.569999999999993"/>
    <n v="68.569999999999993"/>
    <n v="748.87999999999988"/>
    <m/>
    <m/>
    <m/>
    <m/>
    <m/>
    <m/>
    <m/>
    <m/>
    <m/>
    <n v="17.281909942626953"/>
    <n v="9.1513395309448242"/>
    <n v="77.278816223144531"/>
    <n v="22.307947158813477"/>
    <n v="86.953468322753906"/>
    <n v="24.954141616821289"/>
    <n v="3.9899999999999998E-2"/>
    <m/>
    <n v="12.364610595703125"/>
    <n v="96.43"/>
    <n v="7.97"/>
    <n v="8.2650627398112617E-2"/>
    <m/>
    <m/>
    <m/>
    <m/>
  </r>
  <r>
    <s v="FRNLLincolnNRate500"/>
    <x v="6"/>
    <x v="314"/>
    <s v="Autumn"/>
    <x v="2"/>
    <n v="2.8"/>
    <m/>
    <m/>
    <m/>
    <n v="54.66"/>
    <n v="54.66"/>
    <n v="626.52999999999986"/>
    <m/>
    <m/>
    <m/>
    <m/>
    <m/>
    <m/>
    <m/>
    <m/>
    <m/>
    <n v="16.068279266357422"/>
    <n v="6.976478099822998"/>
    <n v="74.238143920898437"/>
    <n v="23.027376174926758"/>
    <n v="87.831527709960937"/>
    <n v="30.677591323852539"/>
    <n v="4.9099999999999998E-2"/>
    <m/>
    <n v="11.87810302734375"/>
    <n v="85.52"/>
    <n v="8.1199999999999992"/>
    <n v="9.4948550046772676E-2"/>
    <m/>
    <m/>
    <m/>
    <m/>
  </r>
  <r>
    <s v="FRNLLincolnNRate0"/>
    <x v="6"/>
    <x v="314"/>
    <s v="Autumn"/>
    <x v="2"/>
    <n v="2.8"/>
    <m/>
    <m/>
    <m/>
    <n v="36.94"/>
    <n v="36.94"/>
    <n v="399.14000000000004"/>
    <m/>
    <m/>
    <m/>
    <m/>
    <m/>
    <m/>
    <m/>
    <m/>
    <m/>
    <n v="16.988632202148438"/>
    <n v="7.9480700492858887"/>
    <n v="76.677070617675781"/>
    <n v="21.353969573974609"/>
    <n v="85.760055541992188"/>
    <n v="22.673219680786133"/>
    <n v="3.6299999999999999E-2"/>
    <m/>
    <n v="12.268331298828125"/>
    <n v="101.91"/>
    <n v="8.39"/>
    <n v="8.2327543911294293E-2"/>
    <m/>
    <m/>
    <m/>
    <m/>
  </r>
  <r>
    <s v="FRNLLincolnNRate200"/>
    <x v="6"/>
    <x v="314"/>
    <s v="Autumn"/>
    <x v="2"/>
    <n v="2.8"/>
    <m/>
    <m/>
    <m/>
    <n v="67.650000000000006"/>
    <n v="67.650000000000006"/>
    <n v="801.2"/>
    <m/>
    <m/>
    <m/>
    <m/>
    <m/>
    <m/>
    <m/>
    <m/>
    <m/>
    <n v="15.962044715881348"/>
    <n v="11.598402976989746"/>
    <n v="77.745155334472656"/>
    <n v="20.923175811767578"/>
    <n v="87.489784240722656"/>
    <n v="24.214229583740234"/>
    <n v="3.8699999999999998E-2"/>
    <m/>
    <n v="12.439224853515626"/>
    <n v="93.44"/>
    <n v="7.32"/>
    <n v="7.8339041095890419E-2"/>
    <m/>
    <m/>
    <m/>
    <m/>
  </r>
  <r>
    <s v="FRNLLincolnNRate350"/>
    <x v="6"/>
    <x v="314"/>
    <s v="Autumn"/>
    <x v="2"/>
    <n v="2.8"/>
    <m/>
    <m/>
    <m/>
    <n v="65.25"/>
    <n v="65.25"/>
    <n v="957.1"/>
    <m/>
    <m/>
    <m/>
    <m/>
    <m/>
    <m/>
    <m/>
    <m/>
    <m/>
    <n v="15.996494293212891"/>
    <n v="10.800447463989258"/>
    <n v="77.082809448242188"/>
    <n v="20.951873779296875"/>
    <n v="87.105094909667969"/>
    <n v="25.739984512329102"/>
    <n v="4.1200000000000001E-2"/>
    <m/>
    <n v="12.33324951171875"/>
    <n v="96.31"/>
    <n v="7.07"/>
    <n v="7.3408784134565461E-2"/>
    <m/>
    <m/>
    <m/>
    <m/>
  </r>
  <r>
    <s v="FRNLLincolnNRate100"/>
    <x v="6"/>
    <x v="314"/>
    <s v="Autumn"/>
    <x v="2"/>
    <n v="2.8"/>
    <m/>
    <m/>
    <m/>
    <n v="49.82"/>
    <n v="49.82"/>
    <n v="776.81000000000006"/>
    <m/>
    <m/>
    <m/>
    <m/>
    <m/>
    <m/>
    <m/>
    <m/>
    <m/>
    <n v="17.098073959350586"/>
    <n v="7.3978610038757324"/>
    <n v="76.403396606445313"/>
    <n v="20.532932281494141"/>
    <n v="85.717575073242188"/>
    <n v="22.340911865234375"/>
    <n v="3.5700000000000003E-2"/>
    <m/>
    <n v="12.224543457031251"/>
    <n v="88.5"/>
    <n v="6.82"/>
    <n v="7.7062146892655364E-2"/>
    <m/>
    <m/>
    <m/>
    <m/>
  </r>
  <r>
    <s v="FRNLLincolnNRate350"/>
    <x v="6"/>
    <x v="314"/>
    <s v="Autumn"/>
    <x v="3"/>
    <n v="2.8"/>
    <m/>
    <m/>
    <m/>
    <n v="49.3"/>
    <n v="49.3"/>
    <n v="707.89"/>
    <m/>
    <m/>
    <m/>
    <m/>
    <m/>
    <m/>
    <m/>
    <m/>
    <m/>
    <n v="16.251029968261719"/>
    <n v="9.3139982223510742"/>
    <n v="72.948318481445313"/>
    <n v="19.973388671875"/>
    <n v="84.1392822265625"/>
    <n v="24.529508590698242"/>
    <n v="3.9199999999999999E-2"/>
    <m/>
    <n v="11.671730957031251"/>
    <n v="98.46"/>
    <n v="8.9600000000000009"/>
    <n v="9.1001421897217161E-2"/>
    <m/>
    <m/>
    <m/>
    <m/>
  </r>
  <r>
    <s v="FRNLLincolnNRate200"/>
    <x v="6"/>
    <x v="314"/>
    <s v="Autumn"/>
    <x v="3"/>
    <n v="2.8"/>
    <m/>
    <m/>
    <m/>
    <n v="39.07"/>
    <n v="39.07"/>
    <n v="444.29"/>
    <m/>
    <m/>
    <m/>
    <m/>
    <m/>
    <m/>
    <m/>
    <m/>
    <m/>
    <n v="15.557451248168945"/>
    <n v="8.8404102325439453"/>
    <n v="75.958595275878906"/>
    <n v="19.846267700195313"/>
    <n v="85.654151916503906"/>
    <n v="25.641321182250977"/>
    <n v="4.1000000000000002E-2"/>
    <m/>
    <n v="12.153375244140625"/>
    <n v="91.5"/>
    <n v="7.82"/>
    <n v="8.5464480874316948E-2"/>
    <m/>
    <m/>
    <m/>
    <m/>
  </r>
  <r>
    <s v="FRNLLincolnNRate100"/>
    <x v="6"/>
    <x v="314"/>
    <s v="Autumn"/>
    <x v="3"/>
    <n v="2.8"/>
    <m/>
    <m/>
    <m/>
    <n v="55.91"/>
    <n v="55.91"/>
    <n v="785.07"/>
    <m/>
    <m/>
    <m/>
    <m/>
    <m/>
    <m/>
    <m/>
    <m/>
    <m/>
    <n v="17.353033065795898"/>
    <n v="9.3061294555664062"/>
    <n v="77.002357482910156"/>
    <n v="20.740697860717773"/>
    <n v="85.7489013671875"/>
    <n v="22.936599731445313"/>
    <n v="3.6700000000000003E-2"/>
    <m/>
    <n v="12.320377197265625"/>
    <n v="112.08"/>
    <n v="9.49"/>
    <n v="8.46716630977873E-2"/>
    <m/>
    <m/>
    <m/>
    <m/>
  </r>
  <r>
    <s v="FRNLLincolnNRate500"/>
    <x v="6"/>
    <x v="314"/>
    <s v="Autumn"/>
    <x v="3"/>
    <n v="2.8"/>
    <m/>
    <m/>
    <m/>
    <n v="69.12"/>
    <n v="69.12"/>
    <n v="851.31"/>
    <m/>
    <m/>
    <m/>
    <m/>
    <m/>
    <m/>
    <m/>
    <m/>
    <m/>
    <n v="16.024614334106445"/>
    <n v="11.144845008850098"/>
    <n v="77.608505249023437"/>
    <n v="21.63184928894043"/>
    <n v="86.533538818359375"/>
    <n v="25.913097381591797"/>
    <n v="4.1500000000000002E-2"/>
    <m/>
    <n v="12.41736083984375"/>
    <n v="95.63"/>
    <n v="8.58"/>
    <n v="8.9720798912475169E-2"/>
    <m/>
    <m/>
    <m/>
    <m/>
  </r>
  <r>
    <s v="FRNLLincolnNRate0"/>
    <x v="6"/>
    <x v="314"/>
    <s v="Autumn"/>
    <x v="3"/>
    <n v="2.8"/>
    <m/>
    <m/>
    <m/>
    <n v="42.71"/>
    <n v="42.71"/>
    <n v="686.04000000000008"/>
    <m/>
    <m/>
    <m/>
    <m/>
    <m/>
    <m/>
    <m/>
    <m/>
    <m/>
    <n v="17.477226257324219"/>
    <n v="7.026698112487793"/>
    <n v="74.37139892578125"/>
    <n v="21.030229568481445"/>
    <n v="83.96466064453125"/>
    <n v="22.739801406860352"/>
    <n v="3.6400000000000002E-2"/>
    <m/>
    <n v="11.899423828125"/>
    <n v="88.68"/>
    <n v="7.99"/>
    <n v="9.0099233198015327E-2"/>
    <m/>
    <m/>
    <m/>
    <m/>
  </r>
  <r>
    <s v="FRNLLincolnNRate50"/>
    <x v="6"/>
    <x v="314"/>
    <s v="Autumn"/>
    <x v="3"/>
    <n v="2.8"/>
    <m/>
    <m/>
    <m/>
    <n v="52.49"/>
    <n v="52.49"/>
    <n v="479.97999999999996"/>
    <m/>
    <m/>
    <m/>
    <m/>
    <m/>
    <m/>
    <m/>
    <m/>
    <m/>
    <n v="17.108440399169922"/>
    <n v="7.0120120048522949"/>
    <n v="70.073509216308594"/>
    <n v="19.977790832519531"/>
    <n v="82.313125610351563"/>
    <n v="22.833690643310547"/>
    <n v="3.6499999999999998E-2"/>
    <m/>
    <n v="11.211761474609375"/>
    <n v="70.400000000000006"/>
    <n v="7.75"/>
    <n v="0.11008522727272727"/>
    <m/>
    <m/>
    <m/>
    <m/>
  </r>
  <r>
    <s v="FRNLLincolnNRate200"/>
    <x v="6"/>
    <x v="315"/>
    <s v="Autumn"/>
    <x v="0"/>
    <n v="2.9"/>
    <m/>
    <m/>
    <m/>
    <n v="32.299999999999997"/>
    <n v="32.299999999999997"/>
    <n v="737"/>
    <m/>
    <m/>
    <m/>
    <m/>
    <m/>
    <m/>
    <m/>
    <m/>
    <m/>
    <m/>
    <m/>
    <m/>
    <m/>
    <m/>
    <m/>
    <m/>
    <m/>
    <m/>
    <n v="80.900000000000006"/>
    <n v="8.51"/>
    <n v="0.10519159456118664"/>
    <m/>
    <m/>
    <m/>
    <m/>
  </r>
  <r>
    <s v="FRNLLincolnNRate500"/>
    <x v="6"/>
    <x v="315"/>
    <s v="Autumn"/>
    <x v="0"/>
    <n v="2.9"/>
    <m/>
    <m/>
    <m/>
    <n v="27.3"/>
    <n v="27.3"/>
    <n v="907.81999999999982"/>
    <m/>
    <m/>
    <m/>
    <m/>
    <m/>
    <m/>
    <m/>
    <m/>
    <m/>
    <m/>
    <m/>
    <m/>
    <m/>
    <m/>
    <m/>
    <m/>
    <m/>
    <m/>
    <n v="77.290000000000006"/>
    <n v="9.23"/>
    <n v="0.11942036485961961"/>
    <m/>
    <m/>
    <m/>
    <m/>
  </r>
  <r>
    <s v="FRNLLincolnNRate0"/>
    <x v="6"/>
    <x v="315"/>
    <s v="Autumn"/>
    <x v="0"/>
    <n v="2.9"/>
    <m/>
    <m/>
    <m/>
    <n v="17.64"/>
    <n v="17.64"/>
    <n v="690.32999999999993"/>
    <m/>
    <m/>
    <m/>
    <m/>
    <m/>
    <m/>
    <m/>
    <m/>
    <m/>
    <m/>
    <m/>
    <m/>
    <m/>
    <m/>
    <m/>
    <m/>
    <m/>
    <m/>
    <n v="74.569999999999993"/>
    <n v="9.7100000000000009"/>
    <n v="0.13021322247552639"/>
    <m/>
    <m/>
    <m/>
    <m/>
  </r>
  <r>
    <s v="FRNLLincolnNRate100"/>
    <x v="6"/>
    <x v="315"/>
    <s v="Autumn"/>
    <x v="0"/>
    <n v="2.9"/>
    <m/>
    <m/>
    <m/>
    <n v="76.459999999999994"/>
    <n v="76.459999999999994"/>
    <n v="790.38000000000011"/>
    <m/>
    <m/>
    <m/>
    <m/>
    <m/>
    <m/>
    <m/>
    <m/>
    <m/>
    <m/>
    <m/>
    <m/>
    <m/>
    <m/>
    <m/>
    <m/>
    <m/>
    <m/>
    <n v="38.96"/>
    <n v="10.35"/>
    <n v="0.26565708418891171"/>
    <m/>
    <m/>
    <m/>
    <m/>
  </r>
  <r>
    <s v="FRNLLincolnNRate350"/>
    <x v="6"/>
    <x v="315"/>
    <s v="Autumn"/>
    <x v="0"/>
    <n v="2.9"/>
    <m/>
    <m/>
    <m/>
    <n v="36.22"/>
    <n v="36.22"/>
    <n v="922.73"/>
    <m/>
    <m/>
    <m/>
    <m/>
    <m/>
    <m/>
    <m/>
    <m/>
    <m/>
    <m/>
    <m/>
    <m/>
    <m/>
    <m/>
    <m/>
    <m/>
    <m/>
    <m/>
    <n v="90.95"/>
    <n v="10.81"/>
    <n v="0.1188565145684442"/>
    <m/>
    <m/>
    <m/>
    <m/>
  </r>
  <r>
    <s v="FRNLLincolnNRate50"/>
    <x v="6"/>
    <x v="315"/>
    <s v="Autumn"/>
    <x v="0"/>
    <n v="2.9"/>
    <m/>
    <m/>
    <m/>
    <n v="22.72"/>
    <n v="22.72"/>
    <n v="837.42000000000007"/>
    <m/>
    <m/>
    <m/>
    <m/>
    <m/>
    <m/>
    <m/>
    <m/>
    <m/>
    <m/>
    <m/>
    <m/>
    <m/>
    <m/>
    <m/>
    <m/>
    <m/>
    <m/>
    <n v="73.849999999999994"/>
    <n v="7.69"/>
    <n v="0.10412999322951931"/>
    <m/>
    <m/>
    <m/>
    <m/>
  </r>
  <r>
    <s v="FRNLLincolnNRate500"/>
    <x v="6"/>
    <x v="315"/>
    <s v="Autumn"/>
    <x v="1"/>
    <n v="2.9"/>
    <m/>
    <m/>
    <m/>
    <n v="11.07"/>
    <n v="11.07"/>
    <n v="847.20000000000016"/>
    <m/>
    <m/>
    <m/>
    <m/>
    <m/>
    <m/>
    <m/>
    <m/>
    <m/>
    <m/>
    <m/>
    <m/>
    <m/>
    <m/>
    <m/>
    <m/>
    <m/>
    <m/>
    <m/>
    <m/>
    <m/>
    <m/>
    <m/>
    <m/>
    <m/>
  </r>
  <r>
    <s v="FRNLLincolnNRate0"/>
    <x v="6"/>
    <x v="315"/>
    <s v="Autumn"/>
    <x v="1"/>
    <n v="2.9"/>
    <m/>
    <m/>
    <m/>
    <n v="29.42"/>
    <n v="29.42"/>
    <n v="787.53000000000009"/>
    <m/>
    <m/>
    <m/>
    <m/>
    <m/>
    <m/>
    <m/>
    <m/>
    <m/>
    <m/>
    <m/>
    <m/>
    <m/>
    <m/>
    <m/>
    <m/>
    <m/>
    <m/>
    <m/>
    <m/>
    <m/>
    <m/>
    <m/>
    <m/>
    <m/>
  </r>
  <r>
    <s v="FRNLLincolnNRate350"/>
    <x v="6"/>
    <x v="315"/>
    <s v="Autumn"/>
    <x v="1"/>
    <n v="2.9"/>
    <m/>
    <m/>
    <m/>
    <n v="14.93"/>
    <n v="14.93"/>
    <n v="797.11"/>
    <m/>
    <m/>
    <m/>
    <m/>
    <m/>
    <m/>
    <m/>
    <m/>
    <m/>
    <m/>
    <m/>
    <m/>
    <m/>
    <m/>
    <m/>
    <m/>
    <m/>
    <m/>
    <m/>
    <m/>
    <m/>
    <m/>
    <m/>
    <m/>
    <m/>
  </r>
  <r>
    <s v="FRNLLincolnNRate100"/>
    <x v="6"/>
    <x v="315"/>
    <s v="Autumn"/>
    <x v="1"/>
    <n v="2.9"/>
    <m/>
    <m/>
    <m/>
    <n v="30.46"/>
    <n v="30.46"/>
    <n v="499.75"/>
    <m/>
    <m/>
    <m/>
    <m/>
    <m/>
    <m/>
    <m/>
    <m/>
    <m/>
    <m/>
    <m/>
    <m/>
    <m/>
    <m/>
    <m/>
    <m/>
    <m/>
    <m/>
    <m/>
    <m/>
    <m/>
    <m/>
    <m/>
    <m/>
    <m/>
  </r>
  <r>
    <s v="FRNLLincolnNRate50"/>
    <x v="6"/>
    <x v="315"/>
    <s v="Autumn"/>
    <x v="1"/>
    <n v="2.9"/>
    <m/>
    <m/>
    <m/>
    <n v="26.06"/>
    <n v="26.06"/>
    <n v="493.97"/>
    <m/>
    <m/>
    <m/>
    <m/>
    <m/>
    <m/>
    <m/>
    <m/>
    <m/>
    <m/>
    <m/>
    <m/>
    <m/>
    <m/>
    <m/>
    <m/>
    <m/>
    <m/>
    <m/>
    <m/>
    <m/>
    <m/>
    <m/>
    <m/>
    <m/>
  </r>
  <r>
    <s v="FRNLLincolnNRate200"/>
    <x v="6"/>
    <x v="315"/>
    <s v="Autumn"/>
    <x v="1"/>
    <n v="2.9"/>
    <m/>
    <m/>
    <m/>
    <n v="28.32"/>
    <n v="28.32"/>
    <n v="755.2700000000001"/>
    <m/>
    <m/>
    <m/>
    <m/>
    <m/>
    <m/>
    <m/>
    <m/>
    <m/>
    <m/>
    <m/>
    <m/>
    <m/>
    <m/>
    <m/>
    <m/>
    <m/>
    <m/>
    <m/>
    <m/>
    <m/>
    <m/>
    <m/>
    <m/>
    <m/>
  </r>
  <r>
    <s v="FRNLLincolnNRate50"/>
    <x v="6"/>
    <x v="315"/>
    <s v="Autumn"/>
    <x v="2"/>
    <n v="2.9"/>
    <m/>
    <m/>
    <m/>
    <n v="28.98"/>
    <n v="28.98"/>
    <n v="777.8599999999999"/>
    <m/>
    <m/>
    <m/>
    <m/>
    <m/>
    <m/>
    <m/>
    <m/>
    <m/>
    <m/>
    <m/>
    <m/>
    <m/>
    <m/>
    <m/>
    <m/>
    <m/>
    <m/>
    <m/>
    <m/>
    <m/>
    <m/>
    <m/>
    <m/>
    <m/>
  </r>
  <r>
    <s v="FRNLLincolnNRate500"/>
    <x v="6"/>
    <x v="315"/>
    <s v="Autumn"/>
    <x v="2"/>
    <n v="2.9"/>
    <m/>
    <m/>
    <m/>
    <n v="13.81"/>
    <n v="13.81"/>
    <n v="640.3399999999998"/>
    <m/>
    <m/>
    <m/>
    <m/>
    <m/>
    <m/>
    <m/>
    <m/>
    <m/>
    <m/>
    <m/>
    <m/>
    <m/>
    <m/>
    <m/>
    <m/>
    <m/>
    <m/>
    <m/>
    <m/>
    <m/>
    <m/>
    <m/>
    <m/>
    <m/>
  </r>
  <r>
    <s v="FRNLLincolnNRate0"/>
    <x v="6"/>
    <x v="315"/>
    <s v="Autumn"/>
    <x v="2"/>
    <n v="2.9"/>
    <m/>
    <m/>
    <m/>
    <n v="21.02"/>
    <n v="21.02"/>
    <n v="420.16"/>
    <m/>
    <m/>
    <m/>
    <m/>
    <m/>
    <m/>
    <m/>
    <m/>
    <m/>
    <m/>
    <m/>
    <m/>
    <m/>
    <m/>
    <m/>
    <m/>
    <m/>
    <m/>
    <m/>
    <m/>
    <m/>
    <m/>
    <m/>
    <m/>
    <m/>
  </r>
  <r>
    <s v="FRNLLincolnNRate200"/>
    <x v="6"/>
    <x v="315"/>
    <s v="Autumn"/>
    <x v="2"/>
    <n v="2.9"/>
    <m/>
    <m/>
    <m/>
    <n v="41.02"/>
    <n v="41.02"/>
    <n v="842.22"/>
    <m/>
    <m/>
    <m/>
    <m/>
    <m/>
    <m/>
    <m/>
    <m/>
    <m/>
    <m/>
    <m/>
    <m/>
    <m/>
    <m/>
    <m/>
    <m/>
    <m/>
    <m/>
    <m/>
    <m/>
    <m/>
    <m/>
    <m/>
    <m/>
    <m/>
  </r>
  <r>
    <s v="FRNLLincolnNRate350"/>
    <x v="6"/>
    <x v="315"/>
    <s v="Autumn"/>
    <x v="2"/>
    <n v="2.9"/>
    <m/>
    <m/>
    <m/>
    <n v="39.25"/>
    <n v="39.25"/>
    <n v="996.35"/>
    <m/>
    <m/>
    <m/>
    <m/>
    <m/>
    <m/>
    <m/>
    <m/>
    <m/>
    <m/>
    <m/>
    <m/>
    <m/>
    <m/>
    <m/>
    <m/>
    <m/>
    <m/>
    <m/>
    <m/>
    <m/>
    <m/>
    <m/>
    <m/>
    <m/>
  </r>
  <r>
    <s v="FRNLLincolnNRate100"/>
    <x v="6"/>
    <x v="315"/>
    <s v="Autumn"/>
    <x v="2"/>
    <n v="2.9"/>
    <m/>
    <m/>
    <m/>
    <n v="32.39"/>
    <n v="32.39"/>
    <n v="809.2"/>
    <m/>
    <m/>
    <m/>
    <m/>
    <m/>
    <m/>
    <m/>
    <m/>
    <m/>
    <m/>
    <m/>
    <m/>
    <m/>
    <m/>
    <m/>
    <m/>
    <m/>
    <m/>
    <m/>
    <m/>
    <m/>
    <m/>
    <m/>
    <m/>
    <m/>
  </r>
  <r>
    <s v="FRNLLincolnNRate350"/>
    <x v="6"/>
    <x v="315"/>
    <s v="Autumn"/>
    <x v="3"/>
    <n v="2.9"/>
    <m/>
    <m/>
    <m/>
    <n v="20.309999999999999"/>
    <n v="20.309999999999999"/>
    <n v="728.19999999999993"/>
    <m/>
    <m/>
    <m/>
    <m/>
    <m/>
    <m/>
    <m/>
    <m/>
    <m/>
    <m/>
    <m/>
    <m/>
    <m/>
    <m/>
    <m/>
    <m/>
    <m/>
    <m/>
    <m/>
    <m/>
    <m/>
    <m/>
    <m/>
    <m/>
    <m/>
  </r>
  <r>
    <s v="FRNLLincolnNRate200"/>
    <x v="6"/>
    <x v="315"/>
    <s v="Autumn"/>
    <x v="3"/>
    <n v="2.9"/>
    <m/>
    <m/>
    <m/>
    <n v="32.549999999999997"/>
    <n v="32.549999999999997"/>
    <n v="476.84000000000003"/>
    <m/>
    <m/>
    <m/>
    <m/>
    <m/>
    <m/>
    <m/>
    <m/>
    <m/>
    <m/>
    <m/>
    <m/>
    <m/>
    <m/>
    <m/>
    <m/>
    <m/>
    <m/>
    <m/>
    <m/>
    <m/>
    <m/>
    <m/>
    <m/>
    <m/>
  </r>
  <r>
    <s v="FRNLLincolnNRate100"/>
    <x v="6"/>
    <x v="315"/>
    <s v="Autumn"/>
    <x v="3"/>
    <n v="2.9"/>
    <m/>
    <m/>
    <m/>
    <n v="32.270000000000003"/>
    <n v="32.270000000000003"/>
    <n v="817.34"/>
    <m/>
    <m/>
    <m/>
    <m/>
    <m/>
    <m/>
    <m/>
    <m/>
    <m/>
    <m/>
    <m/>
    <m/>
    <m/>
    <m/>
    <m/>
    <m/>
    <m/>
    <m/>
    <m/>
    <m/>
    <m/>
    <m/>
    <m/>
    <m/>
    <m/>
  </r>
  <r>
    <s v="FRNLLincolnNRate500"/>
    <x v="6"/>
    <x v="315"/>
    <s v="Autumn"/>
    <x v="3"/>
    <n v="2.9"/>
    <m/>
    <m/>
    <m/>
    <n v="50.91"/>
    <n v="50.91"/>
    <n v="902.21999999999991"/>
    <m/>
    <m/>
    <m/>
    <m/>
    <m/>
    <m/>
    <m/>
    <m/>
    <m/>
    <m/>
    <m/>
    <m/>
    <m/>
    <m/>
    <m/>
    <m/>
    <m/>
    <m/>
    <m/>
    <m/>
    <m/>
    <m/>
    <m/>
    <m/>
    <m/>
  </r>
  <r>
    <s v="FRNLLincolnNRate0"/>
    <x v="6"/>
    <x v="315"/>
    <s v="Autumn"/>
    <x v="3"/>
    <n v="2.9"/>
    <m/>
    <m/>
    <m/>
    <n v="26.53"/>
    <n v="26.53"/>
    <n v="712.57"/>
    <m/>
    <m/>
    <m/>
    <m/>
    <m/>
    <m/>
    <m/>
    <m/>
    <m/>
    <m/>
    <m/>
    <m/>
    <m/>
    <m/>
    <m/>
    <m/>
    <m/>
    <m/>
    <m/>
    <m/>
    <m/>
    <m/>
    <m/>
    <m/>
    <m/>
  </r>
  <r>
    <s v="FRNLLincolnNRate50"/>
    <x v="6"/>
    <x v="315"/>
    <s v="Autumn"/>
    <x v="3"/>
    <n v="2.9"/>
    <m/>
    <m/>
    <m/>
    <n v="24.53"/>
    <n v="24.53"/>
    <n v="504.51"/>
    <m/>
    <m/>
    <m/>
    <m/>
    <m/>
    <m/>
    <m/>
    <m/>
    <m/>
    <m/>
    <m/>
    <m/>
    <m/>
    <m/>
    <m/>
    <m/>
    <m/>
    <m/>
    <m/>
    <m/>
    <m/>
    <m/>
    <m/>
    <m/>
    <m/>
  </r>
  <r>
    <s v="FRNLRuakuraNRate200"/>
    <x v="7"/>
    <x v="316"/>
    <s v="Summer"/>
    <x v="0"/>
    <n v="1"/>
    <s v="Harvest"/>
    <m/>
    <m/>
    <n v="292.23"/>
    <n v="292.23"/>
    <n v="292.23"/>
    <m/>
    <m/>
    <m/>
    <m/>
    <m/>
    <m/>
    <m/>
    <m/>
    <n v="3.61"/>
    <m/>
    <m/>
    <m/>
    <m/>
    <m/>
    <n v="20.8"/>
    <n v="3.3000000000000002E-2"/>
    <m/>
    <m/>
    <m/>
    <m/>
    <m/>
    <m/>
    <m/>
    <m/>
    <m/>
  </r>
  <r>
    <s v="FRNLRuakuraNRate0"/>
    <x v="7"/>
    <x v="316"/>
    <s v="Summer"/>
    <x v="0"/>
    <n v="1"/>
    <s v="Harvest"/>
    <m/>
    <m/>
    <n v="378.32"/>
    <n v="378.32"/>
    <n v="378.32"/>
    <m/>
    <m/>
    <m/>
    <m/>
    <m/>
    <m/>
    <m/>
    <m/>
    <n v="4.67"/>
    <m/>
    <m/>
    <m/>
    <m/>
    <m/>
    <n v="16.8"/>
    <n v="2.7E-2"/>
    <m/>
    <m/>
    <m/>
    <m/>
    <m/>
    <m/>
    <m/>
    <m/>
    <m/>
  </r>
  <r>
    <s v="FRNLRuakuraNRate100"/>
    <x v="7"/>
    <x v="316"/>
    <s v="Summer"/>
    <x v="0"/>
    <n v="1"/>
    <s v="Harvest"/>
    <m/>
    <m/>
    <n v="354.99"/>
    <n v="354.99"/>
    <n v="354.99"/>
    <m/>
    <m/>
    <m/>
    <m/>
    <m/>
    <m/>
    <m/>
    <m/>
    <n v="4.38"/>
    <m/>
    <m/>
    <m/>
    <m/>
    <m/>
    <n v="19.5"/>
    <n v="3.1E-2"/>
    <m/>
    <m/>
    <m/>
    <m/>
    <m/>
    <m/>
    <m/>
    <m/>
    <m/>
  </r>
  <r>
    <s v="FRNLRuakuraNRate50"/>
    <x v="7"/>
    <x v="316"/>
    <s v="Summer"/>
    <x v="0"/>
    <n v="1"/>
    <s v="Harvest"/>
    <m/>
    <m/>
    <n v="384.87"/>
    <n v="384.87"/>
    <n v="384.87"/>
    <m/>
    <m/>
    <m/>
    <m/>
    <m/>
    <m/>
    <m/>
    <m/>
    <n v="4.75"/>
    <m/>
    <m/>
    <m/>
    <m/>
    <m/>
    <n v="15.2"/>
    <n v="2.4E-2"/>
    <m/>
    <m/>
    <m/>
    <m/>
    <m/>
    <m/>
    <m/>
    <m/>
    <m/>
  </r>
  <r>
    <s v="FRNLRuakuraNRate500"/>
    <x v="7"/>
    <x v="316"/>
    <s v="Summer"/>
    <x v="0"/>
    <n v="1"/>
    <s v="Harvest"/>
    <m/>
    <m/>
    <n v="346.89"/>
    <n v="346.89"/>
    <n v="346.89"/>
    <m/>
    <m/>
    <m/>
    <m/>
    <m/>
    <m/>
    <m/>
    <m/>
    <n v="4.28"/>
    <m/>
    <m/>
    <m/>
    <m/>
    <m/>
    <n v="17.399999999999999"/>
    <n v="2.8000000000000001E-2"/>
    <m/>
    <m/>
    <m/>
    <m/>
    <m/>
    <m/>
    <m/>
    <m/>
    <m/>
  </r>
  <r>
    <s v="FRNLRuakuraNRate350"/>
    <x v="7"/>
    <x v="316"/>
    <s v="Summer"/>
    <x v="0"/>
    <n v="1"/>
    <s v="Harvest"/>
    <m/>
    <m/>
    <n v="360.32"/>
    <n v="360.32"/>
    <n v="360.32"/>
    <m/>
    <m/>
    <m/>
    <m/>
    <m/>
    <m/>
    <m/>
    <m/>
    <n v="4.45"/>
    <m/>
    <m/>
    <m/>
    <m/>
    <m/>
    <n v="16.5"/>
    <n v="2.5999999999999999E-2"/>
    <m/>
    <m/>
    <m/>
    <m/>
    <m/>
    <m/>
    <m/>
    <m/>
    <m/>
  </r>
  <r>
    <s v="FRNLRuakuraNRate100"/>
    <x v="7"/>
    <x v="316"/>
    <s v="Summer"/>
    <x v="1"/>
    <n v="1"/>
    <s v="Harvest"/>
    <m/>
    <m/>
    <n v="272.14"/>
    <n v="272.14"/>
    <n v="272.14"/>
    <m/>
    <m/>
    <m/>
    <m/>
    <m/>
    <m/>
    <m/>
    <m/>
    <n v="3.36"/>
    <m/>
    <m/>
    <m/>
    <m/>
    <m/>
    <n v="17"/>
    <n v="2.7E-2"/>
    <m/>
    <m/>
    <m/>
    <m/>
    <m/>
    <m/>
    <m/>
    <m/>
    <m/>
  </r>
  <r>
    <s v="FRNLRuakuraNRate0"/>
    <x v="7"/>
    <x v="316"/>
    <s v="Summer"/>
    <x v="1"/>
    <n v="1"/>
    <s v="Harvest"/>
    <m/>
    <m/>
    <n v="314.44"/>
    <n v="314.44"/>
    <n v="314.44"/>
    <m/>
    <m/>
    <m/>
    <m/>
    <m/>
    <m/>
    <m/>
    <m/>
    <n v="3.88"/>
    <m/>
    <m/>
    <m/>
    <m/>
    <m/>
    <n v="18.2"/>
    <n v="2.9000000000000001E-2"/>
    <m/>
    <m/>
    <m/>
    <m/>
    <m/>
    <m/>
    <m/>
    <m/>
    <m/>
  </r>
  <r>
    <s v="FRNLRuakuraNRate50"/>
    <x v="7"/>
    <x v="316"/>
    <s v="Summer"/>
    <x v="1"/>
    <n v="1"/>
    <s v="Harvest"/>
    <m/>
    <m/>
    <n v="252.12"/>
    <n v="252.12"/>
    <n v="252.12"/>
    <m/>
    <m/>
    <m/>
    <m/>
    <m/>
    <m/>
    <m/>
    <m/>
    <n v="3.11"/>
    <m/>
    <m/>
    <m/>
    <m/>
    <m/>
    <n v="21.8"/>
    <n v="3.5000000000000003E-2"/>
    <m/>
    <m/>
    <m/>
    <m/>
    <m/>
    <m/>
    <m/>
    <m/>
    <m/>
  </r>
  <r>
    <s v="FRNLRuakuraNRate500"/>
    <x v="7"/>
    <x v="316"/>
    <s v="Summer"/>
    <x v="1"/>
    <n v="1"/>
    <s v="Harvest"/>
    <m/>
    <m/>
    <n v="248.47"/>
    <n v="248.47"/>
    <n v="248.47"/>
    <m/>
    <m/>
    <m/>
    <m/>
    <m/>
    <m/>
    <m/>
    <m/>
    <n v="3.07"/>
    <m/>
    <m/>
    <m/>
    <m/>
    <m/>
    <n v="16.3"/>
    <n v="2.5999999999999999E-2"/>
    <m/>
    <m/>
    <m/>
    <m/>
    <m/>
    <m/>
    <m/>
    <m/>
    <m/>
  </r>
  <r>
    <s v="FRNLRuakuraNRate200"/>
    <x v="7"/>
    <x v="316"/>
    <s v="Summer"/>
    <x v="1"/>
    <n v="1"/>
    <s v="Harvest"/>
    <m/>
    <m/>
    <n v="268.58999999999997"/>
    <n v="268.58999999999997"/>
    <n v="268.58999999999997"/>
    <m/>
    <m/>
    <m/>
    <m/>
    <m/>
    <m/>
    <m/>
    <m/>
    <n v="3.32"/>
    <m/>
    <m/>
    <m/>
    <m/>
    <m/>
    <n v="17.899999999999999"/>
    <n v="2.9000000000000001E-2"/>
    <m/>
    <m/>
    <m/>
    <m/>
    <m/>
    <m/>
    <m/>
    <m/>
    <m/>
  </r>
  <r>
    <s v="FRNLRuakuraNRate350"/>
    <x v="7"/>
    <x v="316"/>
    <s v="Summer"/>
    <x v="1"/>
    <n v="1"/>
    <s v="Harvest"/>
    <m/>
    <m/>
    <n v="320.16000000000003"/>
    <n v="320.16000000000003"/>
    <n v="320.16000000000003"/>
    <m/>
    <m/>
    <m/>
    <m/>
    <m/>
    <m/>
    <m/>
    <m/>
    <n v="3.95"/>
    <m/>
    <m/>
    <m/>
    <m/>
    <m/>
    <n v="16.5"/>
    <n v="2.5999999999999999E-2"/>
    <m/>
    <m/>
    <m/>
    <m/>
    <m/>
    <m/>
    <m/>
    <m/>
    <m/>
  </r>
  <r>
    <s v="FRNLRuakuraNRate0"/>
    <x v="7"/>
    <x v="316"/>
    <s v="Summer"/>
    <x v="2"/>
    <n v="1"/>
    <s v="Harvest"/>
    <m/>
    <m/>
    <n v="333.83"/>
    <n v="333.83"/>
    <n v="333.83"/>
    <m/>
    <m/>
    <m/>
    <m/>
    <m/>
    <m/>
    <m/>
    <m/>
    <n v="4.12"/>
    <m/>
    <m/>
    <m/>
    <m/>
    <m/>
    <n v="15.1"/>
    <n v="2.4E-2"/>
    <m/>
    <m/>
    <m/>
    <m/>
    <m/>
    <m/>
    <m/>
    <m/>
    <m/>
  </r>
  <r>
    <s v="FRNLRuakuraNRate350"/>
    <x v="7"/>
    <x v="316"/>
    <s v="Summer"/>
    <x v="2"/>
    <n v="1"/>
    <s v="Harvest"/>
    <m/>
    <m/>
    <n v="314.02"/>
    <n v="314.02"/>
    <n v="314.02"/>
    <m/>
    <m/>
    <m/>
    <m/>
    <m/>
    <m/>
    <m/>
    <m/>
    <n v="3.88"/>
    <m/>
    <m/>
    <m/>
    <m/>
    <m/>
    <n v="14.1"/>
    <n v="2.3E-2"/>
    <m/>
    <m/>
    <m/>
    <m/>
    <m/>
    <m/>
    <m/>
    <m/>
    <m/>
  </r>
  <r>
    <s v="FRNLRuakuraNRate50"/>
    <x v="7"/>
    <x v="316"/>
    <s v="Summer"/>
    <x v="2"/>
    <n v="1"/>
    <s v="Harvest"/>
    <m/>
    <m/>
    <n v="364.41"/>
    <n v="364.41"/>
    <n v="364.41"/>
    <m/>
    <m/>
    <m/>
    <m/>
    <m/>
    <m/>
    <m/>
    <m/>
    <n v="4.5"/>
    <m/>
    <m/>
    <m/>
    <m/>
    <m/>
    <n v="12.9"/>
    <n v="2.1000000000000001E-2"/>
    <m/>
    <m/>
    <m/>
    <m/>
    <m/>
    <m/>
    <m/>
    <m/>
    <m/>
  </r>
  <r>
    <s v="FRNLRuakuraNRate100"/>
    <x v="7"/>
    <x v="316"/>
    <s v="Summer"/>
    <x v="2"/>
    <n v="1"/>
    <s v="Harvest"/>
    <m/>
    <m/>
    <n v="375.54"/>
    <n v="375.54"/>
    <n v="375.54"/>
    <m/>
    <m/>
    <m/>
    <m/>
    <m/>
    <m/>
    <m/>
    <m/>
    <n v="4.6399999999999997"/>
    <m/>
    <m/>
    <m/>
    <m/>
    <m/>
    <n v="14.6"/>
    <n v="2.3E-2"/>
    <m/>
    <m/>
    <m/>
    <m/>
    <m/>
    <m/>
    <m/>
    <m/>
    <m/>
  </r>
  <r>
    <s v="FRNLRuakuraNRate200"/>
    <x v="7"/>
    <x v="316"/>
    <s v="Summer"/>
    <x v="2"/>
    <n v="1"/>
    <s v="Harvest"/>
    <m/>
    <m/>
    <n v="331.1"/>
    <n v="331.1"/>
    <n v="331.1"/>
    <m/>
    <m/>
    <m/>
    <m/>
    <m/>
    <m/>
    <m/>
    <m/>
    <n v="4.09"/>
    <m/>
    <m/>
    <m/>
    <m/>
    <m/>
    <n v="11.4"/>
    <n v="1.7999999999999999E-2"/>
    <m/>
    <m/>
    <m/>
    <m/>
    <m/>
    <m/>
    <m/>
    <m/>
    <m/>
  </r>
  <r>
    <s v="FRNLRuakuraNRate500"/>
    <x v="7"/>
    <x v="316"/>
    <s v="Summer"/>
    <x v="2"/>
    <n v="1"/>
    <s v="Harvest"/>
    <m/>
    <m/>
    <n v="296.8"/>
    <n v="296.8"/>
    <n v="296.8"/>
    <m/>
    <m/>
    <m/>
    <m/>
    <m/>
    <m/>
    <m/>
    <m/>
    <n v="3.66"/>
    <m/>
    <m/>
    <m/>
    <m/>
    <m/>
    <n v="14.5"/>
    <n v="2.3E-2"/>
    <m/>
    <m/>
    <m/>
    <m/>
    <m/>
    <m/>
    <m/>
    <m/>
    <m/>
  </r>
  <r>
    <s v="FRNLRuakuraNRate200"/>
    <x v="7"/>
    <x v="317"/>
    <s v="Summer"/>
    <x v="0"/>
    <n v="1"/>
    <s v="Regrowth1"/>
    <n v="1146.5999999999999"/>
    <n v="114.66"/>
    <m/>
    <m/>
    <m/>
    <m/>
    <m/>
    <m/>
    <m/>
    <m/>
    <m/>
    <m/>
    <m/>
    <m/>
    <m/>
    <m/>
    <m/>
    <m/>
    <m/>
    <n v="28.3"/>
    <n v="4.4999999999999998E-2"/>
    <m/>
    <m/>
    <m/>
    <m/>
    <m/>
    <m/>
    <m/>
    <m/>
    <m/>
  </r>
  <r>
    <s v="FRNLRuakuraNRate0"/>
    <x v="7"/>
    <x v="317"/>
    <s v="Summer"/>
    <x v="0"/>
    <n v="1"/>
    <s v="Regrowth1"/>
    <n v="1163.8000000000002"/>
    <n v="116.38"/>
    <m/>
    <m/>
    <m/>
    <m/>
    <m/>
    <m/>
    <m/>
    <m/>
    <m/>
    <m/>
    <m/>
    <m/>
    <m/>
    <m/>
    <m/>
    <m/>
    <m/>
    <n v="31.3"/>
    <n v="0.05"/>
    <m/>
    <m/>
    <m/>
    <m/>
    <m/>
    <m/>
    <m/>
    <m/>
    <m/>
  </r>
  <r>
    <s v="FRNLRuakuraNRate100"/>
    <x v="7"/>
    <x v="317"/>
    <s v="Summer"/>
    <x v="0"/>
    <n v="1"/>
    <s v="Regrowth1"/>
    <n v="1146.5999999999999"/>
    <n v="114.66"/>
    <m/>
    <m/>
    <m/>
    <m/>
    <m/>
    <m/>
    <m/>
    <m/>
    <m/>
    <m/>
    <m/>
    <m/>
    <m/>
    <m/>
    <m/>
    <m/>
    <m/>
    <n v="32.5"/>
    <n v="5.1999999999999998E-2"/>
    <m/>
    <m/>
    <m/>
    <m/>
    <m/>
    <m/>
    <m/>
    <m/>
    <m/>
  </r>
  <r>
    <s v="FRNLRuakuraNRate50"/>
    <x v="7"/>
    <x v="317"/>
    <s v="Summer"/>
    <x v="0"/>
    <n v="1"/>
    <s v="Regrowth1"/>
    <n v="1009"/>
    <n v="100.9"/>
    <m/>
    <m/>
    <m/>
    <m/>
    <m/>
    <m/>
    <m/>
    <m/>
    <m/>
    <m/>
    <m/>
    <m/>
    <m/>
    <m/>
    <m/>
    <m/>
    <m/>
    <n v="26"/>
    <n v="4.2000000000000003E-2"/>
    <m/>
    <m/>
    <m/>
    <m/>
    <m/>
    <m/>
    <m/>
    <m/>
    <m/>
  </r>
  <r>
    <s v="FRNLRuakuraNRate500"/>
    <x v="7"/>
    <x v="317"/>
    <s v="Summer"/>
    <x v="0"/>
    <n v="1"/>
    <s v="Regrowth1"/>
    <n v="1060.5999999999999"/>
    <n v="106.06"/>
    <m/>
    <m/>
    <m/>
    <m/>
    <m/>
    <m/>
    <m/>
    <m/>
    <m/>
    <m/>
    <m/>
    <m/>
    <m/>
    <m/>
    <m/>
    <m/>
    <m/>
    <n v="32"/>
    <n v="5.0999999999999997E-2"/>
    <m/>
    <m/>
    <m/>
    <m/>
    <m/>
    <m/>
    <m/>
    <m/>
    <m/>
  </r>
  <r>
    <s v="FRNLRuakuraNRate350"/>
    <x v="7"/>
    <x v="317"/>
    <s v="Summer"/>
    <x v="0"/>
    <n v="1"/>
    <s v="Regrowth1"/>
    <n v="991.80000000000007"/>
    <n v="99.18"/>
    <m/>
    <m/>
    <m/>
    <m/>
    <m/>
    <m/>
    <m/>
    <m/>
    <m/>
    <m/>
    <m/>
    <m/>
    <m/>
    <m/>
    <m/>
    <m/>
    <m/>
    <n v="30.7"/>
    <n v="4.9000000000000002E-2"/>
    <m/>
    <m/>
    <m/>
    <m/>
    <m/>
    <m/>
    <m/>
    <m/>
    <m/>
  </r>
  <r>
    <s v="FRNLRuakuraNRate100"/>
    <x v="7"/>
    <x v="317"/>
    <s v="Summer"/>
    <x v="1"/>
    <n v="1"/>
    <s v="Regrowth1"/>
    <n v="1095"/>
    <n v="109.5"/>
    <m/>
    <m/>
    <m/>
    <m/>
    <m/>
    <m/>
    <m/>
    <m/>
    <m/>
    <m/>
    <m/>
    <m/>
    <m/>
    <m/>
    <m/>
    <m/>
    <m/>
    <n v="31.4"/>
    <n v="0.05"/>
    <m/>
    <m/>
    <m/>
    <m/>
    <m/>
    <m/>
    <m/>
    <m/>
    <m/>
  </r>
  <r>
    <s v="FRNLRuakuraNRate0"/>
    <x v="7"/>
    <x v="317"/>
    <s v="Summer"/>
    <x v="1"/>
    <n v="1"/>
    <s v="Regrowth1"/>
    <n v="1163.8000000000002"/>
    <n v="116.38"/>
    <m/>
    <m/>
    <m/>
    <m/>
    <m/>
    <m/>
    <m/>
    <m/>
    <m/>
    <m/>
    <m/>
    <m/>
    <m/>
    <m/>
    <m/>
    <m/>
    <m/>
    <n v="29.7"/>
    <n v="4.7E-2"/>
    <m/>
    <m/>
    <m/>
    <m/>
    <m/>
    <m/>
    <m/>
    <m/>
    <m/>
  </r>
  <r>
    <s v="FRNLRuakuraNRate50"/>
    <x v="7"/>
    <x v="317"/>
    <s v="Summer"/>
    <x v="1"/>
    <n v="1"/>
    <s v="Regrowth1"/>
    <n v="957.4"/>
    <n v="95.74"/>
    <m/>
    <m/>
    <m/>
    <m/>
    <m/>
    <m/>
    <m/>
    <m/>
    <m/>
    <m/>
    <m/>
    <m/>
    <m/>
    <m/>
    <m/>
    <m/>
    <m/>
    <n v="31.3"/>
    <n v="0.05"/>
    <m/>
    <m/>
    <m/>
    <m/>
    <m/>
    <m/>
    <m/>
    <m/>
    <m/>
  </r>
  <r>
    <s v="FRNLRuakuraNRate500"/>
    <x v="7"/>
    <x v="317"/>
    <s v="Summer"/>
    <x v="1"/>
    <n v="1"/>
    <s v="Regrowth1"/>
    <n v="1146.5999999999999"/>
    <n v="114.66"/>
    <m/>
    <m/>
    <m/>
    <m/>
    <m/>
    <m/>
    <m/>
    <m/>
    <m/>
    <m/>
    <m/>
    <m/>
    <m/>
    <m/>
    <m/>
    <m/>
    <m/>
    <n v="27.1"/>
    <n v="4.2999999999999997E-2"/>
    <m/>
    <m/>
    <m/>
    <m/>
    <m/>
    <m/>
    <m/>
    <m/>
    <m/>
  </r>
  <r>
    <s v="FRNLRuakuraNRate200"/>
    <x v="7"/>
    <x v="317"/>
    <s v="Summer"/>
    <x v="1"/>
    <n v="1"/>
    <s v="Regrowth1"/>
    <n v="1198.1999999999998"/>
    <n v="119.82"/>
    <m/>
    <m/>
    <m/>
    <m/>
    <m/>
    <m/>
    <m/>
    <m/>
    <m/>
    <m/>
    <m/>
    <m/>
    <m/>
    <m/>
    <m/>
    <m/>
    <m/>
    <n v="29"/>
    <n v="4.5999999999999999E-2"/>
    <m/>
    <m/>
    <m/>
    <m/>
    <m/>
    <m/>
    <m/>
    <m/>
    <m/>
  </r>
  <r>
    <s v="FRNLRuakuraNRate350"/>
    <x v="7"/>
    <x v="317"/>
    <s v="Summer"/>
    <x v="1"/>
    <n v="1"/>
    <s v="Regrowth1"/>
    <n v="1267"/>
    <n v="126.7"/>
    <m/>
    <m/>
    <m/>
    <m/>
    <m/>
    <m/>
    <m/>
    <m/>
    <m/>
    <m/>
    <m/>
    <m/>
    <m/>
    <m/>
    <m/>
    <m/>
    <m/>
    <n v="25.9"/>
    <n v="4.1000000000000002E-2"/>
    <m/>
    <m/>
    <m/>
    <m/>
    <m/>
    <m/>
    <m/>
    <m/>
    <m/>
  </r>
  <r>
    <s v="FRNLRuakuraNRate0"/>
    <x v="7"/>
    <x v="317"/>
    <s v="Summer"/>
    <x v="2"/>
    <n v="1"/>
    <s v="Regrowth1"/>
    <n v="1129.4000000000001"/>
    <n v="112.94"/>
    <m/>
    <m/>
    <m/>
    <m/>
    <m/>
    <m/>
    <m/>
    <m/>
    <m/>
    <m/>
    <m/>
    <m/>
    <m/>
    <m/>
    <m/>
    <m/>
    <m/>
    <n v="26.6"/>
    <n v="4.2999999999999997E-2"/>
    <m/>
    <m/>
    <m/>
    <m/>
    <m/>
    <m/>
    <m/>
    <m/>
    <m/>
  </r>
  <r>
    <s v="FRNLRuakuraNRate350"/>
    <x v="7"/>
    <x v="317"/>
    <s v="Summer"/>
    <x v="2"/>
    <n v="1"/>
    <s v="Regrowth1"/>
    <n v="1095"/>
    <n v="109.5"/>
    <m/>
    <m/>
    <m/>
    <m/>
    <m/>
    <m/>
    <m/>
    <m/>
    <m/>
    <m/>
    <m/>
    <m/>
    <m/>
    <m/>
    <m/>
    <m/>
    <m/>
    <n v="25.4"/>
    <n v="4.1000000000000002E-2"/>
    <m/>
    <m/>
    <m/>
    <m/>
    <m/>
    <m/>
    <m/>
    <m/>
    <m/>
  </r>
  <r>
    <s v="FRNLRuakuraNRate50"/>
    <x v="7"/>
    <x v="317"/>
    <s v="Summer"/>
    <x v="2"/>
    <n v="1"/>
    <s v="Regrowth1"/>
    <n v="991.80000000000007"/>
    <n v="99.18"/>
    <m/>
    <m/>
    <m/>
    <m/>
    <m/>
    <m/>
    <m/>
    <m/>
    <m/>
    <m/>
    <m/>
    <m/>
    <m/>
    <m/>
    <m/>
    <m/>
    <m/>
    <n v="28.5"/>
    <n v="4.5999999999999999E-2"/>
    <m/>
    <m/>
    <m/>
    <m/>
    <m/>
    <m/>
    <m/>
    <m/>
    <m/>
  </r>
  <r>
    <s v="FRNLRuakuraNRate100"/>
    <x v="7"/>
    <x v="317"/>
    <s v="Summer"/>
    <x v="2"/>
    <n v="1"/>
    <s v="Regrowth1"/>
    <n v="1077.8000000000002"/>
    <n v="107.78"/>
    <m/>
    <m/>
    <m/>
    <m/>
    <m/>
    <m/>
    <m/>
    <m/>
    <m/>
    <m/>
    <m/>
    <m/>
    <m/>
    <m/>
    <m/>
    <m/>
    <m/>
    <n v="24.5"/>
    <n v="3.9E-2"/>
    <m/>
    <m/>
    <m/>
    <m/>
    <m/>
    <m/>
    <m/>
    <m/>
    <m/>
  </r>
  <r>
    <s v="FRNLRuakuraNRate200"/>
    <x v="7"/>
    <x v="317"/>
    <s v="Summer"/>
    <x v="2"/>
    <n v="1"/>
    <s v="Regrowth1"/>
    <n v="1043.4000000000001"/>
    <n v="104.34"/>
    <m/>
    <m/>
    <m/>
    <m/>
    <m/>
    <m/>
    <m/>
    <m/>
    <m/>
    <m/>
    <m/>
    <m/>
    <m/>
    <m/>
    <m/>
    <m/>
    <m/>
    <n v="20.100000000000001"/>
    <n v="3.2000000000000001E-2"/>
    <m/>
    <m/>
    <m/>
    <m/>
    <m/>
    <m/>
    <m/>
    <m/>
    <m/>
  </r>
  <r>
    <s v="FRNLRuakuraNRate500"/>
    <x v="7"/>
    <x v="317"/>
    <s v="Summer"/>
    <x v="2"/>
    <n v="1"/>
    <s v="Regrowth1"/>
    <n v="1009"/>
    <n v="100.9"/>
    <m/>
    <m/>
    <m/>
    <m/>
    <m/>
    <m/>
    <m/>
    <m/>
    <m/>
    <m/>
    <m/>
    <m/>
    <m/>
    <m/>
    <m/>
    <m/>
    <m/>
    <n v="25.4"/>
    <n v="4.1000000000000002E-2"/>
    <m/>
    <m/>
    <m/>
    <m/>
    <m/>
    <m/>
    <m/>
    <m/>
    <m/>
  </r>
  <r>
    <s v="FRNLRuakuraNRate200"/>
    <x v="7"/>
    <x v="318"/>
    <s v="Summer"/>
    <x v="0"/>
    <n v="1"/>
    <s v="Regrowth2"/>
    <n v="1576.6"/>
    <n v="157.66"/>
    <m/>
    <m/>
    <m/>
    <m/>
    <m/>
    <m/>
    <m/>
    <m/>
    <m/>
    <m/>
    <m/>
    <m/>
    <m/>
    <m/>
    <m/>
    <m/>
    <m/>
    <n v="21.6"/>
    <n v="3.5000000000000003E-2"/>
    <m/>
    <m/>
    <m/>
    <m/>
    <m/>
    <m/>
    <m/>
    <m/>
    <m/>
  </r>
  <r>
    <s v="FRNLRuakuraNRate0"/>
    <x v="7"/>
    <x v="318"/>
    <s v="Summer"/>
    <x v="0"/>
    <n v="1"/>
    <s v="Regrowth2"/>
    <n v="1679.8"/>
    <n v="167.98"/>
    <m/>
    <m/>
    <m/>
    <m/>
    <m/>
    <m/>
    <m/>
    <m/>
    <m/>
    <m/>
    <m/>
    <m/>
    <m/>
    <m/>
    <m/>
    <m/>
    <m/>
    <n v="19.2"/>
    <n v="3.1E-2"/>
    <m/>
    <m/>
    <m/>
    <m/>
    <m/>
    <m/>
    <m/>
    <m/>
    <m/>
  </r>
  <r>
    <s v="FRNLRuakuraNRate100"/>
    <x v="7"/>
    <x v="318"/>
    <s v="Summer"/>
    <x v="0"/>
    <n v="1"/>
    <s v="Regrowth2"/>
    <n v="1937.8"/>
    <n v="193.78"/>
    <m/>
    <m/>
    <m/>
    <m/>
    <m/>
    <m/>
    <m/>
    <m/>
    <m/>
    <m/>
    <m/>
    <m/>
    <m/>
    <m/>
    <m/>
    <m/>
    <m/>
    <n v="22.6"/>
    <n v="3.5999999999999997E-2"/>
    <m/>
    <m/>
    <m/>
    <m/>
    <m/>
    <m/>
    <m/>
    <m/>
    <m/>
  </r>
  <r>
    <s v="FRNLRuakuraNRate50"/>
    <x v="7"/>
    <x v="318"/>
    <s v="Summer"/>
    <x v="0"/>
    <n v="1"/>
    <s v="Regrowth2"/>
    <n v="1490.6"/>
    <n v="149.06"/>
    <m/>
    <m/>
    <m/>
    <m/>
    <m/>
    <m/>
    <m/>
    <m/>
    <m/>
    <m/>
    <m/>
    <m/>
    <m/>
    <m/>
    <m/>
    <m/>
    <m/>
    <n v="20.3"/>
    <n v="3.2000000000000001E-2"/>
    <m/>
    <m/>
    <m/>
    <m/>
    <m/>
    <m/>
    <m/>
    <m/>
    <m/>
  </r>
  <r>
    <s v="FRNLRuakuraNRate500"/>
    <x v="7"/>
    <x v="318"/>
    <s v="Summer"/>
    <x v="0"/>
    <n v="1"/>
    <s v="Regrowth2"/>
    <n v="1714.2"/>
    <n v="171.42"/>
    <m/>
    <m/>
    <m/>
    <m/>
    <m/>
    <m/>
    <m/>
    <m/>
    <m/>
    <m/>
    <m/>
    <m/>
    <m/>
    <m/>
    <m/>
    <m/>
    <m/>
    <n v="20.2"/>
    <n v="3.2000000000000001E-2"/>
    <m/>
    <m/>
    <m/>
    <m/>
    <m/>
    <m/>
    <m/>
    <m/>
    <m/>
  </r>
  <r>
    <s v="FRNLRuakuraNRate350"/>
    <x v="7"/>
    <x v="318"/>
    <s v="Summer"/>
    <x v="0"/>
    <n v="1"/>
    <s v="Regrowth2"/>
    <n v="1439"/>
    <n v="143.9"/>
    <m/>
    <m/>
    <m/>
    <m/>
    <m/>
    <m/>
    <m/>
    <m/>
    <m/>
    <m/>
    <m/>
    <m/>
    <m/>
    <m/>
    <m/>
    <m/>
    <m/>
    <n v="20.3"/>
    <n v="3.2000000000000001E-2"/>
    <m/>
    <m/>
    <m/>
    <m/>
    <m/>
    <m/>
    <m/>
    <m/>
    <m/>
  </r>
  <r>
    <s v="FRNLRuakuraNRate100"/>
    <x v="7"/>
    <x v="318"/>
    <s v="Summer"/>
    <x v="1"/>
    <n v="1"/>
    <s v="Regrowth2"/>
    <n v="1009"/>
    <n v="100.9"/>
    <m/>
    <m/>
    <m/>
    <m/>
    <m/>
    <m/>
    <m/>
    <m/>
    <m/>
    <m/>
    <m/>
    <m/>
    <m/>
    <m/>
    <m/>
    <m/>
    <m/>
    <n v="19.3"/>
    <n v="3.1E-2"/>
    <m/>
    <m/>
    <m/>
    <m/>
    <m/>
    <m/>
    <m/>
    <m/>
    <m/>
  </r>
  <r>
    <s v="FRNLRuakuraNRate0"/>
    <x v="7"/>
    <x v="318"/>
    <s v="Summer"/>
    <x v="1"/>
    <n v="1"/>
    <s v="Regrowth2"/>
    <n v="1146.5999999999999"/>
    <n v="114.66"/>
    <m/>
    <m/>
    <m/>
    <m/>
    <m/>
    <m/>
    <m/>
    <m/>
    <m/>
    <m/>
    <m/>
    <m/>
    <m/>
    <m/>
    <m/>
    <m/>
    <m/>
    <n v="18.399999999999999"/>
    <n v="2.9000000000000001E-2"/>
    <m/>
    <m/>
    <m/>
    <m/>
    <m/>
    <m/>
    <m/>
    <m/>
    <m/>
  </r>
  <r>
    <s v="FRNLRuakuraNRate50"/>
    <x v="7"/>
    <x v="318"/>
    <s v="Summer"/>
    <x v="1"/>
    <n v="1"/>
    <s v="Regrowth2"/>
    <n v="1232.5999999999999"/>
    <n v="123.26"/>
    <m/>
    <m/>
    <m/>
    <m/>
    <m/>
    <m/>
    <m/>
    <m/>
    <m/>
    <m/>
    <m/>
    <m/>
    <m/>
    <m/>
    <m/>
    <m/>
    <m/>
    <n v="21"/>
    <n v="3.4000000000000002E-2"/>
    <m/>
    <m/>
    <m/>
    <m/>
    <m/>
    <m/>
    <m/>
    <m/>
    <m/>
  </r>
  <r>
    <s v="FRNLRuakuraNRate500"/>
    <x v="7"/>
    <x v="318"/>
    <s v="Summer"/>
    <x v="1"/>
    <n v="1"/>
    <s v="Regrowth2"/>
    <n v="1353"/>
    <n v="135.30000000000001"/>
    <m/>
    <m/>
    <m/>
    <m/>
    <m/>
    <m/>
    <m/>
    <m/>
    <m/>
    <m/>
    <m/>
    <m/>
    <m/>
    <m/>
    <m/>
    <m/>
    <m/>
    <n v="20.2"/>
    <n v="3.2000000000000001E-2"/>
    <m/>
    <m/>
    <m/>
    <m/>
    <m/>
    <m/>
    <m/>
    <m/>
    <m/>
  </r>
  <r>
    <s v="FRNLRuakuraNRate200"/>
    <x v="7"/>
    <x v="318"/>
    <s v="Summer"/>
    <x v="1"/>
    <n v="1"/>
    <s v="Regrowth2"/>
    <n v="1232.5999999999999"/>
    <n v="123.26"/>
    <m/>
    <m/>
    <m/>
    <m/>
    <m/>
    <m/>
    <m/>
    <m/>
    <m/>
    <m/>
    <m/>
    <m/>
    <m/>
    <m/>
    <m/>
    <m/>
    <m/>
    <n v="27"/>
    <n v="4.2999999999999997E-2"/>
    <m/>
    <m/>
    <m/>
    <m/>
    <m/>
    <m/>
    <m/>
    <m/>
    <m/>
  </r>
  <r>
    <s v="FRNLRuakuraNRate350"/>
    <x v="7"/>
    <x v="318"/>
    <s v="Summer"/>
    <x v="1"/>
    <n v="1"/>
    <s v="Regrowth2"/>
    <n v="1542.2"/>
    <n v="154.22"/>
    <m/>
    <m/>
    <m/>
    <m/>
    <m/>
    <m/>
    <m/>
    <m/>
    <m/>
    <m/>
    <m/>
    <m/>
    <m/>
    <m/>
    <m/>
    <m/>
    <m/>
    <n v="21.6"/>
    <n v="3.5000000000000003E-2"/>
    <m/>
    <m/>
    <m/>
    <m/>
    <m/>
    <m/>
    <m/>
    <m/>
    <m/>
  </r>
  <r>
    <s v="FRNLRuakuraNRate0"/>
    <x v="7"/>
    <x v="318"/>
    <s v="Summer"/>
    <x v="2"/>
    <n v="1"/>
    <s v="Regrowth2"/>
    <n v="1026.1999999999998"/>
    <n v="102.62"/>
    <m/>
    <m/>
    <m/>
    <m/>
    <m/>
    <m/>
    <m/>
    <m/>
    <m/>
    <m/>
    <m/>
    <m/>
    <m/>
    <m/>
    <m/>
    <m/>
    <m/>
    <n v="17.7"/>
    <n v="2.8000000000000001E-2"/>
    <m/>
    <m/>
    <m/>
    <m/>
    <m/>
    <m/>
    <m/>
    <m/>
    <m/>
  </r>
  <r>
    <s v="FRNLRuakuraNRate350"/>
    <x v="7"/>
    <x v="318"/>
    <s v="Summer"/>
    <x v="2"/>
    <n v="1"/>
    <s v="Regrowth2"/>
    <n v="1215.4000000000001"/>
    <n v="121.54"/>
    <m/>
    <m/>
    <m/>
    <m/>
    <m/>
    <m/>
    <m/>
    <m/>
    <m/>
    <m/>
    <m/>
    <m/>
    <m/>
    <m/>
    <m/>
    <m/>
    <m/>
    <n v="17.600000000000001"/>
    <n v="2.8000000000000001E-2"/>
    <m/>
    <m/>
    <m/>
    <m/>
    <m/>
    <m/>
    <m/>
    <m/>
    <m/>
  </r>
  <r>
    <s v="FRNLRuakuraNRate50"/>
    <x v="7"/>
    <x v="318"/>
    <s v="Summer"/>
    <x v="2"/>
    <n v="1"/>
    <s v="Regrowth2"/>
    <n v="1181"/>
    <n v="118.1"/>
    <m/>
    <m/>
    <m/>
    <m/>
    <m/>
    <m/>
    <m/>
    <m/>
    <m/>
    <m/>
    <m/>
    <m/>
    <m/>
    <m/>
    <m/>
    <m/>
    <m/>
    <n v="17.3"/>
    <n v="2.8000000000000001E-2"/>
    <m/>
    <m/>
    <m/>
    <m/>
    <m/>
    <m/>
    <m/>
    <m/>
    <m/>
  </r>
  <r>
    <s v="FRNLRuakuraNRate100"/>
    <x v="7"/>
    <x v="318"/>
    <s v="Summer"/>
    <x v="2"/>
    <n v="1"/>
    <s v="Regrowth2"/>
    <n v="1060.5999999999999"/>
    <n v="106.06"/>
    <m/>
    <m/>
    <m/>
    <m/>
    <m/>
    <m/>
    <m/>
    <m/>
    <m/>
    <m/>
    <m/>
    <m/>
    <m/>
    <m/>
    <m/>
    <m/>
    <m/>
    <n v="17.100000000000001"/>
    <n v="2.7E-2"/>
    <m/>
    <m/>
    <m/>
    <m/>
    <m/>
    <m/>
    <m/>
    <m/>
    <m/>
  </r>
  <r>
    <s v="FRNLRuakuraNRate200"/>
    <x v="7"/>
    <x v="318"/>
    <s v="Summer"/>
    <x v="2"/>
    <n v="1"/>
    <s v="Regrowth2"/>
    <n v="1318.6"/>
    <n v="131.86000000000001"/>
    <m/>
    <m/>
    <m/>
    <m/>
    <m/>
    <m/>
    <m/>
    <m/>
    <m/>
    <m/>
    <m/>
    <m/>
    <m/>
    <m/>
    <m/>
    <m/>
    <m/>
    <n v="16.3"/>
    <n v="2.5999999999999999E-2"/>
    <m/>
    <m/>
    <m/>
    <m/>
    <m/>
    <m/>
    <m/>
    <m/>
    <m/>
  </r>
  <r>
    <s v="FRNLRuakuraNRate500"/>
    <x v="7"/>
    <x v="318"/>
    <s v="Summer"/>
    <x v="2"/>
    <n v="1"/>
    <s v="Regrowth2"/>
    <n v="1146.5999999999999"/>
    <n v="114.66"/>
    <m/>
    <m/>
    <m/>
    <m/>
    <m/>
    <m/>
    <m/>
    <m/>
    <m/>
    <m/>
    <m/>
    <m/>
    <m/>
    <m/>
    <m/>
    <m/>
    <m/>
    <n v="21.6"/>
    <n v="3.5000000000000003E-2"/>
    <m/>
    <m/>
    <m/>
    <m/>
    <m/>
    <m/>
    <m/>
    <m/>
    <m/>
  </r>
  <r>
    <s v="FRNLRuakuraNRate200"/>
    <x v="7"/>
    <x v="319"/>
    <s v="Summer"/>
    <x v="0"/>
    <n v="1"/>
    <s v="Regrowth3"/>
    <n v="1989.3999999999999"/>
    <n v="198.94"/>
    <m/>
    <m/>
    <m/>
    <m/>
    <m/>
    <m/>
    <m/>
    <m/>
    <m/>
    <m/>
    <m/>
    <m/>
    <m/>
    <m/>
    <m/>
    <m/>
    <m/>
    <n v="18.8"/>
    <n v="0.03"/>
    <m/>
    <m/>
    <m/>
    <m/>
    <m/>
    <m/>
    <m/>
    <m/>
    <m/>
  </r>
  <r>
    <s v="FRNLRuakuraNRate0"/>
    <x v="7"/>
    <x v="319"/>
    <s v="Summer"/>
    <x v="0"/>
    <n v="1"/>
    <s v="Regrowth3"/>
    <n v="2023.8"/>
    <n v="202.38"/>
    <m/>
    <m/>
    <m/>
    <m/>
    <m/>
    <m/>
    <m/>
    <m/>
    <m/>
    <m/>
    <m/>
    <m/>
    <m/>
    <m/>
    <m/>
    <m/>
    <m/>
    <n v="18.7"/>
    <n v="0.03"/>
    <m/>
    <m/>
    <m/>
    <m/>
    <m/>
    <m/>
    <m/>
    <m/>
    <m/>
  </r>
  <r>
    <s v="FRNLRuakuraNRate100"/>
    <x v="7"/>
    <x v="319"/>
    <s v="Summer"/>
    <x v="0"/>
    <n v="1"/>
    <s v="Regrowth3"/>
    <n v="2419.4"/>
    <n v="241.94"/>
    <m/>
    <m/>
    <m/>
    <m/>
    <m/>
    <m/>
    <m/>
    <m/>
    <m/>
    <m/>
    <m/>
    <m/>
    <m/>
    <m/>
    <m/>
    <m/>
    <m/>
    <n v="18.2"/>
    <n v="2.9000000000000001E-2"/>
    <m/>
    <m/>
    <m/>
    <m/>
    <m/>
    <m/>
    <m/>
    <m/>
    <m/>
  </r>
  <r>
    <s v="FRNLRuakuraNRate50"/>
    <x v="7"/>
    <x v="319"/>
    <s v="Summer"/>
    <x v="0"/>
    <n v="1"/>
    <s v="Regrowth3"/>
    <n v="2092.6000000000004"/>
    <n v="209.26"/>
    <m/>
    <m/>
    <m/>
    <m/>
    <m/>
    <m/>
    <m/>
    <m/>
    <m/>
    <m/>
    <m/>
    <m/>
    <m/>
    <m/>
    <m/>
    <m/>
    <m/>
    <n v="18.7"/>
    <n v="0.03"/>
    <m/>
    <m/>
    <m/>
    <m/>
    <m/>
    <m/>
    <m/>
    <m/>
    <m/>
  </r>
  <r>
    <s v="FRNLRuakuraNRate500"/>
    <x v="7"/>
    <x v="319"/>
    <s v="Summer"/>
    <x v="0"/>
    <n v="1"/>
    <s v="Regrowth3"/>
    <n v="1989.3999999999999"/>
    <n v="198.94"/>
    <m/>
    <m/>
    <m/>
    <m/>
    <m/>
    <m/>
    <m/>
    <m/>
    <m/>
    <m/>
    <m/>
    <m/>
    <m/>
    <m/>
    <m/>
    <m/>
    <m/>
    <n v="19.2"/>
    <n v="3.1E-2"/>
    <m/>
    <m/>
    <m/>
    <m/>
    <m/>
    <m/>
    <m/>
    <m/>
    <m/>
  </r>
  <r>
    <s v="FRNLRuakuraNRate350"/>
    <x v="7"/>
    <x v="319"/>
    <s v="Summer"/>
    <x v="0"/>
    <n v="1"/>
    <s v="Regrowth3"/>
    <n v="1679.8"/>
    <n v="167.98"/>
    <m/>
    <m/>
    <m/>
    <m/>
    <m/>
    <m/>
    <m/>
    <m/>
    <m/>
    <m/>
    <m/>
    <m/>
    <m/>
    <m/>
    <m/>
    <m/>
    <m/>
    <n v="18.2"/>
    <n v="2.9000000000000001E-2"/>
    <m/>
    <m/>
    <m/>
    <m/>
    <m/>
    <m/>
    <m/>
    <m/>
    <m/>
  </r>
  <r>
    <s v="FRNLRuakuraNRate100"/>
    <x v="7"/>
    <x v="319"/>
    <s v="Summer"/>
    <x v="1"/>
    <n v="1"/>
    <s v="Regrowth3"/>
    <n v="1353"/>
    <n v="135.30000000000001"/>
    <m/>
    <m/>
    <m/>
    <m/>
    <m/>
    <m/>
    <m/>
    <m/>
    <m/>
    <m/>
    <m/>
    <m/>
    <m/>
    <m/>
    <m/>
    <m/>
    <m/>
    <n v="19.100000000000001"/>
    <n v="0.03"/>
    <m/>
    <m/>
    <m/>
    <m/>
    <m/>
    <m/>
    <m/>
    <m/>
    <m/>
  </r>
  <r>
    <s v="FRNLRuakuraNRate0"/>
    <x v="7"/>
    <x v="319"/>
    <s v="Summer"/>
    <x v="1"/>
    <n v="1"/>
    <s v="Regrowth3"/>
    <n v="1697"/>
    <n v="169.7"/>
    <m/>
    <m/>
    <m/>
    <m/>
    <m/>
    <m/>
    <m/>
    <m/>
    <m/>
    <m/>
    <m/>
    <m/>
    <m/>
    <m/>
    <m/>
    <m/>
    <m/>
    <n v="23.4"/>
    <n v="3.6999999999999998E-2"/>
    <m/>
    <m/>
    <m/>
    <m/>
    <m/>
    <m/>
    <m/>
    <m/>
    <m/>
  </r>
  <r>
    <s v="FRNLRuakuraNRate50"/>
    <x v="7"/>
    <x v="319"/>
    <s v="Summer"/>
    <x v="1"/>
    <n v="1"/>
    <s v="Regrowth3"/>
    <n v="1525"/>
    <n v="152.5"/>
    <m/>
    <m/>
    <m/>
    <m/>
    <m/>
    <m/>
    <m/>
    <m/>
    <m/>
    <m/>
    <m/>
    <m/>
    <m/>
    <m/>
    <m/>
    <m/>
    <m/>
    <n v="17.600000000000001"/>
    <n v="2.8000000000000001E-2"/>
    <m/>
    <m/>
    <m/>
    <m/>
    <m/>
    <m/>
    <m/>
    <m/>
    <m/>
  </r>
  <r>
    <s v="FRNLRuakuraNRate500"/>
    <x v="7"/>
    <x v="319"/>
    <s v="Summer"/>
    <x v="1"/>
    <n v="1"/>
    <s v="Regrowth3"/>
    <n v="1972.2"/>
    <n v="197.22"/>
    <m/>
    <m/>
    <m/>
    <m/>
    <m/>
    <m/>
    <m/>
    <m/>
    <m/>
    <m/>
    <m/>
    <m/>
    <m/>
    <m/>
    <m/>
    <m/>
    <m/>
    <n v="19.399999999999999"/>
    <n v="3.1E-2"/>
    <m/>
    <m/>
    <m/>
    <m/>
    <m/>
    <m/>
    <m/>
    <m/>
    <m/>
  </r>
  <r>
    <s v="FRNLRuakuraNRate200"/>
    <x v="7"/>
    <x v="319"/>
    <s v="Summer"/>
    <x v="1"/>
    <n v="1"/>
    <s v="Regrowth3"/>
    <n v="1989.3999999999999"/>
    <n v="198.94"/>
    <m/>
    <m/>
    <m/>
    <m/>
    <m/>
    <m/>
    <m/>
    <m/>
    <m/>
    <m/>
    <m/>
    <m/>
    <m/>
    <m/>
    <m/>
    <m/>
    <m/>
    <n v="22.6"/>
    <n v="3.5999999999999997E-2"/>
    <m/>
    <m/>
    <m/>
    <m/>
    <m/>
    <m/>
    <m/>
    <m/>
    <m/>
  </r>
  <r>
    <s v="FRNLRuakuraNRate350"/>
    <x v="7"/>
    <x v="319"/>
    <s v="Summer"/>
    <x v="1"/>
    <n v="1"/>
    <s v="Regrowth3"/>
    <n v="2316.1999999999998"/>
    <n v="231.62"/>
    <m/>
    <m/>
    <m/>
    <m/>
    <m/>
    <m/>
    <m/>
    <m/>
    <m/>
    <m/>
    <m/>
    <m/>
    <m/>
    <m/>
    <m/>
    <m/>
    <m/>
    <n v="22.7"/>
    <n v="3.5999999999999997E-2"/>
    <m/>
    <m/>
    <m/>
    <m/>
    <m/>
    <m/>
    <m/>
    <m/>
    <m/>
  </r>
  <r>
    <s v="FRNLRuakuraNRate0"/>
    <x v="7"/>
    <x v="319"/>
    <s v="Summer"/>
    <x v="2"/>
    <n v="1"/>
    <s v="Regrowth3"/>
    <n v="1714.2"/>
    <n v="171.42"/>
    <m/>
    <m/>
    <m/>
    <m/>
    <m/>
    <m/>
    <m/>
    <m/>
    <m/>
    <m/>
    <m/>
    <m/>
    <m/>
    <m/>
    <m/>
    <m/>
    <m/>
    <n v="18.3"/>
    <n v="2.9000000000000001E-2"/>
    <m/>
    <m/>
    <m/>
    <m/>
    <m/>
    <m/>
    <m/>
    <m/>
    <m/>
  </r>
  <r>
    <s v="FRNLRuakuraNRate350"/>
    <x v="7"/>
    <x v="319"/>
    <s v="Summer"/>
    <x v="2"/>
    <n v="1"/>
    <s v="Regrowth3"/>
    <n v="1886.2"/>
    <n v="188.62"/>
    <m/>
    <m/>
    <m/>
    <m/>
    <m/>
    <m/>
    <m/>
    <m/>
    <m/>
    <m/>
    <m/>
    <m/>
    <m/>
    <m/>
    <m/>
    <m/>
    <m/>
    <n v="16.5"/>
    <n v="2.5999999999999999E-2"/>
    <m/>
    <m/>
    <m/>
    <m/>
    <m/>
    <m/>
    <m/>
    <m/>
    <m/>
  </r>
  <r>
    <s v="FRNLRuakuraNRate50"/>
    <x v="7"/>
    <x v="319"/>
    <s v="Summer"/>
    <x v="2"/>
    <n v="1"/>
    <s v="Regrowth3"/>
    <n v="1421.8"/>
    <n v="142.18"/>
    <m/>
    <m/>
    <m/>
    <m/>
    <m/>
    <m/>
    <m/>
    <m/>
    <m/>
    <m/>
    <m/>
    <m/>
    <m/>
    <m/>
    <m/>
    <m/>
    <m/>
    <n v="16.399999999999999"/>
    <n v="2.5999999999999999E-2"/>
    <m/>
    <m/>
    <m/>
    <m/>
    <m/>
    <m/>
    <m/>
    <m/>
    <m/>
  </r>
  <r>
    <s v="FRNLRuakuraNRate100"/>
    <x v="7"/>
    <x v="319"/>
    <s v="Summer"/>
    <x v="2"/>
    <n v="1"/>
    <s v="Regrowth3"/>
    <n v="1731.3999999999999"/>
    <n v="173.14"/>
    <m/>
    <m/>
    <m/>
    <m/>
    <m/>
    <m/>
    <m/>
    <m/>
    <m/>
    <m/>
    <m/>
    <m/>
    <m/>
    <m/>
    <m/>
    <m/>
    <m/>
    <n v="18.600000000000001"/>
    <n v="0.03"/>
    <m/>
    <m/>
    <m/>
    <m/>
    <m/>
    <m/>
    <m/>
    <m/>
    <m/>
  </r>
  <r>
    <s v="FRNLRuakuraNRate200"/>
    <x v="7"/>
    <x v="319"/>
    <s v="Summer"/>
    <x v="2"/>
    <n v="1"/>
    <s v="Regrowth3"/>
    <n v="1817.3999999999999"/>
    <n v="181.74"/>
    <m/>
    <m/>
    <m/>
    <m/>
    <m/>
    <m/>
    <m/>
    <m/>
    <m/>
    <m/>
    <m/>
    <m/>
    <m/>
    <m/>
    <m/>
    <m/>
    <m/>
    <n v="17.100000000000001"/>
    <n v="2.7E-2"/>
    <m/>
    <m/>
    <m/>
    <m/>
    <m/>
    <m/>
    <m/>
    <m/>
    <m/>
  </r>
  <r>
    <s v="FRNLRuakuraNRate500"/>
    <x v="7"/>
    <x v="319"/>
    <s v="Summer"/>
    <x v="2"/>
    <n v="1"/>
    <s v="Regrowth3"/>
    <n v="1387.4"/>
    <n v="138.74"/>
    <m/>
    <m/>
    <m/>
    <m/>
    <m/>
    <m/>
    <m/>
    <m/>
    <m/>
    <m/>
    <m/>
    <m/>
    <m/>
    <m/>
    <m/>
    <m/>
    <m/>
    <n v="19.600000000000001"/>
    <n v="3.1E-2"/>
    <m/>
    <m/>
    <m/>
    <m/>
    <m/>
    <m/>
    <m/>
    <m/>
    <m/>
  </r>
  <r>
    <s v="FRNLRuakuraNRate200"/>
    <x v="7"/>
    <x v="320"/>
    <s v="Summer"/>
    <x v="0"/>
    <n v="1"/>
    <s v="Regrowth4"/>
    <n v="2058.1999999999998"/>
    <n v="205.82"/>
    <m/>
    <m/>
    <m/>
    <m/>
    <m/>
    <m/>
    <m/>
    <m/>
    <m/>
    <m/>
    <m/>
    <m/>
    <m/>
    <m/>
    <m/>
    <m/>
    <m/>
    <m/>
    <m/>
    <m/>
    <m/>
    <m/>
    <m/>
    <m/>
    <m/>
    <m/>
    <m/>
    <m/>
  </r>
  <r>
    <s v="FRNLRuakuraNRate0"/>
    <x v="7"/>
    <x v="320"/>
    <s v="Summer"/>
    <x v="0"/>
    <n v="1"/>
    <s v="Regrowth4"/>
    <n v="1920.6000000000001"/>
    <n v="192.06"/>
    <m/>
    <m/>
    <m/>
    <m/>
    <m/>
    <m/>
    <m/>
    <m/>
    <m/>
    <m/>
    <m/>
    <m/>
    <m/>
    <m/>
    <m/>
    <m/>
    <m/>
    <m/>
    <m/>
    <m/>
    <m/>
    <m/>
    <m/>
    <m/>
    <m/>
    <m/>
    <m/>
    <m/>
  </r>
  <r>
    <s v="FRNLRuakuraNRate100"/>
    <x v="7"/>
    <x v="320"/>
    <s v="Summer"/>
    <x v="0"/>
    <n v="1"/>
    <s v="Regrowth4"/>
    <n v="1989.3999999999999"/>
    <n v="198.94"/>
    <m/>
    <m/>
    <m/>
    <m/>
    <m/>
    <m/>
    <m/>
    <m/>
    <m/>
    <m/>
    <m/>
    <m/>
    <m/>
    <m/>
    <m/>
    <m/>
    <m/>
    <m/>
    <m/>
    <m/>
    <m/>
    <m/>
    <m/>
    <m/>
    <m/>
    <m/>
    <m/>
    <m/>
  </r>
  <r>
    <s v="FRNLRuakuraNRate50"/>
    <x v="7"/>
    <x v="320"/>
    <s v="Summer"/>
    <x v="0"/>
    <n v="1"/>
    <s v="Regrowth4"/>
    <n v="1679.8"/>
    <n v="167.98"/>
    <m/>
    <m/>
    <m/>
    <m/>
    <m/>
    <m/>
    <m/>
    <m/>
    <m/>
    <m/>
    <m/>
    <m/>
    <m/>
    <m/>
    <m/>
    <m/>
    <m/>
    <m/>
    <m/>
    <m/>
    <m/>
    <m/>
    <m/>
    <m/>
    <m/>
    <m/>
    <m/>
    <m/>
  </r>
  <r>
    <s v="FRNLRuakuraNRate500"/>
    <x v="7"/>
    <x v="320"/>
    <s v="Summer"/>
    <x v="0"/>
    <n v="1"/>
    <s v="Regrowth4"/>
    <n v="2299"/>
    <n v="229.9"/>
    <m/>
    <m/>
    <m/>
    <m/>
    <m/>
    <m/>
    <m/>
    <m/>
    <m/>
    <m/>
    <m/>
    <m/>
    <m/>
    <m/>
    <m/>
    <m/>
    <m/>
    <m/>
    <m/>
    <m/>
    <m/>
    <m/>
    <m/>
    <m/>
    <m/>
    <m/>
    <m/>
    <m/>
  </r>
  <r>
    <s v="FRNLRuakuraNRate350"/>
    <x v="7"/>
    <x v="320"/>
    <s v="Summer"/>
    <x v="0"/>
    <n v="1"/>
    <s v="Regrowth4"/>
    <n v="1559.4"/>
    <n v="155.94"/>
    <m/>
    <m/>
    <m/>
    <m/>
    <m/>
    <m/>
    <m/>
    <m/>
    <m/>
    <m/>
    <m/>
    <m/>
    <m/>
    <m/>
    <m/>
    <m/>
    <m/>
    <m/>
    <m/>
    <m/>
    <m/>
    <m/>
    <m/>
    <m/>
    <m/>
    <m/>
    <m/>
    <m/>
  </r>
  <r>
    <s v="FRNLRuakuraNRate100"/>
    <x v="7"/>
    <x v="320"/>
    <s v="Summer"/>
    <x v="1"/>
    <n v="1"/>
    <s v="Regrowth4"/>
    <n v="1232.5999999999999"/>
    <n v="123.26"/>
    <m/>
    <m/>
    <m/>
    <m/>
    <m/>
    <m/>
    <m/>
    <m/>
    <m/>
    <m/>
    <m/>
    <m/>
    <m/>
    <m/>
    <m/>
    <m/>
    <m/>
    <m/>
    <m/>
    <m/>
    <m/>
    <m/>
    <m/>
    <m/>
    <m/>
    <m/>
    <m/>
    <m/>
  </r>
  <r>
    <s v="FRNLRuakuraNRate0"/>
    <x v="7"/>
    <x v="320"/>
    <s v="Summer"/>
    <x v="1"/>
    <n v="1"/>
    <s v="Regrowth4"/>
    <n v="1249.8000000000002"/>
    <n v="124.98"/>
    <m/>
    <m/>
    <m/>
    <m/>
    <m/>
    <m/>
    <m/>
    <m/>
    <m/>
    <m/>
    <m/>
    <m/>
    <m/>
    <m/>
    <m/>
    <m/>
    <m/>
    <m/>
    <m/>
    <m/>
    <m/>
    <m/>
    <m/>
    <m/>
    <m/>
    <m/>
    <m/>
    <m/>
  </r>
  <r>
    <s v="FRNLRuakuraNRate50"/>
    <x v="7"/>
    <x v="320"/>
    <s v="Summer"/>
    <x v="1"/>
    <n v="1"/>
    <s v="Regrowth4"/>
    <n v="1542.2"/>
    <n v="154.22"/>
    <m/>
    <m/>
    <m/>
    <m/>
    <m/>
    <m/>
    <m/>
    <m/>
    <m/>
    <m/>
    <m/>
    <m/>
    <m/>
    <m/>
    <m/>
    <m/>
    <m/>
    <m/>
    <m/>
    <m/>
    <m/>
    <m/>
    <m/>
    <m/>
    <m/>
    <m/>
    <m/>
    <m/>
  </r>
  <r>
    <s v="FRNLRuakuraNRate500"/>
    <x v="7"/>
    <x v="320"/>
    <s v="Summer"/>
    <x v="1"/>
    <n v="1"/>
    <s v="Regrowth4"/>
    <n v="2247.3999999999996"/>
    <n v="224.74"/>
    <m/>
    <m/>
    <m/>
    <m/>
    <m/>
    <m/>
    <m/>
    <m/>
    <m/>
    <m/>
    <m/>
    <m/>
    <m/>
    <m/>
    <m/>
    <m/>
    <m/>
    <m/>
    <m/>
    <m/>
    <m/>
    <m/>
    <m/>
    <m/>
    <m/>
    <m/>
    <m/>
    <m/>
  </r>
  <r>
    <s v="FRNLRuakuraNRate200"/>
    <x v="7"/>
    <x v="320"/>
    <s v="Summer"/>
    <x v="1"/>
    <n v="1"/>
    <s v="Regrowth4"/>
    <n v="1955"/>
    <n v="195.5"/>
    <m/>
    <m/>
    <m/>
    <m/>
    <m/>
    <m/>
    <m/>
    <m/>
    <m/>
    <m/>
    <m/>
    <m/>
    <m/>
    <m/>
    <m/>
    <m/>
    <m/>
    <m/>
    <m/>
    <m/>
    <m/>
    <m/>
    <m/>
    <m/>
    <m/>
    <m/>
    <m/>
    <m/>
  </r>
  <r>
    <s v="FRNLRuakuraNRate350"/>
    <x v="7"/>
    <x v="320"/>
    <s v="Summer"/>
    <x v="1"/>
    <n v="1"/>
    <s v="Regrowth4"/>
    <n v="2281.8000000000002"/>
    <n v="228.18"/>
    <m/>
    <m/>
    <m/>
    <m/>
    <m/>
    <m/>
    <m/>
    <m/>
    <m/>
    <m/>
    <m/>
    <m/>
    <m/>
    <m/>
    <m/>
    <m/>
    <m/>
    <m/>
    <m/>
    <m/>
    <m/>
    <m/>
    <m/>
    <m/>
    <m/>
    <m/>
    <m/>
    <m/>
  </r>
  <r>
    <s v="FRNLRuakuraNRate0"/>
    <x v="7"/>
    <x v="320"/>
    <s v="Summer"/>
    <x v="2"/>
    <n v="1"/>
    <s v="Regrowth4"/>
    <n v="1095"/>
    <n v="109.5"/>
    <m/>
    <m/>
    <m/>
    <m/>
    <m/>
    <m/>
    <m/>
    <m/>
    <m/>
    <m/>
    <m/>
    <m/>
    <m/>
    <m/>
    <m/>
    <m/>
    <m/>
    <m/>
    <m/>
    <m/>
    <m/>
    <m/>
    <m/>
    <m/>
    <m/>
    <m/>
    <m/>
    <m/>
  </r>
  <r>
    <s v="FRNLRuakuraNRate350"/>
    <x v="7"/>
    <x v="320"/>
    <s v="Summer"/>
    <x v="2"/>
    <n v="1"/>
    <s v="Regrowth4"/>
    <n v="1353"/>
    <n v="135.30000000000001"/>
    <m/>
    <m/>
    <m/>
    <m/>
    <m/>
    <m/>
    <m/>
    <m/>
    <m/>
    <m/>
    <m/>
    <m/>
    <m/>
    <m/>
    <m/>
    <m/>
    <m/>
    <m/>
    <m/>
    <m/>
    <m/>
    <m/>
    <m/>
    <m/>
    <m/>
    <m/>
    <m/>
    <m/>
  </r>
  <r>
    <s v="FRNLRuakuraNRate50"/>
    <x v="7"/>
    <x v="320"/>
    <s v="Summer"/>
    <x v="2"/>
    <n v="1"/>
    <s v="Regrowth4"/>
    <n v="1542.2"/>
    <n v="154.22"/>
    <m/>
    <m/>
    <m/>
    <m/>
    <m/>
    <m/>
    <m/>
    <m/>
    <m/>
    <m/>
    <m/>
    <m/>
    <m/>
    <m/>
    <m/>
    <m/>
    <m/>
    <m/>
    <m/>
    <m/>
    <m/>
    <m/>
    <m/>
    <m/>
    <m/>
    <m/>
    <m/>
    <m/>
  </r>
  <r>
    <s v="FRNLRuakuraNRate100"/>
    <x v="7"/>
    <x v="320"/>
    <s v="Summer"/>
    <x v="2"/>
    <n v="1"/>
    <s v="Regrowth4"/>
    <n v="1748.6000000000001"/>
    <n v="174.86"/>
    <m/>
    <m/>
    <m/>
    <m/>
    <m/>
    <m/>
    <m/>
    <m/>
    <m/>
    <m/>
    <m/>
    <m/>
    <m/>
    <m/>
    <m/>
    <m/>
    <m/>
    <m/>
    <m/>
    <m/>
    <m/>
    <m/>
    <m/>
    <m/>
    <m/>
    <m/>
    <m/>
    <m/>
  </r>
  <r>
    <s v="FRNLRuakuraNRate200"/>
    <x v="7"/>
    <x v="320"/>
    <s v="Summer"/>
    <x v="2"/>
    <n v="1"/>
    <s v="Regrowth4"/>
    <n v="1593.8"/>
    <n v="159.38"/>
    <m/>
    <m/>
    <m/>
    <m/>
    <m/>
    <m/>
    <m/>
    <m/>
    <m/>
    <m/>
    <m/>
    <m/>
    <m/>
    <m/>
    <m/>
    <m/>
    <m/>
    <m/>
    <m/>
    <m/>
    <m/>
    <m/>
    <m/>
    <m/>
    <m/>
    <m/>
    <m/>
    <m/>
  </r>
  <r>
    <s v="FRNLRuakuraNRate500"/>
    <x v="7"/>
    <x v="320"/>
    <s v="Summer"/>
    <x v="2"/>
    <n v="1"/>
    <s v="Regrowth4"/>
    <n v="1542.2"/>
    <n v="154.22"/>
    <m/>
    <m/>
    <m/>
    <m/>
    <m/>
    <m/>
    <m/>
    <m/>
    <m/>
    <m/>
    <m/>
    <m/>
    <m/>
    <m/>
    <m/>
    <m/>
    <m/>
    <m/>
    <m/>
    <m/>
    <m/>
    <m/>
    <m/>
    <m/>
    <m/>
    <m/>
    <m/>
    <m/>
  </r>
  <r>
    <s v="FRNLRuakuraNRate200"/>
    <x v="7"/>
    <x v="321"/>
    <s v="Summer"/>
    <x v="0"/>
    <n v="2"/>
    <s v="Harvest"/>
    <m/>
    <m/>
    <n v="116.52"/>
    <n v="116.52"/>
    <n v="408.75"/>
    <m/>
    <m/>
    <m/>
    <m/>
    <m/>
    <m/>
    <m/>
    <m/>
    <n v="5.55"/>
    <m/>
    <m/>
    <m/>
    <m/>
    <m/>
    <n v="22.9"/>
    <n v="3.6999999999999998E-2"/>
    <m/>
    <m/>
    <m/>
    <m/>
    <m/>
    <m/>
    <m/>
    <m/>
    <m/>
  </r>
  <r>
    <s v="FRNLRuakuraNRate0"/>
    <x v="7"/>
    <x v="321"/>
    <s v="Summer"/>
    <x v="0"/>
    <n v="2"/>
    <s v="Harvest"/>
    <m/>
    <m/>
    <n v="102.05"/>
    <n v="102.05"/>
    <n v="480.37"/>
    <m/>
    <m/>
    <m/>
    <m/>
    <m/>
    <m/>
    <m/>
    <m/>
    <n v="4.8600000000000003"/>
    <m/>
    <m/>
    <m/>
    <m/>
    <m/>
    <n v="18"/>
    <n v="2.9000000000000001E-2"/>
    <m/>
    <m/>
    <m/>
    <m/>
    <m/>
    <m/>
    <m/>
    <m/>
    <m/>
  </r>
  <r>
    <s v="FRNLRuakuraNRate100"/>
    <x v="7"/>
    <x v="321"/>
    <s v="Summer"/>
    <x v="0"/>
    <n v="2"/>
    <s v="Harvest"/>
    <m/>
    <m/>
    <n v="122.83"/>
    <n v="122.83"/>
    <n v="477.82"/>
    <m/>
    <m/>
    <m/>
    <m/>
    <m/>
    <m/>
    <m/>
    <m/>
    <n v="5.85"/>
    <m/>
    <m/>
    <m/>
    <m/>
    <m/>
    <n v="19.7"/>
    <n v="3.2000000000000001E-2"/>
    <m/>
    <m/>
    <m/>
    <m/>
    <m/>
    <m/>
    <m/>
    <m/>
    <m/>
  </r>
  <r>
    <s v="FRNLRuakuraNRate50"/>
    <x v="7"/>
    <x v="321"/>
    <s v="Summer"/>
    <x v="0"/>
    <n v="2"/>
    <s v="Harvest"/>
    <m/>
    <m/>
    <n v="121.86"/>
    <n v="121.86"/>
    <n v="506.73"/>
    <m/>
    <m/>
    <m/>
    <m/>
    <m/>
    <m/>
    <m/>
    <m/>
    <n v="5.8"/>
    <m/>
    <m/>
    <m/>
    <m/>
    <m/>
    <n v="17.100000000000001"/>
    <n v="2.7E-2"/>
    <m/>
    <m/>
    <m/>
    <m/>
    <m/>
    <m/>
    <m/>
    <m/>
    <m/>
  </r>
  <r>
    <s v="FRNLRuakuraNRate500"/>
    <x v="7"/>
    <x v="321"/>
    <s v="Summer"/>
    <x v="0"/>
    <n v="2"/>
    <s v="Harvest"/>
    <m/>
    <m/>
    <n v="128.04"/>
    <n v="128.04"/>
    <n v="474.92999999999995"/>
    <m/>
    <m/>
    <m/>
    <m/>
    <m/>
    <m/>
    <m/>
    <m/>
    <n v="6.1"/>
    <m/>
    <m/>
    <m/>
    <m/>
    <m/>
    <n v="20.7"/>
    <n v="3.3000000000000002E-2"/>
    <m/>
    <m/>
    <m/>
    <m/>
    <m/>
    <m/>
    <m/>
    <m/>
    <m/>
  </r>
  <r>
    <s v="FRNLRuakuraNRate350"/>
    <x v="7"/>
    <x v="321"/>
    <s v="Summer"/>
    <x v="0"/>
    <n v="2"/>
    <s v="Harvest"/>
    <m/>
    <m/>
    <n v="85.02"/>
    <n v="85.02"/>
    <n v="445.34"/>
    <m/>
    <m/>
    <m/>
    <m/>
    <m/>
    <m/>
    <m/>
    <m/>
    <n v="4.05"/>
    <m/>
    <m/>
    <m/>
    <m/>
    <m/>
    <n v="20.2"/>
    <n v="3.2000000000000001E-2"/>
    <m/>
    <m/>
    <m/>
    <m/>
    <m/>
    <m/>
    <m/>
    <m/>
    <m/>
  </r>
  <r>
    <s v="FRNLRuakuraNRate100"/>
    <x v="7"/>
    <x v="321"/>
    <s v="Summer"/>
    <x v="1"/>
    <n v="2"/>
    <s v="Harvest"/>
    <m/>
    <m/>
    <n v="52.15"/>
    <n v="52.15"/>
    <n v="324.28999999999996"/>
    <m/>
    <m/>
    <m/>
    <m/>
    <m/>
    <m/>
    <m/>
    <m/>
    <n v="2.48"/>
    <m/>
    <m/>
    <m/>
    <m/>
    <m/>
    <n v="21.1"/>
    <n v="3.4000000000000002E-2"/>
    <m/>
    <m/>
    <m/>
    <m/>
    <m/>
    <m/>
    <m/>
    <m/>
    <m/>
  </r>
  <r>
    <s v="FRNLRuakuraNRate0"/>
    <x v="7"/>
    <x v="321"/>
    <s v="Summer"/>
    <x v="1"/>
    <n v="2"/>
    <s v="Harvest"/>
    <m/>
    <m/>
    <n v="65.48"/>
    <n v="65.48"/>
    <n v="379.92"/>
    <m/>
    <m/>
    <m/>
    <m/>
    <m/>
    <m/>
    <m/>
    <m/>
    <n v="3.12"/>
    <m/>
    <m/>
    <m/>
    <m/>
    <m/>
    <n v="19"/>
    <n v="0.03"/>
    <m/>
    <m/>
    <m/>
    <m/>
    <m/>
    <m/>
    <m/>
    <m/>
    <m/>
  </r>
  <r>
    <s v="FRNLRuakuraNRate50"/>
    <x v="7"/>
    <x v="321"/>
    <s v="Summer"/>
    <x v="1"/>
    <n v="2"/>
    <s v="Harvest"/>
    <m/>
    <m/>
    <n v="95.33"/>
    <n v="95.33"/>
    <n v="347.45"/>
    <m/>
    <m/>
    <m/>
    <m/>
    <m/>
    <m/>
    <m/>
    <m/>
    <n v="4.54"/>
    <m/>
    <m/>
    <m/>
    <m/>
    <m/>
    <n v="19.3"/>
    <n v="3.1E-2"/>
    <m/>
    <m/>
    <m/>
    <m/>
    <m/>
    <m/>
    <m/>
    <m/>
    <m/>
  </r>
  <r>
    <s v="FRNLRuakuraNRate500"/>
    <x v="7"/>
    <x v="321"/>
    <s v="Summer"/>
    <x v="1"/>
    <n v="2"/>
    <s v="Harvest"/>
    <m/>
    <m/>
    <n v="129.62"/>
    <n v="129.62"/>
    <n v="378.09000000000003"/>
    <m/>
    <m/>
    <m/>
    <m/>
    <m/>
    <m/>
    <m/>
    <m/>
    <n v="6.17"/>
    <m/>
    <m/>
    <m/>
    <m/>
    <m/>
    <n v="22.7"/>
    <n v="3.5999999999999997E-2"/>
    <m/>
    <m/>
    <m/>
    <m/>
    <m/>
    <m/>
    <m/>
    <m/>
    <m/>
  </r>
  <r>
    <s v="FRNLRuakuraNRate200"/>
    <x v="7"/>
    <x v="321"/>
    <s v="Summer"/>
    <x v="1"/>
    <n v="2"/>
    <s v="Harvest"/>
    <m/>
    <m/>
    <n v="127.57"/>
    <n v="127.57"/>
    <n v="396.15999999999997"/>
    <m/>
    <m/>
    <m/>
    <m/>
    <m/>
    <m/>
    <m/>
    <m/>
    <n v="6.07"/>
    <m/>
    <m/>
    <m/>
    <m/>
    <m/>
    <n v="19.2"/>
    <n v="3.1E-2"/>
    <m/>
    <m/>
    <m/>
    <m/>
    <m/>
    <m/>
    <m/>
    <m/>
    <m/>
  </r>
  <r>
    <s v="FRNLRuakuraNRate350"/>
    <x v="7"/>
    <x v="321"/>
    <s v="Summer"/>
    <x v="1"/>
    <n v="2"/>
    <s v="Harvest"/>
    <m/>
    <m/>
    <n v="122.97"/>
    <n v="122.97"/>
    <n v="443.13"/>
    <m/>
    <m/>
    <m/>
    <m/>
    <m/>
    <m/>
    <m/>
    <m/>
    <n v="5.86"/>
    <m/>
    <m/>
    <m/>
    <m/>
    <m/>
    <n v="22.8"/>
    <n v="3.5999999999999997E-2"/>
    <m/>
    <m/>
    <m/>
    <m/>
    <m/>
    <m/>
    <m/>
    <m/>
    <m/>
  </r>
  <r>
    <s v="FRNLRuakuraNRate0"/>
    <x v="7"/>
    <x v="321"/>
    <s v="Summer"/>
    <x v="2"/>
    <n v="2"/>
    <s v="Harvest"/>
    <m/>
    <m/>
    <n v="50.91"/>
    <n v="50.91"/>
    <n v="384.74"/>
    <m/>
    <m/>
    <m/>
    <m/>
    <m/>
    <m/>
    <m/>
    <m/>
    <n v="2.42"/>
    <m/>
    <m/>
    <m/>
    <m/>
    <m/>
    <n v="18.5"/>
    <n v="0.03"/>
    <m/>
    <m/>
    <m/>
    <m/>
    <m/>
    <m/>
    <m/>
    <m/>
    <m/>
  </r>
  <r>
    <s v="FRNLRuakuraNRate350"/>
    <x v="7"/>
    <x v="321"/>
    <s v="Summer"/>
    <x v="2"/>
    <n v="2"/>
    <s v="Harvest"/>
    <m/>
    <m/>
    <n v="89.47"/>
    <n v="89.47"/>
    <n v="403.49"/>
    <m/>
    <m/>
    <m/>
    <m/>
    <m/>
    <m/>
    <m/>
    <m/>
    <n v="4.26"/>
    <m/>
    <m/>
    <m/>
    <m/>
    <m/>
    <n v="19.2"/>
    <n v="3.1E-2"/>
    <m/>
    <m/>
    <m/>
    <m/>
    <m/>
    <m/>
    <m/>
    <m/>
    <m/>
  </r>
  <r>
    <s v="FRNLRuakuraNRate50"/>
    <x v="7"/>
    <x v="321"/>
    <s v="Summer"/>
    <x v="2"/>
    <n v="2"/>
    <s v="Harvest"/>
    <m/>
    <m/>
    <n v="112.78"/>
    <n v="112.78"/>
    <n v="477.19000000000005"/>
    <m/>
    <m/>
    <m/>
    <m/>
    <m/>
    <m/>
    <m/>
    <m/>
    <n v="5.37"/>
    <m/>
    <m/>
    <m/>
    <m/>
    <m/>
    <n v="17.3"/>
    <n v="2.8000000000000001E-2"/>
    <m/>
    <m/>
    <m/>
    <m/>
    <m/>
    <m/>
    <m/>
    <m/>
    <m/>
  </r>
  <r>
    <s v="FRNLRuakuraNRate100"/>
    <x v="7"/>
    <x v="321"/>
    <s v="Summer"/>
    <x v="2"/>
    <n v="2"/>
    <s v="Harvest"/>
    <m/>
    <m/>
    <n v="133.56"/>
    <n v="133.56"/>
    <n v="509.1"/>
    <m/>
    <m/>
    <m/>
    <m/>
    <m/>
    <m/>
    <m/>
    <m/>
    <n v="6.36"/>
    <m/>
    <m/>
    <m/>
    <m/>
    <m/>
    <n v="17.399999999999999"/>
    <n v="2.8000000000000001E-2"/>
    <m/>
    <m/>
    <m/>
    <m/>
    <m/>
    <m/>
    <m/>
    <m/>
    <m/>
  </r>
  <r>
    <s v="FRNLRuakuraNRate200"/>
    <x v="7"/>
    <x v="321"/>
    <s v="Summer"/>
    <x v="2"/>
    <n v="2"/>
    <s v="Harvest"/>
    <m/>
    <m/>
    <n v="99.16"/>
    <n v="99.16"/>
    <n v="430.26"/>
    <m/>
    <m/>
    <m/>
    <m/>
    <m/>
    <m/>
    <m/>
    <m/>
    <n v="4.72"/>
    <m/>
    <m/>
    <m/>
    <m/>
    <m/>
    <n v="16.600000000000001"/>
    <n v="2.7E-2"/>
    <m/>
    <m/>
    <m/>
    <m/>
    <m/>
    <m/>
    <m/>
    <m/>
    <m/>
  </r>
  <r>
    <s v="FRNLRuakuraNRate500"/>
    <x v="7"/>
    <x v="321"/>
    <s v="Summer"/>
    <x v="2"/>
    <n v="2"/>
    <s v="Harvest"/>
    <m/>
    <m/>
    <n v="118.04"/>
    <n v="118.04"/>
    <n v="414.84000000000003"/>
    <m/>
    <m/>
    <m/>
    <m/>
    <m/>
    <m/>
    <m/>
    <m/>
    <n v="5.62"/>
    <m/>
    <m/>
    <m/>
    <m/>
    <m/>
    <n v="18.5"/>
    <n v="0.03"/>
    <m/>
    <m/>
    <m/>
    <m/>
    <m/>
    <m/>
    <m/>
    <m/>
    <m/>
  </r>
  <r>
    <s v="FRNLRuakuraNRate200"/>
    <x v="7"/>
    <x v="322"/>
    <s v="Summer"/>
    <x v="0"/>
    <n v="2"/>
    <s v="Regrowth1"/>
    <n v="905.8"/>
    <n v="90.58"/>
    <m/>
    <m/>
    <m/>
    <m/>
    <m/>
    <m/>
    <m/>
    <m/>
    <m/>
    <m/>
    <m/>
    <m/>
    <m/>
    <m/>
    <m/>
    <m/>
    <m/>
    <n v="23.3"/>
    <n v="3.6999999999999998E-2"/>
    <m/>
    <m/>
    <m/>
    <m/>
    <m/>
    <m/>
    <m/>
    <m/>
    <m/>
  </r>
  <r>
    <s v="FRNLRuakuraNRate0"/>
    <x v="7"/>
    <x v="322"/>
    <s v="Summer"/>
    <x v="0"/>
    <n v="2"/>
    <s v="Regrowth1"/>
    <n v="888.6"/>
    <n v="88.86"/>
    <m/>
    <m/>
    <m/>
    <m/>
    <m/>
    <m/>
    <m/>
    <m/>
    <m/>
    <m/>
    <m/>
    <m/>
    <m/>
    <m/>
    <m/>
    <m/>
    <m/>
    <n v="22.8"/>
    <n v="3.5999999999999997E-2"/>
    <m/>
    <m/>
    <m/>
    <m/>
    <m/>
    <m/>
    <m/>
    <m/>
    <m/>
  </r>
  <r>
    <s v="FRNLRuakuraNRate100"/>
    <x v="7"/>
    <x v="322"/>
    <s v="Summer"/>
    <x v="0"/>
    <n v="2"/>
    <s v="Regrowth1"/>
    <n v="957.4"/>
    <n v="95.74"/>
    <m/>
    <m/>
    <m/>
    <m/>
    <m/>
    <m/>
    <m/>
    <m/>
    <m/>
    <m/>
    <m/>
    <m/>
    <m/>
    <m/>
    <m/>
    <m/>
    <m/>
    <n v="25.2"/>
    <n v="0.04"/>
    <m/>
    <m/>
    <m/>
    <m/>
    <m/>
    <m/>
    <m/>
    <m/>
    <m/>
  </r>
  <r>
    <s v="FRNLRuakuraNRate50"/>
    <x v="7"/>
    <x v="322"/>
    <s v="Summer"/>
    <x v="0"/>
    <n v="2"/>
    <s v="Regrowth1"/>
    <n v="854.2"/>
    <n v="85.42"/>
    <m/>
    <m/>
    <m/>
    <m/>
    <m/>
    <m/>
    <m/>
    <m/>
    <m/>
    <m/>
    <m/>
    <m/>
    <m/>
    <m/>
    <m/>
    <m/>
    <m/>
    <n v="21.1"/>
    <n v="3.4000000000000002E-2"/>
    <m/>
    <m/>
    <m/>
    <m/>
    <m/>
    <m/>
    <m/>
    <m/>
    <m/>
  </r>
  <r>
    <s v="FRNLRuakuraNRate500"/>
    <x v="7"/>
    <x v="322"/>
    <s v="Summer"/>
    <x v="0"/>
    <n v="2"/>
    <s v="Regrowth1"/>
    <n v="905.8"/>
    <n v="90.58"/>
    <m/>
    <m/>
    <m/>
    <m/>
    <m/>
    <m/>
    <m/>
    <m/>
    <m/>
    <m/>
    <m/>
    <m/>
    <m/>
    <m/>
    <m/>
    <m/>
    <m/>
    <n v="25.2"/>
    <n v="0.04"/>
    <m/>
    <m/>
    <m/>
    <m/>
    <m/>
    <m/>
    <m/>
    <m/>
    <m/>
  </r>
  <r>
    <s v="FRNLRuakuraNRate350"/>
    <x v="7"/>
    <x v="322"/>
    <s v="Summer"/>
    <x v="0"/>
    <n v="2"/>
    <s v="Regrowth1"/>
    <n v="905.8"/>
    <n v="90.58"/>
    <m/>
    <m/>
    <m/>
    <m/>
    <m/>
    <m/>
    <m/>
    <m/>
    <m/>
    <m/>
    <m/>
    <m/>
    <m/>
    <m/>
    <m/>
    <m/>
    <m/>
    <n v="25.1"/>
    <n v="0.04"/>
    <m/>
    <m/>
    <m/>
    <m/>
    <m/>
    <m/>
    <m/>
    <m/>
    <m/>
  </r>
  <r>
    <s v="FRNLRuakuraNRate100"/>
    <x v="7"/>
    <x v="322"/>
    <s v="Summer"/>
    <x v="1"/>
    <n v="2"/>
    <s v="Regrowth1"/>
    <n v="888.6"/>
    <n v="88.86"/>
    <m/>
    <m/>
    <m/>
    <m/>
    <m/>
    <m/>
    <m/>
    <m/>
    <m/>
    <m/>
    <m/>
    <m/>
    <m/>
    <m/>
    <m/>
    <m/>
    <m/>
    <n v="18.899999999999999"/>
    <n v="0.03"/>
    <m/>
    <m/>
    <m/>
    <m/>
    <m/>
    <m/>
    <m/>
    <m/>
    <m/>
  </r>
  <r>
    <s v="FRNLRuakuraNRate0"/>
    <x v="7"/>
    <x v="322"/>
    <s v="Summer"/>
    <x v="1"/>
    <n v="2"/>
    <s v="Regrowth1"/>
    <n v="837"/>
    <n v="83.7"/>
    <m/>
    <m/>
    <m/>
    <m/>
    <m/>
    <m/>
    <m/>
    <m/>
    <m/>
    <m/>
    <m/>
    <m/>
    <m/>
    <m/>
    <m/>
    <m/>
    <m/>
    <n v="16.899999999999999"/>
    <n v="2.7E-2"/>
    <m/>
    <m/>
    <m/>
    <m/>
    <m/>
    <m/>
    <m/>
    <m/>
    <m/>
  </r>
  <r>
    <s v="FRNLRuakuraNRate50"/>
    <x v="7"/>
    <x v="322"/>
    <s v="Summer"/>
    <x v="1"/>
    <n v="2"/>
    <s v="Regrowth1"/>
    <n v="957.4"/>
    <n v="95.74"/>
    <m/>
    <m/>
    <m/>
    <m/>
    <m/>
    <m/>
    <m/>
    <m/>
    <m/>
    <m/>
    <m/>
    <m/>
    <m/>
    <m/>
    <m/>
    <m/>
    <m/>
    <n v="19.8"/>
    <n v="3.2000000000000001E-2"/>
    <m/>
    <m/>
    <m/>
    <m/>
    <m/>
    <m/>
    <m/>
    <m/>
    <m/>
  </r>
  <r>
    <s v="FRNLRuakuraNRate500"/>
    <x v="7"/>
    <x v="322"/>
    <s v="Summer"/>
    <x v="1"/>
    <n v="2"/>
    <s v="Regrowth1"/>
    <n v="1112.1999999999998"/>
    <n v="111.22"/>
    <m/>
    <m/>
    <m/>
    <m/>
    <m/>
    <m/>
    <m/>
    <m/>
    <m/>
    <m/>
    <m/>
    <m/>
    <m/>
    <m/>
    <m/>
    <m/>
    <m/>
    <n v="23.5"/>
    <n v="3.7999999999999999E-2"/>
    <m/>
    <m/>
    <m/>
    <m/>
    <m/>
    <m/>
    <m/>
    <m/>
    <m/>
  </r>
  <r>
    <s v="FRNLRuakuraNRate200"/>
    <x v="7"/>
    <x v="322"/>
    <s v="Summer"/>
    <x v="1"/>
    <n v="2"/>
    <s v="Regrowth1"/>
    <n v="1112.1999999999998"/>
    <n v="111.22"/>
    <m/>
    <m/>
    <m/>
    <m/>
    <m/>
    <m/>
    <m/>
    <m/>
    <m/>
    <m/>
    <m/>
    <m/>
    <m/>
    <m/>
    <m/>
    <m/>
    <m/>
    <n v="21.4"/>
    <n v="3.4000000000000002E-2"/>
    <m/>
    <m/>
    <m/>
    <m/>
    <m/>
    <m/>
    <m/>
    <m/>
    <m/>
  </r>
  <r>
    <s v="FRNLRuakuraNRate350"/>
    <x v="7"/>
    <x v="322"/>
    <s v="Summer"/>
    <x v="1"/>
    <n v="2"/>
    <s v="Regrowth1"/>
    <n v="940.19999999999993"/>
    <n v="94.02"/>
    <m/>
    <m/>
    <m/>
    <m/>
    <m/>
    <m/>
    <m/>
    <m/>
    <m/>
    <m/>
    <m/>
    <m/>
    <m/>
    <m/>
    <m/>
    <m/>
    <m/>
    <n v="31.7"/>
    <n v="5.0999999999999997E-2"/>
    <m/>
    <m/>
    <m/>
    <m/>
    <m/>
    <m/>
    <m/>
    <m/>
    <m/>
  </r>
  <r>
    <s v="FRNLRuakuraNRate0"/>
    <x v="7"/>
    <x v="322"/>
    <s v="Summer"/>
    <x v="2"/>
    <n v="2"/>
    <s v="Regrowth1"/>
    <n v="837"/>
    <n v="83.7"/>
    <m/>
    <m/>
    <m/>
    <m/>
    <m/>
    <m/>
    <m/>
    <m/>
    <m/>
    <m/>
    <m/>
    <m/>
    <m/>
    <m/>
    <m/>
    <m/>
    <m/>
    <n v="19.8"/>
    <n v="3.2000000000000001E-2"/>
    <m/>
    <m/>
    <m/>
    <m/>
    <m/>
    <m/>
    <m/>
    <m/>
    <m/>
  </r>
  <r>
    <s v="FRNLRuakuraNRate350"/>
    <x v="7"/>
    <x v="322"/>
    <s v="Summer"/>
    <x v="2"/>
    <n v="2"/>
    <s v="Regrowth1"/>
    <n v="837"/>
    <n v="83.7"/>
    <m/>
    <m/>
    <m/>
    <m/>
    <m/>
    <m/>
    <m/>
    <m/>
    <m/>
    <m/>
    <m/>
    <m/>
    <m/>
    <m/>
    <m/>
    <m/>
    <m/>
    <n v="25.2"/>
    <n v="0.04"/>
    <m/>
    <m/>
    <m/>
    <m/>
    <m/>
    <m/>
    <m/>
    <m/>
    <m/>
  </r>
  <r>
    <s v="FRNLRuakuraNRate50"/>
    <x v="7"/>
    <x v="322"/>
    <s v="Summer"/>
    <x v="2"/>
    <n v="2"/>
    <s v="Regrowth1"/>
    <n v="785.4"/>
    <n v="78.540000000000006"/>
    <m/>
    <m/>
    <m/>
    <m/>
    <m/>
    <m/>
    <m/>
    <m/>
    <m/>
    <m/>
    <m/>
    <m/>
    <m/>
    <m/>
    <m/>
    <m/>
    <m/>
    <n v="26.1"/>
    <n v="4.2000000000000003E-2"/>
    <m/>
    <m/>
    <m/>
    <m/>
    <m/>
    <m/>
    <m/>
    <m/>
    <m/>
  </r>
  <r>
    <s v="FRNLRuakuraNRate100"/>
    <x v="7"/>
    <x v="322"/>
    <s v="Summer"/>
    <x v="2"/>
    <n v="2"/>
    <s v="Regrowth1"/>
    <n v="905.8"/>
    <n v="90.58"/>
    <m/>
    <m/>
    <m/>
    <m/>
    <m/>
    <m/>
    <m/>
    <m/>
    <m/>
    <m/>
    <m/>
    <m/>
    <m/>
    <m/>
    <m/>
    <m/>
    <m/>
    <n v="18.3"/>
    <n v="2.9000000000000001E-2"/>
    <m/>
    <m/>
    <m/>
    <m/>
    <m/>
    <m/>
    <m/>
    <m/>
    <m/>
  </r>
  <r>
    <s v="FRNLRuakuraNRate200"/>
    <x v="7"/>
    <x v="322"/>
    <s v="Summer"/>
    <x v="2"/>
    <n v="2"/>
    <s v="Regrowth1"/>
    <n v="871.4"/>
    <n v="87.14"/>
    <m/>
    <m/>
    <m/>
    <m/>
    <m/>
    <m/>
    <m/>
    <m/>
    <m/>
    <m/>
    <m/>
    <m/>
    <m/>
    <m/>
    <m/>
    <m/>
    <m/>
    <n v="20.3"/>
    <n v="3.3000000000000002E-2"/>
    <m/>
    <m/>
    <m/>
    <m/>
    <m/>
    <m/>
    <m/>
    <m/>
    <m/>
  </r>
  <r>
    <s v="FRNLRuakuraNRate500"/>
    <x v="7"/>
    <x v="322"/>
    <s v="Summer"/>
    <x v="2"/>
    <n v="2"/>
    <s v="Regrowth1"/>
    <n v="819.8"/>
    <n v="81.98"/>
    <m/>
    <m/>
    <m/>
    <m/>
    <m/>
    <m/>
    <m/>
    <m/>
    <m/>
    <m/>
    <m/>
    <m/>
    <m/>
    <m/>
    <m/>
    <m/>
    <m/>
    <n v="29.4"/>
    <n v="4.7E-2"/>
    <m/>
    <m/>
    <m/>
    <m/>
    <m/>
    <m/>
    <m/>
    <m/>
    <m/>
  </r>
  <r>
    <s v="FRNLRuakuraNRate200"/>
    <x v="7"/>
    <x v="323"/>
    <s v="Summer"/>
    <x v="0"/>
    <n v="2"/>
    <s v="Regrowth2"/>
    <n v="940.19999999999993"/>
    <n v="94.02"/>
    <m/>
    <m/>
    <m/>
    <m/>
    <m/>
    <m/>
    <m/>
    <m/>
    <m/>
    <m/>
    <m/>
    <m/>
    <m/>
    <m/>
    <m/>
    <m/>
    <m/>
    <n v="25.8"/>
    <n v="4.1000000000000002E-2"/>
    <m/>
    <m/>
    <m/>
    <m/>
    <m/>
    <m/>
    <m/>
    <m/>
    <m/>
  </r>
  <r>
    <s v="FRNLRuakuraNRate0"/>
    <x v="7"/>
    <x v="323"/>
    <s v="Summer"/>
    <x v="0"/>
    <n v="2"/>
    <s v="Regrowth2"/>
    <n v="1077.8000000000002"/>
    <n v="107.78"/>
    <m/>
    <m/>
    <m/>
    <m/>
    <m/>
    <m/>
    <m/>
    <m/>
    <m/>
    <m/>
    <m/>
    <m/>
    <m/>
    <m/>
    <m/>
    <m/>
    <m/>
    <n v="26.4"/>
    <n v="4.2000000000000003E-2"/>
    <m/>
    <m/>
    <m/>
    <m/>
    <m/>
    <m/>
    <m/>
    <m/>
    <m/>
  </r>
  <r>
    <s v="FRNLRuakuraNRate100"/>
    <x v="7"/>
    <x v="323"/>
    <s v="Summer"/>
    <x v="0"/>
    <n v="2"/>
    <s v="Regrowth2"/>
    <n v="1043.4000000000001"/>
    <n v="104.34"/>
    <m/>
    <m/>
    <m/>
    <m/>
    <m/>
    <m/>
    <m/>
    <m/>
    <m/>
    <m/>
    <m/>
    <m/>
    <m/>
    <m/>
    <m/>
    <m/>
    <m/>
    <n v="27.5"/>
    <n v="4.3999999999999997E-2"/>
    <m/>
    <m/>
    <m/>
    <m/>
    <m/>
    <m/>
    <m/>
    <m/>
    <m/>
  </r>
  <r>
    <s v="FRNLRuakuraNRate50"/>
    <x v="7"/>
    <x v="323"/>
    <s v="Summer"/>
    <x v="0"/>
    <n v="2"/>
    <s v="Regrowth2"/>
    <n v="1043.4000000000001"/>
    <n v="104.34"/>
    <m/>
    <m/>
    <m/>
    <m/>
    <m/>
    <m/>
    <m/>
    <m/>
    <m/>
    <m/>
    <m/>
    <m/>
    <m/>
    <m/>
    <m/>
    <m/>
    <m/>
    <n v="25.3"/>
    <n v="0.04"/>
    <m/>
    <m/>
    <m/>
    <m/>
    <m/>
    <m/>
    <m/>
    <m/>
    <m/>
  </r>
  <r>
    <s v="FRNLRuakuraNRate500"/>
    <x v="7"/>
    <x v="323"/>
    <s v="Summer"/>
    <x v="0"/>
    <n v="2"/>
    <s v="Regrowth2"/>
    <n v="1129.4000000000001"/>
    <n v="112.94"/>
    <m/>
    <m/>
    <m/>
    <m/>
    <m/>
    <m/>
    <m/>
    <m/>
    <m/>
    <m/>
    <m/>
    <m/>
    <m/>
    <m/>
    <m/>
    <m/>
    <m/>
    <n v="27.8"/>
    <n v="4.3999999999999997E-2"/>
    <m/>
    <m/>
    <m/>
    <m/>
    <m/>
    <m/>
    <m/>
    <m/>
    <m/>
  </r>
  <r>
    <s v="FRNLRuakuraNRate350"/>
    <x v="7"/>
    <x v="323"/>
    <s v="Summer"/>
    <x v="0"/>
    <n v="2"/>
    <s v="Regrowth2"/>
    <n v="1198.1999999999998"/>
    <n v="119.82"/>
    <m/>
    <m/>
    <m/>
    <m/>
    <m/>
    <m/>
    <m/>
    <m/>
    <m/>
    <m/>
    <m/>
    <m/>
    <m/>
    <m/>
    <m/>
    <m/>
    <m/>
    <n v="30.8"/>
    <n v="4.9000000000000002E-2"/>
    <m/>
    <m/>
    <m/>
    <m/>
    <m/>
    <m/>
    <m/>
    <m/>
    <m/>
  </r>
  <r>
    <s v="FRNLRuakuraNRate100"/>
    <x v="7"/>
    <x v="323"/>
    <s v="Summer"/>
    <x v="1"/>
    <n v="2"/>
    <s v="Regrowth2"/>
    <n v="751"/>
    <n v="75.099999999999994"/>
    <m/>
    <m/>
    <m/>
    <m/>
    <m/>
    <m/>
    <m/>
    <m/>
    <m/>
    <m/>
    <m/>
    <m/>
    <m/>
    <m/>
    <m/>
    <m/>
    <m/>
    <n v="26"/>
    <n v="4.2000000000000003E-2"/>
    <m/>
    <m/>
    <m/>
    <m/>
    <m/>
    <m/>
    <m/>
    <m/>
    <m/>
  </r>
  <r>
    <s v="FRNLRuakuraNRate0"/>
    <x v="7"/>
    <x v="323"/>
    <s v="Summer"/>
    <x v="1"/>
    <n v="2"/>
    <s v="Regrowth2"/>
    <n v="751"/>
    <n v="75.099999999999994"/>
    <m/>
    <m/>
    <m/>
    <m/>
    <m/>
    <m/>
    <m/>
    <m/>
    <m/>
    <m/>
    <m/>
    <m/>
    <m/>
    <m/>
    <m/>
    <m/>
    <m/>
    <n v="21.4"/>
    <n v="3.4000000000000002E-2"/>
    <m/>
    <m/>
    <m/>
    <m/>
    <m/>
    <m/>
    <m/>
    <m/>
    <m/>
  </r>
  <r>
    <s v="FRNLRuakuraNRate50"/>
    <x v="7"/>
    <x v="323"/>
    <s v="Summer"/>
    <x v="1"/>
    <n v="2"/>
    <s v="Regrowth2"/>
    <n v="923"/>
    <n v="92.3"/>
    <m/>
    <m/>
    <m/>
    <m/>
    <m/>
    <m/>
    <m/>
    <m/>
    <m/>
    <m/>
    <m/>
    <m/>
    <m/>
    <m/>
    <m/>
    <m/>
    <m/>
    <n v="22.8"/>
    <n v="3.5999999999999997E-2"/>
    <m/>
    <m/>
    <m/>
    <m/>
    <m/>
    <m/>
    <m/>
    <m/>
    <m/>
  </r>
  <r>
    <s v="FRNLRuakuraNRate500"/>
    <x v="7"/>
    <x v="323"/>
    <s v="Summer"/>
    <x v="1"/>
    <n v="2"/>
    <s v="Regrowth2"/>
    <n v="1525"/>
    <n v="152.5"/>
    <m/>
    <m/>
    <m/>
    <m/>
    <m/>
    <m/>
    <m/>
    <m/>
    <m/>
    <m/>
    <m/>
    <m/>
    <m/>
    <m/>
    <m/>
    <m/>
    <m/>
    <n v="22.8"/>
    <n v="3.6999999999999998E-2"/>
    <m/>
    <m/>
    <m/>
    <m/>
    <m/>
    <m/>
    <m/>
    <m/>
    <m/>
  </r>
  <r>
    <s v="FRNLRuakuraNRate200"/>
    <x v="7"/>
    <x v="323"/>
    <s v="Summer"/>
    <x v="1"/>
    <n v="2"/>
    <s v="Regrowth2"/>
    <n v="1129.4000000000001"/>
    <n v="112.94"/>
    <m/>
    <m/>
    <m/>
    <m/>
    <m/>
    <m/>
    <m/>
    <m/>
    <m/>
    <m/>
    <m/>
    <m/>
    <m/>
    <m/>
    <m/>
    <m/>
    <m/>
    <n v="25.5"/>
    <n v="4.1000000000000002E-2"/>
    <m/>
    <m/>
    <m/>
    <m/>
    <m/>
    <m/>
    <m/>
    <m/>
    <m/>
  </r>
  <r>
    <s v="FRNLRuakuraNRate350"/>
    <x v="7"/>
    <x v="323"/>
    <s v="Summer"/>
    <x v="1"/>
    <n v="2"/>
    <s v="Regrowth2"/>
    <n v="1249.8000000000002"/>
    <n v="124.98"/>
    <m/>
    <m/>
    <m/>
    <m/>
    <m/>
    <m/>
    <m/>
    <m/>
    <m/>
    <m/>
    <m/>
    <m/>
    <m/>
    <m/>
    <m/>
    <m/>
    <m/>
    <n v="27.8"/>
    <n v="4.3999999999999997E-2"/>
    <m/>
    <m/>
    <m/>
    <m/>
    <m/>
    <m/>
    <m/>
    <m/>
    <m/>
  </r>
  <r>
    <s v="FRNLRuakuraNRate0"/>
    <x v="7"/>
    <x v="323"/>
    <s v="Summer"/>
    <x v="2"/>
    <n v="2"/>
    <s v="Regrowth2"/>
    <n v="733.8"/>
    <n v="73.38"/>
    <m/>
    <m/>
    <m/>
    <m/>
    <m/>
    <m/>
    <m/>
    <m/>
    <m/>
    <m/>
    <m/>
    <m/>
    <m/>
    <m/>
    <m/>
    <m/>
    <m/>
    <n v="21.2"/>
    <n v="3.4000000000000002E-2"/>
    <m/>
    <m/>
    <m/>
    <m/>
    <m/>
    <m/>
    <m/>
    <m/>
    <m/>
  </r>
  <r>
    <s v="FRNLRuakuraNRate350"/>
    <x v="7"/>
    <x v="323"/>
    <s v="Summer"/>
    <x v="2"/>
    <n v="2"/>
    <s v="Regrowth2"/>
    <n v="802.6"/>
    <n v="80.260000000000005"/>
    <m/>
    <m/>
    <m/>
    <m/>
    <m/>
    <m/>
    <m/>
    <m/>
    <m/>
    <m/>
    <m/>
    <m/>
    <m/>
    <m/>
    <m/>
    <m/>
    <m/>
    <n v="23.4"/>
    <n v="3.6999999999999998E-2"/>
    <m/>
    <m/>
    <m/>
    <m/>
    <m/>
    <m/>
    <m/>
    <m/>
    <m/>
  </r>
  <r>
    <s v="FRNLRuakuraNRate50"/>
    <x v="7"/>
    <x v="323"/>
    <s v="Summer"/>
    <x v="2"/>
    <n v="2"/>
    <s v="Regrowth2"/>
    <n v="957.4"/>
    <n v="95.74"/>
    <m/>
    <m/>
    <m/>
    <m/>
    <m/>
    <m/>
    <m/>
    <m/>
    <m/>
    <m/>
    <m/>
    <m/>
    <m/>
    <m/>
    <m/>
    <m/>
    <m/>
    <n v="18.399999999999999"/>
    <n v="0.03"/>
    <m/>
    <m/>
    <m/>
    <m/>
    <m/>
    <m/>
    <m/>
    <m/>
    <m/>
  </r>
  <r>
    <s v="FRNLRuakuraNRate100"/>
    <x v="7"/>
    <x v="323"/>
    <s v="Summer"/>
    <x v="2"/>
    <n v="2"/>
    <s v="Regrowth2"/>
    <n v="1249.8000000000002"/>
    <n v="124.98"/>
    <m/>
    <m/>
    <m/>
    <m/>
    <m/>
    <m/>
    <m/>
    <m/>
    <m/>
    <m/>
    <m/>
    <m/>
    <m/>
    <m/>
    <m/>
    <m/>
    <m/>
    <n v="20.399999999999999"/>
    <n v="3.3000000000000002E-2"/>
    <m/>
    <m/>
    <m/>
    <m/>
    <m/>
    <m/>
    <m/>
    <m/>
    <m/>
  </r>
  <r>
    <s v="FRNLRuakuraNRate200"/>
    <x v="7"/>
    <x v="323"/>
    <s v="Summer"/>
    <x v="2"/>
    <n v="2"/>
    <s v="Regrowth2"/>
    <n v="1370.2"/>
    <n v="137.02000000000001"/>
    <m/>
    <m/>
    <m/>
    <m/>
    <m/>
    <m/>
    <m/>
    <m/>
    <m/>
    <m/>
    <m/>
    <m/>
    <m/>
    <m/>
    <m/>
    <m/>
    <m/>
    <n v="22"/>
    <n v="3.5000000000000003E-2"/>
    <m/>
    <m/>
    <m/>
    <m/>
    <m/>
    <m/>
    <m/>
    <m/>
    <m/>
  </r>
  <r>
    <s v="FRNLRuakuraNRate500"/>
    <x v="7"/>
    <x v="323"/>
    <s v="Summer"/>
    <x v="2"/>
    <n v="2"/>
    <s v="Regrowth2"/>
    <n v="1215.4000000000001"/>
    <n v="121.54"/>
    <m/>
    <m/>
    <m/>
    <m/>
    <m/>
    <m/>
    <m/>
    <m/>
    <m/>
    <m/>
    <m/>
    <m/>
    <m/>
    <m/>
    <m/>
    <m/>
    <m/>
    <n v="28"/>
    <n v="4.4999999999999998E-2"/>
    <m/>
    <m/>
    <m/>
    <m/>
    <m/>
    <m/>
    <m/>
    <m/>
    <m/>
  </r>
  <r>
    <s v="FRNLRuakuraNRate200"/>
    <x v="7"/>
    <x v="324"/>
    <s v="Summer"/>
    <x v="0"/>
    <n v="2"/>
    <s v="Regrowth3"/>
    <n v="905.8"/>
    <n v="90.58"/>
    <m/>
    <m/>
    <m/>
    <m/>
    <m/>
    <m/>
    <m/>
    <m/>
    <m/>
    <m/>
    <m/>
    <m/>
    <m/>
    <m/>
    <m/>
    <m/>
    <m/>
    <n v="28.4"/>
    <n v="4.4999999999999998E-2"/>
    <m/>
    <m/>
    <m/>
    <m/>
    <m/>
    <m/>
    <m/>
    <m/>
    <m/>
  </r>
  <r>
    <s v="FRNLRuakuraNRate0"/>
    <x v="7"/>
    <x v="324"/>
    <s v="Summer"/>
    <x v="0"/>
    <n v="2"/>
    <s v="Regrowth3"/>
    <n v="871.4"/>
    <n v="87.14"/>
    <m/>
    <m/>
    <m/>
    <m/>
    <m/>
    <m/>
    <m/>
    <m/>
    <m/>
    <m/>
    <m/>
    <m/>
    <m/>
    <m/>
    <m/>
    <m/>
    <m/>
    <n v="22.1"/>
    <n v="3.5000000000000003E-2"/>
    <m/>
    <m/>
    <m/>
    <m/>
    <m/>
    <m/>
    <m/>
    <m/>
    <m/>
  </r>
  <r>
    <s v="FRNLRuakuraNRate100"/>
    <x v="7"/>
    <x v="324"/>
    <s v="Summer"/>
    <x v="0"/>
    <n v="2"/>
    <s v="Regrowth3"/>
    <n v="1043.4000000000001"/>
    <n v="104.34"/>
    <m/>
    <m/>
    <m/>
    <m/>
    <m/>
    <m/>
    <m/>
    <m/>
    <m/>
    <m/>
    <m/>
    <m/>
    <m/>
    <m/>
    <m/>
    <m/>
    <m/>
    <n v="25.5"/>
    <n v="4.1000000000000002E-2"/>
    <m/>
    <m/>
    <m/>
    <m/>
    <m/>
    <m/>
    <m/>
    <m/>
    <m/>
  </r>
  <r>
    <s v="FRNLRuakuraNRate50"/>
    <x v="7"/>
    <x v="324"/>
    <s v="Summer"/>
    <x v="0"/>
    <n v="2"/>
    <s v="Regrowth3"/>
    <n v="819.8"/>
    <n v="81.98"/>
    <m/>
    <m/>
    <m/>
    <m/>
    <m/>
    <m/>
    <m/>
    <m/>
    <m/>
    <m/>
    <m/>
    <m/>
    <m/>
    <m/>
    <m/>
    <m/>
    <m/>
    <n v="25.1"/>
    <n v="0.04"/>
    <m/>
    <m/>
    <m/>
    <m/>
    <m/>
    <m/>
    <m/>
    <m/>
    <m/>
  </r>
  <r>
    <s v="FRNLRuakuraNRate500"/>
    <x v="7"/>
    <x v="324"/>
    <s v="Summer"/>
    <x v="0"/>
    <n v="2"/>
    <s v="Regrowth3"/>
    <n v="940.19999999999993"/>
    <n v="94.02"/>
    <m/>
    <m/>
    <m/>
    <m/>
    <m/>
    <m/>
    <m/>
    <m/>
    <m/>
    <m/>
    <m/>
    <m/>
    <m/>
    <m/>
    <m/>
    <m/>
    <m/>
    <n v="26.4"/>
    <n v="4.2000000000000003E-2"/>
    <m/>
    <m/>
    <m/>
    <m/>
    <m/>
    <m/>
    <m/>
    <m/>
    <m/>
  </r>
  <r>
    <s v="FRNLRuakuraNRate350"/>
    <x v="7"/>
    <x v="324"/>
    <s v="Summer"/>
    <x v="0"/>
    <n v="2"/>
    <s v="Regrowth3"/>
    <n v="837"/>
    <n v="83.7"/>
    <m/>
    <m/>
    <m/>
    <m/>
    <m/>
    <m/>
    <m/>
    <m/>
    <m/>
    <m/>
    <m/>
    <m/>
    <m/>
    <m/>
    <m/>
    <m/>
    <m/>
    <n v="27.3"/>
    <n v="4.3999999999999997E-2"/>
    <m/>
    <m/>
    <m/>
    <m/>
    <m/>
    <m/>
    <m/>
    <m/>
    <m/>
  </r>
  <r>
    <s v="FRNLRuakuraNRate100"/>
    <x v="7"/>
    <x v="324"/>
    <s v="Summer"/>
    <x v="1"/>
    <n v="2"/>
    <s v="Regrowth3"/>
    <n v="613.40000000000009"/>
    <n v="61.34"/>
    <m/>
    <m/>
    <m/>
    <m/>
    <m/>
    <m/>
    <m/>
    <m/>
    <m/>
    <m/>
    <m/>
    <m/>
    <m/>
    <m/>
    <m/>
    <m/>
    <m/>
    <n v="23.3"/>
    <n v="3.6999999999999998E-2"/>
    <m/>
    <m/>
    <m/>
    <m/>
    <m/>
    <m/>
    <m/>
    <m/>
    <m/>
  </r>
  <r>
    <s v="FRNLRuakuraNRate0"/>
    <x v="7"/>
    <x v="324"/>
    <s v="Summer"/>
    <x v="1"/>
    <n v="2"/>
    <s v="Regrowth3"/>
    <n v="682.2"/>
    <n v="68.22"/>
    <m/>
    <m/>
    <m/>
    <m/>
    <m/>
    <m/>
    <m/>
    <m/>
    <m/>
    <m/>
    <m/>
    <m/>
    <m/>
    <m/>
    <m/>
    <m/>
    <m/>
    <n v="27.8"/>
    <n v="4.3999999999999997E-2"/>
    <m/>
    <m/>
    <m/>
    <m/>
    <m/>
    <m/>
    <m/>
    <m/>
    <m/>
  </r>
  <r>
    <s v="FRNLRuakuraNRate50"/>
    <x v="7"/>
    <x v="324"/>
    <s v="Summer"/>
    <x v="1"/>
    <n v="2"/>
    <s v="Regrowth3"/>
    <n v="751"/>
    <n v="75.099999999999994"/>
    <m/>
    <m/>
    <m/>
    <m/>
    <m/>
    <m/>
    <m/>
    <m/>
    <m/>
    <m/>
    <m/>
    <m/>
    <m/>
    <m/>
    <m/>
    <m/>
    <m/>
    <n v="23.3"/>
    <n v="3.6999999999999998E-2"/>
    <m/>
    <m/>
    <m/>
    <m/>
    <m/>
    <m/>
    <m/>
    <m/>
    <m/>
  </r>
  <r>
    <s v="FRNLRuakuraNRate500"/>
    <x v="7"/>
    <x v="324"/>
    <s v="Summer"/>
    <x v="1"/>
    <n v="2"/>
    <s v="Regrowth3"/>
    <n v="1335.8"/>
    <n v="133.58000000000001"/>
    <m/>
    <m/>
    <m/>
    <m/>
    <m/>
    <m/>
    <m/>
    <m/>
    <m/>
    <m/>
    <m/>
    <m/>
    <m/>
    <m/>
    <m/>
    <m/>
    <m/>
    <n v="24.3"/>
    <n v="3.9E-2"/>
    <m/>
    <m/>
    <m/>
    <m/>
    <m/>
    <m/>
    <m/>
    <m/>
    <m/>
  </r>
  <r>
    <s v="FRNLRuakuraNRate200"/>
    <x v="7"/>
    <x v="324"/>
    <s v="Summer"/>
    <x v="1"/>
    <n v="2"/>
    <s v="Regrowth3"/>
    <n v="991.80000000000007"/>
    <n v="99.18"/>
    <m/>
    <m/>
    <m/>
    <m/>
    <m/>
    <m/>
    <m/>
    <m/>
    <m/>
    <m/>
    <m/>
    <m/>
    <m/>
    <m/>
    <m/>
    <m/>
    <m/>
    <n v="22.2"/>
    <n v="3.5999999999999997E-2"/>
    <m/>
    <m/>
    <m/>
    <m/>
    <m/>
    <m/>
    <m/>
    <m/>
    <m/>
  </r>
  <r>
    <s v="FRNLRuakuraNRate350"/>
    <x v="7"/>
    <x v="324"/>
    <s v="Summer"/>
    <x v="1"/>
    <n v="2"/>
    <s v="Regrowth3"/>
    <n v="1215.4000000000001"/>
    <n v="121.54"/>
    <m/>
    <m/>
    <m/>
    <m/>
    <m/>
    <m/>
    <m/>
    <m/>
    <m/>
    <m/>
    <m/>
    <m/>
    <m/>
    <m/>
    <m/>
    <m/>
    <m/>
    <n v="26.5"/>
    <n v="4.2000000000000003E-2"/>
    <m/>
    <m/>
    <m/>
    <m/>
    <m/>
    <m/>
    <m/>
    <m/>
    <m/>
  </r>
  <r>
    <s v="FRNLRuakuraNRate0"/>
    <x v="7"/>
    <x v="324"/>
    <s v="Summer"/>
    <x v="2"/>
    <n v="2"/>
    <s v="Regrowth3"/>
    <n v="613.40000000000009"/>
    <n v="61.34"/>
    <m/>
    <m/>
    <m/>
    <m/>
    <m/>
    <m/>
    <m/>
    <m/>
    <m/>
    <m/>
    <m/>
    <m/>
    <m/>
    <m/>
    <m/>
    <m/>
    <m/>
    <n v="20.5"/>
    <n v="3.3000000000000002E-2"/>
    <m/>
    <m/>
    <m/>
    <m/>
    <m/>
    <m/>
    <m/>
    <m/>
    <m/>
  </r>
  <r>
    <s v="FRNLRuakuraNRate350"/>
    <x v="7"/>
    <x v="324"/>
    <s v="Summer"/>
    <x v="2"/>
    <n v="2"/>
    <s v="Regrowth3"/>
    <n v="596.20000000000005"/>
    <n v="59.62"/>
    <m/>
    <m/>
    <m/>
    <m/>
    <m/>
    <m/>
    <m/>
    <m/>
    <m/>
    <m/>
    <m/>
    <m/>
    <m/>
    <m/>
    <m/>
    <m/>
    <m/>
    <n v="23.2"/>
    <n v="3.6999999999999998E-2"/>
    <m/>
    <m/>
    <m/>
    <m/>
    <m/>
    <m/>
    <m/>
    <m/>
    <m/>
  </r>
  <r>
    <s v="FRNLRuakuraNRate50"/>
    <x v="7"/>
    <x v="324"/>
    <s v="Summer"/>
    <x v="2"/>
    <n v="2"/>
    <s v="Regrowth3"/>
    <n v="768.2"/>
    <n v="76.819999999999993"/>
    <m/>
    <m/>
    <m/>
    <m/>
    <m/>
    <m/>
    <m/>
    <m/>
    <m/>
    <m/>
    <m/>
    <m/>
    <m/>
    <m/>
    <m/>
    <m/>
    <m/>
    <n v="17.399999999999999"/>
    <n v="2.8000000000000001E-2"/>
    <m/>
    <m/>
    <m/>
    <m/>
    <m/>
    <m/>
    <m/>
    <m/>
    <m/>
  </r>
  <r>
    <s v="FRNLRuakuraNRate100"/>
    <x v="7"/>
    <x v="324"/>
    <s v="Summer"/>
    <x v="2"/>
    <n v="2"/>
    <s v="Regrowth3"/>
    <n v="1009"/>
    <n v="100.9"/>
    <m/>
    <m/>
    <m/>
    <m/>
    <m/>
    <m/>
    <m/>
    <m/>
    <m/>
    <m/>
    <m/>
    <m/>
    <m/>
    <m/>
    <m/>
    <m/>
    <m/>
    <n v="22.2"/>
    <n v="3.5000000000000003E-2"/>
    <m/>
    <m/>
    <m/>
    <m/>
    <m/>
    <m/>
    <m/>
    <m/>
    <m/>
  </r>
  <r>
    <s v="FRNLRuakuraNRate200"/>
    <x v="7"/>
    <x v="324"/>
    <s v="Summer"/>
    <x v="2"/>
    <n v="2"/>
    <s v="Regrowth3"/>
    <n v="1232.5999999999999"/>
    <n v="123.26"/>
    <m/>
    <m/>
    <m/>
    <m/>
    <m/>
    <m/>
    <m/>
    <m/>
    <m/>
    <m/>
    <m/>
    <m/>
    <m/>
    <m/>
    <m/>
    <m/>
    <m/>
    <n v="22"/>
    <n v="3.5000000000000003E-2"/>
    <m/>
    <m/>
    <m/>
    <m/>
    <m/>
    <m/>
    <m/>
    <m/>
    <m/>
  </r>
  <r>
    <s v="FRNLRuakuraNRate500"/>
    <x v="7"/>
    <x v="324"/>
    <s v="Summer"/>
    <x v="2"/>
    <n v="2"/>
    <s v="Regrowth3"/>
    <n v="991.80000000000007"/>
    <n v="99.18"/>
    <m/>
    <m/>
    <m/>
    <m/>
    <m/>
    <m/>
    <m/>
    <m/>
    <m/>
    <m/>
    <m/>
    <m/>
    <m/>
    <m/>
    <m/>
    <m/>
    <m/>
    <n v="22.6"/>
    <n v="3.5999999999999997E-2"/>
    <m/>
    <m/>
    <m/>
    <m/>
    <m/>
    <m/>
    <m/>
    <m/>
    <m/>
  </r>
  <r>
    <s v="FRNLRuakuraNRate200"/>
    <x v="7"/>
    <x v="325"/>
    <s v="Summer"/>
    <x v="0"/>
    <n v="2"/>
    <s v="Regrowth4"/>
    <n v="1404.6"/>
    <n v="140.46"/>
    <m/>
    <m/>
    <m/>
    <m/>
    <m/>
    <m/>
    <m/>
    <m/>
    <m/>
    <m/>
    <m/>
    <m/>
    <m/>
    <m/>
    <m/>
    <m/>
    <m/>
    <m/>
    <m/>
    <m/>
    <m/>
    <m/>
    <m/>
    <m/>
    <m/>
    <m/>
    <m/>
    <m/>
  </r>
  <r>
    <s v="FRNLRuakuraNRate0"/>
    <x v="7"/>
    <x v="325"/>
    <s v="Summer"/>
    <x v="0"/>
    <n v="2"/>
    <s v="Regrowth4"/>
    <n v="1129.4000000000001"/>
    <n v="112.94"/>
    <m/>
    <m/>
    <m/>
    <m/>
    <m/>
    <m/>
    <m/>
    <m/>
    <m/>
    <m/>
    <m/>
    <m/>
    <m/>
    <m/>
    <m/>
    <m/>
    <m/>
    <m/>
    <m/>
    <m/>
    <m/>
    <m/>
    <m/>
    <m/>
    <m/>
    <m/>
    <m/>
    <m/>
  </r>
  <r>
    <s v="FRNLRuakuraNRate100"/>
    <x v="7"/>
    <x v="325"/>
    <s v="Summer"/>
    <x v="0"/>
    <n v="2"/>
    <s v="Regrowth4"/>
    <n v="1714.2"/>
    <n v="171.42"/>
    <m/>
    <m/>
    <m/>
    <m/>
    <m/>
    <m/>
    <m/>
    <m/>
    <m/>
    <m/>
    <m/>
    <m/>
    <m/>
    <m/>
    <m/>
    <m/>
    <m/>
    <m/>
    <m/>
    <m/>
    <m/>
    <m/>
    <m/>
    <m/>
    <m/>
    <m/>
    <m/>
    <m/>
  </r>
  <r>
    <s v="FRNLRuakuraNRate50"/>
    <x v="7"/>
    <x v="325"/>
    <s v="Summer"/>
    <x v="0"/>
    <n v="2"/>
    <s v="Regrowth4"/>
    <n v="1267"/>
    <n v="126.7"/>
    <m/>
    <m/>
    <m/>
    <m/>
    <m/>
    <m/>
    <m/>
    <m/>
    <m/>
    <m/>
    <m/>
    <m/>
    <m/>
    <m/>
    <m/>
    <m/>
    <m/>
    <m/>
    <m/>
    <m/>
    <m/>
    <m/>
    <m/>
    <m/>
    <m/>
    <m/>
    <m/>
    <m/>
  </r>
  <r>
    <s v="FRNLRuakuraNRate500"/>
    <x v="7"/>
    <x v="325"/>
    <s v="Summer"/>
    <x v="0"/>
    <n v="2"/>
    <s v="Regrowth4"/>
    <n v="1800.2"/>
    <n v="180.02"/>
    <m/>
    <m/>
    <m/>
    <m/>
    <m/>
    <m/>
    <m/>
    <m/>
    <m/>
    <m/>
    <m/>
    <m/>
    <m/>
    <m/>
    <m/>
    <m/>
    <m/>
    <m/>
    <m/>
    <m/>
    <m/>
    <m/>
    <m/>
    <m/>
    <m/>
    <m/>
    <m/>
    <m/>
  </r>
  <r>
    <s v="FRNLRuakuraNRate350"/>
    <x v="7"/>
    <x v="325"/>
    <s v="Summer"/>
    <x v="0"/>
    <n v="2"/>
    <s v="Regrowth4"/>
    <n v="1439"/>
    <n v="143.9"/>
    <m/>
    <m/>
    <m/>
    <m/>
    <m/>
    <m/>
    <m/>
    <m/>
    <m/>
    <m/>
    <m/>
    <m/>
    <m/>
    <m/>
    <m/>
    <m/>
    <m/>
    <m/>
    <m/>
    <m/>
    <m/>
    <m/>
    <m/>
    <m/>
    <m/>
    <m/>
    <m/>
    <m/>
  </r>
  <r>
    <s v="FRNLRuakuraNRate100"/>
    <x v="7"/>
    <x v="325"/>
    <s v="Summer"/>
    <x v="1"/>
    <n v="2"/>
    <s v="Regrowth4"/>
    <n v="923"/>
    <n v="92.3"/>
    <m/>
    <m/>
    <m/>
    <m/>
    <m/>
    <m/>
    <m/>
    <m/>
    <m/>
    <m/>
    <m/>
    <m/>
    <m/>
    <m/>
    <m/>
    <m/>
    <m/>
    <m/>
    <m/>
    <m/>
    <m/>
    <m/>
    <m/>
    <m/>
    <m/>
    <m/>
    <m/>
    <m/>
  </r>
  <r>
    <s v="FRNLRuakuraNRate0"/>
    <x v="7"/>
    <x v="325"/>
    <s v="Summer"/>
    <x v="1"/>
    <n v="2"/>
    <s v="Regrowth4"/>
    <n v="854.2"/>
    <n v="85.42"/>
    <m/>
    <m/>
    <m/>
    <m/>
    <m/>
    <m/>
    <m/>
    <m/>
    <m/>
    <m/>
    <m/>
    <m/>
    <m/>
    <m/>
    <m/>
    <m/>
    <m/>
    <m/>
    <m/>
    <m/>
    <m/>
    <m/>
    <m/>
    <m/>
    <m/>
    <m/>
    <m/>
    <m/>
  </r>
  <r>
    <s v="FRNLRuakuraNRate50"/>
    <x v="7"/>
    <x v="325"/>
    <s v="Summer"/>
    <x v="1"/>
    <n v="2"/>
    <s v="Regrowth4"/>
    <n v="1267"/>
    <n v="126.7"/>
    <m/>
    <m/>
    <m/>
    <m/>
    <m/>
    <m/>
    <m/>
    <m/>
    <m/>
    <m/>
    <m/>
    <m/>
    <m/>
    <m/>
    <m/>
    <m/>
    <m/>
    <m/>
    <m/>
    <m/>
    <m/>
    <m/>
    <m/>
    <m/>
    <m/>
    <m/>
    <m/>
    <m/>
  </r>
  <r>
    <s v="FRNLRuakuraNRate500"/>
    <x v="7"/>
    <x v="325"/>
    <s v="Summer"/>
    <x v="1"/>
    <n v="2"/>
    <s v="Regrowth4"/>
    <n v="2677.4"/>
    <n v="267.74"/>
    <m/>
    <m/>
    <m/>
    <m/>
    <m/>
    <m/>
    <m/>
    <m/>
    <m/>
    <m/>
    <m/>
    <m/>
    <m/>
    <m/>
    <m/>
    <m/>
    <m/>
    <m/>
    <m/>
    <m/>
    <m/>
    <m/>
    <m/>
    <m/>
    <m/>
    <m/>
    <m/>
    <m/>
  </r>
  <r>
    <s v="FRNLRuakuraNRate200"/>
    <x v="7"/>
    <x v="325"/>
    <s v="Summer"/>
    <x v="1"/>
    <n v="2"/>
    <s v="Regrowth4"/>
    <n v="1679.8"/>
    <n v="167.98"/>
    <m/>
    <m/>
    <m/>
    <m/>
    <m/>
    <m/>
    <m/>
    <m/>
    <m/>
    <m/>
    <m/>
    <m/>
    <m/>
    <m/>
    <m/>
    <m/>
    <m/>
    <m/>
    <m/>
    <m/>
    <m/>
    <m/>
    <m/>
    <m/>
    <m/>
    <m/>
    <m/>
    <m/>
  </r>
  <r>
    <s v="FRNLRuakuraNRate350"/>
    <x v="7"/>
    <x v="325"/>
    <s v="Summer"/>
    <x v="1"/>
    <n v="2"/>
    <s v="Regrowth4"/>
    <n v="2161.3999999999996"/>
    <n v="216.14"/>
    <m/>
    <m/>
    <m/>
    <m/>
    <m/>
    <m/>
    <m/>
    <m/>
    <m/>
    <m/>
    <m/>
    <m/>
    <m/>
    <m/>
    <m/>
    <m/>
    <m/>
    <m/>
    <m/>
    <m/>
    <m/>
    <m/>
    <m/>
    <m/>
    <m/>
    <m/>
    <m/>
    <m/>
  </r>
  <r>
    <s v="FRNLRuakuraNRate0"/>
    <x v="7"/>
    <x v="325"/>
    <s v="Summer"/>
    <x v="2"/>
    <n v="2"/>
    <s v="Regrowth4"/>
    <n v="716.59999999999991"/>
    <n v="71.66"/>
    <m/>
    <m/>
    <m/>
    <m/>
    <m/>
    <m/>
    <m/>
    <m/>
    <m/>
    <m/>
    <m/>
    <m/>
    <m/>
    <m/>
    <m/>
    <m/>
    <m/>
    <m/>
    <m/>
    <m/>
    <m/>
    <m/>
    <m/>
    <m/>
    <m/>
    <m/>
    <m/>
    <m/>
  </r>
  <r>
    <s v="FRNLRuakuraNRate350"/>
    <x v="7"/>
    <x v="325"/>
    <s v="Summer"/>
    <x v="2"/>
    <n v="2"/>
    <s v="Regrowth4"/>
    <n v="854.2"/>
    <n v="85.42"/>
    <m/>
    <m/>
    <m/>
    <m/>
    <m/>
    <m/>
    <m/>
    <m/>
    <m/>
    <m/>
    <m/>
    <m/>
    <m/>
    <m/>
    <m/>
    <m/>
    <m/>
    <m/>
    <m/>
    <m/>
    <m/>
    <m/>
    <m/>
    <m/>
    <m/>
    <m/>
    <m/>
    <m/>
  </r>
  <r>
    <s v="FRNLRuakuraNRate50"/>
    <x v="7"/>
    <x v="325"/>
    <s v="Summer"/>
    <x v="2"/>
    <n v="2"/>
    <s v="Regrowth4"/>
    <n v="1198.1999999999998"/>
    <n v="119.82"/>
    <m/>
    <m/>
    <m/>
    <m/>
    <m/>
    <m/>
    <m/>
    <m/>
    <m/>
    <m/>
    <m/>
    <m/>
    <m/>
    <m/>
    <m/>
    <m/>
    <m/>
    <m/>
    <m/>
    <m/>
    <m/>
    <m/>
    <m/>
    <m/>
    <m/>
    <m/>
    <m/>
    <m/>
  </r>
  <r>
    <s v="FRNLRuakuraNRate100"/>
    <x v="7"/>
    <x v="325"/>
    <s v="Summer"/>
    <x v="2"/>
    <n v="2"/>
    <s v="Regrowth4"/>
    <n v="1456.2"/>
    <n v="145.62"/>
    <m/>
    <m/>
    <m/>
    <m/>
    <m/>
    <m/>
    <m/>
    <m/>
    <m/>
    <m/>
    <m/>
    <m/>
    <m/>
    <m/>
    <m/>
    <m/>
    <m/>
    <m/>
    <m/>
    <m/>
    <m/>
    <m/>
    <m/>
    <m/>
    <m/>
    <m/>
    <m/>
    <m/>
  </r>
  <r>
    <s v="FRNLRuakuraNRate200"/>
    <x v="7"/>
    <x v="325"/>
    <s v="Summer"/>
    <x v="2"/>
    <n v="2"/>
    <s v="Regrowth4"/>
    <n v="2127"/>
    <n v="212.7"/>
    <m/>
    <m/>
    <m/>
    <m/>
    <m/>
    <m/>
    <m/>
    <m/>
    <m/>
    <m/>
    <m/>
    <m/>
    <m/>
    <m/>
    <m/>
    <m/>
    <m/>
    <m/>
    <m/>
    <m/>
    <m/>
    <m/>
    <m/>
    <m/>
    <m/>
    <m/>
    <m/>
    <m/>
  </r>
  <r>
    <s v="FRNLRuakuraNRate500"/>
    <x v="7"/>
    <x v="325"/>
    <s v="Summer"/>
    <x v="2"/>
    <n v="2"/>
    <s v="Regrowth4"/>
    <n v="2195.8000000000002"/>
    <n v="219.58"/>
    <m/>
    <m/>
    <m/>
    <m/>
    <m/>
    <m/>
    <m/>
    <m/>
    <m/>
    <m/>
    <m/>
    <m/>
    <m/>
    <m/>
    <m/>
    <m/>
    <m/>
    <m/>
    <m/>
    <m/>
    <m/>
    <m/>
    <m/>
    <m/>
    <m/>
    <m/>
    <m/>
    <m/>
  </r>
  <r>
    <s v="FRNLRuakuraNRate200"/>
    <x v="7"/>
    <x v="326"/>
    <s v="Summer"/>
    <x v="0"/>
    <n v="3"/>
    <s v="Harvest"/>
    <m/>
    <m/>
    <n v="79.430000000000007"/>
    <n v="79.430000000000007"/>
    <n v="488.18"/>
    <m/>
    <m/>
    <m/>
    <m/>
    <m/>
    <m/>
    <m/>
    <m/>
    <n v="2.94"/>
    <m/>
    <m/>
    <m/>
    <m/>
    <m/>
    <n v="27"/>
    <n v="4.2999999999999997E-2"/>
    <m/>
    <m/>
    <m/>
    <m/>
    <m/>
    <m/>
    <m/>
    <m/>
    <m/>
  </r>
  <r>
    <s v="FRNLRuakuraNRate0"/>
    <x v="7"/>
    <x v="326"/>
    <s v="Summer"/>
    <x v="0"/>
    <n v="3"/>
    <s v="Harvest"/>
    <m/>
    <m/>
    <n v="48.16"/>
    <n v="48.16"/>
    <n v="528.53"/>
    <m/>
    <m/>
    <m/>
    <m/>
    <m/>
    <m/>
    <m/>
    <m/>
    <n v="1.78"/>
    <m/>
    <m/>
    <m/>
    <m/>
    <m/>
    <n v="22.6"/>
    <n v="3.5999999999999997E-2"/>
    <m/>
    <m/>
    <m/>
    <m/>
    <m/>
    <m/>
    <m/>
    <m/>
    <m/>
  </r>
  <r>
    <s v="FRNLRuakuraNRate100"/>
    <x v="7"/>
    <x v="326"/>
    <s v="Summer"/>
    <x v="0"/>
    <n v="3"/>
    <s v="Harvest"/>
    <m/>
    <m/>
    <n v="107.38"/>
    <n v="107.38"/>
    <n v="585.20000000000005"/>
    <m/>
    <m/>
    <m/>
    <m/>
    <m/>
    <m/>
    <m/>
    <m/>
    <n v="3.98"/>
    <m/>
    <m/>
    <m/>
    <m/>
    <m/>
    <n v="20.399999999999999"/>
    <n v="3.3000000000000002E-2"/>
    <m/>
    <m/>
    <m/>
    <m/>
    <m/>
    <m/>
    <m/>
    <m/>
    <m/>
  </r>
  <r>
    <s v="FRNLRuakuraNRate50"/>
    <x v="7"/>
    <x v="326"/>
    <s v="Summer"/>
    <x v="0"/>
    <n v="3"/>
    <s v="Harvest"/>
    <m/>
    <m/>
    <n v="71.34"/>
    <n v="71.34"/>
    <n v="578.07000000000005"/>
    <m/>
    <m/>
    <m/>
    <m/>
    <m/>
    <m/>
    <m/>
    <m/>
    <n v="2.64"/>
    <m/>
    <m/>
    <m/>
    <m/>
    <m/>
    <n v="20.7"/>
    <n v="3.3000000000000002E-2"/>
    <m/>
    <m/>
    <m/>
    <m/>
    <m/>
    <m/>
    <m/>
    <m/>
    <m/>
  </r>
  <r>
    <s v="FRNLRuakuraNRate500"/>
    <x v="7"/>
    <x v="326"/>
    <s v="Summer"/>
    <x v="0"/>
    <n v="3"/>
    <s v="Harvest"/>
    <m/>
    <m/>
    <n v="129.51"/>
    <n v="129.51"/>
    <n v="604.43999999999994"/>
    <m/>
    <m/>
    <m/>
    <m/>
    <m/>
    <m/>
    <m/>
    <m/>
    <n v="4.8"/>
    <m/>
    <m/>
    <m/>
    <m/>
    <m/>
    <n v="23.4"/>
    <n v="3.6999999999999998E-2"/>
    <m/>
    <m/>
    <m/>
    <m/>
    <m/>
    <m/>
    <m/>
    <m/>
    <m/>
  </r>
  <r>
    <s v="FRNLRuakuraNRate350"/>
    <x v="7"/>
    <x v="326"/>
    <s v="Summer"/>
    <x v="0"/>
    <n v="3"/>
    <s v="Harvest"/>
    <m/>
    <m/>
    <n v="69.739999999999995"/>
    <n v="69.739999999999995"/>
    <n v="515.07999999999993"/>
    <m/>
    <m/>
    <m/>
    <m/>
    <m/>
    <m/>
    <m/>
    <m/>
    <n v="2.58"/>
    <m/>
    <m/>
    <m/>
    <m/>
    <m/>
    <n v="28.1"/>
    <n v="4.4999999999999998E-2"/>
    <m/>
    <m/>
    <m/>
    <m/>
    <m/>
    <m/>
    <m/>
    <m/>
    <m/>
  </r>
  <r>
    <s v="FRNLRuakuraNRate100"/>
    <x v="7"/>
    <x v="326"/>
    <s v="Summer"/>
    <x v="1"/>
    <n v="3"/>
    <s v="Harvest"/>
    <m/>
    <m/>
    <n v="23.29"/>
    <n v="23.29"/>
    <n v="347.58"/>
    <m/>
    <m/>
    <m/>
    <m/>
    <m/>
    <m/>
    <m/>
    <m/>
    <n v="0.86"/>
    <m/>
    <m/>
    <m/>
    <m/>
    <m/>
    <n v="28.8"/>
    <n v="4.5999999999999999E-2"/>
    <m/>
    <m/>
    <m/>
    <m/>
    <m/>
    <m/>
    <m/>
    <m/>
    <m/>
  </r>
  <r>
    <s v="FRNLRuakuraNRate0"/>
    <x v="7"/>
    <x v="326"/>
    <s v="Summer"/>
    <x v="1"/>
    <n v="3"/>
    <s v="Harvest"/>
    <m/>
    <m/>
    <n v="19.510000000000002"/>
    <n v="19.510000000000002"/>
    <n v="399.43"/>
    <m/>
    <m/>
    <m/>
    <m/>
    <m/>
    <m/>
    <m/>
    <m/>
    <n v="0.72"/>
    <m/>
    <m/>
    <m/>
    <m/>
    <m/>
    <n v="23.7"/>
    <n v="3.7999999999999999E-2"/>
    <m/>
    <m/>
    <m/>
    <m/>
    <m/>
    <m/>
    <m/>
    <m/>
    <m/>
  </r>
  <r>
    <s v="FRNLRuakuraNRate50"/>
    <x v="7"/>
    <x v="326"/>
    <s v="Summer"/>
    <x v="1"/>
    <n v="3"/>
    <s v="Harvest"/>
    <m/>
    <m/>
    <n v="67.709999999999994"/>
    <n v="67.709999999999994"/>
    <n v="415.15999999999997"/>
    <m/>
    <m/>
    <m/>
    <m/>
    <m/>
    <m/>
    <m/>
    <m/>
    <n v="2.5099999999999998"/>
    <m/>
    <m/>
    <m/>
    <m/>
    <m/>
    <n v="22.9"/>
    <n v="3.6999999999999998E-2"/>
    <m/>
    <m/>
    <m/>
    <m/>
    <m/>
    <m/>
    <m/>
    <m/>
    <m/>
  </r>
  <r>
    <s v="FRNLRuakuraNRate500"/>
    <x v="7"/>
    <x v="326"/>
    <s v="Summer"/>
    <x v="1"/>
    <n v="3"/>
    <s v="Harvest"/>
    <m/>
    <m/>
    <n v="175.11"/>
    <n v="175.11"/>
    <n v="553.20000000000005"/>
    <m/>
    <m/>
    <m/>
    <m/>
    <m/>
    <m/>
    <m/>
    <m/>
    <n v="6.49"/>
    <m/>
    <m/>
    <m/>
    <m/>
    <m/>
    <n v="23.1"/>
    <n v="3.6999999999999998E-2"/>
    <m/>
    <m/>
    <m/>
    <m/>
    <m/>
    <m/>
    <m/>
    <m/>
    <m/>
  </r>
  <r>
    <s v="FRNLRuakuraNRate200"/>
    <x v="7"/>
    <x v="326"/>
    <s v="Summer"/>
    <x v="1"/>
    <n v="3"/>
    <s v="Harvest"/>
    <m/>
    <m/>
    <n v="97.82"/>
    <n v="97.82"/>
    <n v="493.97999999999996"/>
    <m/>
    <m/>
    <m/>
    <m/>
    <m/>
    <m/>
    <m/>
    <m/>
    <n v="3.62"/>
    <m/>
    <m/>
    <m/>
    <m/>
    <m/>
    <n v="21.2"/>
    <n v="3.4000000000000002E-2"/>
    <m/>
    <m/>
    <m/>
    <m/>
    <m/>
    <m/>
    <m/>
    <m/>
    <m/>
  </r>
  <r>
    <s v="FRNLRuakuraNRate350"/>
    <x v="7"/>
    <x v="326"/>
    <s v="Summer"/>
    <x v="1"/>
    <n v="3"/>
    <s v="Harvest"/>
    <m/>
    <m/>
    <n v="117.18"/>
    <n v="117.18"/>
    <n v="560.30999999999995"/>
    <m/>
    <m/>
    <m/>
    <m/>
    <m/>
    <m/>
    <m/>
    <m/>
    <n v="4.34"/>
    <m/>
    <m/>
    <m/>
    <m/>
    <m/>
    <n v="23"/>
    <n v="3.6999999999999998E-2"/>
    <m/>
    <m/>
    <m/>
    <m/>
    <m/>
    <m/>
    <m/>
    <m/>
    <m/>
  </r>
  <r>
    <s v="FRNLRuakuraNRate0"/>
    <x v="7"/>
    <x v="326"/>
    <s v="Summer"/>
    <x v="2"/>
    <n v="3"/>
    <s v="Harvest"/>
    <m/>
    <m/>
    <n v="12.17"/>
    <n v="12.17"/>
    <n v="396.91"/>
    <m/>
    <m/>
    <m/>
    <m/>
    <m/>
    <m/>
    <m/>
    <m/>
    <n v="0.45"/>
    <m/>
    <m/>
    <m/>
    <m/>
    <m/>
    <n v="21.9"/>
    <n v="3.5000000000000003E-2"/>
    <m/>
    <m/>
    <m/>
    <m/>
    <m/>
    <m/>
    <m/>
    <m/>
    <m/>
  </r>
  <r>
    <s v="FRNLRuakuraNRate350"/>
    <x v="7"/>
    <x v="326"/>
    <s v="Summer"/>
    <x v="2"/>
    <n v="3"/>
    <s v="Harvest"/>
    <m/>
    <m/>
    <n v="54.26"/>
    <n v="54.26"/>
    <n v="457.75"/>
    <m/>
    <m/>
    <m/>
    <m/>
    <m/>
    <m/>
    <m/>
    <m/>
    <n v="2.0099999999999998"/>
    <m/>
    <m/>
    <m/>
    <m/>
    <m/>
    <n v="24.1"/>
    <n v="3.9E-2"/>
    <m/>
    <m/>
    <m/>
    <m/>
    <m/>
    <m/>
    <m/>
    <m/>
    <m/>
  </r>
  <r>
    <s v="FRNLRuakuraNRate50"/>
    <x v="7"/>
    <x v="326"/>
    <s v="Summer"/>
    <x v="2"/>
    <n v="3"/>
    <s v="Harvest"/>
    <m/>
    <m/>
    <n v="98.59"/>
    <n v="98.59"/>
    <n v="575.78000000000009"/>
    <m/>
    <m/>
    <m/>
    <m/>
    <m/>
    <m/>
    <m/>
    <m/>
    <n v="3.65"/>
    <m/>
    <m/>
    <m/>
    <m/>
    <m/>
    <n v="15.6"/>
    <n v="2.5000000000000001E-2"/>
    <m/>
    <m/>
    <m/>
    <m/>
    <m/>
    <m/>
    <m/>
    <m/>
    <m/>
  </r>
  <r>
    <s v="FRNLRuakuraNRate100"/>
    <x v="7"/>
    <x v="326"/>
    <s v="Summer"/>
    <x v="2"/>
    <n v="3"/>
    <s v="Harvest"/>
    <m/>
    <m/>
    <n v="141.63"/>
    <n v="141.63"/>
    <n v="650.73"/>
    <m/>
    <m/>
    <m/>
    <m/>
    <m/>
    <m/>
    <m/>
    <m/>
    <n v="5.25"/>
    <m/>
    <m/>
    <m/>
    <m/>
    <m/>
    <n v="15.5"/>
    <n v="2.5000000000000001E-2"/>
    <m/>
    <m/>
    <m/>
    <m/>
    <m/>
    <m/>
    <m/>
    <m/>
    <m/>
  </r>
  <r>
    <s v="FRNLRuakuraNRate200"/>
    <x v="7"/>
    <x v="326"/>
    <s v="Summer"/>
    <x v="2"/>
    <n v="3"/>
    <s v="Harvest"/>
    <m/>
    <m/>
    <n v="149.78"/>
    <n v="149.78"/>
    <n v="580.04"/>
    <m/>
    <m/>
    <m/>
    <m/>
    <m/>
    <m/>
    <m/>
    <m/>
    <n v="5.55"/>
    <m/>
    <m/>
    <m/>
    <m/>
    <m/>
    <n v="15.8"/>
    <n v="2.5000000000000001E-2"/>
    <m/>
    <m/>
    <m/>
    <m/>
    <m/>
    <m/>
    <m/>
    <m/>
    <m/>
  </r>
  <r>
    <s v="FRNLRuakuraNRate500"/>
    <x v="7"/>
    <x v="326"/>
    <s v="Summer"/>
    <x v="2"/>
    <n v="3"/>
    <s v="Harvest"/>
    <m/>
    <m/>
    <n v="242.41"/>
    <n v="242.41"/>
    <n v="657.25"/>
    <m/>
    <m/>
    <m/>
    <m/>
    <m/>
    <m/>
    <m/>
    <m/>
    <n v="8.98"/>
    <m/>
    <m/>
    <m/>
    <m/>
    <m/>
    <n v="22.4"/>
    <n v="3.5999999999999997E-2"/>
    <m/>
    <m/>
    <m/>
    <m/>
    <m/>
    <m/>
    <m/>
    <m/>
    <m/>
  </r>
  <r>
    <s v="FRNLRuakuraNRate200"/>
    <x v="7"/>
    <x v="327"/>
    <s v="Summer"/>
    <x v="0"/>
    <n v="3"/>
    <s v="Regrowth1"/>
    <n v="699.40000000000009"/>
    <n v="69.94"/>
    <m/>
    <m/>
    <m/>
    <m/>
    <m/>
    <m/>
    <m/>
    <m/>
    <m/>
    <m/>
    <m/>
    <m/>
    <m/>
    <m/>
    <m/>
    <m/>
    <m/>
    <n v="25.2"/>
    <n v="0.04"/>
    <m/>
    <m/>
    <m/>
    <m/>
    <m/>
    <m/>
    <m/>
    <m/>
    <m/>
  </r>
  <r>
    <s v="FRNLRuakuraNRate0"/>
    <x v="7"/>
    <x v="327"/>
    <s v="Summer"/>
    <x v="0"/>
    <n v="3"/>
    <s v="Regrowth1"/>
    <n v="665"/>
    <n v="66.5"/>
    <m/>
    <m/>
    <m/>
    <m/>
    <m/>
    <m/>
    <m/>
    <m/>
    <m/>
    <m/>
    <m/>
    <m/>
    <m/>
    <m/>
    <m/>
    <m/>
    <m/>
    <n v="24.2"/>
    <n v="3.9E-2"/>
    <m/>
    <m/>
    <m/>
    <m/>
    <m/>
    <m/>
    <m/>
    <m/>
    <m/>
  </r>
  <r>
    <s v="FRNLRuakuraNRate100"/>
    <x v="7"/>
    <x v="327"/>
    <s v="Summer"/>
    <x v="0"/>
    <n v="3"/>
    <s v="Regrowth1"/>
    <n v="751"/>
    <n v="75.099999999999994"/>
    <m/>
    <m/>
    <m/>
    <m/>
    <m/>
    <m/>
    <m/>
    <m/>
    <m/>
    <m/>
    <m/>
    <m/>
    <m/>
    <m/>
    <m/>
    <m/>
    <m/>
    <n v="27.2"/>
    <n v="4.3999999999999997E-2"/>
    <m/>
    <m/>
    <m/>
    <m/>
    <m/>
    <m/>
    <m/>
    <m/>
    <m/>
  </r>
  <r>
    <s v="FRNLRuakuraNRate50"/>
    <x v="7"/>
    <x v="327"/>
    <s v="Summer"/>
    <x v="0"/>
    <n v="3"/>
    <s v="Regrowth1"/>
    <n v="613.40000000000009"/>
    <n v="61.34"/>
    <m/>
    <m/>
    <m/>
    <m/>
    <m/>
    <m/>
    <m/>
    <m/>
    <m/>
    <m/>
    <m/>
    <m/>
    <m/>
    <m/>
    <m/>
    <m/>
    <m/>
    <n v="27.3"/>
    <n v="4.3999999999999997E-2"/>
    <m/>
    <m/>
    <m/>
    <m/>
    <m/>
    <m/>
    <m/>
    <m/>
    <m/>
  </r>
  <r>
    <s v="FRNLRuakuraNRate500"/>
    <x v="7"/>
    <x v="327"/>
    <s v="Summer"/>
    <x v="0"/>
    <n v="3"/>
    <s v="Regrowth1"/>
    <n v="682.2"/>
    <n v="68.22"/>
    <m/>
    <m/>
    <m/>
    <m/>
    <m/>
    <m/>
    <m/>
    <m/>
    <m/>
    <m/>
    <m/>
    <m/>
    <m/>
    <m/>
    <m/>
    <m/>
    <m/>
    <n v="32.700000000000003"/>
    <n v="5.1999999999999998E-2"/>
    <m/>
    <m/>
    <m/>
    <m/>
    <m/>
    <m/>
    <m/>
    <m/>
    <m/>
  </r>
  <r>
    <s v="FRNLRuakuraNRate350"/>
    <x v="7"/>
    <x v="327"/>
    <s v="Summer"/>
    <x v="0"/>
    <n v="3"/>
    <s v="Regrowth1"/>
    <n v="596.20000000000005"/>
    <n v="59.62"/>
    <m/>
    <m/>
    <m/>
    <m/>
    <m/>
    <m/>
    <m/>
    <m/>
    <m/>
    <m/>
    <m/>
    <m/>
    <m/>
    <m/>
    <m/>
    <m/>
    <m/>
    <n v="28"/>
    <n v="4.4999999999999998E-2"/>
    <m/>
    <m/>
    <m/>
    <m/>
    <m/>
    <m/>
    <m/>
    <m/>
    <m/>
  </r>
  <r>
    <s v="FRNLRuakuraNRate100"/>
    <x v="7"/>
    <x v="327"/>
    <s v="Summer"/>
    <x v="1"/>
    <n v="3"/>
    <s v="Regrowth1"/>
    <n v="716.59999999999991"/>
    <n v="71.66"/>
    <m/>
    <m/>
    <m/>
    <m/>
    <m/>
    <m/>
    <m/>
    <m/>
    <m/>
    <m/>
    <m/>
    <m/>
    <m/>
    <m/>
    <m/>
    <m/>
    <m/>
    <n v="26.2"/>
    <n v="4.2000000000000003E-2"/>
    <m/>
    <m/>
    <m/>
    <m/>
    <m/>
    <m/>
    <m/>
    <m/>
    <m/>
  </r>
  <r>
    <s v="FRNLRuakuraNRate0"/>
    <x v="7"/>
    <x v="327"/>
    <s v="Summer"/>
    <x v="1"/>
    <n v="3"/>
    <s v="Regrowth1"/>
    <n v="596.20000000000005"/>
    <n v="59.62"/>
    <m/>
    <m/>
    <m/>
    <m/>
    <m/>
    <m/>
    <m/>
    <m/>
    <m/>
    <m/>
    <m/>
    <m/>
    <m/>
    <m/>
    <m/>
    <m/>
    <m/>
    <n v="23.5"/>
    <n v="3.7999999999999999E-2"/>
    <m/>
    <m/>
    <m/>
    <m/>
    <m/>
    <m/>
    <m/>
    <m/>
    <m/>
  </r>
  <r>
    <s v="FRNLRuakuraNRate50"/>
    <x v="7"/>
    <x v="327"/>
    <s v="Summer"/>
    <x v="1"/>
    <n v="3"/>
    <s v="Regrowth1"/>
    <n v="665"/>
    <n v="66.5"/>
    <m/>
    <m/>
    <m/>
    <m/>
    <m/>
    <m/>
    <m/>
    <m/>
    <m/>
    <m/>
    <m/>
    <m/>
    <m/>
    <m/>
    <m/>
    <m/>
    <m/>
    <n v="25.4"/>
    <n v="4.1000000000000002E-2"/>
    <m/>
    <m/>
    <m/>
    <m/>
    <m/>
    <m/>
    <m/>
    <m/>
    <m/>
  </r>
  <r>
    <s v="FRNLRuakuraNRate500"/>
    <x v="7"/>
    <x v="327"/>
    <s v="Summer"/>
    <x v="1"/>
    <n v="3"/>
    <s v="Regrowth1"/>
    <n v="751"/>
    <n v="75.099999999999994"/>
    <m/>
    <m/>
    <m/>
    <m/>
    <m/>
    <m/>
    <m/>
    <m/>
    <m/>
    <m/>
    <m/>
    <m/>
    <m/>
    <m/>
    <m/>
    <m/>
    <m/>
    <n v="29"/>
    <n v="4.5999999999999999E-2"/>
    <m/>
    <m/>
    <m/>
    <m/>
    <m/>
    <m/>
    <m/>
    <m/>
    <m/>
  </r>
  <r>
    <s v="FRNLRuakuraNRate200"/>
    <x v="7"/>
    <x v="327"/>
    <s v="Summer"/>
    <x v="1"/>
    <n v="3"/>
    <s v="Regrowth1"/>
    <n v="768.2"/>
    <n v="76.819999999999993"/>
    <m/>
    <m/>
    <m/>
    <m/>
    <m/>
    <m/>
    <m/>
    <m/>
    <m/>
    <m/>
    <m/>
    <m/>
    <m/>
    <m/>
    <m/>
    <m/>
    <m/>
    <n v="24.2"/>
    <n v="3.9E-2"/>
    <m/>
    <m/>
    <m/>
    <m/>
    <m/>
    <m/>
    <m/>
    <m/>
    <m/>
  </r>
  <r>
    <s v="FRNLRuakuraNRate350"/>
    <x v="7"/>
    <x v="327"/>
    <s v="Summer"/>
    <x v="1"/>
    <n v="3"/>
    <s v="Regrowth1"/>
    <n v="733.8"/>
    <n v="73.38"/>
    <m/>
    <m/>
    <m/>
    <m/>
    <m/>
    <m/>
    <m/>
    <m/>
    <m/>
    <m/>
    <m/>
    <m/>
    <m/>
    <m/>
    <m/>
    <m/>
    <m/>
    <n v="30.9"/>
    <n v="4.9000000000000002E-2"/>
    <m/>
    <m/>
    <m/>
    <m/>
    <m/>
    <m/>
    <m/>
    <m/>
    <m/>
  </r>
  <r>
    <s v="FRNLRuakuraNRate0"/>
    <x v="7"/>
    <x v="327"/>
    <s v="Summer"/>
    <x v="2"/>
    <n v="3"/>
    <s v="Regrowth1"/>
    <n v="647.79999999999995"/>
    <n v="64.78"/>
    <m/>
    <m/>
    <m/>
    <m/>
    <m/>
    <m/>
    <m/>
    <m/>
    <m/>
    <m/>
    <m/>
    <m/>
    <m/>
    <m/>
    <m/>
    <m/>
    <m/>
    <n v="22.6"/>
    <n v="3.5999999999999997E-2"/>
    <m/>
    <m/>
    <m/>
    <m/>
    <m/>
    <m/>
    <m/>
    <m/>
    <m/>
  </r>
  <r>
    <s v="FRNLRuakuraNRate350"/>
    <x v="7"/>
    <x v="327"/>
    <s v="Summer"/>
    <x v="2"/>
    <n v="3"/>
    <s v="Regrowth1"/>
    <n v="699.40000000000009"/>
    <n v="69.94"/>
    <m/>
    <m/>
    <m/>
    <m/>
    <m/>
    <m/>
    <m/>
    <m/>
    <m/>
    <m/>
    <m/>
    <m/>
    <m/>
    <m/>
    <m/>
    <m/>
    <m/>
    <n v="26.4"/>
    <n v="4.2000000000000003E-2"/>
    <m/>
    <m/>
    <m/>
    <m/>
    <m/>
    <m/>
    <m/>
    <m/>
    <m/>
  </r>
  <r>
    <s v="FRNLRuakuraNRate50"/>
    <x v="7"/>
    <x v="327"/>
    <s v="Summer"/>
    <x v="2"/>
    <n v="3"/>
    <s v="Regrowth1"/>
    <n v="682.2"/>
    <n v="68.22"/>
    <m/>
    <m/>
    <m/>
    <m/>
    <m/>
    <m/>
    <m/>
    <m/>
    <m/>
    <m/>
    <m/>
    <m/>
    <m/>
    <m/>
    <m/>
    <m/>
    <m/>
    <n v="26.6"/>
    <n v="4.2000000000000003E-2"/>
    <m/>
    <m/>
    <m/>
    <m/>
    <m/>
    <m/>
    <m/>
    <m/>
    <m/>
  </r>
  <r>
    <s v="FRNLRuakuraNRate100"/>
    <x v="7"/>
    <x v="327"/>
    <s v="Summer"/>
    <x v="2"/>
    <n v="3"/>
    <s v="Regrowth1"/>
    <n v="630.59999999999991"/>
    <n v="63.06"/>
    <m/>
    <m/>
    <m/>
    <m/>
    <m/>
    <m/>
    <m/>
    <m/>
    <m/>
    <m/>
    <m/>
    <m/>
    <m/>
    <m/>
    <m/>
    <m/>
    <m/>
    <n v="24.9"/>
    <n v="0.04"/>
    <m/>
    <m/>
    <m/>
    <m/>
    <m/>
    <m/>
    <m/>
    <m/>
    <m/>
  </r>
  <r>
    <s v="FRNLRuakuraNRate200"/>
    <x v="7"/>
    <x v="327"/>
    <s v="Summer"/>
    <x v="2"/>
    <n v="3"/>
    <s v="Regrowth1"/>
    <n v="751"/>
    <n v="75.099999999999994"/>
    <m/>
    <m/>
    <m/>
    <m/>
    <m/>
    <m/>
    <m/>
    <m/>
    <m/>
    <m/>
    <m/>
    <m/>
    <m/>
    <m/>
    <m/>
    <m/>
    <m/>
    <n v="23.2"/>
    <n v="3.6999999999999998E-2"/>
    <m/>
    <m/>
    <m/>
    <m/>
    <m/>
    <m/>
    <m/>
    <m/>
    <m/>
  </r>
  <r>
    <s v="FRNLRuakuraNRate500"/>
    <x v="7"/>
    <x v="327"/>
    <s v="Summer"/>
    <x v="2"/>
    <n v="3"/>
    <s v="Regrowth1"/>
    <n v="819.8"/>
    <n v="81.98"/>
    <m/>
    <m/>
    <m/>
    <m/>
    <m/>
    <m/>
    <m/>
    <m/>
    <m/>
    <m/>
    <m/>
    <m/>
    <m/>
    <m/>
    <m/>
    <m/>
    <m/>
    <n v="30.3"/>
    <n v="4.8000000000000001E-2"/>
    <m/>
    <m/>
    <m/>
    <m/>
    <m/>
    <m/>
    <m/>
    <m/>
    <m/>
  </r>
  <r>
    <s v="FRNLRuakuraNRate200"/>
    <x v="7"/>
    <x v="328"/>
    <s v="Summer"/>
    <x v="0"/>
    <n v="3"/>
    <s v="Regrowth2"/>
    <n v="630.59999999999991"/>
    <n v="63.06"/>
    <m/>
    <m/>
    <m/>
    <m/>
    <m/>
    <m/>
    <m/>
    <m/>
    <m/>
    <m/>
    <m/>
    <m/>
    <m/>
    <m/>
    <m/>
    <m/>
    <m/>
    <n v="29"/>
    <n v="4.5999999999999999E-2"/>
    <m/>
    <m/>
    <m/>
    <m/>
    <m/>
    <m/>
    <m/>
    <m/>
    <m/>
  </r>
  <r>
    <s v="FRNLRuakuraNRate0"/>
    <x v="7"/>
    <x v="328"/>
    <s v="Summer"/>
    <x v="0"/>
    <n v="3"/>
    <s v="Regrowth2"/>
    <n v="561.79999999999995"/>
    <n v="56.18"/>
    <m/>
    <m/>
    <m/>
    <m/>
    <m/>
    <m/>
    <m/>
    <m/>
    <m/>
    <m/>
    <m/>
    <m/>
    <m/>
    <m/>
    <m/>
    <m/>
    <m/>
    <n v="23.7"/>
    <n v="3.7999999999999999E-2"/>
    <m/>
    <m/>
    <m/>
    <m/>
    <m/>
    <m/>
    <m/>
    <m/>
    <m/>
  </r>
  <r>
    <s v="FRNLRuakuraNRate100"/>
    <x v="7"/>
    <x v="328"/>
    <s v="Summer"/>
    <x v="0"/>
    <n v="3"/>
    <s v="Regrowth2"/>
    <n v="716.59999999999991"/>
    <n v="71.66"/>
    <m/>
    <m/>
    <m/>
    <m/>
    <m/>
    <m/>
    <m/>
    <m/>
    <m/>
    <m/>
    <m/>
    <m/>
    <m/>
    <m/>
    <m/>
    <m/>
    <m/>
    <n v="27.7"/>
    <n v="4.3999999999999997E-2"/>
    <m/>
    <m/>
    <m/>
    <m/>
    <m/>
    <m/>
    <m/>
    <m/>
    <m/>
  </r>
  <r>
    <s v="FRNLRuakuraNRate50"/>
    <x v="7"/>
    <x v="328"/>
    <s v="Summer"/>
    <x v="0"/>
    <n v="3"/>
    <s v="Regrowth2"/>
    <n v="613.40000000000009"/>
    <n v="61.34"/>
    <m/>
    <m/>
    <m/>
    <m/>
    <m/>
    <m/>
    <m/>
    <m/>
    <m/>
    <m/>
    <m/>
    <m/>
    <m/>
    <m/>
    <m/>
    <m/>
    <m/>
    <n v="28.5"/>
    <n v="4.5999999999999999E-2"/>
    <m/>
    <m/>
    <m/>
    <m/>
    <m/>
    <m/>
    <m/>
    <m/>
    <m/>
  </r>
  <r>
    <s v="FRNLRuakuraNRate500"/>
    <x v="7"/>
    <x v="328"/>
    <s v="Summer"/>
    <x v="0"/>
    <n v="3"/>
    <s v="Regrowth2"/>
    <n v="682.2"/>
    <n v="68.22"/>
    <m/>
    <m/>
    <m/>
    <m/>
    <m/>
    <m/>
    <m/>
    <m/>
    <m/>
    <m/>
    <m/>
    <m/>
    <m/>
    <m/>
    <m/>
    <m/>
    <m/>
    <n v="32.799999999999997"/>
    <n v="5.1999999999999998E-2"/>
    <m/>
    <m/>
    <m/>
    <m/>
    <m/>
    <m/>
    <m/>
    <m/>
    <m/>
  </r>
  <r>
    <s v="FRNLRuakuraNRate350"/>
    <x v="7"/>
    <x v="328"/>
    <s v="Summer"/>
    <x v="0"/>
    <n v="3"/>
    <s v="Regrowth2"/>
    <n v="630.59999999999991"/>
    <n v="63.06"/>
    <m/>
    <m/>
    <m/>
    <m/>
    <m/>
    <m/>
    <m/>
    <m/>
    <m/>
    <m/>
    <m/>
    <m/>
    <m/>
    <m/>
    <m/>
    <m/>
    <m/>
    <n v="33.700000000000003"/>
    <n v="5.3999999999999999E-2"/>
    <m/>
    <m/>
    <m/>
    <m/>
    <m/>
    <m/>
    <m/>
    <m/>
    <m/>
  </r>
  <r>
    <s v="FRNLRuakuraNRate100"/>
    <x v="7"/>
    <x v="328"/>
    <s v="Summer"/>
    <x v="1"/>
    <n v="3"/>
    <s v="Regrowth2"/>
    <n v="630.59999999999991"/>
    <n v="63.06"/>
    <m/>
    <m/>
    <m/>
    <m/>
    <m/>
    <m/>
    <m/>
    <m/>
    <m/>
    <m/>
    <m/>
    <m/>
    <m/>
    <m/>
    <m/>
    <m/>
    <m/>
    <n v="25.7"/>
    <n v="4.1000000000000002E-2"/>
    <m/>
    <m/>
    <m/>
    <m/>
    <m/>
    <m/>
    <m/>
    <m/>
    <m/>
  </r>
  <r>
    <s v="FRNLRuakuraNRate0"/>
    <x v="7"/>
    <x v="328"/>
    <s v="Summer"/>
    <x v="1"/>
    <n v="3"/>
    <s v="Regrowth2"/>
    <n v="527.4"/>
    <n v="52.74"/>
    <m/>
    <m/>
    <m/>
    <m/>
    <m/>
    <m/>
    <m/>
    <m/>
    <m/>
    <m/>
    <m/>
    <m/>
    <m/>
    <m/>
    <m/>
    <m/>
    <m/>
    <n v="25"/>
    <n v="0.04"/>
    <m/>
    <m/>
    <m/>
    <m/>
    <m/>
    <m/>
    <m/>
    <m/>
    <m/>
  </r>
  <r>
    <s v="FRNLRuakuraNRate50"/>
    <x v="7"/>
    <x v="328"/>
    <s v="Summer"/>
    <x v="1"/>
    <n v="3"/>
    <s v="Regrowth2"/>
    <n v="544.6"/>
    <n v="54.46"/>
    <m/>
    <m/>
    <m/>
    <m/>
    <m/>
    <m/>
    <m/>
    <m/>
    <m/>
    <m/>
    <m/>
    <m/>
    <m/>
    <m/>
    <m/>
    <m/>
    <m/>
    <n v="25.7"/>
    <n v="4.1000000000000002E-2"/>
    <m/>
    <m/>
    <m/>
    <m/>
    <m/>
    <m/>
    <m/>
    <m/>
    <m/>
  </r>
  <r>
    <s v="FRNLRuakuraNRate500"/>
    <x v="7"/>
    <x v="328"/>
    <s v="Summer"/>
    <x v="1"/>
    <n v="3"/>
    <s v="Regrowth2"/>
    <n v="819.8"/>
    <n v="81.98"/>
    <m/>
    <m/>
    <m/>
    <m/>
    <m/>
    <m/>
    <m/>
    <m/>
    <m/>
    <m/>
    <m/>
    <m/>
    <m/>
    <m/>
    <m/>
    <m/>
    <m/>
    <n v="30.3"/>
    <n v="4.9000000000000002E-2"/>
    <m/>
    <m/>
    <m/>
    <m/>
    <m/>
    <m/>
    <m/>
    <m/>
    <m/>
  </r>
  <r>
    <s v="FRNLRuakuraNRate200"/>
    <x v="7"/>
    <x v="328"/>
    <s v="Summer"/>
    <x v="1"/>
    <n v="3"/>
    <s v="Regrowth2"/>
    <n v="682.2"/>
    <n v="68.22"/>
    <m/>
    <m/>
    <m/>
    <m/>
    <m/>
    <m/>
    <m/>
    <m/>
    <m/>
    <m/>
    <m/>
    <m/>
    <m/>
    <m/>
    <m/>
    <m/>
    <m/>
    <n v="28.5"/>
    <n v="4.5999999999999999E-2"/>
    <m/>
    <m/>
    <m/>
    <m/>
    <m/>
    <m/>
    <m/>
    <m/>
    <m/>
  </r>
  <r>
    <s v="FRNLRuakuraNRate350"/>
    <x v="7"/>
    <x v="328"/>
    <s v="Summer"/>
    <x v="1"/>
    <n v="3"/>
    <s v="Regrowth2"/>
    <n v="716.59999999999991"/>
    <n v="71.66"/>
    <m/>
    <m/>
    <m/>
    <m/>
    <m/>
    <m/>
    <m/>
    <m/>
    <m/>
    <m/>
    <m/>
    <m/>
    <m/>
    <m/>
    <m/>
    <m/>
    <m/>
    <n v="34.4"/>
    <n v="5.5E-2"/>
    <m/>
    <m/>
    <m/>
    <m/>
    <m/>
    <m/>
    <m/>
    <m/>
    <m/>
  </r>
  <r>
    <s v="FRNLRuakuraNRate0"/>
    <x v="7"/>
    <x v="328"/>
    <s v="Summer"/>
    <x v="2"/>
    <n v="3"/>
    <s v="Regrowth2"/>
    <n v="510.2"/>
    <n v="51.02"/>
    <m/>
    <m/>
    <m/>
    <m/>
    <m/>
    <m/>
    <m/>
    <m/>
    <m/>
    <m/>
    <m/>
    <m/>
    <m/>
    <m/>
    <m/>
    <m/>
    <m/>
    <n v="21"/>
    <n v="3.4000000000000002E-2"/>
    <m/>
    <m/>
    <m/>
    <m/>
    <m/>
    <m/>
    <m/>
    <m/>
    <m/>
  </r>
  <r>
    <s v="FRNLRuakuraNRate350"/>
    <x v="7"/>
    <x v="328"/>
    <s v="Summer"/>
    <x v="2"/>
    <n v="3"/>
    <s v="Regrowth2"/>
    <n v="613.40000000000009"/>
    <n v="61.34"/>
    <m/>
    <m/>
    <m/>
    <m/>
    <m/>
    <m/>
    <m/>
    <m/>
    <m/>
    <m/>
    <m/>
    <m/>
    <m/>
    <m/>
    <m/>
    <m/>
    <m/>
    <n v="28.6"/>
    <n v="4.5999999999999999E-2"/>
    <m/>
    <m/>
    <m/>
    <m/>
    <m/>
    <m/>
    <m/>
    <m/>
    <m/>
  </r>
  <r>
    <s v="FRNLRuakuraNRate50"/>
    <x v="7"/>
    <x v="328"/>
    <s v="Summer"/>
    <x v="2"/>
    <n v="3"/>
    <s v="Regrowth2"/>
    <n v="544.6"/>
    <n v="54.46"/>
    <m/>
    <m/>
    <m/>
    <m/>
    <m/>
    <m/>
    <m/>
    <m/>
    <m/>
    <m/>
    <m/>
    <m/>
    <m/>
    <m/>
    <m/>
    <m/>
    <m/>
    <n v="23.6"/>
    <n v="3.7999999999999999E-2"/>
    <m/>
    <m/>
    <m/>
    <m/>
    <m/>
    <m/>
    <m/>
    <m/>
    <m/>
  </r>
  <r>
    <s v="FRNLRuakuraNRate100"/>
    <x v="7"/>
    <x v="328"/>
    <s v="Summer"/>
    <x v="2"/>
    <n v="3"/>
    <s v="Regrowth2"/>
    <n v="682.2"/>
    <n v="68.22"/>
    <m/>
    <m/>
    <m/>
    <m/>
    <m/>
    <m/>
    <m/>
    <m/>
    <m/>
    <m/>
    <m/>
    <m/>
    <m/>
    <m/>
    <m/>
    <m/>
    <m/>
    <n v="25.4"/>
    <n v="4.1000000000000002E-2"/>
    <m/>
    <m/>
    <m/>
    <m/>
    <m/>
    <m/>
    <m/>
    <m/>
    <m/>
  </r>
  <r>
    <s v="FRNLRuakuraNRate200"/>
    <x v="7"/>
    <x v="328"/>
    <s v="Summer"/>
    <x v="2"/>
    <n v="3"/>
    <s v="Regrowth2"/>
    <n v="871.4"/>
    <n v="87.14"/>
    <m/>
    <m/>
    <m/>
    <m/>
    <m/>
    <m/>
    <m/>
    <m/>
    <m/>
    <m/>
    <m/>
    <m/>
    <m/>
    <m/>
    <m/>
    <m/>
    <m/>
    <n v="26.9"/>
    <n v="4.2999999999999997E-2"/>
    <m/>
    <m/>
    <m/>
    <m/>
    <m/>
    <m/>
    <m/>
    <m/>
    <m/>
  </r>
  <r>
    <s v="FRNLRuakuraNRate500"/>
    <x v="7"/>
    <x v="328"/>
    <s v="Summer"/>
    <x v="2"/>
    <n v="3"/>
    <s v="Regrowth2"/>
    <n v="768.2"/>
    <n v="76.819999999999993"/>
    <m/>
    <m/>
    <m/>
    <m/>
    <m/>
    <m/>
    <m/>
    <m/>
    <m/>
    <m/>
    <m/>
    <m/>
    <m/>
    <m/>
    <m/>
    <m/>
    <m/>
    <n v="30.5"/>
    <n v="4.9000000000000002E-2"/>
    <m/>
    <m/>
    <m/>
    <m/>
    <m/>
    <m/>
    <m/>
    <m/>
    <m/>
  </r>
  <r>
    <s v="FRNLRuakuraNRate200"/>
    <x v="7"/>
    <x v="329"/>
    <s v="Summer"/>
    <x v="0"/>
    <n v="3"/>
    <s v="Regrowth3"/>
    <n v="905.8"/>
    <n v="90.58"/>
    <m/>
    <m/>
    <m/>
    <m/>
    <m/>
    <m/>
    <m/>
    <m/>
    <m/>
    <m/>
    <m/>
    <m/>
    <m/>
    <m/>
    <m/>
    <m/>
    <m/>
    <n v="29.7"/>
    <n v="4.7E-2"/>
    <m/>
    <m/>
    <m/>
    <m/>
    <m/>
    <m/>
    <m/>
    <m/>
    <m/>
  </r>
  <r>
    <s v="FRNLRuakuraNRate0"/>
    <x v="7"/>
    <x v="329"/>
    <s v="Summer"/>
    <x v="0"/>
    <n v="3"/>
    <s v="Regrowth3"/>
    <n v="613.40000000000009"/>
    <n v="61.34"/>
    <m/>
    <m/>
    <m/>
    <m/>
    <m/>
    <m/>
    <m/>
    <m/>
    <m/>
    <m/>
    <m/>
    <m/>
    <m/>
    <m/>
    <m/>
    <m/>
    <m/>
    <n v="23.8"/>
    <n v="3.7999999999999999E-2"/>
    <m/>
    <m/>
    <m/>
    <m/>
    <m/>
    <m/>
    <m/>
    <m/>
    <m/>
  </r>
  <r>
    <s v="FRNLRuakuraNRate100"/>
    <x v="7"/>
    <x v="329"/>
    <s v="Summer"/>
    <x v="0"/>
    <n v="3"/>
    <s v="Regrowth3"/>
    <n v="991.80000000000007"/>
    <n v="99.18"/>
    <m/>
    <m/>
    <m/>
    <m/>
    <m/>
    <m/>
    <m/>
    <m/>
    <m/>
    <m/>
    <m/>
    <m/>
    <m/>
    <m/>
    <m/>
    <m/>
    <m/>
    <n v="29.3"/>
    <n v="4.7E-2"/>
    <m/>
    <m/>
    <m/>
    <m/>
    <m/>
    <m/>
    <m/>
    <m/>
    <m/>
  </r>
  <r>
    <s v="FRNLRuakuraNRate50"/>
    <x v="7"/>
    <x v="329"/>
    <s v="Summer"/>
    <x v="0"/>
    <n v="3"/>
    <s v="Regrowth3"/>
    <n v="682.2"/>
    <n v="68.22"/>
    <m/>
    <m/>
    <m/>
    <m/>
    <m/>
    <m/>
    <m/>
    <m/>
    <m/>
    <m/>
    <m/>
    <m/>
    <m/>
    <m/>
    <m/>
    <m/>
    <m/>
    <n v="24.1"/>
    <n v="3.9E-2"/>
    <m/>
    <m/>
    <m/>
    <m/>
    <m/>
    <m/>
    <m/>
    <m/>
    <m/>
  </r>
  <r>
    <s v="FRNLRuakuraNRate500"/>
    <x v="7"/>
    <x v="329"/>
    <s v="Summer"/>
    <x v="0"/>
    <n v="3"/>
    <s v="Regrowth3"/>
    <n v="1026.1999999999998"/>
    <n v="102.62"/>
    <m/>
    <m/>
    <m/>
    <m/>
    <m/>
    <m/>
    <m/>
    <m/>
    <m/>
    <m/>
    <m/>
    <m/>
    <m/>
    <m/>
    <m/>
    <m/>
    <m/>
    <n v="34"/>
    <n v="5.3999999999999999E-2"/>
    <m/>
    <m/>
    <m/>
    <m/>
    <m/>
    <m/>
    <m/>
    <m/>
    <m/>
  </r>
  <r>
    <s v="FRNLRuakuraNRate350"/>
    <x v="7"/>
    <x v="329"/>
    <s v="Summer"/>
    <x v="0"/>
    <n v="3"/>
    <s v="Regrowth3"/>
    <n v="957.4"/>
    <n v="95.74"/>
    <m/>
    <m/>
    <m/>
    <m/>
    <m/>
    <m/>
    <m/>
    <m/>
    <m/>
    <m/>
    <m/>
    <m/>
    <m/>
    <m/>
    <m/>
    <m/>
    <m/>
    <n v="29.7"/>
    <n v="4.7E-2"/>
    <m/>
    <m/>
    <m/>
    <m/>
    <m/>
    <m/>
    <m/>
    <m/>
    <m/>
  </r>
  <r>
    <s v="FRNLRuakuraNRate100"/>
    <x v="7"/>
    <x v="329"/>
    <s v="Summer"/>
    <x v="1"/>
    <n v="3"/>
    <s v="Regrowth3"/>
    <n v="819.8"/>
    <n v="81.98"/>
    <m/>
    <m/>
    <m/>
    <m/>
    <m/>
    <m/>
    <m/>
    <m/>
    <m/>
    <m/>
    <m/>
    <m/>
    <m/>
    <m/>
    <m/>
    <m/>
    <m/>
    <n v="25"/>
    <n v="0.04"/>
    <m/>
    <m/>
    <m/>
    <m/>
    <m/>
    <m/>
    <m/>
    <m/>
    <m/>
  </r>
  <r>
    <s v="FRNLRuakuraNRate0"/>
    <x v="7"/>
    <x v="329"/>
    <s v="Summer"/>
    <x v="1"/>
    <n v="3"/>
    <s v="Regrowth3"/>
    <n v="665"/>
    <n v="66.5"/>
    <m/>
    <m/>
    <m/>
    <m/>
    <m/>
    <m/>
    <m/>
    <m/>
    <m/>
    <m/>
    <m/>
    <m/>
    <m/>
    <m/>
    <m/>
    <m/>
    <m/>
    <n v="31"/>
    <n v="0.05"/>
    <m/>
    <m/>
    <m/>
    <m/>
    <m/>
    <m/>
    <m/>
    <m/>
    <m/>
  </r>
  <r>
    <s v="FRNLRuakuraNRate50"/>
    <x v="7"/>
    <x v="329"/>
    <s v="Summer"/>
    <x v="1"/>
    <n v="3"/>
    <s v="Regrowth3"/>
    <n v="716.59999999999991"/>
    <n v="71.66"/>
    <m/>
    <m/>
    <m/>
    <m/>
    <m/>
    <m/>
    <m/>
    <m/>
    <m/>
    <m/>
    <m/>
    <m/>
    <m/>
    <m/>
    <m/>
    <m/>
    <m/>
    <n v="24.7"/>
    <n v="0.04"/>
    <m/>
    <m/>
    <m/>
    <m/>
    <m/>
    <m/>
    <m/>
    <m/>
    <m/>
  </r>
  <r>
    <s v="FRNLRuakuraNRate500"/>
    <x v="7"/>
    <x v="329"/>
    <s v="Summer"/>
    <x v="1"/>
    <n v="3"/>
    <s v="Regrowth3"/>
    <n v="1370.2"/>
    <n v="137.02000000000001"/>
    <m/>
    <m/>
    <m/>
    <m/>
    <m/>
    <m/>
    <m/>
    <m/>
    <m/>
    <m/>
    <m/>
    <m/>
    <m/>
    <m/>
    <m/>
    <m/>
    <m/>
    <n v="27.5"/>
    <n v="4.3999999999999997E-2"/>
    <m/>
    <m/>
    <m/>
    <m/>
    <m/>
    <m/>
    <m/>
    <m/>
    <m/>
  </r>
  <r>
    <s v="FRNLRuakuraNRate200"/>
    <x v="7"/>
    <x v="329"/>
    <s v="Summer"/>
    <x v="1"/>
    <n v="3"/>
    <s v="Regrowth3"/>
    <n v="1026.1999999999998"/>
    <n v="102.62"/>
    <m/>
    <m/>
    <m/>
    <m/>
    <m/>
    <m/>
    <m/>
    <m/>
    <m/>
    <m/>
    <m/>
    <m/>
    <m/>
    <m/>
    <m/>
    <m/>
    <m/>
    <n v="31"/>
    <n v="0.05"/>
    <m/>
    <m/>
    <m/>
    <m/>
    <m/>
    <m/>
    <m/>
    <m/>
    <m/>
  </r>
  <r>
    <s v="FRNLRuakuraNRate350"/>
    <x v="7"/>
    <x v="329"/>
    <s v="Summer"/>
    <x v="1"/>
    <n v="3"/>
    <s v="Regrowth3"/>
    <n v="1198.1999999999998"/>
    <n v="119.82"/>
    <m/>
    <m/>
    <m/>
    <m/>
    <m/>
    <m/>
    <m/>
    <m/>
    <m/>
    <m/>
    <m/>
    <m/>
    <m/>
    <m/>
    <m/>
    <m/>
    <m/>
    <n v="33.9"/>
    <n v="5.3999999999999999E-2"/>
    <m/>
    <m/>
    <m/>
    <m/>
    <m/>
    <m/>
    <m/>
    <m/>
    <m/>
  </r>
  <r>
    <s v="FRNLRuakuraNRate0"/>
    <x v="7"/>
    <x v="329"/>
    <s v="Summer"/>
    <x v="2"/>
    <n v="3"/>
    <s v="Regrowth3"/>
    <n v="716.59999999999991"/>
    <n v="71.66"/>
    <m/>
    <m/>
    <m/>
    <m/>
    <m/>
    <m/>
    <m/>
    <m/>
    <m/>
    <m/>
    <m/>
    <m/>
    <m/>
    <m/>
    <m/>
    <m/>
    <m/>
    <n v="21.3"/>
    <n v="3.4000000000000002E-2"/>
    <m/>
    <m/>
    <m/>
    <m/>
    <m/>
    <m/>
    <m/>
    <m/>
    <m/>
  </r>
  <r>
    <s v="FRNLRuakuraNRate350"/>
    <x v="7"/>
    <x v="329"/>
    <s v="Summer"/>
    <x v="2"/>
    <n v="3"/>
    <s v="Regrowth3"/>
    <n v="957.4"/>
    <n v="95.74"/>
    <m/>
    <m/>
    <m/>
    <m/>
    <m/>
    <m/>
    <m/>
    <m/>
    <m/>
    <m/>
    <m/>
    <m/>
    <m/>
    <m/>
    <m/>
    <m/>
    <m/>
    <n v="30.7"/>
    <n v="4.9000000000000002E-2"/>
    <m/>
    <m/>
    <m/>
    <m/>
    <m/>
    <m/>
    <m/>
    <m/>
    <m/>
  </r>
  <r>
    <s v="FRNLRuakuraNRate50"/>
    <x v="7"/>
    <x v="329"/>
    <s v="Summer"/>
    <x v="2"/>
    <n v="3"/>
    <s v="Regrowth3"/>
    <n v="699.40000000000009"/>
    <n v="69.94"/>
    <m/>
    <m/>
    <m/>
    <m/>
    <m/>
    <m/>
    <m/>
    <m/>
    <m/>
    <m/>
    <m/>
    <m/>
    <m/>
    <m/>
    <m/>
    <m/>
    <m/>
    <n v="24.7"/>
    <n v="3.9E-2"/>
    <m/>
    <m/>
    <m/>
    <m/>
    <m/>
    <m/>
    <m/>
    <m/>
    <m/>
  </r>
  <r>
    <s v="FRNLRuakuraNRate100"/>
    <x v="7"/>
    <x v="329"/>
    <s v="Summer"/>
    <x v="2"/>
    <n v="3"/>
    <s v="Regrowth3"/>
    <n v="854.2"/>
    <n v="85.42"/>
    <m/>
    <m/>
    <m/>
    <m/>
    <m/>
    <m/>
    <m/>
    <m/>
    <m/>
    <m/>
    <m/>
    <m/>
    <m/>
    <m/>
    <m/>
    <m/>
    <m/>
    <n v="25.6"/>
    <n v="4.1000000000000002E-2"/>
    <m/>
    <m/>
    <m/>
    <m/>
    <m/>
    <m/>
    <m/>
    <m/>
    <m/>
  </r>
  <r>
    <s v="FRNLRuakuraNRate200"/>
    <x v="7"/>
    <x v="329"/>
    <s v="Summer"/>
    <x v="2"/>
    <n v="3"/>
    <s v="Regrowth3"/>
    <n v="1112.1999999999998"/>
    <n v="111.22"/>
    <m/>
    <m/>
    <m/>
    <m/>
    <m/>
    <m/>
    <m/>
    <m/>
    <m/>
    <m/>
    <m/>
    <m/>
    <m/>
    <m/>
    <m/>
    <m/>
    <m/>
    <n v="28.3"/>
    <n v="4.4999999999999998E-2"/>
    <m/>
    <m/>
    <m/>
    <m/>
    <m/>
    <m/>
    <m/>
    <m/>
    <m/>
  </r>
  <r>
    <s v="FRNLRuakuraNRate500"/>
    <x v="7"/>
    <x v="329"/>
    <s v="Summer"/>
    <x v="2"/>
    <n v="3"/>
    <s v="Regrowth3"/>
    <n v="1370.2"/>
    <n v="137.02000000000001"/>
    <m/>
    <m/>
    <m/>
    <m/>
    <m/>
    <m/>
    <m/>
    <m/>
    <m/>
    <m/>
    <m/>
    <m/>
    <m/>
    <m/>
    <m/>
    <m/>
    <m/>
    <n v="35.5"/>
    <n v="5.7000000000000002E-2"/>
    <m/>
    <m/>
    <m/>
    <m/>
    <m/>
    <m/>
    <m/>
    <m/>
    <m/>
  </r>
  <r>
    <s v="FRNLRuakuraNRate200"/>
    <x v="7"/>
    <x v="330"/>
    <s v="Summer"/>
    <x v="0"/>
    <n v="3"/>
    <s v="Regrowth4"/>
    <n v="1851.8"/>
    <n v="185.18"/>
    <m/>
    <m/>
    <m/>
    <m/>
    <m/>
    <m/>
    <m/>
    <m/>
    <m/>
    <m/>
    <m/>
    <m/>
    <m/>
    <m/>
    <m/>
    <m/>
    <m/>
    <m/>
    <m/>
    <m/>
    <m/>
    <m/>
    <m/>
    <m/>
    <m/>
    <m/>
    <m/>
    <m/>
  </r>
  <r>
    <s v="FRNLRuakuraNRate0"/>
    <x v="7"/>
    <x v="330"/>
    <s v="Summer"/>
    <x v="0"/>
    <n v="3"/>
    <s v="Regrowth4"/>
    <n v="682.2"/>
    <n v="68.22"/>
    <m/>
    <m/>
    <m/>
    <m/>
    <m/>
    <m/>
    <m/>
    <m/>
    <m/>
    <m/>
    <m/>
    <m/>
    <m/>
    <m/>
    <m/>
    <m/>
    <m/>
    <m/>
    <m/>
    <m/>
    <m/>
    <m/>
    <m/>
    <m/>
    <m/>
    <m/>
    <m/>
    <m/>
  </r>
  <r>
    <s v="FRNLRuakuraNRate100"/>
    <x v="7"/>
    <x v="330"/>
    <s v="Summer"/>
    <x v="0"/>
    <n v="3"/>
    <s v="Regrowth4"/>
    <n v="1525"/>
    <n v="152.5"/>
    <m/>
    <m/>
    <m/>
    <m/>
    <m/>
    <m/>
    <m/>
    <m/>
    <m/>
    <m/>
    <m/>
    <m/>
    <m/>
    <m/>
    <m/>
    <m/>
    <m/>
    <m/>
    <m/>
    <m/>
    <m/>
    <m/>
    <m/>
    <m/>
    <m/>
    <m/>
    <m/>
    <m/>
  </r>
  <r>
    <s v="FRNLRuakuraNRate50"/>
    <x v="7"/>
    <x v="330"/>
    <s v="Summer"/>
    <x v="0"/>
    <n v="3"/>
    <s v="Regrowth4"/>
    <n v="905.8"/>
    <n v="90.58"/>
    <m/>
    <m/>
    <m/>
    <m/>
    <m/>
    <m/>
    <m/>
    <m/>
    <m/>
    <m/>
    <m/>
    <m/>
    <m/>
    <m/>
    <m/>
    <m/>
    <m/>
    <m/>
    <m/>
    <m/>
    <m/>
    <m/>
    <m/>
    <m/>
    <m/>
    <m/>
    <m/>
    <m/>
  </r>
  <r>
    <s v="FRNLRuakuraNRate500"/>
    <x v="7"/>
    <x v="330"/>
    <s v="Summer"/>
    <x v="0"/>
    <n v="3"/>
    <s v="Regrowth4"/>
    <n v="2591.4"/>
    <n v="259.14"/>
    <m/>
    <m/>
    <m/>
    <m/>
    <m/>
    <m/>
    <m/>
    <m/>
    <m/>
    <m/>
    <m/>
    <m/>
    <m/>
    <m/>
    <m/>
    <m/>
    <m/>
    <m/>
    <m/>
    <m/>
    <m/>
    <m/>
    <m/>
    <m/>
    <m/>
    <m/>
    <m/>
    <m/>
  </r>
  <r>
    <s v="FRNLRuakuraNRate350"/>
    <x v="7"/>
    <x v="330"/>
    <s v="Summer"/>
    <x v="0"/>
    <n v="3"/>
    <s v="Regrowth4"/>
    <n v="2023.8"/>
    <n v="202.38"/>
    <m/>
    <m/>
    <m/>
    <m/>
    <m/>
    <m/>
    <m/>
    <m/>
    <m/>
    <m/>
    <m/>
    <m/>
    <m/>
    <m/>
    <m/>
    <m/>
    <m/>
    <m/>
    <m/>
    <m/>
    <m/>
    <m/>
    <m/>
    <m/>
    <m/>
    <m/>
    <m/>
    <m/>
  </r>
  <r>
    <s v="FRNLRuakuraNRate100"/>
    <x v="7"/>
    <x v="330"/>
    <s v="Summer"/>
    <x v="1"/>
    <n v="3"/>
    <s v="Regrowth4"/>
    <n v="1163.8000000000002"/>
    <n v="116.38"/>
    <m/>
    <m/>
    <m/>
    <m/>
    <m/>
    <m/>
    <m/>
    <m/>
    <m/>
    <m/>
    <m/>
    <m/>
    <m/>
    <m/>
    <m/>
    <m/>
    <m/>
    <m/>
    <m/>
    <m/>
    <m/>
    <m/>
    <m/>
    <m/>
    <m/>
    <m/>
    <m/>
    <m/>
  </r>
  <r>
    <s v="FRNLRuakuraNRate0"/>
    <x v="7"/>
    <x v="330"/>
    <s v="Summer"/>
    <x v="1"/>
    <n v="3"/>
    <s v="Regrowth4"/>
    <n v="819.8"/>
    <n v="81.98"/>
    <m/>
    <m/>
    <m/>
    <m/>
    <m/>
    <m/>
    <m/>
    <m/>
    <m/>
    <m/>
    <m/>
    <m/>
    <m/>
    <m/>
    <m/>
    <m/>
    <m/>
    <m/>
    <m/>
    <m/>
    <m/>
    <m/>
    <m/>
    <m/>
    <m/>
    <m/>
    <m/>
    <m/>
  </r>
  <r>
    <s v="FRNLRuakuraNRate50"/>
    <x v="7"/>
    <x v="330"/>
    <s v="Summer"/>
    <x v="1"/>
    <n v="3"/>
    <s v="Regrowth4"/>
    <n v="819.8"/>
    <n v="81.98"/>
    <m/>
    <m/>
    <m/>
    <m/>
    <m/>
    <m/>
    <m/>
    <m/>
    <m/>
    <m/>
    <m/>
    <m/>
    <m/>
    <m/>
    <m/>
    <m/>
    <m/>
    <m/>
    <m/>
    <m/>
    <m/>
    <m/>
    <m/>
    <m/>
    <m/>
    <m/>
    <m/>
    <m/>
  </r>
  <r>
    <s v="FRNLRuakuraNRate500"/>
    <x v="7"/>
    <x v="330"/>
    <s v="Summer"/>
    <x v="1"/>
    <n v="3"/>
    <s v="Regrowth4"/>
    <n v="2729"/>
    <n v="272.89999999999998"/>
    <m/>
    <m/>
    <m/>
    <m/>
    <m/>
    <m/>
    <m/>
    <m/>
    <m/>
    <m/>
    <m/>
    <m/>
    <m/>
    <m/>
    <m/>
    <m/>
    <m/>
    <m/>
    <m/>
    <m/>
    <m/>
    <m/>
    <m/>
    <m/>
    <m/>
    <m/>
    <m/>
    <m/>
  </r>
  <r>
    <s v="FRNLRuakuraNRate200"/>
    <x v="7"/>
    <x v="330"/>
    <s v="Summer"/>
    <x v="1"/>
    <n v="3"/>
    <s v="Regrowth4"/>
    <n v="1628.2"/>
    <n v="162.82"/>
    <m/>
    <m/>
    <m/>
    <m/>
    <m/>
    <m/>
    <m/>
    <m/>
    <m/>
    <m/>
    <m/>
    <m/>
    <m/>
    <m/>
    <m/>
    <m/>
    <m/>
    <m/>
    <m/>
    <m/>
    <m/>
    <m/>
    <m/>
    <m/>
    <m/>
    <m/>
    <m/>
    <m/>
  </r>
  <r>
    <s v="FRNLRuakuraNRate350"/>
    <x v="7"/>
    <x v="330"/>
    <s v="Summer"/>
    <x v="1"/>
    <n v="3"/>
    <s v="Regrowth4"/>
    <n v="2058.1999999999998"/>
    <n v="205.82"/>
    <m/>
    <m/>
    <m/>
    <m/>
    <m/>
    <m/>
    <m/>
    <m/>
    <m/>
    <m/>
    <m/>
    <m/>
    <m/>
    <m/>
    <m/>
    <m/>
    <m/>
    <m/>
    <m/>
    <m/>
    <m/>
    <m/>
    <m/>
    <m/>
    <m/>
    <m/>
    <m/>
    <m/>
  </r>
  <r>
    <s v="FRNLRuakuraNRate0"/>
    <x v="7"/>
    <x v="330"/>
    <s v="Summer"/>
    <x v="2"/>
    <n v="3"/>
    <s v="Regrowth4"/>
    <n v="819.8"/>
    <n v="81.98"/>
    <m/>
    <m/>
    <m/>
    <m/>
    <m/>
    <m/>
    <m/>
    <m/>
    <m/>
    <m/>
    <m/>
    <m/>
    <m/>
    <m/>
    <m/>
    <m/>
    <m/>
    <m/>
    <m/>
    <m/>
    <m/>
    <m/>
    <m/>
    <m/>
    <m/>
    <m/>
    <m/>
    <m/>
  </r>
  <r>
    <s v="FRNLRuakuraNRate350"/>
    <x v="7"/>
    <x v="330"/>
    <s v="Summer"/>
    <x v="2"/>
    <n v="3"/>
    <s v="Regrowth4"/>
    <n v="1903.3999999999999"/>
    <n v="190.34"/>
    <m/>
    <m/>
    <m/>
    <m/>
    <m/>
    <m/>
    <m/>
    <m/>
    <m/>
    <m/>
    <m/>
    <m/>
    <m/>
    <m/>
    <m/>
    <m/>
    <m/>
    <m/>
    <m/>
    <m/>
    <m/>
    <m/>
    <m/>
    <m/>
    <m/>
    <m/>
    <m/>
    <m/>
  </r>
  <r>
    <s v="FRNLRuakuraNRate50"/>
    <x v="7"/>
    <x v="330"/>
    <s v="Summer"/>
    <x v="2"/>
    <n v="3"/>
    <s v="Regrowth4"/>
    <n v="854.2"/>
    <n v="85.42"/>
    <m/>
    <m/>
    <m/>
    <m/>
    <m/>
    <m/>
    <m/>
    <m/>
    <m/>
    <m/>
    <m/>
    <m/>
    <m/>
    <m/>
    <m/>
    <m/>
    <m/>
    <m/>
    <m/>
    <m/>
    <m/>
    <m/>
    <m/>
    <m/>
    <m/>
    <m/>
    <m/>
    <m/>
  </r>
  <r>
    <s v="FRNLRuakuraNRate100"/>
    <x v="7"/>
    <x v="330"/>
    <s v="Summer"/>
    <x v="2"/>
    <n v="3"/>
    <s v="Regrowth4"/>
    <n v="1456.2"/>
    <n v="145.62"/>
    <m/>
    <m/>
    <m/>
    <m/>
    <m/>
    <m/>
    <m/>
    <m/>
    <m/>
    <m/>
    <m/>
    <m/>
    <m/>
    <m/>
    <m/>
    <m/>
    <m/>
    <m/>
    <m/>
    <m/>
    <m/>
    <m/>
    <m/>
    <m/>
    <m/>
    <m/>
    <m/>
    <m/>
  </r>
  <r>
    <s v="FRNLRuakuraNRate200"/>
    <x v="7"/>
    <x v="330"/>
    <s v="Summer"/>
    <x v="2"/>
    <n v="3"/>
    <s v="Regrowth4"/>
    <n v="2385"/>
    <n v="238.5"/>
    <m/>
    <m/>
    <m/>
    <m/>
    <m/>
    <m/>
    <m/>
    <m/>
    <m/>
    <m/>
    <m/>
    <m/>
    <m/>
    <m/>
    <m/>
    <m/>
    <m/>
    <m/>
    <m/>
    <m/>
    <m/>
    <m/>
    <m/>
    <m/>
    <m/>
    <m/>
    <m/>
    <m/>
  </r>
  <r>
    <s v="FRNLRuakuraNRate500"/>
    <x v="7"/>
    <x v="330"/>
    <s v="Summer"/>
    <x v="2"/>
    <n v="3"/>
    <s v="Regrowth4"/>
    <n v="3296.6"/>
    <n v="329.66"/>
    <m/>
    <m/>
    <m/>
    <m/>
    <m/>
    <m/>
    <m/>
    <m/>
    <m/>
    <m/>
    <m/>
    <m/>
    <m/>
    <m/>
    <m/>
    <m/>
    <m/>
    <m/>
    <m/>
    <m/>
    <m/>
    <m/>
    <m/>
    <m/>
    <m/>
    <m/>
    <m/>
    <m/>
  </r>
  <r>
    <s v="FRNLRuakuraNRate200"/>
    <x v="7"/>
    <x v="331"/>
    <s v="Autumn"/>
    <x v="0"/>
    <n v="4"/>
    <s v="Harvest"/>
    <m/>
    <m/>
    <n v="138.38999999999999"/>
    <n v="138.38999999999999"/>
    <n v="626.56999999999994"/>
    <m/>
    <m/>
    <m/>
    <m/>
    <m/>
    <m/>
    <m/>
    <m/>
    <n v="4.9400000000000004"/>
    <m/>
    <m/>
    <m/>
    <m/>
    <m/>
    <n v="24.9"/>
    <n v="0.04"/>
    <m/>
    <m/>
    <m/>
    <m/>
    <m/>
    <m/>
    <m/>
    <m/>
    <m/>
  </r>
  <r>
    <s v="FRNLRuakuraNRate0"/>
    <x v="7"/>
    <x v="331"/>
    <s v="Autumn"/>
    <x v="0"/>
    <n v="4"/>
    <s v="Harvest"/>
    <m/>
    <m/>
    <n v="47.27"/>
    <n v="47.27"/>
    <n v="575.79999999999995"/>
    <m/>
    <m/>
    <m/>
    <m/>
    <m/>
    <m/>
    <m/>
    <m/>
    <n v="1.69"/>
    <m/>
    <m/>
    <m/>
    <m/>
    <m/>
    <n v="22.2"/>
    <n v="3.5999999999999997E-2"/>
    <m/>
    <m/>
    <m/>
    <m/>
    <m/>
    <m/>
    <m/>
    <m/>
    <m/>
  </r>
  <r>
    <s v="FRNLRuakuraNRate100"/>
    <x v="7"/>
    <x v="331"/>
    <s v="Autumn"/>
    <x v="0"/>
    <n v="4"/>
    <s v="Harvest"/>
    <m/>
    <m/>
    <n v="132.52000000000001"/>
    <n v="132.52000000000001"/>
    <n v="717.72"/>
    <m/>
    <m/>
    <m/>
    <m/>
    <m/>
    <m/>
    <m/>
    <m/>
    <n v="4.7300000000000004"/>
    <m/>
    <m/>
    <m/>
    <m/>
    <m/>
    <n v="22.3"/>
    <n v="3.5999999999999997E-2"/>
    <m/>
    <m/>
    <m/>
    <m/>
    <m/>
    <m/>
    <m/>
    <m/>
    <m/>
  </r>
  <r>
    <s v="FRNLRuakuraNRate50"/>
    <x v="7"/>
    <x v="331"/>
    <s v="Autumn"/>
    <x v="0"/>
    <n v="4"/>
    <s v="Harvest"/>
    <m/>
    <m/>
    <n v="76.14"/>
    <n v="76.14"/>
    <n v="654.21"/>
    <m/>
    <m/>
    <m/>
    <m/>
    <m/>
    <m/>
    <m/>
    <m/>
    <n v="2.72"/>
    <m/>
    <m/>
    <m/>
    <m/>
    <m/>
    <n v="21.6"/>
    <n v="3.5000000000000003E-2"/>
    <m/>
    <m/>
    <m/>
    <m/>
    <m/>
    <m/>
    <m/>
    <m/>
    <m/>
  </r>
  <r>
    <s v="FRNLRuakuraNRate500"/>
    <x v="7"/>
    <x v="331"/>
    <s v="Autumn"/>
    <x v="0"/>
    <n v="4"/>
    <s v="Harvest"/>
    <m/>
    <m/>
    <n v="213.51"/>
    <n v="213.51"/>
    <n v="817.94999999999993"/>
    <m/>
    <m/>
    <m/>
    <m/>
    <m/>
    <m/>
    <m/>
    <m/>
    <n v="7.63"/>
    <m/>
    <m/>
    <m/>
    <m/>
    <m/>
    <n v="23.9"/>
    <n v="3.7999999999999999E-2"/>
    <m/>
    <m/>
    <m/>
    <m/>
    <m/>
    <m/>
    <m/>
    <m/>
    <m/>
  </r>
  <r>
    <s v="FRNLRuakuraNRate350"/>
    <x v="7"/>
    <x v="331"/>
    <s v="Autumn"/>
    <x v="0"/>
    <n v="4"/>
    <s v="Harvest"/>
    <m/>
    <m/>
    <n v="164.7"/>
    <n v="164.7"/>
    <n v="679.78"/>
    <m/>
    <m/>
    <m/>
    <m/>
    <m/>
    <m/>
    <m/>
    <m/>
    <n v="5.88"/>
    <m/>
    <m/>
    <m/>
    <m/>
    <m/>
    <n v="25.1"/>
    <n v="0.04"/>
    <m/>
    <m/>
    <m/>
    <m/>
    <m/>
    <m/>
    <m/>
    <m/>
    <m/>
  </r>
  <r>
    <s v="FRNLRuakuraNRate100"/>
    <x v="7"/>
    <x v="331"/>
    <s v="Autumn"/>
    <x v="1"/>
    <n v="4"/>
    <s v="Harvest"/>
    <m/>
    <m/>
    <n v="93.97"/>
    <n v="93.97"/>
    <n v="441.54999999999995"/>
    <m/>
    <m/>
    <m/>
    <m/>
    <m/>
    <m/>
    <m/>
    <m/>
    <n v="3.36"/>
    <m/>
    <m/>
    <m/>
    <m/>
    <m/>
    <n v="24.4"/>
    <n v="3.9E-2"/>
    <m/>
    <m/>
    <m/>
    <m/>
    <m/>
    <m/>
    <m/>
    <m/>
    <m/>
  </r>
  <r>
    <s v="FRNLRuakuraNRate0"/>
    <x v="7"/>
    <x v="331"/>
    <s v="Autumn"/>
    <x v="1"/>
    <n v="4"/>
    <s v="Harvest"/>
    <m/>
    <m/>
    <n v="43.52"/>
    <n v="43.52"/>
    <n v="442.95"/>
    <m/>
    <m/>
    <m/>
    <m/>
    <m/>
    <m/>
    <m/>
    <m/>
    <n v="1.55"/>
    <m/>
    <m/>
    <m/>
    <m/>
    <m/>
    <n v="22.5"/>
    <n v="3.5999999999999997E-2"/>
    <m/>
    <m/>
    <m/>
    <m/>
    <m/>
    <m/>
    <m/>
    <m/>
    <m/>
  </r>
  <r>
    <s v="FRNLRuakuraNRate50"/>
    <x v="7"/>
    <x v="331"/>
    <s v="Autumn"/>
    <x v="1"/>
    <n v="4"/>
    <s v="Harvest"/>
    <m/>
    <m/>
    <n v="77.33"/>
    <n v="77.33"/>
    <n v="492.48999999999995"/>
    <m/>
    <m/>
    <m/>
    <m/>
    <m/>
    <m/>
    <m/>
    <m/>
    <n v="2.76"/>
    <m/>
    <m/>
    <m/>
    <m/>
    <m/>
    <n v="20.2"/>
    <n v="3.2000000000000001E-2"/>
    <m/>
    <m/>
    <m/>
    <m/>
    <m/>
    <m/>
    <m/>
    <m/>
    <m/>
  </r>
  <r>
    <s v="FRNLRuakuraNRate500"/>
    <x v="7"/>
    <x v="331"/>
    <s v="Autumn"/>
    <x v="1"/>
    <n v="4"/>
    <s v="Harvest"/>
    <m/>
    <m/>
    <n v="245.77"/>
    <n v="245.77"/>
    <n v="798.97"/>
    <m/>
    <m/>
    <m/>
    <m/>
    <m/>
    <m/>
    <m/>
    <m/>
    <n v="8.7799999999999994"/>
    <m/>
    <m/>
    <m/>
    <m/>
    <m/>
    <n v="23.1"/>
    <n v="3.6999999999999998E-2"/>
    <m/>
    <m/>
    <m/>
    <m/>
    <m/>
    <m/>
    <m/>
    <m/>
    <m/>
  </r>
  <r>
    <s v="FRNLRuakuraNRate200"/>
    <x v="7"/>
    <x v="331"/>
    <s v="Autumn"/>
    <x v="1"/>
    <n v="4"/>
    <s v="Harvest"/>
    <m/>
    <m/>
    <n v="121.07"/>
    <n v="121.07"/>
    <n v="615.04999999999995"/>
    <m/>
    <m/>
    <m/>
    <m/>
    <m/>
    <m/>
    <m/>
    <m/>
    <n v="4.32"/>
    <m/>
    <m/>
    <m/>
    <m/>
    <m/>
    <n v="21.5"/>
    <n v="3.4000000000000002E-2"/>
    <m/>
    <m/>
    <m/>
    <m/>
    <m/>
    <m/>
    <m/>
    <m/>
    <m/>
  </r>
  <r>
    <s v="FRNLRuakuraNRate350"/>
    <x v="7"/>
    <x v="331"/>
    <s v="Autumn"/>
    <x v="1"/>
    <n v="4"/>
    <s v="Harvest"/>
    <m/>
    <m/>
    <n v="161.63999999999999"/>
    <n v="161.63999999999999"/>
    <n v="721.94999999999993"/>
    <m/>
    <m/>
    <m/>
    <m/>
    <m/>
    <m/>
    <m/>
    <m/>
    <n v="5.77"/>
    <m/>
    <m/>
    <m/>
    <m/>
    <m/>
    <n v="22.7"/>
    <n v="3.5999999999999997E-2"/>
    <m/>
    <m/>
    <m/>
    <m/>
    <m/>
    <m/>
    <m/>
    <m/>
    <m/>
  </r>
  <r>
    <s v="FRNLRuakuraNRate0"/>
    <x v="7"/>
    <x v="331"/>
    <s v="Autumn"/>
    <x v="2"/>
    <n v="4"/>
    <s v="Harvest"/>
    <m/>
    <m/>
    <n v="39.909999999999997"/>
    <n v="39.909999999999997"/>
    <n v="436.82000000000005"/>
    <m/>
    <m/>
    <m/>
    <m/>
    <m/>
    <m/>
    <m/>
    <m/>
    <n v="1.43"/>
    <m/>
    <m/>
    <m/>
    <m/>
    <m/>
    <n v="20.3"/>
    <n v="3.3000000000000002E-2"/>
    <m/>
    <m/>
    <m/>
    <m/>
    <m/>
    <m/>
    <m/>
    <m/>
    <m/>
  </r>
  <r>
    <s v="FRNLRuakuraNRate350"/>
    <x v="7"/>
    <x v="331"/>
    <s v="Autumn"/>
    <x v="2"/>
    <n v="4"/>
    <s v="Harvest"/>
    <m/>
    <m/>
    <n v="169.6"/>
    <n v="169.6"/>
    <n v="627.35"/>
    <m/>
    <m/>
    <m/>
    <m/>
    <m/>
    <m/>
    <m/>
    <m/>
    <n v="6.06"/>
    <m/>
    <m/>
    <m/>
    <m/>
    <m/>
    <n v="24.8"/>
    <n v="0.04"/>
    <m/>
    <m/>
    <m/>
    <m/>
    <m/>
    <m/>
    <m/>
    <m/>
    <m/>
  </r>
  <r>
    <s v="FRNLRuakuraNRate50"/>
    <x v="7"/>
    <x v="331"/>
    <s v="Autumn"/>
    <x v="2"/>
    <n v="4"/>
    <s v="Harvest"/>
    <m/>
    <m/>
    <n v="73.73"/>
    <n v="73.73"/>
    <n v="649.5100000000001"/>
    <m/>
    <m/>
    <m/>
    <m/>
    <m/>
    <m/>
    <m/>
    <m/>
    <n v="2.63"/>
    <m/>
    <m/>
    <m/>
    <m/>
    <m/>
    <n v="19"/>
    <n v="0.03"/>
    <m/>
    <m/>
    <m/>
    <m/>
    <m/>
    <m/>
    <m/>
    <m/>
    <m/>
  </r>
  <r>
    <s v="FRNLRuakuraNRate100"/>
    <x v="7"/>
    <x v="331"/>
    <s v="Autumn"/>
    <x v="2"/>
    <n v="4"/>
    <s v="Harvest"/>
    <m/>
    <m/>
    <n v="127.41"/>
    <n v="127.41"/>
    <n v="778.14"/>
    <m/>
    <m/>
    <m/>
    <m/>
    <m/>
    <m/>
    <m/>
    <m/>
    <n v="4.55"/>
    <m/>
    <m/>
    <m/>
    <m/>
    <m/>
    <n v="17.7"/>
    <n v="2.8000000000000001E-2"/>
    <m/>
    <m/>
    <m/>
    <m/>
    <m/>
    <m/>
    <m/>
    <m/>
    <m/>
  </r>
  <r>
    <s v="FRNLRuakuraNRate200"/>
    <x v="7"/>
    <x v="331"/>
    <s v="Autumn"/>
    <x v="2"/>
    <n v="4"/>
    <s v="Harvest"/>
    <m/>
    <m/>
    <n v="169.08"/>
    <n v="169.08"/>
    <n v="749.12"/>
    <m/>
    <m/>
    <m/>
    <m/>
    <m/>
    <m/>
    <m/>
    <m/>
    <n v="6.04"/>
    <m/>
    <m/>
    <m/>
    <m/>
    <m/>
    <n v="18.8"/>
    <n v="0.03"/>
    <m/>
    <m/>
    <m/>
    <m/>
    <m/>
    <m/>
    <m/>
    <m/>
    <m/>
  </r>
  <r>
    <s v="FRNLRuakuraNRate500"/>
    <x v="7"/>
    <x v="331"/>
    <s v="Autumn"/>
    <x v="2"/>
    <n v="4"/>
    <s v="Harvest"/>
    <m/>
    <m/>
    <n v="281.39"/>
    <n v="281.39"/>
    <n v="938.64"/>
    <m/>
    <m/>
    <m/>
    <m/>
    <m/>
    <m/>
    <m/>
    <m/>
    <n v="10.050000000000001"/>
    <m/>
    <m/>
    <m/>
    <m/>
    <m/>
    <n v="25.7"/>
    <n v="4.1000000000000002E-2"/>
    <m/>
    <m/>
    <m/>
    <m/>
    <m/>
    <m/>
    <m/>
    <m/>
    <m/>
  </r>
  <r>
    <s v="FRNLRuakuraNRate200"/>
    <x v="7"/>
    <x v="332"/>
    <s v="Autumn"/>
    <x v="0"/>
    <n v="4"/>
    <s v="Regrowth1"/>
    <n v="579"/>
    <n v="57.9"/>
    <m/>
    <m/>
    <m/>
    <m/>
    <m/>
    <m/>
    <m/>
    <m/>
    <m/>
    <m/>
    <m/>
    <m/>
    <m/>
    <m/>
    <m/>
    <m/>
    <m/>
    <n v="25.1"/>
    <n v="0.04"/>
    <m/>
    <m/>
    <m/>
    <m/>
    <m/>
    <m/>
    <m/>
    <m/>
    <m/>
  </r>
  <r>
    <s v="FRNLRuakuraNRate0"/>
    <x v="7"/>
    <x v="332"/>
    <s v="Autumn"/>
    <x v="0"/>
    <n v="4"/>
    <s v="Regrowth1"/>
    <n v="527.4"/>
    <n v="52.74"/>
    <m/>
    <m/>
    <m/>
    <m/>
    <m/>
    <m/>
    <m/>
    <m/>
    <m/>
    <m/>
    <m/>
    <m/>
    <m/>
    <m/>
    <m/>
    <m/>
    <m/>
    <n v="21.8"/>
    <n v="3.5000000000000003E-2"/>
    <m/>
    <m/>
    <m/>
    <m/>
    <m/>
    <m/>
    <m/>
    <m/>
    <m/>
  </r>
  <r>
    <s v="FRNLRuakuraNRate100"/>
    <x v="7"/>
    <x v="332"/>
    <s v="Autumn"/>
    <x v="0"/>
    <n v="4"/>
    <s v="Regrowth1"/>
    <n v="613.40000000000009"/>
    <n v="61.34"/>
    <m/>
    <m/>
    <m/>
    <m/>
    <m/>
    <m/>
    <m/>
    <m/>
    <m/>
    <m/>
    <m/>
    <m/>
    <m/>
    <m/>
    <m/>
    <m/>
    <m/>
    <n v="24.3"/>
    <n v="3.9E-2"/>
    <m/>
    <m/>
    <m/>
    <m/>
    <m/>
    <m/>
    <m/>
    <m/>
    <m/>
  </r>
  <r>
    <s v="FRNLRuakuraNRate50"/>
    <x v="7"/>
    <x v="332"/>
    <s v="Autumn"/>
    <x v="0"/>
    <n v="4"/>
    <s v="Regrowth1"/>
    <n v="561.79999999999995"/>
    <n v="56.18"/>
    <m/>
    <m/>
    <m/>
    <m/>
    <m/>
    <m/>
    <m/>
    <m/>
    <m/>
    <m/>
    <m/>
    <m/>
    <m/>
    <m/>
    <m/>
    <m/>
    <m/>
    <n v="19.3"/>
    <n v="3.1E-2"/>
    <m/>
    <m/>
    <m/>
    <m/>
    <m/>
    <m/>
    <m/>
    <m/>
    <m/>
  </r>
  <r>
    <s v="FRNLRuakuraNRate500"/>
    <x v="7"/>
    <x v="332"/>
    <s v="Autumn"/>
    <x v="0"/>
    <n v="4"/>
    <s v="Regrowth1"/>
    <n v="682.2"/>
    <n v="68.22"/>
    <m/>
    <m/>
    <m/>
    <m/>
    <m/>
    <m/>
    <m/>
    <m/>
    <m/>
    <m/>
    <m/>
    <m/>
    <m/>
    <m/>
    <m/>
    <m/>
    <m/>
    <n v="30.3"/>
    <n v="4.9000000000000002E-2"/>
    <m/>
    <m/>
    <m/>
    <m/>
    <m/>
    <m/>
    <m/>
    <m/>
    <m/>
  </r>
  <r>
    <s v="FRNLRuakuraNRate350"/>
    <x v="7"/>
    <x v="332"/>
    <s v="Autumn"/>
    <x v="0"/>
    <n v="4"/>
    <s v="Regrowth1"/>
    <n v="630.59999999999991"/>
    <n v="63.06"/>
    <m/>
    <m/>
    <m/>
    <m/>
    <m/>
    <m/>
    <m/>
    <m/>
    <m/>
    <m/>
    <m/>
    <m/>
    <m/>
    <m/>
    <m/>
    <m/>
    <m/>
    <n v="26"/>
    <n v="4.2000000000000003E-2"/>
    <m/>
    <m/>
    <m/>
    <m/>
    <m/>
    <m/>
    <m/>
    <m/>
    <m/>
  </r>
  <r>
    <s v="FRNLRuakuraNRate100"/>
    <x v="7"/>
    <x v="332"/>
    <s v="Autumn"/>
    <x v="1"/>
    <n v="4"/>
    <s v="Regrowth1"/>
    <n v="561.79999999999995"/>
    <n v="56.18"/>
    <m/>
    <m/>
    <m/>
    <m/>
    <m/>
    <m/>
    <m/>
    <m/>
    <m/>
    <m/>
    <m/>
    <m/>
    <m/>
    <m/>
    <m/>
    <m/>
    <m/>
    <n v="21.9"/>
    <n v="3.5000000000000003E-2"/>
    <m/>
    <m/>
    <m/>
    <m/>
    <m/>
    <m/>
    <m/>
    <m/>
    <m/>
  </r>
  <r>
    <s v="FRNLRuakuraNRate0"/>
    <x v="7"/>
    <x v="332"/>
    <s v="Autumn"/>
    <x v="1"/>
    <n v="4"/>
    <s v="Regrowth1"/>
    <n v="493"/>
    <n v="49.3"/>
    <m/>
    <m/>
    <m/>
    <m/>
    <m/>
    <m/>
    <m/>
    <m/>
    <m/>
    <m/>
    <m/>
    <m/>
    <m/>
    <m/>
    <m/>
    <m/>
    <m/>
    <n v="20.9"/>
    <n v="3.3000000000000002E-2"/>
    <m/>
    <m/>
    <m/>
    <m/>
    <m/>
    <m/>
    <m/>
    <m/>
    <m/>
  </r>
  <r>
    <s v="FRNLRuakuraNRate50"/>
    <x v="7"/>
    <x v="332"/>
    <s v="Autumn"/>
    <x v="1"/>
    <n v="4"/>
    <s v="Regrowth1"/>
    <n v="544.6"/>
    <n v="54.46"/>
    <m/>
    <m/>
    <m/>
    <m/>
    <m/>
    <m/>
    <m/>
    <m/>
    <m/>
    <m/>
    <m/>
    <m/>
    <m/>
    <m/>
    <m/>
    <m/>
    <m/>
    <n v="24.8"/>
    <n v="0.04"/>
    <m/>
    <m/>
    <m/>
    <m/>
    <m/>
    <m/>
    <m/>
    <m/>
    <m/>
  </r>
  <r>
    <s v="FRNLRuakuraNRate500"/>
    <x v="7"/>
    <x v="332"/>
    <s v="Autumn"/>
    <x v="1"/>
    <n v="4"/>
    <s v="Regrowth1"/>
    <n v="647.79999999999995"/>
    <n v="64.78"/>
    <m/>
    <m/>
    <m/>
    <m/>
    <m/>
    <m/>
    <m/>
    <m/>
    <m/>
    <m/>
    <m/>
    <m/>
    <m/>
    <m/>
    <m/>
    <m/>
    <m/>
    <n v="28"/>
    <n v="4.4999999999999998E-2"/>
    <m/>
    <m/>
    <m/>
    <m/>
    <m/>
    <m/>
    <m/>
    <m/>
    <m/>
  </r>
  <r>
    <s v="FRNLRuakuraNRate200"/>
    <x v="7"/>
    <x v="332"/>
    <s v="Autumn"/>
    <x v="1"/>
    <n v="4"/>
    <s v="Regrowth1"/>
    <n v="596.20000000000005"/>
    <n v="59.62"/>
    <m/>
    <m/>
    <m/>
    <m/>
    <m/>
    <m/>
    <m/>
    <m/>
    <m/>
    <m/>
    <m/>
    <m/>
    <m/>
    <m/>
    <m/>
    <m/>
    <m/>
    <n v="23.5"/>
    <n v="3.7999999999999999E-2"/>
    <m/>
    <m/>
    <m/>
    <m/>
    <m/>
    <m/>
    <m/>
    <m/>
    <m/>
  </r>
  <r>
    <s v="FRNLRuakuraNRate350"/>
    <x v="7"/>
    <x v="332"/>
    <s v="Autumn"/>
    <x v="1"/>
    <n v="4"/>
    <s v="Regrowth1"/>
    <n v="596.20000000000005"/>
    <n v="59.62"/>
    <m/>
    <m/>
    <m/>
    <m/>
    <m/>
    <m/>
    <m/>
    <m/>
    <m/>
    <m/>
    <m/>
    <m/>
    <m/>
    <m/>
    <m/>
    <m/>
    <m/>
    <n v="32.299999999999997"/>
    <n v="5.1999999999999998E-2"/>
    <m/>
    <m/>
    <m/>
    <m/>
    <m/>
    <m/>
    <m/>
    <m/>
    <m/>
  </r>
  <r>
    <s v="FRNLRuakuraNRate0"/>
    <x v="7"/>
    <x v="332"/>
    <s v="Autumn"/>
    <x v="2"/>
    <n v="4"/>
    <s v="Regrowth1"/>
    <n v="527.4"/>
    <n v="52.74"/>
    <m/>
    <m/>
    <m/>
    <m/>
    <m/>
    <m/>
    <m/>
    <m/>
    <m/>
    <m/>
    <m/>
    <m/>
    <m/>
    <m/>
    <m/>
    <m/>
    <m/>
    <n v="22.2"/>
    <n v="3.5000000000000003E-2"/>
    <m/>
    <m/>
    <m/>
    <m/>
    <m/>
    <m/>
    <m/>
    <m/>
    <m/>
  </r>
  <r>
    <s v="FRNLRuakuraNRate350"/>
    <x v="7"/>
    <x v="332"/>
    <s v="Autumn"/>
    <x v="2"/>
    <n v="4"/>
    <s v="Regrowth1"/>
    <n v="682.2"/>
    <n v="68.22"/>
    <m/>
    <m/>
    <m/>
    <m/>
    <m/>
    <m/>
    <m/>
    <m/>
    <m/>
    <m/>
    <m/>
    <m/>
    <m/>
    <m/>
    <m/>
    <m/>
    <m/>
    <n v="24.5"/>
    <n v="3.9E-2"/>
    <m/>
    <m/>
    <m/>
    <m/>
    <m/>
    <m/>
    <m/>
    <m/>
    <m/>
  </r>
  <r>
    <s v="FRNLRuakuraNRate50"/>
    <x v="7"/>
    <x v="332"/>
    <s v="Autumn"/>
    <x v="2"/>
    <n v="4"/>
    <s v="Regrowth1"/>
    <n v="475.79999999999995"/>
    <n v="47.58"/>
    <m/>
    <m/>
    <m/>
    <m/>
    <m/>
    <m/>
    <m/>
    <m/>
    <m/>
    <m/>
    <m/>
    <m/>
    <m/>
    <m/>
    <m/>
    <m/>
    <m/>
    <n v="28.8"/>
    <n v="4.5999999999999999E-2"/>
    <m/>
    <m/>
    <m/>
    <m/>
    <m/>
    <m/>
    <m/>
    <m/>
    <m/>
  </r>
  <r>
    <s v="FRNLRuakuraNRate100"/>
    <x v="7"/>
    <x v="332"/>
    <s v="Autumn"/>
    <x v="2"/>
    <n v="4"/>
    <s v="Regrowth1"/>
    <n v="544.6"/>
    <n v="54.46"/>
    <m/>
    <m/>
    <m/>
    <m/>
    <m/>
    <m/>
    <m/>
    <m/>
    <m/>
    <m/>
    <m/>
    <m/>
    <m/>
    <m/>
    <m/>
    <m/>
    <m/>
    <n v="24.4"/>
    <n v="3.9E-2"/>
    <m/>
    <m/>
    <m/>
    <m/>
    <m/>
    <m/>
    <m/>
    <m/>
    <m/>
  </r>
  <r>
    <s v="FRNLRuakuraNRate200"/>
    <x v="7"/>
    <x v="332"/>
    <s v="Autumn"/>
    <x v="2"/>
    <n v="4"/>
    <s v="Regrowth1"/>
    <n v="699.40000000000009"/>
    <n v="69.94"/>
    <m/>
    <m/>
    <m/>
    <m/>
    <m/>
    <m/>
    <m/>
    <m/>
    <m/>
    <m/>
    <m/>
    <m/>
    <m/>
    <m/>
    <m/>
    <m/>
    <m/>
    <n v="25.6"/>
    <n v="4.1000000000000002E-2"/>
    <m/>
    <m/>
    <m/>
    <m/>
    <m/>
    <m/>
    <m/>
    <m/>
    <m/>
  </r>
  <r>
    <s v="FRNLRuakuraNRate500"/>
    <x v="7"/>
    <x v="332"/>
    <s v="Autumn"/>
    <x v="2"/>
    <n v="4"/>
    <s v="Regrowth1"/>
    <n v="699.40000000000009"/>
    <n v="69.94"/>
    <m/>
    <m/>
    <m/>
    <m/>
    <m/>
    <m/>
    <m/>
    <m/>
    <m/>
    <m/>
    <m/>
    <m/>
    <m/>
    <m/>
    <m/>
    <m/>
    <m/>
    <n v="32.9"/>
    <n v="5.2999999999999999E-2"/>
    <m/>
    <m/>
    <m/>
    <m/>
    <m/>
    <m/>
    <m/>
    <m/>
    <m/>
  </r>
  <r>
    <s v="FRNLRuakuraNRate200"/>
    <x v="7"/>
    <x v="333"/>
    <s v="Autumn"/>
    <x v="0"/>
    <n v="4"/>
    <s v="Regrowth2"/>
    <n v="837"/>
    <n v="83.7"/>
    <m/>
    <m/>
    <m/>
    <m/>
    <m/>
    <m/>
    <m/>
    <m/>
    <m/>
    <m/>
    <m/>
    <m/>
    <m/>
    <m/>
    <m/>
    <m/>
    <m/>
    <n v="26.2"/>
    <n v="4.2000000000000003E-2"/>
    <m/>
    <m/>
    <m/>
    <m/>
    <m/>
    <m/>
    <m/>
    <m/>
    <m/>
  </r>
  <r>
    <s v="FRNLRuakuraNRate0"/>
    <x v="7"/>
    <x v="333"/>
    <s v="Autumn"/>
    <x v="0"/>
    <n v="4"/>
    <s v="Regrowth2"/>
    <n v="596.20000000000005"/>
    <n v="59.62"/>
    <m/>
    <m/>
    <m/>
    <m/>
    <m/>
    <m/>
    <m/>
    <m/>
    <m/>
    <m/>
    <m/>
    <m/>
    <m/>
    <m/>
    <m/>
    <m/>
    <m/>
    <n v="25.8"/>
    <n v="4.1000000000000002E-2"/>
    <m/>
    <m/>
    <m/>
    <m/>
    <m/>
    <m/>
    <m/>
    <m/>
    <m/>
  </r>
  <r>
    <s v="FRNLRuakuraNRate100"/>
    <x v="7"/>
    <x v="333"/>
    <s v="Autumn"/>
    <x v="0"/>
    <n v="4"/>
    <s v="Regrowth2"/>
    <n v="665"/>
    <n v="66.5"/>
    <m/>
    <m/>
    <m/>
    <m/>
    <m/>
    <m/>
    <m/>
    <m/>
    <m/>
    <m/>
    <m/>
    <m/>
    <m/>
    <m/>
    <m/>
    <m/>
    <m/>
    <n v="24.3"/>
    <n v="3.9E-2"/>
    <m/>
    <m/>
    <m/>
    <m/>
    <m/>
    <m/>
    <m/>
    <m/>
    <m/>
  </r>
  <r>
    <s v="FRNLRuakuraNRate50"/>
    <x v="7"/>
    <x v="333"/>
    <s v="Autumn"/>
    <x v="0"/>
    <n v="4"/>
    <s v="Regrowth2"/>
    <n v="647.79999999999995"/>
    <n v="64.78"/>
    <m/>
    <m/>
    <m/>
    <m/>
    <m/>
    <m/>
    <m/>
    <m/>
    <m/>
    <m/>
    <m/>
    <m/>
    <m/>
    <m/>
    <m/>
    <m/>
    <m/>
    <n v="23.7"/>
    <n v="3.7999999999999999E-2"/>
    <m/>
    <m/>
    <m/>
    <m/>
    <m/>
    <m/>
    <m/>
    <m/>
    <m/>
  </r>
  <r>
    <s v="FRNLRuakuraNRate500"/>
    <x v="7"/>
    <x v="333"/>
    <s v="Autumn"/>
    <x v="0"/>
    <n v="4"/>
    <s v="Regrowth2"/>
    <n v="785.4"/>
    <n v="78.540000000000006"/>
    <m/>
    <m/>
    <m/>
    <m/>
    <m/>
    <m/>
    <m/>
    <m/>
    <m/>
    <m/>
    <m/>
    <m/>
    <m/>
    <m/>
    <m/>
    <m/>
    <m/>
    <n v="30.8"/>
    <n v="4.9000000000000002E-2"/>
    <m/>
    <m/>
    <m/>
    <m/>
    <m/>
    <m/>
    <m/>
    <m/>
    <m/>
  </r>
  <r>
    <s v="FRNLRuakuraNRate350"/>
    <x v="7"/>
    <x v="333"/>
    <s v="Autumn"/>
    <x v="0"/>
    <n v="4"/>
    <s v="Regrowth2"/>
    <n v="819.8"/>
    <n v="81.98"/>
    <m/>
    <m/>
    <m/>
    <m/>
    <m/>
    <m/>
    <m/>
    <m/>
    <m/>
    <m/>
    <m/>
    <m/>
    <m/>
    <m/>
    <m/>
    <m/>
    <m/>
    <n v="30.9"/>
    <n v="4.9000000000000002E-2"/>
    <m/>
    <m/>
    <m/>
    <m/>
    <m/>
    <m/>
    <m/>
    <m/>
    <m/>
  </r>
  <r>
    <s v="FRNLRuakuraNRate100"/>
    <x v="7"/>
    <x v="333"/>
    <s v="Autumn"/>
    <x v="1"/>
    <n v="4"/>
    <s v="Regrowth2"/>
    <n v="716.59999999999991"/>
    <n v="71.66"/>
    <m/>
    <m/>
    <m/>
    <m/>
    <m/>
    <m/>
    <m/>
    <m/>
    <m/>
    <m/>
    <m/>
    <m/>
    <m/>
    <m/>
    <m/>
    <m/>
    <m/>
    <n v="21.3"/>
    <n v="3.4000000000000002E-2"/>
    <m/>
    <m/>
    <m/>
    <m/>
    <m/>
    <m/>
    <m/>
    <m/>
    <m/>
  </r>
  <r>
    <s v="FRNLRuakuraNRate0"/>
    <x v="7"/>
    <x v="333"/>
    <s v="Autumn"/>
    <x v="1"/>
    <n v="4"/>
    <s v="Regrowth2"/>
    <n v="682.2"/>
    <n v="68.22"/>
    <m/>
    <m/>
    <m/>
    <m/>
    <m/>
    <m/>
    <m/>
    <m/>
    <m/>
    <m/>
    <m/>
    <m/>
    <m/>
    <m/>
    <m/>
    <m/>
    <m/>
    <n v="23.5"/>
    <n v="3.7999999999999999E-2"/>
    <m/>
    <m/>
    <m/>
    <m/>
    <m/>
    <m/>
    <m/>
    <m/>
    <m/>
  </r>
  <r>
    <s v="FRNLRuakuraNRate50"/>
    <x v="7"/>
    <x v="333"/>
    <s v="Autumn"/>
    <x v="1"/>
    <n v="4"/>
    <s v="Regrowth2"/>
    <n v="682.2"/>
    <n v="68.22"/>
    <m/>
    <m/>
    <m/>
    <m/>
    <m/>
    <m/>
    <m/>
    <m/>
    <m/>
    <m/>
    <m/>
    <m/>
    <m/>
    <m/>
    <m/>
    <m/>
    <m/>
    <n v="23.1"/>
    <n v="3.6999999999999998E-2"/>
    <m/>
    <m/>
    <m/>
    <m/>
    <m/>
    <m/>
    <m/>
    <m/>
    <m/>
  </r>
  <r>
    <s v="FRNLRuakuraNRate500"/>
    <x v="7"/>
    <x v="333"/>
    <s v="Autumn"/>
    <x v="1"/>
    <n v="4"/>
    <s v="Regrowth2"/>
    <n v="1077.8000000000002"/>
    <n v="107.78"/>
    <m/>
    <m/>
    <m/>
    <m/>
    <m/>
    <m/>
    <m/>
    <m/>
    <m/>
    <m/>
    <m/>
    <m/>
    <m/>
    <m/>
    <m/>
    <m/>
    <m/>
    <n v="22"/>
    <n v="3.5000000000000003E-2"/>
    <m/>
    <m/>
    <m/>
    <m/>
    <m/>
    <m/>
    <m/>
    <m/>
    <m/>
  </r>
  <r>
    <s v="FRNLRuakuraNRate200"/>
    <x v="7"/>
    <x v="333"/>
    <s v="Autumn"/>
    <x v="1"/>
    <n v="4"/>
    <s v="Regrowth2"/>
    <n v="923"/>
    <n v="92.3"/>
    <m/>
    <m/>
    <m/>
    <m/>
    <m/>
    <m/>
    <m/>
    <m/>
    <m/>
    <m/>
    <m/>
    <m/>
    <m/>
    <m/>
    <m/>
    <m/>
    <m/>
    <n v="27"/>
    <n v="4.2999999999999997E-2"/>
    <m/>
    <m/>
    <m/>
    <m/>
    <m/>
    <m/>
    <m/>
    <m/>
    <m/>
  </r>
  <r>
    <s v="FRNLRuakuraNRate350"/>
    <x v="7"/>
    <x v="333"/>
    <s v="Autumn"/>
    <x v="1"/>
    <n v="4"/>
    <s v="Regrowth2"/>
    <n v="854.2"/>
    <n v="85.42"/>
    <m/>
    <m/>
    <m/>
    <m/>
    <m/>
    <m/>
    <m/>
    <m/>
    <m/>
    <m/>
    <m/>
    <m/>
    <m/>
    <m/>
    <m/>
    <m/>
    <m/>
    <n v="31.1"/>
    <n v="0.05"/>
    <m/>
    <m/>
    <m/>
    <m/>
    <m/>
    <m/>
    <m/>
    <m/>
    <m/>
  </r>
  <r>
    <s v="FRNLRuakuraNRate0"/>
    <x v="7"/>
    <x v="333"/>
    <s v="Autumn"/>
    <x v="2"/>
    <n v="4"/>
    <s v="Regrowth2"/>
    <n v="647.79999999999995"/>
    <n v="64.78"/>
    <m/>
    <m/>
    <m/>
    <m/>
    <m/>
    <m/>
    <m/>
    <m/>
    <m/>
    <m/>
    <m/>
    <m/>
    <m/>
    <m/>
    <m/>
    <m/>
    <m/>
    <n v="25.9"/>
    <n v="4.1000000000000002E-2"/>
    <m/>
    <m/>
    <m/>
    <m/>
    <m/>
    <m/>
    <m/>
    <m/>
    <m/>
  </r>
  <r>
    <s v="FRNLRuakuraNRate350"/>
    <x v="7"/>
    <x v="333"/>
    <s v="Autumn"/>
    <x v="2"/>
    <n v="4"/>
    <s v="Regrowth2"/>
    <n v="1043.4000000000001"/>
    <n v="104.34"/>
    <m/>
    <m/>
    <m/>
    <m/>
    <m/>
    <m/>
    <m/>
    <m/>
    <m/>
    <m/>
    <m/>
    <m/>
    <m/>
    <m/>
    <m/>
    <m/>
    <m/>
    <n v="26.1"/>
    <n v="4.2000000000000003E-2"/>
    <m/>
    <m/>
    <m/>
    <m/>
    <m/>
    <m/>
    <m/>
    <m/>
    <m/>
  </r>
  <r>
    <s v="FRNLRuakuraNRate50"/>
    <x v="7"/>
    <x v="333"/>
    <s v="Autumn"/>
    <x v="2"/>
    <n v="4"/>
    <s v="Regrowth2"/>
    <n v="682.2"/>
    <n v="68.22"/>
    <m/>
    <m/>
    <m/>
    <m/>
    <m/>
    <m/>
    <m/>
    <m/>
    <m/>
    <m/>
    <m/>
    <m/>
    <m/>
    <m/>
    <m/>
    <m/>
    <m/>
    <n v="25.3"/>
    <n v="0.04"/>
    <m/>
    <m/>
    <m/>
    <m/>
    <m/>
    <m/>
    <m/>
    <m/>
    <m/>
  </r>
  <r>
    <s v="FRNLRuakuraNRate100"/>
    <x v="7"/>
    <x v="333"/>
    <s v="Autumn"/>
    <x v="2"/>
    <n v="4"/>
    <s v="Regrowth2"/>
    <n v="854.2"/>
    <n v="85.42"/>
    <m/>
    <m/>
    <m/>
    <m/>
    <m/>
    <m/>
    <m/>
    <m/>
    <m/>
    <m/>
    <m/>
    <m/>
    <m/>
    <m/>
    <m/>
    <m/>
    <m/>
    <n v="26"/>
    <n v="4.2000000000000003E-2"/>
    <m/>
    <m/>
    <m/>
    <m/>
    <m/>
    <m/>
    <m/>
    <m/>
    <m/>
  </r>
  <r>
    <s v="FRNLRuakuraNRate200"/>
    <x v="7"/>
    <x v="333"/>
    <s v="Autumn"/>
    <x v="2"/>
    <n v="4"/>
    <s v="Regrowth2"/>
    <n v="1026.1999999999998"/>
    <n v="102.62"/>
    <m/>
    <m/>
    <m/>
    <m/>
    <m/>
    <m/>
    <m/>
    <m/>
    <m/>
    <m/>
    <m/>
    <m/>
    <m/>
    <m/>
    <m/>
    <m/>
    <m/>
    <n v="21.4"/>
    <n v="3.4000000000000002E-2"/>
    <m/>
    <m/>
    <m/>
    <m/>
    <m/>
    <m/>
    <m/>
    <m/>
    <m/>
  </r>
  <r>
    <s v="FRNLRuakuraNRate500"/>
    <x v="7"/>
    <x v="333"/>
    <s v="Autumn"/>
    <x v="2"/>
    <n v="4"/>
    <s v="Regrowth2"/>
    <n v="1198.1999999999998"/>
    <n v="119.82"/>
    <m/>
    <m/>
    <m/>
    <m/>
    <m/>
    <m/>
    <m/>
    <m/>
    <m/>
    <m/>
    <m/>
    <m/>
    <m/>
    <m/>
    <m/>
    <m/>
    <m/>
    <n v="32.700000000000003"/>
    <n v="5.1999999999999998E-2"/>
    <m/>
    <m/>
    <m/>
    <m/>
    <m/>
    <m/>
    <m/>
    <m/>
    <m/>
  </r>
  <r>
    <s v="FRNLRuakuraNRate200"/>
    <x v="7"/>
    <x v="334"/>
    <s v="Autumn"/>
    <x v="0"/>
    <n v="4"/>
    <s v="Regrowth3"/>
    <n v="2144.1999999999998"/>
    <n v="214.42"/>
    <m/>
    <m/>
    <m/>
    <m/>
    <m/>
    <m/>
    <m/>
    <m/>
    <m/>
    <m/>
    <m/>
    <m/>
    <m/>
    <m/>
    <m/>
    <m/>
    <m/>
    <n v="24.3"/>
    <n v="3.9E-2"/>
    <m/>
    <m/>
    <m/>
    <m/>
    <m/>
    <m/>
    <m/>
    <m/>
    <m/>
  </r>
  <r>
    <s v="FRNLRuakuraNRate0"/>
    <x v="7"/>
    <x v="334"/>
    <s v="Autumn"/>
    <x v="0"/>
    <n v="4"/>
    <s v="Regrowth3"/>
    <n v="940.19999999999993"/>
    <n v="94.02"/>
    <m/>
    <m/>
    <m/>
    <m/>
    <m/>
    <m/>
    <m/>
    <m/>
    <m/>
    <m/>
    <m/>
    <m/>
    <m/>
    <m/>
    <m/>
    <m/>
    <m/>
    <n v="23.1"/>
    <n v="3.6999999999999998E-2"/>
    <m/>
    <m/>
    <m/>
    <m/>
    <m/>
    <m/>
    <m/>
    <m/>
    <m/>
  </r>
  <r>
    <s v="FRNLRuakuraNRate100"/>
    <x v="7"/>
    <x v="334"/>
    <s v="Autumn"/>
    <x v="0"/>
    <n v="4"/>
    <s v="Regrowth3"/>
    <n v="1387.4"/>
    <n v="138.74"/>
    <m/>
    <m/>
    <m/>
    <m/>
    <m/>
    <m/>
    <m/>
    <m/>
    <m/>
    <m/>
    <m/>
    <m/>
    <m/>
    <m/>
    <m/>
    <m/>
    <m/>
    <n v="22.3"/>
    <n v="3.5999999999999997E-2"/>
    <m/>
    <m/>
    <m/>
    <m/>
    <m/>
    <m/>
    <m/>
    <m/>
    <m/>
  </r>
  <r>
    <s v="FRNLRuakuraNRate50"/>
    <x v="7"/>
    <x v="334"/>
    <s v="Autumn"/>
    <x v="0"/>
    <n v="4"/>
    <s v="Regrowth3"/>
    <n v="1232.5999999999999"/>
    <n v="123.26"/>
    <m/>
    <m/>
    <m/>
    <m/>
    <m/>
    <m/>
    <m/>
    <m/>
    <m/>
    <m/>
    <m/>
    <m/>
    <m/>
    <m/>
    <m/>
    <m/>
    <m/>
    <n v="22.8"/>
    <n v="3.5999999999999997E-2"/>
    <m/>
    <m/>
    <m/>
    <m/>
    <m/>
    <m/>
    <m/>
    <m/>
    <m/>
  </r>
  <r>
    <s v="FRNLRuakuraNRate500"/>
    <x v="7"/>
    <x v="334"/>
    <s v="Autumn"/>
    <x v="0"/>
    <n v="4"/>
    <s v="Regrowth3"/>
    <n v="2316.1999999999998"/>
    <n v="231.62"/>
    <m/>
    <m/>
    <m/>
    <m/>
    <m/>
    <m/>
    <m/>
    <m/>
    <m/>
    <m/>
    <m/>
    <m/>
    <m/>
    <m/>
    <m/>
    <m/>
    <m/>
    <n v="25.7"/>
    <n v="4.1000000000000002E-2"/>
    <m/>
    <m/>
    <m/>
    <m/>
    <m/>
    <m/>
    <m/>
    <m/>
    <m/>
  </r>
  <r>
    <s v="FRNLRuakuraNRate350"/>
    <x v="7"/>
    <x v="334"/>
    <s v="Autumn"/>
    <x v="0"/>
    <n v="4"/>
    <s v="Regrowth3"/>
    <n v="1834.6000000000001"/>
    <n v="183.46"/>
    <m/>
    <m/>
    <m/>
    <m/>
    <m/>
    <m/>
    <m/>
    <m/>
    <m/>
    <m/>
    <m/>
    <m/>
    <m/>
    <m/>
    <m/>
    <m/>
    <m/>
    <n v="28.2"/>
    <n v="4.4999999999999998E-2"/>
    <m/>
    <m/>
    <m/>
    <m/>
    <m/>
    <m/>
    <m/>
    <m/>
    <m/>
  </r>
  <r>
    <s v="FRNLRuakuraNRate100"/>
    <x v="7"/>
    <x v="334"/>
    <s v="Autumn"/>
    <x v="1"/>
    <n v="4"/>
    <s v="Regrowth3"/>
    <n v="1215.4000000000001"/>
    <n v="121.54"/>
    <m/>
    <m/>
    <m/>
    <m/>
    <m/>
    <m/>
    <m/>
    <m/>
    <m/>
    <m/>
    <m/>
    <m/>
    <m/>
    <m/>
    <m/>
    <m/>
    <m/>
    <n v="20.9"/>
    <n v="3.3000000000000002E-2"/>
    <m/>
    <m/>
    <m/>
    <m/>
    <m/>
    <m/>
    <m/>
    <m/>
    <m/>
  </r>
  <r>
    <s v="FRNLRuakuraNRate0"/>
    <x v="7"/>
    <x v="334"/>
    <s v="Autumn"/>
    <x v="1"/>
    <n v="4"/>
    <s v="Regrowth3"/>
    <n v="1009"/>
    <n v="100.9"/>
    <m/>
    <m/>
    <m/>
    <m/>
    <m/>
    <m/>
    <m/>
    <m/>
    <m/>
    <m/>
    <m/>
    <m/>
    <m/>
    <m/>
    <m/>
    <m/>
    <m/>
    <n v="22.1"/>
    <n v="3.5000000000000003E-2"/>
    <m/>
    <m/>
    <m/>
    <m/>
    <m/>
    <m/>
    <m/>
    <m/>
    <m/>
  </r>
  <r>
    <s v="FRNLRuakuraNRate50"/>
    <x v="7"/>
    <x v="334"/>
    <s v="Autumn"/>
    <x v="1"/>
    <n v="4"/>
    <s v="Regrowth3"/>
    <n v="940.19999999999993"/>
    <n v="94.02"/>
    <m/>
    <m/>
    <m/>
    <m/>
    <m/>
    <m/>
    <m/>
    <m/>
    <m/>
    <m/>
    <m/>
    <m/>
    <m/>
    <m/>
    <m/>
    <m/>
    <m/>
    <n v="22.3"/>
    <n v="3.5999999999999997E-2"/>
    <m/>
    <m/>
    <m/>
    <m/>
    <m/>
    <m/>
    <m/>
    <m/>
    <m/>
  </r>
  <r>
    <s v="FRNLRuakuraNRate500"/>
    <x v="7"/>
    <x v="334"/>
    <s v="Autumn"/>
    <x v="1"/>
    <n v="4"/>
    <s v="Regrowth3"/>
    <n v="1645.3999999999999"/>
    <n v="164.54"/>
    <m/>
    <m/>
    <m/>
    <m/>
    <m/>
    <m/>
    <m/>
    <m/>
    <m/>
    <m/>
    <m/>
    <m/>
    <m/>
    <m/>
    <m/>
    <m/>
    <m/>
    <n v="17.899999999999999"/>
    <n v="2.9000000000000001E-2"/>
    <m/>
    <m/>
    <m/>
    <m/>
    <m/>
    <m/>
    <m/>
    <m/>
    <m/>
  </r>
  <r>
    <s v="FRNLRuakuraNRate200"/>
    <x v="7"/>
    <x v="334"/>
    <s v="Autumn"/>
    <x v="1"/>
    <n v="4"/>
    <s v="Regrowth3"/>
    <n v="1301.4000000000001"/>
    <n v="130.13999999999999"/>
    <m/>
    <m/>
    <m/>
    <m/>
    <m/>
    <m/>
    <m/>
    <m/>
    <m/>
    <m/>
    <m/>
    <m/>
    <m/>
    <m/>
    <m/>
    <m/>
    <m/>
    <n v="24.5"/>
    <n v="3.9E-2"/>
    <m/>
    <m/>
    <m/>
    <m/>
    <m/>
    <m/>
    <m/>
    <m/>
    <m/>
  </r>
  <r>
    <s v="FRNLRuakuraNRate350"/>
    <x v="7"/>
    <x v="334"/>
    <s v="Autumn"/>
    <x v="1"/>
    <n v="4"/>
    <s v="Regrowth3"/>
    <n v="2849.4"/>
    <n v="284.94"/>
    <m/>
    <m/>
    <m/>
    <m/>
    <m/>
    <m/>
    <m/>
    <m/>
    <m/>
    <m/>
    <m/>
    <m/>
    <m/>
    <m/>
    <m/>
    <m/>
    <m/>
    <n v="21.1"/>
    <n v="3.4000000000000002E-2"/>
    <m/>
    <m/>
    <m/>
    <m/>
    <m/>
    <m/>
    <m/>
    <m/>
    <m/>
  </r>
  <r>
    <s v="FRNLRuakuraNRate0"/>
    <x v="7"/>
    <x v="334"/>
    <s v="Autumn"/>
    <x v="2"/>
    <n v="4"/>
    <s v="Regrowth3"/>
    <n v="699.40000000000009"/>
    <n v="69.94"/>
    <m/>
    <m/>
    <m/>
    <m/>
    <m/>
    <m/>
    <m/>
    <m/>
    <m/>
    <m/>
    <m/>
    <m/>
    <m/>
    <m/>
    <m/>
    <m/>
    <m/>
    <n v="18.5"/>
    <n v="0.03"/>
    <m/>
    <m/>
    <m/>
    <m/>
    <m/>
    <m/>
    <m/>
    <m/>
    <m/>
  </r>
  <r>
    <s v="FRNLRuakuraNRate350"/>
    <x v="7"/>
    <x v="334"/>
    <s v="Autumn"/>
    <x v="2"/>
    <n v="4"/>
    <s v="Regrowth3"/>
    <n v="2006.6000000000001"/>
    <n v="200.66"/>
    <m/>
    <m/>
    <m/>
    <m/>
    <m/>
    <m/>
    <m/>
    <m/>
    <m/>
    <m/>
    <m/>
    <m/>
    <m/>
    <m/>
    <m/>
    <m/>
    <m/>
    <n v="22.2"/>
    <n v="3.5999999999999997E-2"/>
    <m/>
    <m/>
    <m/>
    <m/>
    <m/>
    <m/>
    <m/>
    <m/>
    <m/>
  </r>
  <r>
    <s v="FRNLRuakuraNRate50"/>
    <x v="7"/>
    <x v="334"/>
    <s v="Autumn"/>
    <x v="2"/>
    <n v="4"/>
    <s v="Regrowth3"/>
    <n v="1009"/>
    <n v="100.9"/>
    <m/>
    <m/>
    <m/>
    <m/>
    <m/>
    <m/>
    <m/>
    <m/>
    <m/>
    <m/>
    <m/>
    <m/>
    <m/>
    <m/>
    <m/>
    <m/>
    <m/>
    <n v="19.399999999999999"/>
    <n v="3.1E-2"/>
    <m/>
    <m/>
    <m/>
    <m/>
    <m/>
    <m/>
    <m/>
    <m/>
    <m/>
  </r>
  <r>
    <s v="FRNLRuakuraNRate100"/>
    <x v="7"/>
    <x v="334"/>
    <s v="Autumn"/>
    <x v="2"/>
    <n v="4"/>
    <s v="Regrowth3"/>
    <n v="1129.4000000000001"/>
    <n v="112.94"/>
    <m/>
    <m/>
    <m/>
    <m/>
    <m/>
    <m/>
    <m/>
    <m/>
    <m/>
    <m/>
    <m/>
    <m/>
    <m/>
    <m/>
    <m/>
    <m/>
    <m/>
    <n v="18.600000000000001"/>
    <n v="0.03"/>
    <m/>
    <m/>
    <m/>
    <m/>
    <m/>
    <m/>
    <m/>
    <m/>
    <m/>
  </r>
  <r>
    <s v="FRNLRuakuraNRate200"/>
    <x v="7"/>
    <x v="334"/>
    <s v="Autumn"/>
    <x v="2"/>
    <n v="4"/>
    <s v="Regrowth3"/>
    <n v="1937.8"/>
    <n v="193.78"/>
    <m/>
    <m/>
    <m/>
    <m/>
    <m/>
    <m/>
    <m/>
    <m/>
    <m/>
    <m/>
    <m/>
    <m/>
    <m/>
    <m/>
    <m/>
    <m/>
    <m/>
    <n v="19.399999999999999"/>
    <n v="3.1E-2"/>
    <m/>
    <m/>
    <m/>
    <m/>
    <m/>
    <m/>
    <m/>
    <m/>
    <m/>
  </r>
  <r>
    <s v="FRNLRuakuraNRate500"/>
    <x v="7"/>
    <x v="334"/>
    <s v="Autumn"/>
    <x v="2"/>
    <n v="4"/>
    <s v="Regrowth3"/>
    <n v="1679.8"/>
    <n v="167.98"/>
    <m/>
    <m/>
    <m/>
    <m/>
    <m/>
    <m/>
    <m/>
    <m/>
    <m/>
    <m/>
    <m/>
    <m/>
    <m/>
    <m/>
    <m/>
    <m/>
    <m/>
    <n v="27.1"/>
    <n v="4.2999999999999997E-2"/>
    <m/>
    <m/>
    <m/>
    <m/>
    <m/>
    <m/>
    <m/>
    <m/>
    <m/>
  </r>
  <r>
    <s v="FRNLRuakuraNRate200"/>
    <x v="7"/>
    <x v="335"/>
    <s v="Autumn"/>
    <x v="0"/>
    <n v="4"/>
    <s v="Regrowth4"/>
    <n v="2109.8000000000002"/>
    <n v="210.98"/>
    <m/>
    <m/>
    <m/>
    <m/>
    <m/>
    <m/>
    <m/>
    <m/>
    <m/>
    <m/>
    <m/>
    <m/>
    <m/>
    <m/>
    <m/>
    <m/>
    <m/>
    <m/>
    <m/>
    <m/>
    <m/>
    <m/>
    <m/>
    <m/>
    <m/>
    <m/>
    <m/>
    <m/>
  </r>
  <r>
    <s v="FRNLRuakuraNRate0"/>
    <x v="7"/>
    <x v="335"/>
    <s v="Autumn"/>
    <x v="0"/>
    <n v="4"/>
    <s v="Regrowth4"/>
    <n v="1439"/>
    <n v="143.9"/>
    <m/>
    <m/>
    <m/>
    <m/>
    <m/>
    <m/>
    <m/>
    <m/>
    <m/>
    <m/>
    <m/>
    <m/>
    <m/>
    <m/>
    <m/>
    <m/>
    <m/>
    <m/>
    <m/>
    <m/>
    <m/>
    <m/>
    <m/>
    <m/>
    <m/>
    <m/>
    <m/>
    <m/>
  </r>
  <r>
    <s v="FRNLRuakuraNRate100"/>
    <x v="7"/>
    <x v="335"/>
    <s v="Autumn"/>
    <x v="0"/>
    <n v="4"/>
    <s v="Regrowth4"/>
    <n v="2006.6000000000001"/>
    <n v="200.66"/>
    <m/>
    <m/>
    <m/>
    <m/>
    <m/>
    <m/>
    <m/>
    <m/>
    <m/>
    <m/>
    <m/>
    <m/>
    <m/>
    <m/>
    <m/>
    <m/>
    <m/>
    <m/>
    <m/>
    <m/>
    <m/>
    <m/>
    <m/>
    <m/>
    <m/>
    <m/>
    <m/>
    <m/>
  </r>
  <r>
    <s v="FRNLRuakuraNRate50"/>
    <x v="7"/>
    <x v="335"/>
    <s v="Autumn"/>
    <x v="0"/>
    <n v="4"/>
    <s v="Regrowth4"/>
    <n v="1662.6000000000001"/>
    <n v="166.26"/>
    <m/>
    <m/>
    <m/>
    <m/>
    <m/>
    <m/>
    <m/>
    <m/>
    <m/>
    <m/>
    <m/>
    <m/>
    <m/>
    <m/>
    <m/>
    <m/>
    <m/>
    <m/>
    <m/>
    <m/>
    <m/>
    <m/>
    <m/>
    <m/>
    <m/>
    <m/>
    <m/>
    <m/>
  </r>
  <r>
    <s v="FRNLRuakuraNRate500"/>
    <x v="7"/>
    <x v="335"/>
    <s v="Autumn"/>
    <x v="0"/>
    <n v="4"/>
    <s v="Regrowth4"/>
    <n v="2488.1999999999998"/>
    <n v="248.82"/>
    <m/>
    <m/>
    <m/>
    <m/>
    <m/>
    <m/>
    <m/>
    <m/>
    <m/>
    <m/>
    <m/>
    <m/>
    <m/>
    <m/>
    <m/>
    <m/>
    <m/>
    <m/>
    <m/>
    <m/>
    <m/>
    <m/>
    <m/>
    <m/>
    <m/>
    <m/>
    <m/>
    <m/>
  </r>
  <r>
    <s v="FRNLRuakuraNRate350"/>
    <x v="7"/>
    <x v="335"/>
    <s v="Autumn"/>
    <x v="0"/>
    <n v="4"/>
    <s v="Regrowth4"/>
    <n v="2557"/>
    <n v="255.7"/>
    <m/>
    <m/>
    <m/>
    <m/>
    <m/>
    <m/>
    <m/>
    <m/>
    <m/>
    <m/>
    <m/>
    <m/>
    <m/>
    <m/>
    <m/>
    <m/>
    <m/>
    <m/>
    <m/>
    <m/>
    <m/>
    <m/>
    <m/>
    <m/>
    <m/>
    <m/>
    <m/>
    <m/>
  </r>
  <r>
    <s v="FRNLRuakuraNRate100"/>
    <x v="7"/>
    <x v="335"/>
    <s v="Autumn"/>
    <x v="1"/>
    <n v="4"/>
    <s v="Regrowth4"/>
    <n v="1576.6"/>
    <n v="157.66"/>
    <m/>
    <m/>
    <m/>
    <m/>
    <m/>
    <m/>
    <m/>
    <m/>
    <m/>
    <m/>
    <m/>
    <m/>
    <m/>
    <m/>
    <m/>
    <m/>
    <m/>
    <m/>
    <m/>
    <m/>
    <m/>
    <m/>
    <m/>
    <m/>
    <m/>
    <m/>
    <m/>
    <m/>
  </r>
  <r>
    <s v="FRNLRuakuraNRate0"/>
    <x v="7"/>
    <x v="335"/>
    <s v="Autumn"/>
    <x v="1"/>
    <n v="4"/>
    <s v="Regrowth4"/>
    <n v="1267"/>
    <n v="126.7"/>
    <m/>
    <m/>
    <m/>
    <m/>
    <m/>
    <m/>
    <m/>
    <m/>
    <m/>
    <m/>
    <m/>
    <m/>
    <m/>
    <m/>
    <m/>
    <m/>
    <m/>
    <m/>
    <m/>
    <m/>
    <m/>
    <m/>
    <m/>
    <m/>
    <m/>
    <m/>
    <m/>
    <m/>
  </r>
  <r>
    <s v="FRNLRuakuraNRate50"/>
    <x v="7"/>
    <x v="335"/>
    <s v="Autumn"/>
    <x v="1"/>
    <n v="4"/>
    <s v="Regrowth4"/>
    <n v="1697"/>
    <n v="169.7"/>
    <m/>
    <m/>
    <m/>
    <m/>
    <m/>
    <m/>
    <m/>
    <m/>
    <m/>
    <m/>
    <m/>
    <m/>
    <m/>
    <m/>
    <m/>
    <m/>
    <m/>
    <m/>
    <m/>
    <m/>
    <m/>
    <m/>
    <m/>
    <m/>
    <m/>
    <m/>
    <m/>
    <m/>
  </r>
  <r>
    <s v="FRNLRuakuraNRate500"/>
    <x v="7"/>
    <x v="335"/>
    <s v="Autumn"/>
    <x v="1"/>
    <n v="4"/>
    <s v="Regrowth4"/>
    <n v="2367.8000000000002"/>
    <n v="236.78"/>
    <m/>
    <m/>
    <m/>
    <m/>
    <m/>
    <m/>
    <m/>
    <m/>
    <m/>
    <m/>
    <m/>
    <m/>
    <m/>
    <m/>
    <m/>
    <m/>
    <m/>
    <m/>
    <m/>
    <m/>
    <m/>
    <m/>
    <m/>
    <m/>
    <m/>
    <m/>
    <m/>
    <m/>
  </r>
  <r>
    <s v="FRNLRuakuraNRate200"/>
    <x v="7"/>
    <x v="335"/>
    <s v="Autumn"/>
    <x v="1"/>
    <n v="4"/>
    <s v="Regrowth4"/>
    <n v="1869"/>
    <n v="186.9"/>
    <m/>
    <m/>
    <m/>
    <m/>
    <m/>
    <m/>
    <m/>
    <m/>
    <m/>
    <m/>
    <m/>
    <m/>
    <m/>
    <m/>
    <m/>
    <m/>
    <m/>
    <m/>
    <m/>
    <m/>
    <m/>
    <m/>
    <m/>
    <m/>
    <m/>
    <m/>
    <m/>
    <m/>
  </r>
  <r>
    <s v="FRNLRuakuraNRate350"/>
    <x v="7"/>
    <x v="335"/>
    <s v="Autumn"/>
    <x v="1"/>
    <n v="4"/>
    <s v="Regrowth4"/>
    <n v="2729"/>
    <n v="272.89999999999998"/>
    <m/>
    <m/>
    <m/>
    <m/>
    <m/>
    <m/>
    <m/>
    <m/>
    <m/>
    <m/>
    <m/>
    <m/>
    <m/>
    <m/>
    <m/>
    <m/>
    <m/>
    <m/>
    <m/>
    <m/>
    <m/>
    <m/>
    <m/>
    <m/>
    <m/>
    <m/>
    <m/>
    <m/>
  </r>
  <r>
    <s v="FRNLRuakuraNRate0"/>
    <x v="7"/>
    <x v="335"/>
    <s v="Autumn"/>
    <x v="2"/>
    <n v="4"/>
    <s v="Regrowth4"/>
    <m/>
    <m/>
    <m/>
    <m/>
    <m/>
    <m/>
    <m/>
    <m/>
    <m/>
    <m/>
    <m/>
    <m/>
    <m/>
    <m/>
    <m/>
    <m/>
    <m/>
    <m/>
    <m/>
    <m/>
    <m/>
    <m/>
    <m/>
    <m/>
    <m/>
    <m/>
    <m/>
    <m/>
    <m/>
    <m/>
  </r>
  <r>
    <s v="FRNLRuakuraNRate350"/>
    <x v="7"/>
    <x v="335"/>
    <s v="Autumn"/>
    <x v="2"/>
    <n v="4"/>
    <s v="Regrowth4"/>
    <m/>
    <m/>
    <m/>
    <m/>
    <m/>
    <m/>
    <m/>
    <m/>
    <m/>
    <m/>
    <m/>
    <m/>
    <m/>
    <m/>
    <m/>
    <m/>
    <m/>
    <m/>
    <m/>
    <m/>
    <m/>
    <m/>
    <m/>
    <m/>
    <m/>
    <m/>
    <m/>
    <m/>
    <m/>
    <m/>
  </r>
  <r>
    <s v="FRNLRuakuraNRate50"/>
    <x v="7"/>
    <x v="335"/>
    <s v="Autumn"/>
    <x v="2"/>
    <n v="4"/>
    <s v="Regrowth4"/>
    <m/>
    <m/>
    <m/>
    <m/>
    <m/>
    <m/>
    <m/>
    <m/>
    <m/>
    <m/>
    <m/>
    <m/>
    <m/>
    <m/>
    <m/>
    <m/>
    <m/>
    <m/>
    <m/>
    <m/>
    <m/>
    <m/>
    <m/>
    <m/>
    <m/>
    <m/>
    <m/>
    <m/>
    <m/>
    <m/>
  </r>
  <r>
    <s v="FRNLRuakuraNRate100"/>
    <x v="7"/>
    <x v="335"/>
    <s v="Autumn"/>
    <x v="2"/>
    <n v="4"/>
    <s v="Regrowth4"/>
    <m/>
    <m/>
    <m/>
    <m/>
    <m/>
    <m/>
    <m/>
    <m/>
    <m/>
    <m/>
    <m/>
    <m/>
    <m/>
    <m/>
    <m/>
    <m/>
    <m/>
    <m/>
    <m/>
    <m/>
    <m/>
    <m/>
    <m/>
    <m/>
    <m/>
    <m/>
    <m/>
    <m/>
    <m/>
    <m/>
  </r>
  <r>
    <s v="FRNLRuakuraNRate200"/>
    <x v="7"/>
    <x v="335"/>
    <s v="Autumn"/>
    <x v="2"/>
    <n v="4"/>
    <s v="Regrowth4"/>
    <m/>
    <m/>
    <m/>
    <m/>
    <m/>
    <m/>
    <m/>
    <m/>
    <m/>
    <m/>
    <m/>
    <m/>
    <m/>
    <m/>
    <m/>
    <m/>
    <m/>
    <m/>
    <m/>
    <m/>
    <m/>
    <m/>
    <m/>
    <m/>
    <m/>
    <m/>
    <m/>
    <m/>
    <m/>
    <m/>
  </r>
  <r>
    <s v="FRNLRuakuraNRate500"/>
    <x v="7"/>
    <x v="335"/>
    <s v="Autumn"/>
    <x v="2"/>
    <n v="4"/>
    <s v="Regrowth4"/>
    <m/>
    <m/>
    <m/>
    <m/>
    <m/>
    <m/>
    <m/>
    <m/>
    <m/>
    <m/>
    <m/>
    <m/>
    <m/>
    <m/>
    <m/>
    <m/>
    <m/>
    <m/>
    <m/>
    <m/>
    <m/>
    <m/>
    <m/>
    <m/>
    <m/>
    <m/>
    <m/>
    <m/>
    <m/>
    <m/>
  </r>
  <r>
    <s v="FRNLRuakuraNRate200"/>
    <x v="7"/>
    <x v="336"/>
    <s v="Autumn"/>
    <x v="0"/>
    <n v="5"/>
    <s v="Harvest"/>
    <m/>
    <m/>
    <n v="156.25"/>
    <n v="156.25"/>
    <n v="782.81999999999994"/>
    <m/>
    <m/>
    <m/>
    <m/>
    <m/>
    <m/>
    <m/>
    <m/>
    <n v="3.55"/>
    <m/>
    <m/>
    <m/>
    <m/>
    <m/>
    <n v="19.600000000000001"/>
    <n v="3.1E-2"/>
    <m/>
    <m/>
    <m/>
    <m/>
    <m/>
    <m/>
    <m/>
    <m/>
    <m/>
  </r>
  <r>
    <s v="FRNLRuakuraNRate0"/>
    <x v="7"/>
    <x v="336"/>
    <s v="Autumn"/>
    <x v="0"/>
    <n v="5"/>
    <s v="Harvest"/>
    <m/>
    <m/>
    <n v="30.92"/>
    <n v="30.92"/>
    <n v="606.71999999999991"/>
    <m/>
    <m/>
    <m/>
    <m/>
    <m/>
    <m/>
    <m/>
    <m/>
    <n v="0.7"/>
    <m/>
    <m/>
    <m/>
    <m/>
    <m/>
    <n v="22.3"/>
    <n v="3.5999999999999997E-2"/>
    <m/>
    <m/>
    <m/>
    <m/>
    <m/>
    <m/>
    <m/>
    <m/>
    <m/>
  </r>
  <r>
    <s v="FRNLRuakuraNRate100"/>
    <x v="7"/>
    <x v="336"/>
    <s v="Autumn"/>
    <x v="0"/>
    <n v="5"/>
    <s v="Harvest"/>
    <m/>
    <m/>
    <n v="109.82"/>
    <n v="109.82"/>
    <n v="827.54"/>
    <m/>
    <m/>
    <m/>
    <m/>
    <m/>
    <m/>
    <m/>
    <m/>
    <n v="2.5"/>
    <m/>
    <m/>
    <m/>
    <m/>
    <m/>
    <n v="18.2"/>
    <n v="2.9000000000000001E-2"/>
    <m/>
    <m/>
    <m/>
    <m/>
    <m/>
    <m/>
    <m/>
    <m/>
    <m/>
  </r>
  <r>
    <s v="FRNLRuakuraNRate50"/>
    <x v="7"/>
    <x v="336"/>
    <s v="Autumn"/>
    <x v="0"/>
    <n v="5"/>
    <s v="Harvest"/>
    <m/>
    <m/>
    <n v="67.58"/>
    <n v="67.58"/>
    <n v="721.79000000000008"/>
    <m/>
    <m/>
    <m/>
    <m/>
    <m/>
    <m/>
    <m/>
    <m/>
    <n v="1.54"/>
    <m/>
    <m/>
    <m/>
    <m/>
    <m/>
    <n v="20"/>
    <n v="3.2000000000000001E-2"/>
    <m/>
    <m/>
    <m/>
    <m/>
    <m/>
    <m/>
    <m/>
    <m/>
    <m/>
  </r>
  <r>
    <s v="FRNLRuakuraNRate500"/>
    <x v="7"/>
    <x v="336"/>
    <s v="Autumn"/>
    <x v="0"/>
    <n v="5"/>
    <s v="Harvest"/>
    <m/>
    <m/>
    <n v="197.45"/>
    <n v="197.45"/>
    <n v="1015.3999999999999"/>
    <m/>
    <m/>
    <m/>
    <m/>
    <m/>
    <m/>
    <m/>
    <m/>
    <n v="4.49"/>
    <m/>
    <m/>
    <m/>
    <m/>
    <m/>
    <n v="20.399999999999999"/>
    <n v="3.3000000000000002E-2"/>
    <m/>
    <m/>
    <m/>
    <m/>
    <m/>
    <m/>
    <m/>
    <m/>
    <m/>
  </r>
  <r>
    <s v="FRNLRuakuraNRate350"/>
    <x v="7"/>
    <x v="336"/>
    <s v="Autumn"/>
    <x v="0"/>
    <n v="5"/>
    <s v="Harvest"/>
    <m/>
    <m/>
    <n v="155.49"/>
    <n v="155.49"/>
    <n v="835.27"/>
    <m/>
    <m/>
    <m/>
    <m/>
    <m/>
    <m/>
    <m/>
    <m/>
    <n v="3.53"/>
    <m/>
    <m/>
    <m/>
    <m/>
    <m/>
    <n v="24.6"/>
    <n v="3.9E-2"/>
    <m/>
    <m/>
    <m/>
    <m/>
    <m/>
    <m/>
    <m/>
    <m/>
    <m/>
  </r>
  <r>
    <s v="FRNLRuakuraNRate100"/>
    <x v="7"/>
    <x v="336"/>
    <s v="Autumn"/>
    <x v="1"/>
    <n v="5"/>
    <s v="Harvest"/>
    <m/>
    <m/>
    <n v="134.55000000000001"/>
    <n v="134.55000000000001"/>
    <n v="576.09999999999991"/>
    <m/>
    <m/>
    <m/>
    <m/>
    <m/>
    <m/>
    <m/>
    <m/>
    <n v="3.06"/>
    <m/>
    <m/>
    <m/>
    <m/>
    <m/>
    <n v="20.3"/>
    <n v="3.2000000000000001E-2"/>
    <m/>
    <m/>
    <m/>
    <m/>
    <m/>
    <m/>
    <m/>
    <m/>
    <m/>
  </r>
  <r>
    <s v="FRNLRuakuraNRate0"/>
    <x v="7"/>
    <x v="336"/>
    <s v="Autumn"/>
    <x v="1"/>
    <n v="5"/>
    <s v="Harvest"/>
    <m/>
    <m/>
    <n v="64.45"/>
    <n v="64.45"/>
    <n v="507.4"/>
    <m/>
    <m/>
    <m/>
    <m/>
    <m/>
    <m/>
    <m/>
    <m/>
    <n v="1.46"/>
    <m/>
    <m/>
    <m/>
    <m/>
    <m/>
    <n v="20.7"/>
    <n v="3.3000000000000002E-2"/>
    <m/>
    <m/>
    <m/>
    <m/>
    <m/>
    <m/>
    <m/>
    <m/>
    <m/>
  </r>
  <r>
    <s v="FRNLRuakuraNRate50"/>
    <x v="7"/>
    <x v="336"/>
    <s v="Autumn"/>
    <x v="1"/>
    <n v="5"/>
    <s v="Harvest"/>
    <m/>
    <m/>
    <n v="85.89"/>
    <n v="85.89"/>
    <n v="578.38"/>
    <m/>
    <m/>
    <m/>
    <m/>
    <m/>
    <m/>
    <m/>
    <m/>
    <n v="1.95"/>
    <m/>
    <m/>
    <m/>
    <m/>
    <m/>
    <n v="21.9"/>
    <n v="3.5000000000000003E-2"/>
    <m/>
    <m/>
    <m/>
    <m/>
    <m/>
    <m/>
    <m/>
    <m/>
    <m/>
  </r>
  <r>
    <s v="FRNLRuakuraNRate500"/>
    <x v="7"/>
    <x v="336"/>
    <s v="Autumn"/>
    <x v="1"/>
    <n v="5"/>
    <s v="Harvest"/>
    <m/>
    <m/>
    <n v="175.03"/>
    <n v="175.03"/>
    <n v="974"/>
    <m/>
    <m/>
    <m/>
    <m/>
    <m/>
    <m/>
    <m/>
    <m/>
    <n v="3.98"/>
    <m/>
    <m/>
    <m/>
    <m/>
    <m/>
    <n v="20.399999999999999"/>
    <n v="3.3000000000000002E-2"/>
    <m/>
    <m/>
    <m/>
    <m/>
    <m/>
    <m/>
    <m/>
    <m/>
    <m/>
  </r>
  <r>
    <s v="FRNLRuakuraNRate200"/>
    <x v="7"/>
    <x v="336"/>
    <s v="Autumn"/>
    <x v="1"/>
    <n v="5"/>
    <s v="Harvest"/>
    <m/>
    <m/>
    <n v="130.09"/>
    <n v="130.09"/>
    <n v="745.14"/>
    <m/>
    <m/>
    <m/>
    <m/>
    <m/>
    <m/>
    <m/>
    <m/>
    <n v="2.96"/>
    <m/>
    <m/>
    <m/>
    <m/>
    <m/>
    <n v="17.899999999999999"/>
    <n v="2.9000000000000001E-2"/>
    <m/>
    <m/>
    <m/>
    <m/>
    <m/>
    <m/>
    <m/>
    <m/>
    <m/>
  </r>
  <r>
    <s v="FRNLRuakuraNRate350"/>
    <x v="7"/>
    <x v="336"/>
    <s v="Autumn"/>
    <x v="1"/>
    <n v="5"/>
    <s v="Harvest"/>
    <m/>
    <m/>
    <n v="162.11000000000001"/>
    <n v="162.11000000000001"/>
    <n v="884.06"/>
    <m/>
    <m/>
    <m/>
    <m/>
    <m/>
    <m/>
    <m/>
    <m/>
    <n v="3.68"/>
    <m/>
    <m/>
    <m/>
    <m/>
    <m/>
    <n v="21.9"/>
    <n v="3.5000000000000003E-2"/>
    <m/>
    <m/>
    <m/>
    <m/>
    <m/>
    <m/>
    <m/>
    <m/>
    <m/>
  </r>
  <r>
    <s v="FRNLRuakuraNRate0"/>
    <x v="7"/>
    <x v="336"/>
    <s v="Autumn"/>
    <x v="2"/>
    <n v="5"/>
    <s v="Harvest"/>
    <m/>
    <m/>
    <m/>
    <m/>
    <m/>
    <m/>
    <m/>
    <m/>
    <m/>
    <m/>
    <m/>
    <m/>
    <m/>
    <m/>
    <m/>
    <m/>
    <m/>
    <m/>
    <m/>
    <m/>
    <m/>
    <m/>
    <m/>
    <m/>
    <m/>
    <m/>
    <m/>
    <m/>
    <m/>
    <m/>
  </r>
  <r>
    <s v="FRNLRuakuraNRate350"/>
    <x v="7"/>
    <x v="336"/>
    <s v="Autumn"/>
    <x v="2"/>
    <n v="5"/>
    <s v="Harvest"/>
    <m/>
    <m/>
    <m/>
    <m/>
    <m/>
    <m/>
    <m/>
    <m/>
    <m/>
    <m/>
    <m/>
    <m/>
    <m/>
    <m/>
    <m/>
    <m/>
    <m/>
    <m/>
    <m/>
    <m/>
    <m/>
    <m/>
    <m/>
    <m/>
    <m/>
    <m/>
    <m/>
    <m/>
    <m/>
    <m/>
  </r>
  <r>
    <s v="FRNLRuakuraNRate50"/>
    <x v="7"/>
    <x v="336"/>
    <s v="Autumn"/>
    <x v="2"/>
    <n v="5"/>
    <s v="Harvest"/>
    <m/>
    <m/>
    <m/>
    <m/>
    <m/>
    <m/>
    <m/>
    <m/>
    <m/>
    <m/>
    <m/>
    <m/>
    <m/>
    <m/>
    <m/>
    <m/>
    <m/>
    <m/>
    <m/>
    <m/>
    <m/>
    <m/>
    <m/>
    <m/>
    <m/>
    <m/>
    <m/>
    <m/>
    <m/>
    <m/>
  </r>
  <r>
    <s v="FRNLRuakuraNRate100"/>
    <x v="7"/>
    <x v="336"/>
    <s v="Autumn"/>
    <x v="2"/>
    <n v="5"/>
    <s v="Harvest"/>
    <m/>
    <m/>
    <m/>
    <m/>
    <m/>
    <m/>
    <m/>
    <m/>
    <m/>
    <m/>
    <m/>
    <m/>
    <m/>
    <m/>
    <m/>
    <m/>
    <m/>
    <m/>
    <m/>
    <m/>
    <m/>
    <m/>
    <m/>
    <m/>
    <m/>
    <m/>
    <m/>
    <m/>
    <m/>
    <m/>
  </r>
  <r>
    <s v="FRNLRuakuraNRate200"/>
    <x v="7"/>
    <x v="336"/>
    <s v="Autumn"/>
    <x v="2"/>
    <n v="5"/>
    <s v="Harvest"/>
    <m/>
    <m/>
    <m/>
    <m/>
    <m/>
    <m/>
    <m/>
    <m/>
    <m/>
    <m/>
    <m/>
    <m/>
    <m/>
    <m/>
    <m/>
    <m/>
    <m/>
    <m/>
    <m/>
    <m/>
    <m/>
    <m/>
    <m/>
    <m/>
    <m/>
    <m/>
    <m/>
    <m/>
    <m/>
    <m/>
  </r>
  <r>
    <s v="FRNLRuakuraNRate500"/>
    <x v="7"/>
    <x v="336"/>
    <s v="Autumn"/>
    <x v="2"/>
    <n v="5"/>
    <s v="Harvest"/>
    <m/>
    <m/>
    <m/>
    <m/>
    <m/>
    <m/>
    <m/>
    <m/>
    <m/>
    <m/>
    <m/>
    <m/>
    <m/>
    <m/>
    <m/>
    <m/>
    <m/>
    <m/>
    <m/>
    <m/>
    <m/>
    <m/>
    <m/>
    <m/>
    <m/>
    <m/>
    <m/>
    <m/>
    <m/>
    <m/>
  </r>
  <r>
    <s v="FRNLRuakuraNRate200"/>
    <x v="7"/>
    <x v="337"/>
    <s v="Autumn"/>
    <x v="0"/>
    <n v="5"/>
    <s v="Regrowth1"/>
    <n v="733.8"/>
    <n v="73.38"/>
    <m/>
    <m/>
    <m/>
    <m/>
    <m/>
    <m/>
    <m/>
    <m/>
    <m/>
    <m/>
    <m/>
    <m/>
    <m/>
    <m/>
    <m/>
    <m/>
    <m/>
    <n v="30"/>
    <n v="4.8000000000000001E-2"/>
    <m/>
    <m/>
    <m/>
    <m/>
    <m/>
    <m/>
    <m/>
    <m/>
    <m/>
  </r>
  <r>
    <s v="FRNLRuakuraNRate0"/>
    <x v="7"/>
    <x v="337"/>
    <s v="Autumn"/>
    <x v="0"/>
    <n v="5"/>
    <s v="Regrowth1"/>
    <n v="733.8"/>
    <n v="73.38"/>
    <m/>
    <m/>
    <m/>
    <m/>
    <m/>
    <m/>
    <m/>
    <m/>
    <m/>
    <m/>
    <m/>
    <m/>
    <m/>
    <m/>
    <m/>
    <m/>
    <m/>
    <n v="26"/>
    <n v="4.2000000000000003E-2"/>
    <m/>
    <m/>
    <m/>
    <m/>
    <m/>
    <m/>
    <m/>
    <m/>
    <m/>
  </r>
  <r>
    <s v="FRNLRuakuraNRate100"/>
    <x v="7"/>
    <x v="337"/>
    <s v="Autumn"/>
    <x v="0"/>
    <n v="5"/>
    <s v="Regrowth1"/>
    <n v="699.40000000000009"/>
    <n v="69.94"/>
    <m/>
    <m/>
    <m/>
    <m/>
    <m/>
    <m/>
    <m/>
    <m/>
    <m/>
    <m/>
    <m/>
    <m/>
    <m/>
    <m/>
    <m/>
    <m/>
    <m/>
    <n v="29.5"/>
    <n v="4.7E-2"/>
    <m/>
    <m/>
    <m/>
    <m/>
    <m/>
    <m/>
    <m/>
    <m/>
    <m/>
  </r>
  <r>
    <s v="FRNLRuakuraNRate50"/>
    <x v="7"/>
    <x v="337"/>
    <s v="Autumn"/>
    <x v="0"/>
    <n v="5"/>
    <s v="Regrowth1"/>
    <n v="716.59999999999991"/>
    <n v="71.66"/>
    <m/>
    <m/>
    <m/>
    <m/>
    <m/>
    <m/>
    <m/>
    <m/>
    <m/>
    <m/>
    <m/>
    <m/>
    <m/>
    <m/>
    <m/>
    <m/>
    <m/>
    <n v="27.1"/>
    <n v="4.2999999999999997E-2"/>
    <m/>
    <m/>
    <m/>
    <m/>
    <m/>
    <m/>
    <m/>
    <m/>
    <m/>
  </r>
  <r>
    <s v="FRNLRuakuraNRate500"/>
    <x v="7"/>
    <x v="337"/>
    <s v="Autumn"/>
    <x v="0"/>
    <n v="5"/>
    <s v="Regrowth1"/>
    <n v="716.59999999999991"/>
    <n v="71.66"/>
    <m/>
    <m/>
    <m/>
    <m/>
    <m/>
    <m/>
    <m/>
    <m/>
    <m/>
    <m/>
    <m/>
    <m/>
    <m/>
    <m/>
    <m/>
    <m/>
    <m/>
    <n v="33.200000000000003"/>
    <n v="5.2999999999999999E-2"/>
    <m/>
    <m/>
    <m/>
    <m/>
    <m/>
    <m/>
    <m/>
    <m/>
    <m/>
  </r>
  <r>
    <s v="FRNLRuakuraNRate350"/>
    <x v="7"/>
    <x v="337"/>
    <s v="Autumn"/>
    <x v="0"/>
    <n v="5"/>
    <s v="Regrowth1"/>
    <n v="819.8"/>
    <n v="81.98"/>
    <m/>
    <m/>
    <m/>
    <m/>
    <m/>
    <m/>
    <m/>
    <m/>
    <m/>
    <m/>
    <m/>
    <m/>
    <m/>
    <m/>
    <m/>
    <m/>
    <m/>
    <n v="33.5"/>
    <n v="5.3999999999999999E-2"/>
    <m/>
    <m/>
    <m/>
    <m/>
    <m/>
    <m/>
    <m/>
    <m/>
    <m/>
  </r>
  <r>
    <s v="FRNLRuakuraNRate100"/>
    <x v="7"/>
    <x v="337"/>
    <s v="Autumn"/>
    <x v="1"/>
    <n v="5"/>
    <s v="Regrowth1"/>
    <n v="665"/>
    <n v="66.5"/>
    <m/>
    <m/>
    <m/>
    <m/>
    <m/>
    <m/>
    <m/>
    <m/>
    <m/>
    <m/>
    <m/>
    <m/>
    <m/>
    <m/>
    <m/>
    <m/>
    <m/>
    <n v="31.7"/>
    <n v="5.0999999999999997E-2"/>
    <m/>
    <m/>
    <m/>
    <m/>
    <m/>
    <m/>
    <m/>
    <m/>
    <m/>
  </r>
  <r>
    <s v="FRNLRuakuraNRate0"/>
    <x v="7"/>
    <x v="337"/>
    <s v="Autumn"/>
    <x v="1"/>
    <n v="5"/>
    <s v="Regrowth1"/>
    <n v="579"/>
    <n v="57.9"/>
    <m/>
    <m/>
    <m/>
    <m/>
    <m/>
    <m/>
    <m/>
    <m/>
    <m/>
    <m/>
    <m/>
    <m/>
    <m/>
    <m/>
    <m/>
    <m/>
    <m/>
    <n v="26.8"/>
    <n v="4.2999999999999997E-2"/>
    <m/>
    <m/>
    <m/>
    <m/>
    <m/>
    <m/>
    <m/>
    <m/>
    <m/>
  </r>
  <r>
    <s v="FRNLRuakuraNRate50"/>
    <x v="7"/>
    <x v="337"/>
    <s v="Autumn"/>
    <x v="1"/>
    <n v="5"/>
    <s v="Regrowth1"/>
    <n v="647.79999999999995"/>
    <n v="64.78"/>
    <m/>
    <m/>
    <m/>
    <m/>
    <m/>
    <m/>
    <m/>
    <m/>
    <m/>
    <m/>
    <m/>
    <m/>
    <m/>
    <m/>
    <m/>
    <m/>
    <m/>
    <n v="29.4"/>
    <n v="4.7E-2"/>
    <m/>
    <m/>
    <m/>
    <m/>
    <m/>
    <m/>
    <m/>
    <m/>
    <m/>
  </r>
  <r>
    <s v="FRNLRuakuraNRate500"/>
    <x v="7"/>
    <x v="337"/>
    <s v="Autumn"/>
    <x v="1"/>
    <n v="5"/>
    <s v="Regrowth1"/>
    <n v="647.79999999999995"/>
    <n v="64.78"/>
    <m/>
    <m/>
    <m/>
    <m/>
    <m/>
    <m/>
    <m/>
    <m/>
    <m/>
    <m/>
    <m/>
    <m/>
    <m/>
    <m/>
    <m/>
    <m/>
    <m/>
    <n v="31.4"/>
    <n v="0.05"/>
    <m/>
    <m/>
    <m/>
    <m/>
    <m/>
    <m/>
    <m/>
    <m/>
    <m/>
  </r>
  <r>
    <s v="FRNLRuakuraNRate200"/>
    <x v="7"/>
    <x v="337"/>
    <s v="Autumn"/>
    <x v="1"/>
    <n v="5"/>
    <s v="Regrowth1"/>
    <n v="613.40000000000009"/>
    <n v="61.34"/>
    <m/>
    <m/>
    <m/>
    <m/>
    <m/>
    <m/>
    <m/>
    <m/>
    <m/>
    <m/>
    <m/>
    <m/>
    <m/>
    <m/>
    <m/>
    <m/>
    <m/>
    <n v="31.6"/>
    <n v="5.0999999999999997E-2"/>
    <m/>
    <m/>
    <m/>
    <m/>
    <m/>
    <m/>
    <m/>
    <m/>
    <m/>
  </r>
  <r>
    <s v="FRNLRuakuraNRate350"/>
    <x v="7"/>
    <x v="337"/>
    <s v="Autumn"/>
    <x v="1"/>
    <n v="5"/>
    <s v="Regrowth1"/>
    <n v="630.59999999999991"/>
    <n v="63.06"/>
    <m/>
    <m/>
    <m/>
    <m/>
    <m/>
    <m/>
    <m/>
    <m/>
    <m/>
    <m/>
    <m/>
    <m/>
    <m/>
    <m/>
    <m/>
    <m/>
    <m/>
    <n v="32.9"/>
    <n v="5.2999999999999999E-2"/>
    <m/>
    <m/>
    <m/>
    <m/>
    <m/>
    <m/>
    <m/>
    <m/>
    <m/>
  </r>
  <r>
    <s v="FRNLRuakuraNRate200"/>
    <x v="7"/>
    <x v="338"/>
    <s v="Autumn"/>
    <x v="0"/>
    <n v="5"/>
    <s v="Regrowth2"/>
    <n v="1060.5999999999999"/>
    <n v="106.06"/>
    <m/>
    <m/>
    <m/>
    <m/>
    <m/>
    <m/>
    <m/>
    <m/>
    <m/>
    <m/>
    <m/>
    <m/>
    <m/>
    <m/>
    <m/>
    <m/>
    <m/>
    <n v="26"/>
    <n v="4.2000000000000003E-2"/>
    <m/>
    <m/>
    <m/>
    <m/>
    <m/>
    <m/>
    <m/>
    <m/>
    <m/>
  </r>
  <r>
    <s v="FRNLRuakuraNRate0"/>
    <x v="7"/>
    <x v="338"/>
    <s v="Autumn"/>
    <x v="0"/>
    <n v="5"/>
    <s v="Regrowth2"/>
    <n v="751"/>
    <n v="75.099999999999994"/>
    <m/>
    <m/>
    <m/>
    <m/>
    <m/>
    <m/>
    <m/>
    <m/>
    <m/>
    <m/>
    <m/>
    <m/>
    <m/>
    <m/>
    <m/>
    <m/>
    <m/>
    <n v="23.9"/>
    <n v="3.7999999999999999E-2"/>
    <m/>
    <m/>
    <m/>
    <m/>
    <m/>
    <m/>
    <m/>
    <m/>
    <m/>
  </r>
  <r>
    <s v="FRNLRuakuraNRate100"/>
    <x v="7"/>
    <x v="338"/>
    <s v="Autumn"/>
    <x v="0"/>
    <n v="5"/>
    <s v="Regrowth2"/>
    <n v="923"/>
    <n v="92.3"/>
    <m/>
    <m/>
    <m/>
    <m/>
    <m/>
    <m/>
    <m/>
    <m/>
    <m/>
    <m/>
    <m/>
    <m/>
    <m/>
    <m/>
    <m/>
    <m/>
    <m/>
    <n v="23.5"/>
    <n v="3.7999999999999999E-2"/>
    <m/>
    <m/>
    <m/>
    <m/>
    <m/>
    <m/>
    <m/>
    <m/>
    <m/>
  </r>
  <r>
    <s v="FRNLRuakuraNRate50"/>
    <x v="7"/>
    <x v="338"/>
    <s v="Autumn"/>
    <x v="0"/>
    <n v="5"/>
    <s v="Regrowth2"/>
    <n v="802.6"/>
    <n v="80.260000000000005"/>
    <m/>
    <m/>
    <m/>
    <m/>
    <m/>
    <m/>
    <m/>
    <m/>
    <m/>
    <m/>
    <m/>
    <m/>
    <m/>
    <m/>
    <m/>
    <m/>
    <m/>
    <n v="24.2"/>
    <n v="3.9E-2"/>
    <m/>
    <m/>
    <m/>
    <m/>
    <m/>
    <m/>
    <m/>
    <m/>
    <m/>
  </r>
  <r>
    <s v="FRNLRuakuraNRate500"/>
    <x v="7"/>
    <x v="338"/>
    <s v="Autumn"/>
    <x v="0"/>
    <n v="5"/>
    <s v="Regrowth2"/>
    <n v="1335.8"/>
    <n v="133.58000000000001"/>
    <m/>
    <m/>
    <m/>
    <m/>
    <m/>
    <m/>
    <m/>
    <m/>
    <m/>
    <m/>
    <m/>
    <m/>
    <m/>
    <m/>
    <m/>
    <m/>
    <m/>
    <n v="24.9"/>
    <n v="0.04"/>
    <m/>
    <m/>
    <m/>
    <m/>
    <m/>
    <m/>
    <m/>
    <m/>
    <m/>
  </r>
  <r>
    <s v="FRNLRuakuraNRate350"/>
    <x v="7"/>
    <x v="338"/>
    <s v="Autumn"/>
    <x v="0"/>
    <n v="5"/>
    <s v="Regrowth2"/>
    <n v="1439"/>
    <n v="143.9"/>
    <m/>
    <m/>
    <m/>
    <m/>
    <m/>
    <m/>
    <m/>
    <m/>
    <m/>
    <m/>
    <m/>
    <m/>
    <m/>
    <m/>
    <m/>
    <m/>
    <m/>
    <n v="26"/>
    <n v="4.2000000000000003E-2"/>
    <m/>
    <m/>
    <m/>
    <m/>
    <m/>
    <m/>
    <m/>
    <m/>
    <m/>
  </r>
  <r>
    <s v="FRNLRuakuraNRate100"/>
    <x v="7"/>
    <x v="338"/>
    <s v="Autumn"/>
    <x v="1"/>
    <n v="5"/>
    <s v="Regrowth2"/>
    <n v="819.8"/>
    <n v="81.98"/>
    <m/>
    <m/>
    <m/>
    <m/>
    <m/>
    <m/>
    <m/>
    <m/>
    <m/>
    <m/>
    <m/>
    <m/>
    <m/>
    <m/>
    <m/>
    <m/>
    <m/>
    <n v="25.1"/>
    <n v="0.04"/>
    <m/>
    <m/>
    <m/>
    <m/>
    <m/>
    <m/>
    <m/>
    <m/>
    <m/>
  </r>
  <r>
    <s v="FRNLRuakuraNRate0"/>
    <x v="7"/>
    <x v="338"/>
    <s v="Autumn"/>
    <x v="1"/>
    <n v="5"/>
    <s v="Regrowth2"/>
    <n v="785.4"/>
    <n v="78.540000000000006"/>
    <m/>
    <m/>
    <m/>
    <m/>
    <m/>
    <m/>
    <m/>
    <m/>
    <m/>
    <m/>
    <m/>
    <m/>
    <m/>
    <m/>
    <m/>
    <m/>
    <m/>
    <n v="25.4"/>
    <n v="4.1000000000000002E-2"/>
    <m/>
    <m/>
    <m/>
    <m/>
    <m/>
    <m/>
    <m/>
    <m/>
    <m/>
  </r>
  <r>
    <s v="FRNLRuakuraNRate50"/>
    <x v="7"/>
    <x v="338"/>
    <s v="Autumn"/>
    <x v="1"/>
    <n v="5"/>
    <s v="Regrowth2"/>
    <n v="837"/>
    <n v="83.7"/>
    <m/>
    <m/>
    <m/>
    <m/>
    <m/>
    <m/>
    <m/>
    <m/>
    <m/>
    <m/>
    <m/>
    <m/>
    <m/>
    <m/>
    <m/>
    <m/>
    <m/>
    <n v="21.9"/>
    <n v="3.5000000000000003E-2"/>
    <m/>
    <m/>
    <m/>
    <m/>
    <m/>
    <m/>
    <m/>
    <m/>
    <m/>
  </r>
  <r>
    <s v="FRNLRuakuraNRate500"/>
    <x v="7"/>
    <x v="338"/>
    <s v="Autumn"/>
    <x v="1"/>
    <n v="5"/>
    <s v="Regrowth2"/>
    <n v="1146.5999999999999"/>
    <n v="114.66"/>
    <m/>
    <m/>
    <m/>
    <m/>
    <m/>
    <m/>
    <m/>
    <m/>
    <m/>
    <m/>
    <m/>
    <m/>
    <m/>
    <m/>
    <m/>
    <m/>
    <m/>
    <n v="25.1"/>
    <n v="0.04"/>
    <m/>
    <m/>
    <m/>
    <m/>
    <m/>
    <m/>
    <m/>
    <m/>
    <m/>
  </r>
  <r>
    <s v="FRNLRuakuraNRate200"/>
    <x v="7"/>
    <x v="338"/>
    <s v="Autumn"/>
    <x v="1"/>
    <n v="5"/>
    <s v="Regrowth2"/>
    <n v="888.6"/>
    <n v="88.86"/>
    <m/>
    <m/>
    <m/>
    <m/>
    <m/>
    <m/>
    <m/>
    <m/>
    <m/>
    <m/>
    <m/>
    <m/>
    <m/>
    <m/>
    <m/>
    <m/>
    <m/>
    <n v="26.4"/>
    <n v="4.2000000000000003E-2"/>
    <m/>
    <m/>
    <m/>
    <m/>
    <m/>
    <m/>
    <m/>
    <m/>
    <m/>
  </r>
  <r>
    <s v="FRNLRuakuraNRate350"/>
    <x v="7"/>
    <x v="338"/>
    <s v="Autumn"/>
    <x v="1"/>
    <n v="5"/>
    <s v="Regrowth2"/>
    <n v="1370.2"/>
    <n v="137.02000000000001"/>
    <m/>
    <m/>
    <m/>
    <m/>
    <m/>
    <m/>
    <m/>
    <m/>
    <m/>
    <m/>
    <m/>
    <m/>
    <m/>
    <m/>
    <m/>
    <m/>
    <m/>
    <n v="30.4"/>
    <n v="4.9000000000000002E-2"/>
    <m/>
    <m/>
    <m/>
    <m/>
    <m/>
    <m/>
    <m/>
    <m/>
    <m/>
  </r>
  <r>
    <s v="FRNLRuakuraNRate200"/>
    <x v="7"/>
    <x v="339"/>
    <s v="Autumn"/>
    <x v="0"/>
    <n v="5"/>
    <s v="Regrowth3"/>
    <n v="837"/>
    <n v="83.7"/>
    <m/>
    <m/>
    <m/>
    <m/>
    <m/>
    <m/>
    <m/>
    <m/>
    <m/>
    <m/>
    <m/>
    <m/>
    <m/>
    <m/>
    <m/>
    <m/>
    <m/>
    <n v="25.2"/>
    <n v="0.04"/>
    <m/>
    <m/>
    <m/>
    <m/>
    <m/>
    <m/>
    <m/>
    <m/>
    <m/>
  </r>
  <r>
    <s v="FRNLRuakuraNRate0"/>
    <x v="7"/>
    <x v="339"/>
    <s v="Autumn"/>
    <x v="0"/>
    <n v="5"/>
    <s v="Regrowth3"/>
    <n v="630.59999999999991"/>
    <n v="63.06"/>
    <m/>
    <m/>
    <m/>
    <m/>
    <m/>
    <m/>
    <m/>
    <m/>
    <m/>
    <m/>
    <m/>
    <m/>
    <m/>
    <m/>
    <m/>
    <m/>
    <m/>
    <n v="25.9"/>
    <n v="4.1000000000000002E-2"/>
    <m/>
    <m/>
    <m/>
    <m/>
    <m/>
    <m/>
    <m/>
    <m/>
    <m/>
  </r>
  <r>
    <s v="FRNLRuakuraNRate100"/>
    <x v="7"/>
    <x v="339"/>
    <s v="Autumn"/>
    <x v="0"/>
    <n v="5"/>
    <s v="Regrowth3"/>
    <n v="802.6"/>
    <n v="80.260000000000005"/>
    <m/>
    <m/>
    <m/>
    <m/>
    <m/>
    <m/>
    <m/>
    <m/>
    <m/>
    <m/>
    <m/>
    <m/>
    <m/>
    <m/>
    <m/>
    <m/>
    <m/>
    <n v="26.8"/>
    <n v="4.2999999999999997E-2"/>
    <m/>
    <m/>
    <m/>
    <m/>
    <m/>
    <m/>
    <m/>
    <m/>
    <m/>
  </r>
  <r>
    <s v="FRNLRuakuraNRate50"/>
    <x v="7"/>
    <x v="339"/>
    <s v="Autumn"/>
    <x v="0"/>
    <n v="5"/>
    <s v="Regrowth3"/>
    <n v="733.8"/>
    <n v="73.38"/>
    <m/>
    <m/>
    <m/>
    <m/>
    <m/>
    <m/>
    <m/>
    <m/>
    <m/>
    <m/>
    <m/>
    <m/>
    <m/>
    <m/>
    <m/>
    <m/>
    <m/>
    <n v="25.6"/>
    <n v="4.1000000000000002E-2"/>
    <m/>
    <m/>
    <m/>
    <m/>
    <m/>
    <m/>
    <m/>
    <m/>
    <m/>
  </r>
  <r>
    <s v="FRNLRuakuraNRate500"/>
    <x v="7"/>
    <x v="339"/>
    <s v="Autumn"/>
    <x v="0"/>
    <n v="5"/>
    <s v="Regrowth3"/>
    <n v="1060.5999999999999"/>
    <n v="106.06"/>
    <m/>
    <m/>
    <m/>
    <m/>
    <m/>
    <m/>
    <m/>
    <m/>
    <m/>
    <m/>
    <m/>
    <m/>
    <m/>
    <m/>
    <m/>
    <m/>
    <m/>
    <n v="28.2"/>
    <n v="4.4999999999999998E-2"/>
    <m/>
    <m/>
    <m/>
    <m/>
    <m/>
    <m/>
    <m/>
    <m/>
    <m/>
  </r>
  <r>
    <s v="FRNLRuakuraNRate350"/>
    <x v="7"/>
    <x v="339"/>
    <s v="Autumn"/>
    <x v="0"/>
    <n v="5"/>
    <s v="Regrowth3"/>
    <n v="1163.8000000000002"/>
    <n v="116.38"/>
    <m/>
    <m/>
    <m/>
    <m/>
    <m/>
    <m/>
    <m/>
    <m/>
    <m/>
    <m/>
    <m/>
    <m/>
    <m/>
    <m/>
    <m/>
    <m/>
    <m/>
    <n v="26.6"/>
    <n v="4.2000000000000003E-2"/>
    <m/>
    <m/>
    <m/>
    <m/>
    <m/>
    <m/>
    <m/>
    <m/>
    <m/>
  </r>
  <r>
    <s v="FRNLRuakuraNRate100"/>
    <x v="7"/>
    <x v="339"/>
    <s v="Autumn"/>
    <x v="1"/>
    <n v="5"/>
    <s v="Regrowth3"/>
    <n v="819.8"/>
    <n v="81.98"/>
    <m/>
    <m/>
    <m/>
    <m/>
    <m/>
    <m/>
    <m/>
    <m/>
    <m/>
    <m/>
    <m/>
    <m/>
    <m/>
    <m/>
    <m/>
    <m/>
    <m/>
    <n v="22.7"/>
    <n v="3.5999999999999997E-2"/>
    <m/>
    <m/>
    <m/>
    <m/>
    <m/>
    <m/>
    <m/>
    <m/>
    <m/>
  </r>
  <r>
    <s v="FRNLRuakuraNRate0"/>
    <x v="7"/>
    <x v="339"/>
    <s v="Autumn"/>
    <x v="1"/>
    <n v="5"/>
    <s v="Regrowth3"/>
    <n v="733.8"/>
    <n v="73.38"/>
    <m/>
    <m/>
    <m/>
    <m/>
    <m/>
    <m/>
    <m/>
    <m/>
    <m/>
    <m/>
    <m/>
    <m/>
    <m/>
    <m/>
    <m/>
    <m/>
    <m/>
    <n v="25.2"/>
    <n v="0.04"/>
    <m/>
    <m/>
    <m/>
    <m/>
    <m/>
    <m/>
    <m/>
    <m/>
    <m/>
  </r>
  <r>
    <s v="FRNLRuakuraNRate50"/>
    <x v="7"/>
    <x v="339"/>
    <s v="Autumn"/>
    <x v="1"/>
    <n v="5"/>
    <s v="Regrowth3"/>
    <n v="733.8"/>
    <n v="73.38"/>
    <m/>
    <m/>
    <m/>
    <m/>
    <m/>
    <m/>
    <m/>
    <m/>
    <m/>
    <m/>
    <m/>
    <m/>
    <m/>
    <m/>
    <m/>
    <m/>
    <m/>
    <n v="24"/>
    <n v="3.7999999999999999E-2"/>
    <m/>
    <m/>
    <m/>
    <m/>
    <m/>
    <m/>
    <m/>
    <m/>
    <m/>
  </r>
  <r>
    <s v="FRNLRuakuraNRate500"/>
    <x v="7"/>
    <x v="339"/>
    <s v="Autumn"/>
    <x v="1"/>
    <n v="5"/>
    <s v="Regrowth3"/>
    <n v="905.8"/>
    <n v="90.58"/>
    <m/>
    <m/>
    <m/>
    <m/>
    <m/>
    <m/>
    <m/>
    <m/>
    <m/>
    <m/>
    <m/>
    <m/>
    <m/>
    <m/>
    <m/>
    <m/>
    <m/>
    <n v="23.4"/>
    <n v="3.7999999999999999E-2"/>
    <m/>
    <m/>
    <m/>
    <m/>
    <m/>
    <m/>
    <m/>
    <m/>
    <m/>
  </r>
  <r>
    <s v="FRNLRuakuraNRate200"/>
    <x v="7"/>
    <x v="339"/>
    <s v="Autumn"/>
    <x v="1"/>
    <n v="5"/>
    <s v="Regrowth3"/>
    <n v="837"/>
    <n v="83.7"/>
    <m/>
    <m/>
    <m/>
    <m/>
    <m/>
    <m/>
    <m/>
    <m/>
    <m/>
    <m/>
    <m/>
    <m/>
    <m/>
    <m/>
    <m/>
    <m/>
    <m/>
    <n v="25.2"/>
    <n v="0.04"/>
    <m/>
    <m/>
    <m/>
    <m/>
    <m/>
    <m/>
    <m/>
    <m/>
    <m/>
  </r>
  <r>
    <s v="FRNLRuakuraNRate350"/>
    <x v="7"/>
    <x v="339"/>
    <s v="Autumn"/>
    <x v="1"/>
    <n v="5"/>
    <s v="Regrowth3"/>
    <n v="1026.1999999999998"/>
    <n v="102.62"/>
    <m/>
    <m/>
    <m/>
    <m/>
    <m/>
    <m/>
    <m/>
    <m/>
    <m/>
    <m/>
    <m/>
    <m/>
    <m/>
    <m/>
    <m/>
    <m/>
    <m/>
    <n v="27.8"/>
    <n v="4.3999999999999997E-2"/>
    <m/>
    <m/>
    <m/>
    <m/>
    <m/>
    <m/>
    <m/>
    <m/>
    <m/>
  </r>
  <r>
    <s v="FRNLRuakuraNRate200"/>
    <x v="7"/>
    <x v="308"/>
    <s v="Autumn"/>
    <x v="0"/>
    <n v="5"/>
    <s v="Regrowth4"/>
    <n v="1645.3999999999999"/>
    <n v="164.54"/>
    <m/>
    <m/>
    <m/>
    <m/>
    <m/>
    <m/>
    <m/>
    <m/>
    <m/>
    <m/>
    <m/>
    <m/>
    <m/>
    <m/>
    <m/>
    <m/>
    <m/>
    <m/>
    <m/>
    <m/>
    <m/>
    <m/>
    <m/>
    <m/>
    <m/>
    <m/>
    <m/>
    <m/>
  </r>
  <r>
    <s v="FRNLRuakuraNRate0"/>
    <x v="7"/>
    <x v="308"/>
    <s v="Autumn"/>
    <x v="0"/>
    <n v="5"/>
    <s v="Regrowth4"/>
    <n v="1232.5999999999999"/>
    <n v="123.26"/>
    <m/>
    <m/>
    <m/>
    <m/>
    <m/>
    <m/>
    <m/>
    <m/>
    <m/>
    <m/>
    <m/>
    <m/>
    <m/>
    <m/>
    <m/>
    <m/>
    <m/>
    <m/>
    <m/>
    <m/>
    <m/>
    <m/>
    <m/>
    <m/>
    <m/>
    <m/>
    <m/>
    <m/>
  </r>
  <r>
    <s v="FRNLRuakuraNRate100"/>
    <x v="7"/>
    <x v="308"/>
    <s v="Autumn"/>
    <x v="0"/>
    <n v="5"/>
    <s v="Regrowth4"/>
    <n v="2041"/>
    <n v="204.1"/>
    <m/>
    <m/>
    <m/>
    <m/>
    <m/>
    <m/>
    <m/>
    <m/>
    <m/>
    <m/>
    <m/>
    <m/>
    <m/>
    <m/>
    <m/>
    <m/>
    <m/>
    <m/>
    <m/>
    <m/>
    <m/>
    <m/>
    <m/>
    <m/>
    <m/>
    <m/>
    <m/>
    <m/>
  </r>
  <r>
    <s v="FRNLRuakuraNRate50"/>
    <x v="7"/>
    <x v="308"/>
    <s v="Autumn"/>
    <x v="0"/>
    <n v="5"/>
    <s v="Regrowth4"/>
    <n v="1525"/>
    <n v="152.5"/>
    <m/>
    <m/>
    <m/>
    <m/>
    <m/>
    <m/>
    <m/>
    <m/>
    <m/>
    <m/>
    <m/>
    <m/>
    <m/>
    <m/>
    <m/>
    <m/>
    <m/>
    <m/>
    <m/>
    <m/>
    <m/>
    <m/>
    <m/>
    <m/>
    <m/>
    <m/>
    <m/>
    <m/>
  </r>
  <r>
    <s v="FRNLRuakuraNRate500"/>
    <x v="7"/>
    <x v="308"/>
    <s v="Autumn"/>
    <x v="0"/>
    <n v="5"/>
    <s v="Regrowth4"/>
    <n v="3692.2000000000003"/>
    <n v="369.22"/>
    <m/>
    <m/>
    <m/>
    <m/>
    <m/>
    <m/>
    <m/>
    <m/>
    <m/>
    <m/>
    <m/>
    <m/>
    <m/>
    <m/>
    <m/>
    <m/>
    <m/>
    <m/>
    <m/>
    <m/>
    <m/>
    <m/>
    <m/>
    <m/>
    <m/>
    <m/>
    <m/>
    <m/>
  </r>
  <r>
    <s v="FRNLRuakuraNRate350"/>
    <x v="7"/>
    <x v="308"/>
    <s v="Autumn"/>
    <x v="0"/>
    <n v="5"/>
    <s v="Regrowth4"/>
    <n v="3227.7999999999997"/>
    <n v="322.77999999999997"/>
    <m/>
    <m/>
    <m/>
    <m/>
    <m/>
    <m/>
    <m/>
    <m/>
    <m/>
    <m/>
    <m/>
    <m/>
    <m/>
    <m/>
    <m/>
    <m/>
    <m/>
    <m/>
    <m/>
    <m/>
    <m/>
    <m/>
    <m/>
    <m/>
    <m/>
    <m/>
    <m/>
    <m/>
  </r>
  <r>
    <s v="FRNLRuakuraNRate100"/>
    <x v="7"/>
    <x v="308"/>
    <s v="Autumn"/>
    <x v="1"/>
    <n v="5"/>
    <s v="Regrowth4"/>
    <n v="1490.6"/>
    <n v="149.06"/>
    <m/>
    <m/>
    <m/>
    <m/>
    <m/>
    <m/>
    <m/>
    <m/>
    <m/>
    <m/>
    <m/>
    <m/>
    <m/>
    <m/>
    <m/>
    <m/>
    <m/>
    <m/>
    <m/>
    <m/>
    <m/>
    <m/>
    <m/>
    <m/>
    <m/>
    <m/>
    <m/>
    <m/>
  </r>
  <r>
    <s v="FRNLRuakuraNRate0"/>
    <x v="7"/>
    <x v="308"/>
    <s v="Autumn"/>
    <x v="1"/>
    <n v="5"/>
    <s v="Regrowth4"/>
    <n v="1146.5999999999999"/>
    <n v="114.66"/>
    <m/>
    <m/>
    <m/>
    <m/>
    <m/>
    <m/>
    <m/>
    <m/>
    <m/>
    <m/>
    <m/>
    <m/>
    <m/>
    <m/>
    <m/>
    <m/>
    <m/>
    <m/>
    <m/>
    <m/>
    <m/>
    <m/>
    <m/>
    <m/>
    <m/>
    <m/>
    <m/>
    <m/>
  </r>
  <r>
    <s v="FRNLRuakuraNRate50"/>
    <x v="7"/>
    <x v="308"/>
    <s v="Autumn"/>
    <x v="1"/>
    <n v="5"/>
    <s v="Regrowth4"/>
    <n v="1662.6000000000001"/>
    <n v="166.26"/>
    <m/>
    <m/>
    <m/>
    <m/>
    <m/>
    <m/>
    <m/>
    <m/>
    <m/>
    <m/>
    <m/>
    <m/>
    <m/>
    <m/>
    <m/>
    <m/>
    <m/>
    <m/>
    <m/>
    <m/>
    <m/>
    <m/>
    <m/>
    <m/>
    <m/>
    <m/>
    <m/>
    <m/>
  </r>
  <r>
    <s v="FRNLRuakuraNRate500"/>
    <x v="7"/>
    <x v="308"/>
    <s v="Autumn"/>
    <x v="1"/>
    <n v="5"/>
    <s v="Regrowth4"/>
    <n v="3141.7999999999997"/>
    <n v="314.18"/>
    <m/>
    <m/>
    <m/>
    <m/>
    <m/>
    <m/>
    <m/>
    <m/>
    <m/>
    <m/>
    <m/>
    <m/>
    <m/>
    <m/>
    <m/>
    <m/>
    <m/>
    <m/>
    <m/>
    <m/>
    <m/>
    <m/>
    <m/>
    <m/>
    <m/>
    <m/>
    <m/>
    <m/>
  </r>
  <r>
    <s v="FRNLRuakuraNRate200"/>
    <x v="7"/>
    <x v="308"/>
    <s v="Autumn"/>
    <x v="1"/>
    <n v="5"/>
    <s v="Regrowth4"/>
    <n v="1903.3999999999999"/>
    <n v="190.34"/>
    <m/>
    <m/>
    <m/>
    <m/>
    <m/>
    <m/>
    <m/>
    <m/>
    <m/>
    <m/>
    <m/>
    <m/>
    <m/>
    <m/>
    <m/>
    <m/>
    <m/>
    <m/>
    <m/>
    <m/>
    <m/>
    <m/>
    <m/>
    <m/>
    <m/>
    <m/>
    <m/>
    <m/>
  </r>
  <r>
    <s v="FRNLRuakuraNRate350"/>
    <x v="7"/>
    <x v="308"/>
    <s v="Autumn"/>
    <x v="1"/>
    <n v="5"/>
    <s v="Regrowth4"/>
    <n v="3107.4"/>
    <n v="310.74"/>
    <m/>
    <m/>
    <m/>
    <m/>
    <m/>
    <m/>
    <m/>
    <m/>
    <m/>
    <m/>
    <m/>
    <m/>
    <m/>
    <m/>
    <m/>
    <m/>
    <m/>
    <m/>
    <m/>
    <m/>
    <m/>
    <m/>
    <m/>
    <m/>
    <m/>
    <m/>
    <m/>
    <m/>
  </r>
  <r>
    <s v="FRNLRuakuraNRate0"/>
    <x v="7"/>
    <x v="308"/>
    <s v="Autumn"/>
    <x v="2"/>
    <n v="5"/>
    <s v="Regrowth4"/>
    <n v="1215.4000000000001"/>
    <n v="121.54"/>
    <m/>
    <m/>
    <m/>
    <m/>
    <m/>
    <m/>
    <m/>
    <m/>
    <m/>
    <m/>
    <m/>
    <m/>
    <m/>
    <m/>
    <m/>
    <m/>
    <m/>
    <m/>
    <m/>
    <m/>
    <m/>
    <m/>
    <m/>
    <m/>
    <m/>
    <m/>
    <m/>
    <m/>
  </r>
  <r>
    <s v="FRNLRuakuraNRate350"/>
    <x v="7"/>
    <x v="308"/>
    <s v="Autumn"/>
    <x v="2"/>
    <n v="5"/>
    <s v="Regrowth4"/>
    <n v="2849.4"/>
    <n v="284.94"/>
    <m/>
    <m/>
    <m/>
    <m/>
    <m/>
    <m/>
    <m/>
    <m/>
    <m/>
    <m/>
    <m/>
    <m/>
    <m/>
    <m/>
    <m/>
    <m/>
    <m/>
    <m/>
    <m/>
    <m/>
    <m/>
    <m/>
    <m/>
    <m/>
    <m/>
    <m/>
    <m/>
    <m/>
  </r>
  <r>
    <s v="FRNLRuakuraNRate50"/>
    <x v="7"/>
    <x v="308"/>
    <s v="Autumn"/>
    <x v="2"/>
    <n v="5"/>
    <s v="Regrowth4"/>
    <n v="1421.8"/>
    <n v="142.18"/>
    <m/>
    <m/>
    <m/>
    <m/>
    <m/>
    <m/>
    <m/>
    <m/>
    <m/>
    <m/>
    <m/>
    <m/>
    <m/>
    <m/>
    <m/>
    <m/>
    <m/>
    <m/>
    <m/>
    <m/>
    <m/>
    <m/>
    <m/>
    <m/>
    <m/>
    <m/>
    <m/>
    <m/>
  </r>
  <r>
    <s v="FRNLRuakuraNRate100"/>
    <x v="7"/>
    <x v="308"/>
    <s v="Autumn"/>
    <x v="2"/>
    <n v="5"/>
    <s v="Regrowth4"/>
    <n v="2127"/>
    <n v="212.7"/>
    <m/>
    <m/>
    <m/>
    <m/>
    <m/>
    <m/>
    <m/>
    <m/>
    <m/>
    <m/>
    <m/>
    <m/>
    <m/>
    <m/>
    <m/>
    <m/>
    <m/>
    <m/>
    <m/>
    <m/>
    <m/>
    <m/>
    <m/>
    <m/>
    <m/>
    <m/>
    <m/>
    <m/>
  </r>
  <r>
    <s v="FRNLRuakuraNRate200"/>
    <x v="7"/>
    <x v="308"/>
    <s v="Autumn"/>
    <x v="2"/>
    <n v="5"/>
    <s v="Regrowth4"/>
    <n v="1490.6"/>
    <n v="149.06"/>
    <m/>
    <m/>
    <m/>
    <m/>
    <m/>
    <m/>
    <m/>
    <m/>
    <m/>
    <m/>
    <m/>
    <m/>
    <m/>
    <m/>
    <m/>
    <m/>
    <m/>
    <m/>
    <m/>
    <m/>
    <m/>
    <m/>
    <m/>
    <m/>
    <m/>
    <m/>
    <m/>
    <m/>
  </r>
  <r>
    <s v="FRNLRuakuraNRate500"/>
    <x v="7"/>
    <x v="308"/>
    <s v="Autumn"/>
    <x v="2"/>
    <n v="5"/>
    <s v="Regrowth4"/>
    <n v="3571.7999999999997"/>
    <n v="357.18"/>
    <m/>
    <m/>
    <m/>
    <m/>
    <m/>
    <m/>
    <m/>
    <m/>
    <m/>
    <m/>
    <m/>
    <m/>
    <m/>
    <m/>
    <m/>
    <m/>
    <m/>
    <m/>
    <m/>
    <m/>
    <m/>
    <m/>
    <m/>
    <m/>
    <m/>
    <m/>
    <m/>
    <m/>
  </r>
  <r>
    <s v="FRNLRuakuraNRate200"/>
    <x v="7"/>
    <x v="340"/>
    <s v="Winter"/>
    <x v="0"/>
    <n v="6"/>
    <s v="Harvest"/>
    <m/>
    <m/>
    <n v="196.82"/>
    <n v="196.82"/>
    <n v="196.82"/>
    <m/>
    <m/>
    <m/>
    <m/>
    <m/>
    <m/>
    <m/>
    <m/>
    <n v="1.34"/>
    <m/>
    <m/>
    <m/>
    <m/>
    <m/>
    <n v="15.6"/>
    <n v="2.5000000000000001E-2"/>
    <m/>
    <m/>
    <m/>
    <m/>
    <m/>
    <m/>
    <m/>
    <m/>
    <m/>
  </r>
  <r>
    <s v="FRNLRuakuraNRate0"/>
    <x v="7"/>
    <x v="340"/>
    <s v="Winter"/>
    <x v="0"/>
    <n v="6"/>
    <s v="Harvest"/>
    <m/>
    <m/>
    <n v="56.99"/>
    <n v="56.99"/>
    <n v="56.99"/>
    <m/>
    <m/>
    <m/>
    <m/>
    <m/>
    <m/>
    <m/>
    <m/>
    <n v="0.39"/>
    <m/>
    <m/>
    <m/>
    <m/>
    <m/>
    <n v="15.7"/>
    <n v="2.5000000000000001E-2"/>
    <m/>
    <m/>
    <m/>
    <m/>
    <m/>
    <m/>
    <m/>
    <m/>
    <m/>
  </r>
  <r>
    <s v="FRNLRuakuraNRate100"/>
    <x v="7"/>
    <x v="340"/>
    <s v="Winter"/>
    <x v="0"/>
    <n v="6"/>
    <s v="Harvest"/>
    <m/>
    <m/>
    <n v="173.57"/>
    <n v="173.57"/>
    <n v="173.57"/>
    <m/>
    <m/>
    <m/>
    <m/>
    <m/>
    <m/>
    <m/>
    <m/>
    <n v="1.18"/>
    <m/>
    <m/>
    <m/>
    <m/>
    <m/>
    <n v="15.9"/>
    <n v="2.5000000000000001E-2"/>
    <m/>
    <m/>
    <m/>
    <m/>
    <m/>
    <m/>
    <m/>
    <m/>
    <m/>
  </r>
  <r>
    <s v="FRNLRuakuraNRate50"/>
    <x v="7"/>
    <x v="340"/>
    <s v="Winter"/>
    <x v="0"/>
    <n v="6"/>
    <s v="Harvest"/>
    <m/>
    <m/>
    <n v="75.03"/>
    <n v="75.03"/>
    <n v="75.03"/>
    <m/>
    <m/>
    <m/>
    <m/>
    <m/>
    <m/>
    <m/>
    <m/>
    <n v="0.51"/>
    <m/>
    <m/>
    <m/>
    <m/>
    <m/>
    <n v="15.8"/>
    <n v="2.5000000000000001E-2"/>
    <m/>
    <m/>
    <m/>
    <m/>
    <m/>
    <m/>
    <m/>
    <m/>
    <m/>
  </r>
  <r>
    <s v="FRNLRuakuraNRate500"/>
    <x v="7"/>
    <x v="340"/>
    <s v="Winter"/>
    <x v="0"/>
    <n v="6"/>
    <s v="Harvest"/>
    <m/>
    <m/>
    <n v="295.37"/>
    <n v="295.37"/>
    <n v="295.37"/>
    <m/>
    <m/>
    <m/>
    <m/>
    <m/>
    <m/>
    <m/>
    <m/>
    <n v="2.0099999999999998"/>
    <m/>
    <m/>
    <m/>
    <m/>
    <m/>
    <n v="18.2"/>
    <n v="2.9000000000000001E-2"/>
    <m/>
    <m/>
    <m/>
    <m/>
    <m/>
    <m/>
    <m/>
    <m/>
    <m/>
  </r>
  <r>
    <s v="FRNLRuakuraNRate350"/>
    <x v="7"/>
    <x v="340"/>
    <s v="Winter"/>
    <x v="0"/>
    <n v="6"/>
    <s v="Harvest"/>
    <m/>
    <m/>
    <n v="236.99"/>
    <n v="236.99"/>
    <n v="236.99"/>
    <m/>
    <m/>
    <m/>
    <m/>
    <m/>
    <m/>
    <m/>
    <m/>
    <n v="1.61"/>
    <m/>
    <m/>
    <m/>
    <m/>
    <m/>
    <n v="14.9"/>
    <n v="2.4E-2"/>
    <m/>
    <m/>
    <m/>
    <m/>
    <m/>
    <m/>
    <m/>
    <m/>
    <m/>
  </r>
  <r>
    <s v="FRNLRuakuraNRate100"/>
    <x v="7"/>
    <x v="340"/>
    <s v="Winter"/>
    <x v="1"/>
    <n v="6"/>
    <s v="Harvest"/>
    <m/>
    <m/>
    <n v="86.64"/>
    <n v="86.64"/>
    <n v="86.64"/>
    <m/>
    <m/>
    <m/>
    <m/>
    <m/>
    <m/>
    <m/>
    <m/>
    <n v="0.59"/>
    <m/>
    <m/>
    <m/>
    <m/>
    <m/>
    <n v="16.100000000000001"/>
    <n v="2.5999999999999999E-2"/>
    <m/>
    <m/>
    <m/>
    <m/>
    <m/>
    <m/>
    <m/>
    <m/>
    <m/>
  </r>
  <r>
    <s v="FRNLRuakuraNRate0"/>
    <x v="7"/>
    <x v="340"/>
    <s v="Winter"/>
    <x v="1"/>
    <n v="6"/>
    <s v="Harvest"/>
    <m/>
    <m/>
    <n v="75.41"/>
    <n v="75.41"/>
    <n v="75.41"/>
    <m/>
    <m/>
    <m/>
    <m/>
    <m/>
    <m/>
    <m/>
    <m/>
    <n v="0.51"/>
    <m/>
    <m/>
    <m/>
    <m/>
    <m/>
    <n v="17.7"/>
    <n v="2.8000000000000001E-2"/>
    <m/>
    <m/>
    <m/>
    <m/>
    <m/>
    <m/>
    <m/>
    <m/>
    <m/>
  </r>
  <r>
    <s v="FRNLRuakuraNRate50"/>
    <x v="7"/>
    <x v="340"/>
    <s v="Winter"/>
    <x v="1"/>
    <n v="6"/>
    <s v="Harvest"/>
    <m/>
    <m/>
    <n v="110.32"/>
    <n v="110.32"/>
    <n v="110.32"/>
    <m/>
    <m/>
    <m/>
    <m/>
    <m/>
    <m/>
    <m/>
    <m/>
    <n v="0.75"/>
    <m/>
    <m/>
    <m/>
    <m/>
    <m/>
    <n v="18.399999999999999"/>
    <n v="2.9000000000000001E-2"/>
    <m/>
    <m/>
    <m/>
    <m/>
    <m/>
    <m/>
    <m/>
    <m/>
    <m/>
  </r>
  <r>
    <s v="FRNLRuakuraNRate500"/>
    <x v="7"/>
    <x v="340"/>
    <s v="Winter"/>
    <x v="1"/>
    <n v="6"/>
    <s v="Harvest"/>
    <m/>
    <m/>
    <n v="267.74"/>
    <n v="267.74"/>
    <n v="267.74"/>
    <m/>
    <m/>
    <m/>
    <m/>
    <m/>
    <m/>
    <m/>
    <m/>
    <n v="1.82"/>
    <m/>
    <m/>
    <m/>
    <m/>
    <m/>
    <n v="16.100000000000001"/>
    <n v="2.5999999999999999E-2"/>
    <m/>
    <m/>
    <m/>
    <m/>
    <m/>
    <m/>
    <m/>
    <m/>
    <m/>
  </r>
  <r>
    <s v="FRNLRuakuraNRate200"/>
    <x v="7"/>
    <x v="340"/>
    <s v="Winter"/>
    <x v="1"/>
    <n v="6"/>
    <s v="Harvest"/>
    <m/>
    <m/>
    <n v="119.97"/>
    <n v="119.97"/>
    <n v="119.97"/>
    <m/>
    <m/>
    <m/>
    <m/>
    <m/>
    <m/>
    <m/>
    <m/>
    <n v="0.82"/>
    <m/>
    <m/>
    <m/>
    <m/>
    <m/>
    <n v="15"/>
    <n v="2.4E-2"/>
    <m/>
    <m/>
    <m/>
    <m/>
    <m/>
    <m/>
    <m/>
    <m/>
    <m/>
  </r>
  <r>
    <s v="FRNLRuakuraNRate350"/>
    <x v="7"/>
    <x v="340"/>
    <s v="Winter"/>
    <x v="1"/>
    <n v="6"/>
    <s v="Harvest"/>
    <m/>
    <m/>
    <n v="231.54"/>
    <n v="231.54"/>
    <n v="231.54"/>
    <m/>
    <m/>
    <m/>
    <m/>
    <m/>
    <m/>
    <m/>
    <m/>
    <n v="1.58"/>
    <m/>
    <m/>
    <m/>
    <m/>
    <m/>
    <n v="13.8"/>
    <n v="2.1999999999999999E-2"/>
    <m/>
    <m/>
    <m/>
    <m/>
    <m/>
    <m/>
    <m/>
    <m/>
    <m/>
  </r>
  <r>
    <s v="FRNLRuakuraNRate0"/>
    <x v="7"/>
    <x v="340"/>
    <s v="Winter"/>
    <x v="2"/>
    <n v="6"/>
    <s v="Harvest"/>
    <m/>
    <m/>
    <n v="41.82"/>
    <n v="41.82"/>
    <n v="41.82"/>
    <m/>
    <m/>
    <m/>
    <m/>
    <m/>
    <m/>
    <m/>
    <m/>
    <n v="0.28000000000000003"/>
    <m/>
    <m/>
    <m/>
    <m/>
    <m/>
    <n v="16.899999999999999"/>
    <n v="2.7E-2"/>
    <m/>
    <m/>
    <m/>
    <m/>
    <m/>
    <m/>
    <m/>
    <m/>
    <m/>
  </r>
  <r>
    <s v="FRNLRuakuraNRate350"/>
    <x v="7"/>
    <x v="340"/>
    <s v="Winter"/>
    <x v="2"/>
    <n v="6"/>
    <s v="Harvest"/>
    <m/>
    <m/>
    <n v="219.4"/>
    <n v="219.4"/>
    <n v="219.4"/>
    <m/>
    <m/>
    <m/>
    <m/>
    <m/>
    <m/>
    <m/>
    <m/>
    <n v="1.49"/>
    <m/>
    <m/>
    <m/>
    <m/>
    <m/>
    <n v="15.6"/>
    <n v="2.5000000000000001E-2"/>
    <m/>
    <m/>
    <m/>
    <m/>
    <m/>
    <m/>
    <m/>
    <m/>
    <m/>
  </r>
  <r>
    <s v="FRNLRuakuraNRate50"/>
    <x v="7"/>
    <x v="340"/>
    <s v="Winter"/>
    <x v="2"/>
    <n v="6"/>
    <s v="Harvest"/>
    <m/>
    <m/>
    <n v="72.12"/>
    <n v="72.12"/>
    <n v="72.12"/>
    <m/>
    <m/>
    <m/>
    <m/>
    <m/>
    <m/>
    <m/>
    <m/>
    <n v="0.49"/>
    <m/>
    <m/>
    <m/>
    <m/>
    <m/>
    <n v="17.399999999999999"/>
    <n v="2.8000000000000001E-2"/>
    <m/>
    <m/>
    <m/>
    <m/>
    <m/>
    <m/>
    <m/>
    <m/>
    <m/>
  </r>
  <r>
    <s v="FRNLRuakuraNRate100"/>
    <x v="7"/>
    <x v="340"/>
    <s v="Winter"/>
    <x v="2"/>
    <n v="6"/>
    <s v="Harvest"/>
    <m/>
    <m/>
    <n v="85.07"/>
    <n v="85.07"/>
    <n v="85.07"/>
    <m/>
    <m/>
    <m/>
    <m/>
    <m/>
    <m/>
    <m/>
    <m/>
    <n v="0.57999999999999996"/>
    <m/>
    <m/>
    <m/>
    <m/>
    <m/>
    <n v="16"/>
    <n v="2.5999999999999999E-2"/>
    <m/>
    <m/>
    <m/>
    <m/>
    <m/>
    <m/>
    <m/>
    <m/>
    <m/>
  </r>
  <r>
    <s v="FRNLRuakuraNRate200"/>
    <x v="7"/>
    <x v="340"/>
    <s v="Winter"/>
    <x v="2"/>
    <n v="6"/>
    <s v="Harvest"/>
    <m/>
    <m/>
    <n v="119.05"/>
    <n v="119.05"/>
    <n v="119.05"/>
    <m/>
    <m/>
    <m/>
    <m/>
    <m/>
    <m/>
    <m/>
    <m/>
    <n v="0.81"/>
    <m/>
    <m/>
    <m/>
    <m/>
    <m/>
    <n v="13.9"/>
    <n v="2.1999999999999999E-2"/>
    <m/>
    <m/>
    <m/>
    <m/>
    <m/>
    <m/>
    <m/>
    <m/>
    <m/>
  </r>
  <r>
    <s v="FRNLRuakuraNRate500"/>
    <x v="7"/>
    <x v="340"/>
    <s v="Winter"/>
    <x v="2"/>
    <n v="6"/>
    <s v="Harvest"/>
    <m/>
    <m/>
    <n v="326.95"/>
    <n v="326.95"/>
    <n v="326.95"/>
    <m/>
    <m/>
    <m/>
    <m/>
    <m/>
    <m/>
    <m/>
    <m/>
    <n v="2.2200000000000002"/>
    <m/>
    <m/>
    <m/>
    <m/>
    <m/>
    <n v="15.3"/>
    <n v="2.5000000000000001E-2"/>
    <m/>
    <m/>
    <m/>
    <m/>
    <m/>
    <m/>
    <m/>
    <m/>
    <m/>
  </r>
  <r>
    <s v="FRNLRuakuraNRate200"/>
    <x v="7"/>
    <x v="341"/>
    <s v="Winter"/>
    <x v="0"/>
    <n v="6"/>
    <s v="Regrowth1"/>
    <n v="940.19999999999993"/>
    <n v="94.02"/>
    <m/>
    <m/>
    <m/>
    <m/>
    <m/>
    <m/>
    <m/>
    <m/>
    <m/>
    <m/>
    <m/>
    <m/>
    <m/>
    <m/>
    <m/>
    <m/>
    <m/>
    <m/>
    <m/>
    <m/>
    <m/>
    <m/>
    <m/>
    <m/>
    <m/>
    <m/>
    <m/>
    <m/>
  </r>
  <r>
    <s v="FRNLRuakuraNRate0"/>
    <x v="7"/>
    <x v="341"/>
    <s v="Winter"/>
    <x v="0"/>
    <n v="6"/>
    <s v="Regrowth1"/>
    <n v="785.4"/>
    <n v="78.540000000000006"/>
    <m/>
    <m/>
    <m/>
    <m/>
    <m/>
    <m/>
    <m/>
    <m/>
    <m/>
    <m/>
    <m/>
    <m/>
    <m/>
    <m/>
    <m/>
    <m/>
    <m/>
    <m/>
    <m/>
    <m/>
    <m/>
    <m/>
    <m/>
    <m/>
    <m/>
    <m/>
    <m/>
    <m/>
  </r>
  <r>
    <s v="FRNLRuakuraNRate100"/>
    <x v="7"/>
    <x v="341"/>
    <s v="Winter"/>
    <x v="0"/>
    <n v="6"/>
    <s v="Regrowth1"/>
    <n v="905.8"/>
    <n v="90.58"/>
    <m/>
    <m/>
    <m/>
    <m/>
    <m/>
    <m/>
    <m/>
    <m/>
    <m/>
    <m/>
    <m/>
    <m/>
    <m/>
    <m/>
    <m/>
    <m/>
    <m/>
    <m/>
    <m/>
    <m/>
    <m/>
    <m/>
    <m/>
    <m/>
    <m/>
    <m/>
    <m/>
    <m/>
  </r>
  <r>
    <s v="FRNLRuakuraNRate50"/>
    <x v="7"/>
    <x v="341"/>
    <s v="Winter"/>
    <x v="0"/>
    <n v="6"/>
    <s v="Regrowth1"/>
    <n v="819.8"/>
    <n v="81.98"/>
    <m/>
    <m/>
    <m/>
    <m/>
    <m/>
    <m/>
    <m/>
    <m/>
    <m/>
    <m/>
    <m/>
    <m/>
    <m/>
    <m/>
    <m/>
    <m/>
    <m/>
    <m/>
    <m/>
    <m/>
    <m/>
    <m/>
    <m/>
    <m/>
    <m/>
    <m/>
    <m/>
    <m/>
  </r>
  <r>
    <s v="FRNLRuakuraNRate500"/>
    <x v="7"/>
    <x v="341"/>
    <s v="Winter"/>
    <x v="0"/>
    <n v="6"/>
    <s v="Regrowth1"/>
    <n v="1146.5999999999999"/>
    <n v="114.66"/>
    <m/>
    <m/>
    <m/>
    <m/>
    <m/>
    <m/>
    <m/>
    <m/>
    <m/>
    <m/>
    <m/>
    <m/>
    <m/>
    <m/>
    <m/>
    <m/>
    <m/>
    <m/>
    <m/>
    <m/>
    <m/>
    <m/>
    <m/>
    <m/>
    <m/>
    <m/>
    <m/>
    <m/>
  </r>
  <r>
    <s v="FRNLRuakuraNRate350"/>
    <x v="7"/>
    <x v="341"/>
    <s v="Winter"/>
    <x v="0"/>
    <n v="6"/>
    <s v="Regrowth1"/>
    <n v="1026.1999999999998"/>
    <n v="102.62"/>
    <m/>
    <m/>
    <m/>
    <m/>
    <m/>
    <m/>
    <m/>
    <m/>
    <m/>
    <m/>
    <m/>
    <m/>
    <m/>
    <m/>
    <m/>
    <m/>
    <m/>
    <m/>
    <m/>
    <m/>
    <m/>
    <m/>
    <m/>
    <m/>
    <m/>
    <m/>
    <m/>
    <m/>
  </r>
  <r>
    <s v="FRNLRuakuraNRate100"/>
    <x v="7"/>
    <x v="341"/>
    <s v="Winter"/>
    <x v="1"/>
    <n v="6"/>
    <s v="Regrowth1"/>
    <n v="802.6"/>
    <n v="80.260000000000005"/>
    <m/>
    <m/>
    <m/>
    <m/>
    <m/>
    <m/>
    <m/>
    <m/>
    <m/>
    <m/>
    <m/>
    <m/>
    <m/>
    <m/>
    <m/>
    <m/>
    <m/>
    <m/>
    <m/>
    <m/>
    <m/>
    <m/>
    <m/>
    <m/>
    <m/>
    <m/>
    <m/>
    <m/>
  </r>
  <r>
    <s v="FRNLRuakuraNRate0"/>
    <x v="7"/>
    <x v="341"/>
    <s v="Winter"/>
    <x v="1"/>
    <n v="6"/>
    <s v="Regrowth1"/>
    <n v="819.8"/>
    <n v="81.98"/>
    <m/>
    <m/>
    <m/>
    <m/>
    <m/>
    <m/>
    <m/>
    <m/>
    <m/>
    <m/>
    <m/>
    <m/>
    <m/>
    <m/>
    <m/>
    <m/>
    <m/>
    <m/>
    <m/>
    <m/>
    <m/>
    <m/>
    <m/>
    <m/>
    <m/>
    <m/>
    <m/>
    <m/>
  </r>
  <r>
    <s v="FRNLRuakuraNRate50"/>
    <x v="7"/>
    <x v="341"/>
    <s v="Winter"/>
    <x v="1"/>
    <n v="6"/>
    <s v="Regrowth1"/>
    <n v="837"/>
    <n v="83.7"/>
    <m/>
    <m/>
    <m/>
    <m/>
    <m/>
    <m/>
    <m/>
    <m/>
    <m/>
    <m/>
    <m/>
    <m/>
    <m/>
    <m/>
    <m/>
    <m/>
    <m/>
    <m/>
    <m/>
    <m/>
    <m/>
    <m/>
    <m/>
    <m/>
    <m/>
    <m/>
    <m/>
    <m/>
  </r>
  <r>
    <s v="FRNLRuakuraNRate500"/>
    <x v="7"/>
    <x v="341"/>
    <s v="Winter"/>
    <x v="1"/>
    <n v="6"/>
    <s v="Regrowth1"/>
    <n v="1112.1999999999998"/>
    <n v="111.22"/>
    <m/>
    <m/>
    <m/>
    <m/>
    <m/>
    <m/>
    <m/>
    <m/>
    <m/>
    <m/>
    <m/>
    <m/>
    <m/>
    <m/>
    <m/>
    <m/>
    <m/>
    <m/>
    <m/>
    <m/>
    <m/>
    <m/>
    <m/>
    <m/>
    <m/>
    <m/>
    <m/>
    <m/>
  </r>
  <r>
    <s v="FRNLRuakuraNRate200"/>
    <x v="7"/>
    <x v="341"/>
    <s v="Winter"/>
    <x v="1"/>
    <n v="6"/>
    <s v="Regrowth1"/>
    <n v="940.19999999999993"/>
    <n v="94.02"/>
    <m/>
    <m/>
    <m/>
    <m/>
    <m/>
    <m/>
    <m/>
    <m/>
    <m/>
    <m/>
    <m/>
    <m/>
    <m/>
    <m/>
    <m/>
    <m/>
    <m/>
    <m/>
    <m/>
    <m/>
    <m/>
    <m/>
    <m/>
    <m/>
    <m/>
    <m/>
    <m/>
    <m/>
  </r>
  <r>
    <s v="FRNLRuakuraNRate350"/>
    <x v="7"/>
    <x v="341"/>
    <s v="Winter"/>
    <x v="1"/>
    <n v="6"/>
    <s v="Regrowth1"/>
    <n v="1026.1999999999998"/>
    <n v="102.62"/>
    <m/>
    <m/>
    <m/>
    <m/>
    <m/>
    <m/>
    <m/>
    <m/>
    <m/>
    <m/>
    <m/>
    <m/>
    <m/>
    <m/>
    <m/>
    <m/>
    <m/>
    <m/>
    <m/>
    <m/>
    <m/>
    <m/>
    <m/>
    <m/>
    <m/>
    <m/>
    <m/>
    <m/>
  </r>
  <r>
    <s v="FRNLRuakuraNRate0"/>
    <x v="7"/>
    <x v="341"/>
    <s v="Winter"/>
    <x v="2"/>
    <n v="6"/>
    <s v="Regrowth1"/>
    <n v="768.2"/>
    <n v="76.819999999999993"/>
    <m/>
    <m/>
    <m/>
    <m/>
    <m/>
    <m/>
    <m/>
    <m/>
    <m/>
    <m/>
    <m/>
    <m/>
    <m/>
    <m/>
    <m/>
    <m/>
    <m/>
    <m/>
    <m/>
    <m/>
    <m/>
    <m/>
    <m/>
    <m/>
    <m/>
    <m/>
    <m/>
    <m/>
  </r>
  <r>
    <s v="FRNLRuakuraNRate350"/>
    <x v="7"/>
    <x v="341"/>
    <s v="Winter"/>
    <x v="2"/>
    <n v="6"/>
    <s v="Regrowth1"/>
    <n v="1060.5999999999999"/>
    <n v="106.06"/>
    <m/>
    <m/>
    <m/>
    <m/>
    <m/>
    <m/>
    <m/>
    <m/>
    <m/>
    <m/>
    <m/>
    <m/>
    <m/>
    <m/>
    <m/>
    <m/>
    <m/>
    <m/>
    <m/>
    <m/>
    <m/>
    <m/>
    <m/>
    <m/>
    <m/>
    <m/>
    <m/>
    <m/>
  </r>
  <r>
    <s v="FRNLRuakuraNRate50"/>
    <x v="7"/>
    <x v="341"/>
    <s v="Winter"/>
    <x v="2"/>
    <n v="6"/>
    <s v="Regrowth1"/>
    <n v="905.8"/>
    <n v="90.58"/>
    <m/>
    <m/>
    <m/>
    <m/>
    <m/>
    <m/>
    <m/>
    <m/>
    <m/>
    <m/>
    <m/>
    <m/>
    <m/>
    <m/>
    <m/>
    <m/>
    <m/>
    <m/>
    <m/>
    <m/>
    <m/>
    <m/>
    <m/>
    <m/>
    <m/>
    <m/>
    <m/>
    <m/>
  </r>
  <r>
    <s v="FRNLRuakuraNRate100"/>
    <x v="7"/>
    <x v="341"/>
    <s v="Winter"/>
    <x v="2"/>
    <n v="6"/>
    <s v="Regrowth1"/>
    <n v="871.4"/>
    <n v="87.14"/>
    <m/>
    <m/>
    <m/>
    <m/>
    <m/>
    <m/>
    <m/>
    <m/>
    <m/>
    <m/>
    <m/>
    <m/>
    <m/>
    <m/>
    <m/>
    <m/>
    <m/>
    <m/>
    <m/>
    <m/>
    <m/>
    <m/>
    <m/>
    <m/>
    <m/>
    <m/>
    <m/>
    <m/>
  </r>
  <r>
    <s v="FRNLRuakuraNRate200"/>
    <x v="7"/>
    <x v="341"/>
    <s v="Winter"/>
    <x v="2"/>
    <n v="6"/>
    <s v="Regrowth1"/>
    <n v="871.4"/>
    <n v="87.14"/>
    <m/>
    <m/>
    <m/>
    <m/>
    <m/>
    <m/>
    <m/>
    <m/>
    <m/>
    <m/>
    <m/>
    <m/>
    <m/>
    <m/>
    <m/>
    <m/>
    <m/>
    <m/>
    <m/>
    <m/>
    <m/>
    <m/>
    <m/>
    <m/>
    <m/>
    <m/>
    <m/>
    <m/>
  </r>
  <r>
    <s v="FRNLRuakuraNRate500"/>
    <x v="7"/>
    <x v="341"/>
    <s v="Winter"/>
    <x v="2"/>
    <n v="6"/>
    <s v="Regrowth1"/>
    <n v="1060.5999999999999"/>
    <n v="106.06"/>
    <m/>
    <m/>
    <m/>
    <m/>
    <m/>
    <m/>
    <m/>
    <m/>
    <m/>
    <m/>
    <m/>
    <m/>
    <m/>
    <m/>
    <m/>
    <m/>
    <m/>
    <m/>
    <m/>
    <m/>
    <m/>
    <m/>
    <m/>
    <m/>
    <m/>
    <m/>
    <m/>
    <m/>
  </r>
  <r>
    <s v="FRNLRuakuraNRate200"/>
    <x v="7"/>
    <x v="342"/>
    <s v="Winter"/>
    <x v="0"/>
    <n v="6"/>
    <s v="Regrowth2"/>
    <n v="1507.8"/>
    <n v="150.78"/>
    <m/>
    <m/>
    <m/>
    <m/>
    <m/>
    <m/>
    <m/>
    <m/>
    <m/>
    <m/>
    <m/>
    <m/>
    <m/>
    <m/>
    <m/>
    <m/>
    <m/>
    <m/>
    <m/>
    <m/>
    <m/>
    <m/>
    <m/>
    <m/>
    <m/>
    <m/>
    <m/>
    <m/>
  </r>
  <r>
    <s v="FRNLRuakuraNRate0"/>
    <x v="7"/>
    <x v="342"/>
    <s v="Winter"/>
    <x v="0"/>
    <n v="6"/>
    <s v="Regrowth2"/>
    <n v="991.80000000000007"/>
    <n v="99.18"/>
    <m/>
    <m/>
    <m/>
    <m/>
    <m/>
    <m/>
    <m/>
    <m/>
    <m/>
    <m/>
    <m/>
    <m/>
    <m/>
    <m/>
    <m/>
    <m/>
    <m/>
    <m/>
    <m/>
    <m/>
    <m/>
    <m/>
    <m/>
    <m/>
    <m/>
    <m/>
    <m/>
    <m/>
  </r>
  <r>
    <s v="FRNLRuakuraNRate100"/>
    <x v="7"/>
    <x v="342"/>
    <s v="Winter"/>
    <x v="0"/>
    <n v="6"/>
    <s v="Regrowth2"/>
    <n v="1387.4"/>
    <n v="138.74"/>
    <m/>
    <m/>
    <m/>
    <m/>
    <m/>
    <m/>
    <m/>
    <m/>
    <m/>
    <m/>
    <m/>
    <m/>
    <m/>
    <m/>
    <m/>
    <m/>
    <m/>
    <m/>
    <m/>
    <m/>
    <m/>
    <m/>
    <m/>
    <m/>
    <m/>
    <m/>
    <m/>
    <m/>
  </r>
  <r>
    <s v="FRNLRuakuraNRate50"/>
    <x v="7"/>
    <x v="342"/>
    <s v="Winter"/>
    <x v="0"/>
    <n v="6"/>
    <s v="Regrowth2"/>
    <n v="1077.8000000000002"/>
    <n v="107.78"/>
    <m/>
    <m/>
    <m/>
    <m/>
    <m/>
    <m/>
    <m/>
    <m/>
    <m/>
    <m/>
    <m/>
    <m/>
    <m/>
    <m/>
    <m/>
    <m/>
    <m/>
    <m/>
    <m/>
    <m/>
    <m/>
    <m/>
    <m/>
    <m/>
    <m/>
    <m/>
    <m/>
    <m/>
  </r>
  <r>
    <s v="FRNLRuakuraNRate500"/>
    <x v="7"/>
    <x v="342"/>
    <s v="Winter"/>
    <x v="0"/>
    <n v="6"/>
    <s v="Regrowth2"/>
    <n v="1542.2"/>
    <n v="154.22"/>
    <m/>
    <m/>
    <m/>
    <m/>
    <m/>
    <m/>
    <m/>
    <m/>
    <m/>
    <m/>
    <m/>
    <m/>
    <m/>
    <m/>
    <m/>
    <m/>
    <m/>
    <m/>
    <m/>
    <m/>
    <m/>
    <m/>
    <m/>
    <m/>
    <m/>
    <m/>
    <m/>
    <m/>
  </r>
  <r>
    <s v="FRNLRuakuraNRate350"/>
    <x v="7"/>
    <x v="342"/>
    <s v="Winter"/>
    <x v="0"/>
    <n v="6"/>
    <s v="Regrowth2"/>
    <n v="1628.2"/>
    <n v="162.82"/>
    <m/>
    <m/>
    <m/>
    <m/>
    <m/>
    <m/>
    <m/>
    <m/>
    <m/>
    <m/>
    <m/>
    <m/>
    <m/>
    <m/>
    <m/>
    <m/>
    <m/>
    <m/>
    <m/>
    <m/>
    <m/>
    <m/>
    <m/>
    <m/>
    <m/>
    <m/>
    <m/>
    <m/>
  </r>
  <r>
    <s v="FRNLRuakuraNRate100"/>
    <x v="7"/>
    <x v="342"/>
    <s v="Winter"/>
    <x v="1"/>
    <n v="6"/>
    <s v="Regrowth2"/>
    <n v="1163.8000000000002"/>
    <n v="116.38"/>
    <m/>
    <m/>
    <m/>
    <m/>
    <m/>
    <m/>
    <m/>
    <m/>
    <m/>
    <m/>
    <m/>
    <m/>
    <m/>
    <m/>
    <m/>
    <m/>
    <m/>
    <m/>
    <m/>
    <m/>
    <m/>
    <m/>
    <m/>
    <m/>
    <m/>
    <m/>
    <m/>
    <m/>
  </r>
  <r>
    <s v="FRNLRuakuraNRate0"/>
    <x v="7"/>
    <x v="342"/>
    <s v="Winter"/>
    <x v="1"/>
    <n v="6"/>
    <s v="Regrowth2"/>
    <n v="1009"/>
    <n v="100.9"/>
    <m/>
    <m/>
    <m/>
    <m/>
    <m/>
    <m/>
    <m/>
    <m/>
    <m/>
    <m/>
    <m/>
    <m/>
    <m/>
    <m/>
    <m/>
    <m/>
    <m/>
    <m/>
    <m/>
    <m/>
    <m/>
    <m/>
    <m/>
    <m/>
    <m/>
    <m/>
    <m/>
    <m/>
  </r>
  <r>
    <s v="FRNLRuakuraNRate50"/>
    <x v="7"/>
    <x v="342"/>
    <s v="Winter"/>
    <x v="1"/>
    <n v="6"/>
    <s v="Regrowth2"/>
    <n v="1301.4000000000001"/>
    <n v="130.13999999999999"/>
    <m/>
    <m/>
    <m/>
    <m/>
    <m/>
    <m/>
    <m/>
    <m/>
    <m/>
    <m/>
    <m/>
    <m/>
    <m/>
    <m/>
    <m/>
    <m/>
    <m/>
    <m/>
    <m/>
    <m/>
    <m/>
    <m/>
    <m/>
    <m/>
    <m/>
    <m/>
    <m/>
    <m/>
  </r>
  <r>
    <s v="FRNLRuakuraNRate500"/>
    <x v="7"/>
    <x v="342"/>
    <s v="Winter"/>
    <x v="1"/>
    <n v="6"/>
    <s v="Regrowth2"/>
    <n v="1989.3999999999999"/>
    <n v="198.94"/>
    <m/>
    <m/>
    <m/>
    <m/>
    <m/>
    <m/>
    <m/>
    <m/>
    <m/>
    <m/>
    <m/>
    <m/>
    <m/>
    <m/>
    <m/>
    <m/>
    <m/>
    <m/>
    <m/>
    <m/>
    <m/>
    <m/>
    <m/>
    <m/>
    <m/>
    <m/>
    <m/>
    <m/>
  </r>
  <r>
    <s v="FRNLRuakuraNRate200"/>
    <x v="7"/>
    <x v="342"/>
    <s v="Winter"/>
    <x v="1"/>
    <n v="6"/>
    <s v="Regrowth2"/>
    <n v="1611"/>
    <n v="161.1"/>
    <m/>
    <m/>
    <m/>
    <m/>
    <m/>
    <m/>
    <m/>
    <m/>
    <m/>
    <m/>
    <m/>
    <m/>
    <m/>
    <m/>
    <m/>
    <m/>
    <m/>
    <m/>
    <m/>
    <m/>
    <m/>
    <m/>
    <m/>
    <m/>
    <m/>
    <m/>
    <m/>
    <m/>
  </r>
  <r>
    <s v="FRNLRuakuraNRate350"/>
    <x v="7"/>
    <x v="342"/>
    <s v="Winter"/>
    <x v="1"/>
    <n v="6"/>
    <s v="Regrowth2"/>
    <n v="1611"/>
    <n v="161.1"/>
    <m/>
    <m/>
    <m/>
    <m/>
    <m/>
    <m/>
    <m/>
    <m/>
    <m/>
    <m/>
    <m/>
    <m/>
    <m/>
    <m/>
    <m/>
    <m/>
    <m/>
    <m/>
    <m/>
    <m/>
    <m/>
    <m/>
    <m/>
    <m/>
    <m/>
    <m/>
    <m/>
    <m/>
  </r>
  <r>
    <s v="FRNLRuakuraNRate0"/>
    <x v="7"/>
    <x v="342"/>
    <s v="Winter"/>
    <x v="2"/>
    <n v="6"/>
    <s v="Regrowth2"/>
    <n v="974.6"/>
    <n v="97.46"/>
    <m/>
    <m/>
    <m/>
    <m/>
    <m/>
    <m/>
    <m/>
    <m/>
    <m/>
    <m/>
    <m/>
    <m/>
    <m/>
    <m/>
    <m/>
    <m/>
    <m/>
    <m/>
    <m/>
    <m/>
    <m/>
    <m/>
    <m/>
    <m/>
    <m/>
    <m/>
    <m/>
    <m/>
  </r>
  <r>
    <s v="FRNLRuakuraNRate350"/>
    <x v="7"/>
    <x v="342"/>
    <s v="Winter"/>
    <x v="2"/>
    <n v="6"/>
    <s v="Regrowth2"/>
    <n v="1851.8"/>
    <n v="185.18"/>
    <m/>
    <m/>
    <m/>
    <m/>
    <m/>
    <m/>
    <m/>
    <m/>
    <m/>
    <m/>
    <m/>
    <m/>
    <m/>
    <m/>
    <m/>
    <m/>
    <m/>
    <m/>
    <m/>
    <m/>
    <m/>
    <m/>
    <m/>
    <m/>
    <m/>
    <m/>
    <m/>
    <m/>
  </r>
  <r>
    <s v="FRNLRuakuraNRate50"/>
    <x v="7"/>
    <x v="342"/>
    <s v="Winter"/>
    <x v="2"/>
    <n v="6"/>
    <s v="Regrowth2"/>
    <n v="1181"/>
    <n v="118.1"/>
    <m/>
    <m/>
    <m/>
    <m/>
    <m/>
    <m/>
    <m/>
    <m/>
    <m/>
    <m/>
    <m/>
    <m/>
    <m/>
    <m/>
    <m/>
    <m/>
    <m/>
    <m/>
    <m/>
    <m/>
    <m/>
    <m/>
    <m/>
    <m/>
    <m/>
    <m/>
    <m/>
    <m/>
  </r>
  <r>
    <s v="FRNLRuakuraNRate100"/>
    <x v="7"/>
    <x v="342"/>
    <s v="Winter"/>
    <x v="2"/>
    <n v="6"/>
    <s v="Regrowth2"/>
    <n v="1284.2"/>
    <n v="128.41999999999999"/>
    <m/>
    <m/>
    <m/>
    <m/>
    <m/>
    <m/>
    <m/>
    <m/>
    <m/>
    <m/>
    <m/>
    <m/>
    <m/>
    <m/>
    <m/>
    <m/>
    <m/>
    <m/>
    <m/>
    <m/>
    <m/>
    <m/>
    <m/>
    <m/>
    <m/>
    <m/>
    <m/>
    <m/>
  </r>
  <r>
    <s v="FRNLRuakuraNRate200"/>
    <x v="7"/>
    <x v="342"/>
    <s v="Winter"/>
    <x v="2"/>
    <n v="6"/>
    <s v="Regrowth2"/>
    <n v="1404.6"/>
    <n v="140.46"/>
    <m/>
    <m/>
    <m/>
    <m/>
    <m/>
    <m/>
    <m/>
    <m/>
    <m/>
    <m/>
    <m/>
    <m/>
    <m/>
    <m/>
    <m/>
    <m/>
    <m/>
    <m/>
    <m/>
    <m/>
    <m/>
    <m/>
    <m/>
    <m/>
    <m/>
    <m/>
    <m/>
    <m/>
  </r>
  <r>
    <s v="FRNLRuakuraNRate500"/>
    <x v="7"/>
    <x v="342"/>
    <s v="Winter"/>
    <x v="2"/>
    <n v="6"/>
    <s v="Regrowth2"/>
    <n v="1697"/>
    <n v="169.7"/>
    <m/>
    <m/>
    <m/>
    <m/>
    <m/>
    <m/>
    <m/>
    <m/>
    <m/>
    <m/>
    <m/>
    <m/>
    <m/>
    <m/>
    <m/>
    <m/>
    <m/>
    <m/>
    <m/>
    <m/>
    <m/>
    <m/>
    <m/>
    <m/>
    <m/>
    <m/>
    <m/>
    <m/>
  </r>
  <r>
    <s v="FRNLRuakuraNRate200"/>
    <x v="7"/>
    <x v="343"/>
    <s v="Winter"/>
    <x v="0"/>
    <n v="6"/>
    <s v="Regrowth3"/>
    <n v="2918.2"/>
    <n v="291.82"/>
    <m/>
    <m/>
    <m/>
    <m/>
    <m/>
    <m/>
    <m/>
    <m/>
    <m/>
    <m/>
    <m/>
    <m/>
    <m/>
    <m/>
    <m/>
    <m/>
    <m/>
    <m/>
    <m/>
    <m/>
    <m/>
    <m/>
    <m/>
    <m/>
    <m/>
    <m/>
    <m/>
    <m/>
  </r>
  <r>
    <s v="FRNLRuakuraNRate0"/>
    <x v="7"/>
    <x v="343"/>
    <s v="Winter"/>
    <x v="0"/>
    <n v="6"/>
    <s v="Regrowth3"/>
    <n v="1249.8000000000002"/>
    <n v="124.98"/>
    <m/>
    <m/>
    <m/>
    <m/>
    <m/>
    <m/>
    <m/>
    <m/>
    <m/>
    <m/>
    <m/>
    <m/>
    <m/>
    <m/>
    <m/>
    <m/>
    <m/>
    <m/>
    <m/>
    <m/>
    <m/>
    <m/>
    <m/>
    <m/>
    <m/>
    <m/>
    <m/>
    <m/>
  </r>
  <r>
    <s v="FRNLRuakuraNRate100"/>
    <x v="7"/>
    <x v="343"/>
    <s v="Winter"/>
    <x v="0"/>
    <n v="6"/>
    <s v="Regrowth3"/>
    <n v="1903.3999999999999"/>
    <n v="190.34"/>
    <m/>
    <m/>
    <m/>
    <m/>
    <m/>
    <m/>
    <m/>
    <m/>
    <m/>
    <m/>
    <m/>
    <m/>
    <m/>
    <m/>
    <m/>
    <m/>
    <m/>
    <m/>
    <m/>
    <m/>
    <m/>
    <m/>
    <m/>
    <m/>
    <m/>
    <m/>
    <m/>
    <m/>
  </r>
  <r>
    <s v="FRNLRuakuraNRate50"/>
    <x v="7"/>
    <x v="343"/>
    <s v="Winter"/>
    <x v="0"/>
    <n v="6"/>
    <s v="Regrowth3"/>
    <n v="1447.6"/>
    <n v="144.76"/>
    <m/>
    <m/>
    <m/>
    <m/>
    <m/>
    <m/>
    <m/>
    <m/>
    <m/>
    <m/>
    <m/>
    <m/>
    <m/>
    <m/>
    <m/>
    <m/>
    <m/>
    <m/>
    <m/>
    <m/>
    <m/>
    <m/>
    <m/>
    <m/>
    <m/>
    <m/>
    <m/>
    <m/>
  </r>
  <r>
    <s v="FRNLRuakuraNRate500"/>
    <x v="7"/>
    <x v="343"/>
    <s v="Winter"/>
    <x v="0"/>
    <n v="6"/>
    <s v="Regrowth3"/>
    <n v="2660.2"/>
    <n v="266.02"/>
    <m/>
    <m/>
    <m/>
    <m/>
    <m/>
    <m/>
    <m/>
    <m/>
    <m/>
    <m/>
    <m/>
    <m/>
    <m/>
    <m/>
    <m/>
    <m/>
    <m/>
    <m/>
    <m/>
    <m/>
    <m/>
    <m/>
    <m/>
    <m/>
    <m/>
    <m/>
    <m/>
    <m/>
  </r>
  <r>
    <s v="FRNLRuakuraNRate350"/>
    <x v="7"/>
    <x v="343"/>
    <s v="Winter"/>
    <x v="0"/>
    <n v="6"/>
    <s v="Regrowth3"/>
    <n v="2729"/>
    <n v="272.89999999999998"/>
    <m/>
    <m/>
    <m/>
    <m/>
    <m/>
    <m/>
    <m/>
    <m/>
    <m/>
    <m/>
    <m/>
    <m/>
    <m/>
    <m/>
    <m/>
    <m/>
    <m/>
    <m/>
    <m/>
    <m/>
    <m/>
    <m/>
    <m/>
    <m/>
    <m/>
    <m/>
    <m/>
    <m/>
  </r>
  <r>
    <s v="FRNLRuakuraNRate100"/>
    <x v="7"/>
    <x v="343"/>
    <s v="Winter"/>
    <x v="1"/>
    <n v="6"/>
    <s v="Regrowth3"/>
    <n v="1783"/>
    <n v="178.3"/>
    <m/>
    <m/>
    <m/>
    <m/>
    <m/>
    <m/>
    <m/>
    <m/>
    <m/>
    <m/>
    <m/>
    <m/>
    <m/>
    <m/>
    <m/>
    <m/>
    <m/>
    <m/>
    <m/>
    <m/>
    <m/>
    <m/>
    <m/>
    <m/>
    <m/>
    <m/>
    <m/>
    <m/>
  </r>
  <r>
    <s v="FRNLRuakuraNRate0"/>
    <x v="7"/>
    <x v="343"/>
    <s v="Winter"/>
    <x v="1"/>
    <n v="6"/>
    <s v="Regrowth3"/>
    <n v="1026.1999999999998"/>
    <n v="102.62"/>
    <m/>
    <m/>
    <m/>
    <m/>
    <m/>
    <m/>
    <m/>
    <m/>
    <m/>
    <m/>
    <m/>
    <m/>
    <m/>
    <m/>
    <m/>
    <m/>
    <m/>
    <m/>
    <m/>
    <m/>
    <m/>
    <m/>
    <m/>
    <m/>
    <m/>
    <m/>
    <m/>
    <m/>
  </r>
  <r>
    <s v="FRNLRuakuraNRate50"/>
    <x v="7"/>
    <x v="343"/>
    <s v="Winter"/>
    <x v="1"/>
    <n v="6"/>
    <s v="Regrowth3"/>
    <n v="1370.2"/>
    <n v="137.02000000000001"/>
    <m/>
    <m/>
    <m/>
    <m/>
    <m/>
    <m/>
    <m/>
    <m/>
    <m/>
    <m/>
    <m/>
    <m/>
    <m/>
    <m/>
    <m/>
    <m/>
    <m/>
    <m/>
    <m/>
    <m/>
    <m/>
    <m/>
    <m/>
    <m/>
    <m/>
    <m/>
    <m/>
    <m/>
  </r>
  <r>
    <s v="FRNLRuakuraNRate500"/>
    <x v="7"/>
    <x v="343"/>
    <s v="Winter"/>
    <x v="1"/>
    <n v="6"/>
    <s v="Regrowth3"/>
    <n v="3434.2000000000003"/>
    <n v="343.42"/>
    <m/>
    <m/>
    <m/>
    <m/>
    <m/>
    <m/>
    <m/>
    <m/>
    <m/>
    <m/>
    <m/>
    <m/>
    <m/>
    <m/>
    <m/>
    <m/>
    <m/>
    <m/>
    <m/>
    <m/>
    <m/>
    <m/>
    <m/>
    <m/>
    <m/>
    <m/>
    <m/>
    <m/>
  </r>
  <r>
    <s v="FRNLRuakuraNRate200"/>
    <x v="7"/>
    <x v="343"/>
    <s v="Winter"/>
    <x v="1"/>
    <n v="6"/>
    <s v="Regrowth3"/>
    <n v="2539.8000000000002"/>
    <n v="253.98"/>
    <m/>
    <m/>
    <m/>
    <m/>
    <m/>
    <m/>
    <m/>
    <m/>
    <m/>
    <m/>
    <m/>
    <m/>
    <m/>
    <m/>
    <m/>
    <m/>
    <m/>
    <m/>
    <m/>
    <m/>
    <m/>
    <m/>
    <m/>
    <m/>
    <m/>
    <m/>
    <m/>
    <m/>
  </r>
  <r>
    <s v="FRNLRuakuraNRate350"/>
    <x v="7"/>
    <x v="343"/>
    <s v="Winter"/>
    <x v="1"/>
    <n v="6"/>
    <s v="Regrowth3"/>
    <n v="2883.8"/>
    <n v="288.38"/>
    <m/>
    <m/>
    <m/>
    <m/>
    <m/>
    <m/>
    <m/>
    <m/>
    <m/>
    <m/>
    <m/>
    <m/>
    <m/>
    <m/>
    <m/>
    <m/>
    <m/>
    <m/>
    <m/>
    <m/>
    <m/>
    <m/>
    <m/>
    <m/>
    <m/>
    <m/>
    <m/>
    <m/>
  </r>
  <r>
    <s v="FRNLRuakuraNRate0"/>
    <x v="7"/>
    <x v="343"/>
    <s v="Winter"/>
    <x v="2"/>
    <n v="6"/>
    <s v="Regrowth3"/>
    <n v="1060.5999999999999"/>
    <n v="106.06"/>
    <m/>
    <m/>
    <m/>
    <m/>
    <m/>
    <m/>
    <m/>
    <m/>
    <m/>
    <m/>
    <m/>
    <m/>
    <m/>
    <m/>
    <m/>
    <m/>
    <m/>
    <m/>
    <m/>
    <m/>
    <m/>
    <m/>
    <m/>
    <m/>
    <m/>
    <m/>
    <m/>
    <m/>
  </r>
  <r>
    <s v="FRNLRuakuraNRate350"/>
    <x v="7"/>
    <x v="343"/>
    <s v="Winter"/>
    <x v="2"/>
    <n v="6"/>
    <s v="Regrowth3"/>
    <n v="3124.6"/>
    <n v="312.45999999999998"/>
    <m/>
    <m/>
    <m/>
    <m/>
    <m/>
    <m/>
    <m/>
    <m/>
    <m/>
    <m/>
    <m/>
    <m/>
    <m/>
    <m/>
    <m/>
    <m/>
    <m/>
    <m/>
    <m/>
    <m/>
    <m/>
    <m/>
    <m/>
    <m/>
    <m/>
    <m/>
    <m/>
    <m/>
  </r>
  <r>
    <s v="FRNLRuakuraNRate50"/>
    <x v="7"/>
    <x v="343"/>
    <s v="Winter"/>
    <x v="2"/>
    <n v="6"/>
    <s v="Regrowth3"/>
    <n v="1215.4000000000001"/>
    <n v="121.54"/>
    <m/>
    <m/>
    <m/>
    <m/>
    <m/>
    <m/>
    <m/>
    <m/>
    <m/>
    <m/>
    <m/>
    <m/>
    <m/>
    <m/>
    <m/>
    <m/>
    <m/>
    <m/>
    <m/>
    <m/>
    <m/>
    <m/>
    <m/>
    <m/>
    <m/>
    <m/>
    <m/>
    <m/>
  </r>
  <r>
    <s v="FRNLRuakuraNRate100"/>
    <x v="7"/>
    <x v="343"/>
    <s v="Winter"/>
    <x v="2"/>
    <n v="6"/>
    <s v="Regrowth3"/>
    <n v="1542.2"/>
    <n v="154.22"/>
    <m/>
    <m/>
    <m/>
    <m/>
    <m/>
    <m/>
    <m/>
    <m/>
    <m/>
    <m/>
    <m/>
    <m/>
    <m/>
    <m/>
    <m/>
    <m/>
    <m/>
    <m/>
    <m/>
    <m/>
    <m/>
    <m/>
    <m/>
    <m/>
    <m/>
    <m/>
    <m/>
    <m/>
  </r>
  <r>
    <s v="FRNLRuakuraNRate200"/>
    <x v="7"/>
    <x v="343"/>
    <s v="Winter"/>
    <x v="2"/>
    <n v="6"/>
    <s v="Regrowth3"/>
    <n v="2006.6000000000001"/>
    <n v="200.66"/>
    <m/>
    <m/>
    <m/>
    <m/>
    <m/>
    <m/>
    <m/>
    <m/>
    <m/>
    <m/>
    <m/>
    <m/>
    <m/>
    <m/>
    <m/>
    <m/>
    <m/>
    <m/>
    <m/>
    <m/>
    <m/>
    <m/>
    <m/>
    <m/>
    <m/>
    <m/>
    <m/>
    <m/>
  </r>
  <r>
    <s v="FRNLRuakuraNRate500"/>
    <x v="7"/>
    <x v="343"/>
    <s v="Winter"/>
    <x v="2"/>
    <n v="6"/>
    <s v="Regrowth3"/>
    <n v="2694.6"/>
    <n v="269.45999999999998"/>
    <m/>
    <m/>
    <m/>
    <m/>
    <m/>
    <m/>
    <m/>
    <m/>
    <m/>
    <m/>
    <m/>
    <m/>
    <m/>
    <m/>
    <m/>
    <m/>
    <m/>
    <m/>
    <m/>
    <m/>
    <m/>
    <m/>
    <m/>
    <m/>
    <m/>
    <m/>
    <m/>
    <m/>
  </r>
  <r>
    <s v="FRNLRuakuraNRate200"/>
    <x v="7"/>
    <x v="344"/>
    <s v="Winter"/>
    <x v="0"/>
    <n v="6"/>
    <s v="Regrowth4"/>
    <n v="4001.7999999999997"/>
    <n v="400.18"/>
    <m/>
    <m/>
    <m/>
    <m/>
    <m/>
    <m/>
    <m/>
    <m/>
    <m/>
    <m/>
    <m/>
    <m/>
    <m/>
    <m/>
    <m/>
    <m/>
    <m/>
    <m/>
    <m/>
    <m/>
    <m/>
    <m/>
    <m/>
    <m/>
    <m/>
    <m/>
    <m/>
    <m/>
  </r>
  <r>
    <s v="FRNLRuakuraNRate0"/>
    <x v="7"/>
    <x v="344"/>
    <s v="Winter"/>
    <x v="0"/>
    <n v="6"/>
    <s v="Regrowth4"/>
    <n v="2092.6000000000004"/>
    <n v="209.26"/>
    <m/>
    <m/>
    <m/>
    <m/>
    <m/>
    <m/>
    <m/>
    <m/>
    <m/>
    <m/>
    <m/>
    <m/>
    <m/>
    <m/>
    <m/>
    <m/>
    <m/>
    <m/>
    <m/>
    <m/>
    <m/>
    <m/>
    <m/>
    <m/>
    <m/>
    <m/>
    <m/>
    <m/>
  </r>
  <r>
    <s v="FRNLRuakuraNRate100"/>
    <x v="7"/>
    <x v="344"/>
    <s v="Winter"/>
    <x v="0"/>
    <n v="6"/>
    <s v="Regrowth4"/>
    <n v="3348.2000000000003"/>
    <n v="334.82"/>
    <m/>
    <m/>
    <m/>
    <m/>
    <m/>
    <m/>
    <m/>
    <m/>
    <m/>
    <m/>
    <m/>
    <m/>
    <m/>
    <m/>
    <m/>
    <m/>
    <m/>
    <m/>
    <m/>
    <m/>
    <m/>
    <m/>
    <m/>
    <m/>
    <m/>
    <m/>
    <m/>
    <m/>
  </r>
  <r>
    <s v="FRNLRuakuraNRate50"/>
    <x v="7"/>
    <x v="344"/>
    <s v="Winter"/>
    <x v="0"/>
    <n v="6"/>
    <s v="Regrowth4"/>
    <n v="1817.3999999999999"/>
    <n v="181.74"/>
    <m/>
    <m/>
    <m/>
    <m/>
    <m/>
    <m/>
    <m/>
    <m/>
    <m/>
    <m/>
    <m/>
    <m/>
    <m/>
    <m/>
    <m/>
    <m/>
    <m/>
    <m/>
    <m/>
    <m/>
    <m/>
    <m/>
    <m/>
    <m/>
    <m/>
    <m/>
    <m/>
    <m/>
  </r>
  <r>
    <s v="FRNLRuakuraNRate500"/>
    <x v="7"/>
    <x v="344"/>
    <s v="Winter"/>
    <x v="0"/>
    <n v="6"/>
    <s v="Regrowth4"/>
    <n v="4431.8"/>
    <n v="443.18"/>
    <m/>
    <m/>
    <m/>
    <m/>
    <m/>
    <m/>
    <m/>
    <m/>
    <m/>
    <m/>
    <m/>
    <m/>
    <m/>
    <m/>
    <m/>
    <m/>
    <m/>
    <m/>
    <m/>
    <m/>
    <m/>
    <m/>
    <m/>
    <m/>
    <m/>
    <m/>
    <m/>
    <m/>
  </r>
  <r>
    <s v="FRNLRuakuraNRate350"/>
    <x v="7"/>
    <x v="344"/>
    <s v="Winter"/>
    <x v="0"/>
    <n v="6"/>
    <s v="Regrowth4"/>
    <n v="4466.2"/>
    <n v="446.62"/>
    <m/>
    <m/>
    <m/>
    <m/>
    <m/>
    <m/>
    <m/>
    <m/>
    <m/>
    <m/>
    <m/>
    <m/>
    <m/>
    <m/>
    <m/>
    <m/>
    <m/>
    <m/>
    <m/>
    <m/>
    <m/>
    <m/>
    <m/>
    <m/>
    <m/>
    <m/>
    <m/>
    <m/>
  </r>
  <r>
    <s v="FRNLRuakuraNRate100"/>
    <x v="7"/>
    <x v="344"/>
    <s v="Winter"/>
    <x v="1"/>
    <n v="6"/>
    <s v="Regrowth4"/>
    <n v="2918.2"/>
    <n v="291.82"/>
    <m/>
    <m/>
    <m/>
    <m/>
    <m/>
    <m/>
    <m/>
    <m/>
    <m/>
    <m/>
    <m/>
    <m/>
    <m/>
    <m/>
    <m/>
    <m/>
    <m/>
    <m/>
    <m/>
    <m/>
    <m/>
    <m/>
    <m/>
    <m/>
    <m/>
    <m/>
    <m/>
    <m/>
  </r>
  <r>
    <s v="FRNLRuakuraNRate0"/>
    <x v="7"/>
    <x v="344"/>
    <s v="Winter"/>
    <x v="1"/>
    <n v="6"/>
    <s v="Regrowth4"/>
    <n v="1886.2"/>
    <n v="188.62"/>
    <m/>
    <m/>
    <m/>
    <m/>
    <m/>
    <m/>
    <m/>
    <m/>
    <m/>
    <m/>
    <m/>
    <m/>
    <m/>
    <m/>
    <m/>
    <m/>
    <m/>
    <m/>
    <m/>
    <m/>
    <m/>
    <m/>
    <m/>
    <m/>
    <m/>
    <m/>
    <m/>
    <m/>
  </r>
  <r>
    <s v="FRNLRuakuraNRate50"/>
    <x v="7"/>
    <x v="344"/>
    <s v="Winter"/>
    <x v="1"/>
    <n v="6"/>
    <s v="Regrowth4"/>
    <n v="2883.8"/>
    <n v="288.38"/>
    <m/>
    <m/>
    <m/>
    <m/>
    <m/>
    <m/>
    <m/>
    <m/>
    <m/>
    <m/>
    <m/>
    <m/>
    <m/>
    <m/>
    <m/>
    <m/>
    <m/>
    <m/>
    <m/>
    <m/>
    <m/>
    <m/>
    <m/>
    <m/>
    <m/>
    <m/>
    <m/>
    <m/>
  </r>
  <r>
    <s v="FRNLRuakuraNRate500"/>
    <x v="7"/>
    <x v="344"/>
    <s v="Winter"/>
    <x v="1"/>
    <n v="6"/>
    <s v="Regrowth4"/>
    <n v="4569.3999999999996"/>
    <n v="456.94"/>
    <m/>
    <m/>
    <m/>
    <m/>
    <m/>
    <m/>
    <m/>
    <m/>
    <m/>
    <m/>
    <m/>
    <m/>
    <m/>
    <m/>
    <m/>
    <m/>
    <m/>
    <m/>
    <m/>
    <m/>
    <m/>
    <m/>
    <m/>
    <m/>
    <m/>
    <m/>
    <m/>
    <m/>
  </r>
  <r>
    <s v="FRNLRuakuraNRate200"/>
    <x v="7"/>
    <x v="344"/>
    <s v="Winter"/>
    <x v="1"/>
    <n v="6"/>
    <s v="Regrowth4"/>
    <n v="3589"/>
    <n v="358.9"/>
    <m/>
    <m/>
    <m/>
    <m/>
    <m/>
    <m/>
    <m/>
    <m/>
    <m/>
    <m/>
    <m/>
    <m/>
    <m/>
    <m/>
    <m/>
    <m/>
    <m/>
    <m/>
    <m/>
    <m/>
    <m/>
    <m/>
    <m/>
    <m/>
    <m/>
    <m/>
    <m/>
    <m/>
  </r>
  <r>
    <s v="FRNLRuakuraNRate350"/>
    <x v="7"/>
    <x v="344"/>
    <s v="Winter"/>
    <x v="1"/>
    <n v="6"/>
    <s v="Regrowth4"/>
    <n v="4001.7999999999997"/>
    <n v="400.18"/>
    <m/>
    <m/>
    <m/>
    <m/>
    <m/>
    <m/>
    <m/>
    <m/>
    <m/>
    <m/>
    <m/>
    <m/>
    <m/>
    <m/>
    <m/>
    <m/>
    <m/>
    <m/>
    <m/>
    <m/>
    <m/>
    <m/>
    <m/>
    <m/>
    <m/>
    <m/>
    <m/>
    <m/>
  </r>
  <r>
    <s v="FRNLRuakuraNRate0"/>
    <x v="7"/>
    <x v="344"/>
    <s v="Winter"/>
    <x v="2"/>
    <n v="6"/>
    <s v="Regrowth4"/>
    <n v="1679.8"/>
    <n v="167.98"/>
    <m/>
    <m/>
    <m/>
    <m/>
    <m/>
    <m/>
    <m/>
    <m/>
    <m/>
    <m/>
    <m/>
    <m/>
    <m/>
    <m/>
    <m/>
    <m/>
    <m/>
    <m/>
    <m/>
    <m/>
    <m/>
    <m/>
    <m/>
    <m/>
    <m/>
    <m/>
    <m/>
    <m/>
  </r>
  <r>
    <s v="FRNLRuakuraNRate350"/>
    <x v="7"/>
    <x v="344"/>
    <s v="Winter"/>
    <x v="2"/>
    <n v="6"/>
    <s v="Regrowth4"/>
    <n v="4242.6000000000004"/>
    <n v="424.26"/>
    <m/>
    <m/>
    <m/>
    <m/>
    <m/>
    <m/>
    <m/>
    <m/>
    <m/>
    <m/>
    <m/>
    <m/>
    <m/>
    <m/>
    <m/>
    <m/>
    <m/>
    <m/>
    <m/>
    <m/>
    <m/>
    <m/>
    <m/>
    <m/>
    <m/>
    <m/>
    <m/>
    <m/>
  </r>
  <r>
    <s v="FRNLRuakuraNRate50"/>
    <x v="7"/>
    <x v="344"/>
    <s v="Winter"/>
    <x v="2"/>
    <n v="6"/>
    <s v="Regrowth4"/>
    <n v="2213"/>
    <n v="221.3"/>
    <m/>
    <m/>
    <m/>
    <m/>
    <m/>
    <m/>
    <m/>
    <m/>
    <m/>
    <m/>
    <m/>
    <m/>
    <m/>
    <m/>
    <m/>
    <m/>
    <m/>
    <m/>
    <m/>
    <m/>
    <m/>
    <m/>
    <m/>
    <m/>
    <m/>
    <m/>
    <m/>
    <m/>
  </r>
  <r>
    <s v="FRNLRuakuraNRate100"/>
    <x v="7"/>
    <x v="344"/>
    <s v="Winter"/>
    <x v="2"/>
    <n v="6"/>
    <s v="Regrowth4"/>
    <n v="2780.6"/>
    <n v="278.06"/>
    <m/>
    <m/>
    <m/>
    <m/>
    <m/>
    <m/>
    <m/>
    <m/>
    <m/>
    <m/>
    <m/>
    <m/>
    <m/>
    <m/>
    <m/>
    <m/>
    <m/>
    <m/>
    <m/>
    <m/>
    <m/>
    <m/>
    <m/>
    <m/>
    <m/>
    <m/>
    <m/>
    <m/>
  </r>
  <r>
    <s v="FRNLRuakuraNRate200"/>
    <x v="7"/>
    <x v="344"/>
    <s v="Winter"/>
    <x v="2"/>
    <n v="6"/>
    <s v="Regrowth4"/>
    <n v="3554.6"/>
    <n v="355.46"/>
    <m/>
    <m/>
    <m/>
    <m/>
    <m/>
    <m/>
    <m/>
    <m/>
    <m/>
    <m/>
    <m/>
    <m/>
    <m/>
    <m/>
    <m/>
    <m/>
    <m/>
    <m/>
    <m/>
    <m/>
    <m/>
    <m/>
    <m/>
    <m/>
    <m/>
    <m/>
    <m/>
    <m/>
  </r>
  <r>
    <s v="FRNLRuakuraNRate500"/>
    <x v="7"/>
    <x v="344"/>
    <s v="Winter"/>
    <x v="2"/>
    <n v="6"/>
    <s v="Regrowth4"/>
    <n v="4328.6000000000004"/>
    <n v="432.86"/>
    <m/>
    <m/>
    <m/>
    <m/>
    <m/>
    <m/>
    <m/>
    <m/>
    <m/>
    <m/>
    <m/>
    <m/>
    <m/>
    <m/>
    <m/>
    <m/>
    <m/>
    <m/>
    <m/>
    <m/>
    <m/>
    <m/>
    <m/>
    <m/>
    <m/>
    <m/>
    <m/>
    <m/>
  </r>
  <r>
    <s v="FRNLRuakuraNRate200"/>
    <x v="7"/>
    <x v="345"/>
    <s v="Spring"/>
    <x v="0"/>
    <n v="7"/>
    <s v="Harvest"/>
    <m/>
    <m/>
    <n v="252.01"/>
    <n v="252.01"/>
    <n v="448.83"/>
    <m/>
    <m/>
    <m/>
    <m/>
    <m/>
    <m/>
    <m/>
    <m/>
    <n v="7.64"/>
    <m/>
    <m/>
    <m/>
    <m/>
    <m/>
    <m/>
    <m/>
    <m/>
    <m/>
    <m/>
    <m/>
    <m/>
    <m/>
    <m/>
    <m/>
    <m/>
  </r>
  <r>
    <s v="FRNLRuakuraNRate0"/>
    <x v="7"/>
    <x v="345"/>
    <s v="Spring"/>
    <x v="0"/>
    <n v="7"/>
    <s v="Harvest"/>
    <m/>
    <m/>
    <n v="80.41"/>
    <n v="80.41"/>
    <n v="137.4"/>
    <m/>
    <m/>
    <m/>
    <m/>
    <m/>
    <m/>
    <m/>
    <m/>
    <n v="2.44"/>
    <m/>
    <m/>
    <m/>
    <m/>
    <m/>
    <m/>
    <m/>
    <m/>
    <m/>
    <m/>
    <m/>
    <m/>
    <m/>
    <m/>
    <m/>
    <m/>
  </r>
  <r>
    <s v="FRNLRuakuraNRate100"/>
    <x v="7"/>
    <x v="345"/>
    <s v="Spring"/>
    <x v="0"/>
    <n v="7"/>
    <s v="Harvest"/>
    <m/>
    <m/>
    <n v="108.42"/>
    <n v="108.42"/>
    <n v="281.99"/>
    <m/>
    <m/>
    <m/>
    <m/>
    <m/>
    <m/>
    <m/>
    <m/>
    <n v="3.29"/>
    <m/>
    <m/>
    <m/>
    <m/>
    <m/>
    <m/>
    <m/>
    <m/>
    <m/>
    <m/>
    <m/>
    <m/>
    <m/>
    <m/>
    <m/>
    <m/>
  </r>
  <r>
    <s v="FRNLRuakuraNRate50"/>
    <x v="7"/>
    <x v="345"/>
    <s v="Spring"/>
    <x v="0"/>
    <n v="7"/>
    <s v="Harvest"/>
    <m/>
    <m/>
    <n v="99.15"/>
    <n v="99.15"/>
    <n v="174.18"/>
    <m/>
    <m/>
    <m/>
    <m/>
    <m/>
    <m/>
    <m/>
    <m/>
    <n v="3"/>
    <m/>
    <m/>
    <m/>
    <m/>
    <m/>
    <m/>
    <m/>
    <m/>
    <m/>
    <m/>
    <m/>
    <m/>
    <m/>
    <m/>
    <m/>
    <m/>
  </r>
  <r>
    <s v="FRNLRuakuraNRate500"/>
    <x v="7"/>
    <x v="345"/>
    <s v="Spring"/>
    <x v="0"/>
    <n v="7"/>
    <s v="Harvest"/>
    <m/>
    <m/>
    <n v="315.93"/>
    <n v="315.93"/>
    <n v="611.29999999999995"/>
    <m/>
    <m/>
    <m/>
    <m/>
    <m/>
    <m/>
    <m/>
    <m/>
    <n v="9.57"/>
    <m/>
    <m/>
    <m/>
    <m/>
    <m/>
    <m/>
    <m/>
    <m/>
    <m/>
    <m/>
    <m/>
    <m/>
    <m/>
    <m/>
    <m/>
    <m/>
  </r>
  <r>
    <s v="FRNLRuakuraNRate350"/>
    <x v="7"/>
    <x v="345"/>
    <s v="Spring"/>
    <x v="0"/>
    <n v="7"/>
    <s v="Harvest"/>
    <m/>
    <m/>
    <n v="325.60000000000002"/>
    <n v="325.60000000000002"/>
    <n v="562.59"/>
    <m/>
    <m/>
    <m/>
    <m/>
    <m/>
    <m/>
    <m/>
    <m/>
    <n v="9.8699999999999992"/>
    <m/>
    <m/>
    <m/>
    <m/>
    <m/>
    <m/>
    <m/>
    <m/>
    <m/>
    <m/>
    <m/>
    <m/>
    <m/>
    <m/>
    <m/>
    <m/>
  </r>
  <r>
    <s v="FRNLRuakuraNRate100"/>
    <x v="7"/>
    <x v="345"/>
    <s v="Spring"/>
    <x v="1"/>
    <n v="7"/>
    <s v="Harvest"/>
    <m/>
    <m/>
    <n v="161.29"/>
    <n v="161.29"/>
    <n v="247.93"/>
    <m/>
    <m/>
    <m/>
    <m/>
    <m/>
    <m/>
    <m/>
    <m/>
    <n v="4.8899999999999997"/>
    <m/>
    <m/>
    <m/>
    <m/>
    <m/>
    <m/>
    <m/>
    <m/>
    <m/>
    <m/>
    <m/>
    <m/>
    <m/>
    <m/>
    <m/>
    <m/>
  </r>
  <r>
    <s v="FRNLRuakuraNRate0"/>
    <x v="7"/>
    <x v="345"/>
    <s v="Spring"/>
    <x v="1"/>
    <n v="7"/>
    <s v="Harvest"/>
    <m/>
    <m/>
    <n v="95.63"/>
    <n v="95.63"/>
    <n v="171.04"/>
    <m/>
    <m/>
    <m/>
    <m/>
    <m/>
    <m/>
    <m/>
    <m/>
    <n v="2.9"/>
    <m/>
    <m/>
    <m/>
    <m/>
    <m/>
    <m/>
    <m/>
    <m/>
    <m/>
    <m/>
    <m/>
    <m/>
    <m/>
    <m/>
    <m/>
    <m/>
  </r>
  <r>
    <s v="FRNLRuakuraNRate50"/>
    <x v="7"/>
    <x v="345"/>
    <s v="Spring"/>
    <x v="1"/>
    <n v="7"/>
    <s v="Harvest"/>
    <m/>
    <m/>
    <n v="133.01"/>
    <n v="133.01"/>
    <n v="243.32999999999998"/>
    <m/>
    <m/>
    <m/>
    <m/>
    <m/>
    <m/>
    <m/>
    <m/>
    <n v="4.03"/>
    <m/>
    <m/>
    <m/>
    <m/>
    <m/>
    <m/>
    <m/>
    <m/>
    <m/>
    <m/>
    <m/>
    <m/>
    <m/>
    <m/>
    <m/>
    <m/>
  </r>
  <r>
    <s v="FRNLRuakuraNRate500"/>
    <x v="7"/>
    <x v="345"/>
    <s v="Spring"/>
    <x v="1"/>
    <n v="7"/>
    <s v="Harvest"/>
    <m/>
    <m/>
    <n v="352.4"/>
    <n v="352.4"/>
    <n v="620.14"/>
    <m/>
    <m/>
    <m/>
    <m/>
    <m/>
    <m/>
    <m/>
    <m/>
    <n v="10.68"/>
    <m/>
    <m/>
    <m/>
    <m/>
    <m/>
    <m/>
    <m/>
    <m/>
    <m/>
    <m/>
    <m/>
    <m/>
    <m/>
    <m/>
    <m/>
    <m/>
  </r>
  <r>
    <s v="FRNLRuakuraNRate200"/>
    <x v="7"/>
    <x v="345"/>
    <s v="Spring"/>
    <x v="1"/>
    <n v="7"/>
    <s v="Harvest"/>
    <m/>
    <m/>
    <n v="271.24"/>
    <n v="271.24"/>
    <n v="391.21000000000004"/>
    <m/>
    <m/>
    <m/>
    <m/>
    <m/>
    <m/>
    <m/>
    <m/>
    <n v="8.2200000000000006"/>
    <m/>
    <m/>
    <m/>
    <m/>
    <m/>
    <m/>
    <m/>
    <m/>
    <m/>
    <m/>
    <m/>
    <m/>
    <m/>
    <m/>
    <m/>
    <m/>
  </r>
  <r>
    <s v="FRNLRuakuraNRate350"/>
    <x v="7"/>
    <x v="345"/>
    <s v="Spring"/>
    <x v="1"/>
    <n v="7"/>
    <s v="Harvest"/>
    <m/>
    <m/>
    <n v="288.95999999999998"/>
    <n v="288.95999999999998"/>
    <n v="520.5"/>
    <m/>
    <m/>
    <m/>
    <m/>
    <m/>
    <m/>
    <m/>
    <m/>
    <n v="8.76"/>
    <m/>
    <m/>
    <m/>
    <m/>
    <m/>
    <m/>
    <m/>
    <m/>
    <m/>
    <m/>
    <m/>
    <m/>
    <m/>
    <m/>
    <m/>
    <m/>
  </r>
  <r>
    <s v="FRNLRuakuraNRate0"/>
    <x v="7"/>
    <x v="345"/>
    <s v="Spring"/>
    <x v="2"/>
    <n v="7"/>
    <s v="Harvest"/>
    <m/>
    <m/>
    <n v="75.52"/>
    <n v="75.52"/>
    <n v="117.34"/>
    <m/>
    <m/>
    <m/>
    <m/>
    <m/>
    <m/>
    <m/>
    <m/>
    <n v="2.29"/>
    <m/>
    <m/>
    <m/>
    <m/>
    <m/>
    <m/>
    <m/>
    <m/>
    <m/>
    <m/>
    <m/>
    <m/>
    <m/>
    <m/>
    <m/>
    <m/>
  </r>
  <r>
    <s v="FRNLRuakuraNRate350"/>
    <x v="7"/>
    <x v="345"/>
    <s v="Spring"/>
    <x v="2"/>
    <n v="7"/>
    <s v="Harvest"/>
    <m/>
    <m/>
    <n v="304.64"/>
    <n v="304.64"/>
    <n v="524.04"/>
    <m/>
    <m/>
    <m/>
    <m/>
    <m/>
    <m/>
    <m/>
    <m/>
    <n v="9.23"/>
    <m/>
    <m/>
    <m/>
    <m/>
    <m/>
    <m/>
    <m/>
    <m/>
    <m/>
    <m/>
    <m/>
    <m/>
    <m/>
    <m/>
    <m/>
    <m/>
  </r>
  <r>
    <s v="FRNLRuakuraNRate50"/>
    <x v="7"/>
    <x v="345"/>
    <s v="Spring"/>
    <x v="2"/>
    <n v="7"/>
    <s v="Harvest"/>
    <m/>
    <m/>
    <n v="127.88"/>
    <n v="127.88"/>
    <n v="200"/>
    <m/>
    <m/>
    <m/>
    <m/>
    <m/>
    <m/>
    <m/>
    <m/>
    <n v="3.88"/>
    <m/>
    <m/>
    <m/>
    <m/>
    <m/>
    <m/>
    <m/>
    <m/>
    <m/>
    <m/>
    <m/>
    <m/>
    <m/>
    <m/>
    <m/>
    <m/>
  </r>
  <r>
    <s v="FRNLRuakuraNRate100"/>
    <x v="7"/>
    <x v="345"/>
    <s v="Spring"/>
    <x v="2"/>
    <n v="7"/>
    <s v="Harvest"/>
    <m/>
    <m/>
    <n v="174"/>
    <n v="174"/>
    <n v="259.07"/>
    <m/>
    <m/>
    <m/>
    <m/>
    <m/>
    <m/>
    <m/>
    <m/>
    <n v="5.27"/>
    <m/>
    <m/>
    <m/>
    <m/>
    <m/>
    <m/>
    <m/>
    <m/>
    <m/>
    <m/>
    <m/>
    <m/>
    <m/>
    <m/>
    <m/>
    <m/>
  </r>
  <r>
    <s v="FRNLRuakuraNRate200"/>
    <x v="7"/>
    <x v="345"/>
    <s v="Spring"/>
    <x v="2"/>
    <n v="7"/>
    <s v="Harvest"/>
    <m/>
    <m/>
    <n v="231.61"/>
    <n v="231.61"/>
    <n v="350.66"/>
    <m/>
    <m/>
    <m/>
    <m/>
    <m/>
    <m/>
    <m/>
    <m/>
    <n v="7.02"/>
    <m/>
    <m/>
    <m/>
    <m/>
    <m/>
    <m/>
    <m/>
    <m/>
    <m/>
    <m/>
    <m/>
    <m/>
    <m/>
    <m/>
    <m/>
    <m/>
  </r>
  <r>
    <s v="FRNLRuakuraNRate500"/>
    <x v="7"/>
    <x v="345"/>
    <s v="Spring"/>
    <x v="2"/>
    <n v="7"/>
    <s v="Harvest"/>
    <m/>
    <m/>
    <n v="286.7"/>
    <n v="286.7"/>
    <n v="613.65"/>
    <m/>
    <m/>
    <m/>
    <m/>
    <m/>
    <m/>
    <m/>
    <m/>
    <n v="8.69"/>
    <m/>
    <m/>
    <m/>
    <m/>
    <m/>
    <m/>
    <m/>
    <m/>
    <m/>
    <m/>
    <m/>
    <m/>
    <m/>
    <m/>
    <m/>
    <m/>
  </r>
  <r>
    <s v="FRNLRuakuraNRate200"/>
    <x v="7"/>
    <x v="346"/>
    <s v="Spring"/>
    <x v="0"/>
    <n v="7"/>
    <s v="Regrowth1"/>
    <n v="991.80000000000007"/>
    <n v="99.18"/>
    <m/>
    <m/>
    <m/>
    <m/>
    <m/>
    <m/>
    <m/>
    <m/>
    <m/>
    <m/>
    <m/>
    <m/>
    <m/>
    <m/>
    <m/>
    <m/>
    <m/>
    <m/>
    <m/>
    <m/>
    <m/>
    <m/>
    <m/>
    <m/>
    <m/>
    <m/>
    <m/>
    <m/>
  </r>
  <r>
    <s v="FRNLRuakuraNRate0"/>
    <x v="7"/>
    <x v="346"/>
    <s v="Spring"/>
    <x v="0"/>
    <n v="7"/>
    <s v="Regrowth1"/>
    <n v="837"/>
    <n v="83.7"/>
    <m/>
    <m/>
    <m/>
    <m/>
    <m/>
    <m/>
    <m/>
    <m/>
    <m/>
    <m/>
    <m/>
    <m/>
    <m/>
    <m/>
    <m/>
    <m/>
    <m/>
    <m/>
    <m/>
    <m/>
    <m/>
    <m/>
    <m/>
    <m/>
    <m/>
    <m/>
    <m/>
    <m/>
  </r>
  <r>
    <s v="FRNLRuakuraNRate100"/>
    <x v="7"/>
    <x v="346"/>
    <s v="Spring"/>
    <x v="0"/>
    <n v="7"/>
    <s v="Regrowth1"/>
    <n v="905.8"/>
    <n v="90.58"/>
    <m/>
    <m/>
    <m/>
    <m/>
    <m/>
    <m/>
    <m/>
    <m/>
    <m/>
    <m/>
    <m/>
    <m/>
    <m/>
    <m/>
    <m/>
    <m/>
    <m/>
    <m/>
    <m/>
    <m/>
    <m/>
    <m/>
    <m/>
    <m/>
    <m/>
    <m/>
    <m/>
    <m/>
  </r>
  <r>
    <s v="FRNLRuakuraNRate50"/>
    <x v="7"/>
    <x v="346"/>
    <s v="Spring"/>
    <x v="0"/>
    <n v="7"/>
    <s v="Regrowth1"/>
    <n v="785.4"/>
    <n v="78.540000000000006"/>
    <m/>
    <m/>
    <m/>
    <m/>
    <m/>
    <m/>
    <m/>
    <m/>
    <m/>
    <m/>
    <m/>
    <m/>
    <m/>
    <m/>
    <m/>
    <m/>
    <m/>
    <m/>
    <m/>
    <m/>
    <m/>
    <m/>
    <m/>
    <m/>
    <m/>
    <m/>
    <m/>
    <m/>
  </r>
  <r>
    <s v="FRNLRuakuraNRate500"/>
    <x v="7"/>
    <x v="346"/>
    <s v="Spring"/>
    <x v="0"/>
    <n v="7"/>
    <s v="Regrowth1"/>
    <n v="923"/>
    <n v="92.3"/>
    <m/>
    <m/>
    <m/>
    <m/>
    <m/>
    <m/>
    <m/>
    <m/>
    <m/>
    <m/>
    <m/>
    <m/>
    <m/>
    <m/>
    <m/>
    <m/>
    <m/>
    <m/>
    <m/>
    <m/>
    <m/>
    <m/>
    <m/>
    <m/>
    <m/>
    <m/>
    <m/>
    <m/>
  </r>
  <r>
    <s v="FRNLRuakuraNRate350"/>
    <x v="7"/>
    <x v="346"/>
    <s v="Spring"/>
    <x v="0"/>
    <n v="7"/>
    <s v="Regrowth1"/>
    <n v="768.2"/>
    <n v="76.819999999999993"/>
    <m/>
    <m/>
    <m/>
    <m/>
    <m/>
    <m/>
    <m/>
    <m/>
    <m/>
    <m/>
    <m/>
    <m/>
    <m/>
    <m/>
    <m/>
    <m/>
    <m/>
    <m/>
    <m/>
    <m/>
    <m/>
    <m/>
    <m/>
    <m/>
    <m/>
    <m/>
    <m/>
    <m/>
  </r>
  <r>
    <s v="FRNLRuakuraNRate100"/>
    <x v="7"/>
    <x v="346"/>
    <s v="Spring"/>
    <x v="1"/>
    <n v="7"/>
    <s v="Regrowth1"/>
    <n v="751"/>
    <n v="75.099999999999994"/>
    <m/>
    <m/>
    <m/>
    <m/>
    <m/>
    <m/>
    <m/>
    <m/>
    <m/>
    <m/>
    <m/>
    <m/>
    <m/>
    <m/>
    <m/>
    <m/>
    <m/>
    <m/>
    <m/>
    <m/>
    <m/>
    <m/>
    <m/>
    <m/>
    <m/>
    <m/>
    <m/>
    <m/>
  </r>
  <r>
    <s v="FRNLRuakuraNRate0"/>
    <x v="7"/>
    <x v="346"/>
    <s v="Spring"/>
    <x v="1"/>
    <n v="7"/>
    <s v="Regrowth1"/>
    <n v="682.2"/>
    <n v="68.22"/>
    <m/>
    <m/>
    <m/>
    <m/>
    <m/>
    <m/>
    <m/>
    <m/>
    <m/>
    <m/>
    <m/>
    <m/>
    <m/>
    <m/>
    <m/>
    <m/>
    <m/>
    <m/>
    <m/>
    <m/>
    <m/>
    <m/>
    <m/>
    <m/>
    <m/>
    <m/>
    <m/>
    <m/>
  </r>
  <r>
    <s v="FRNLRuakuraNRate50"/>
    <x v="7"/>
    <x v="346"/>
    <s v="Spring"/>
    <x v="1"/>
    <n v="7"/>
    <s v="Regrowth1"/>
    <n v="802.6"/>
    <n v="80.260000000000005"/>
    <m/>
    <m/>
    <m/>
    <m/>
    <m/>
    <m/>
    <m/>
    <m/>
    <m/>
    <m/>
    <m/>
    <m/>
    <m/>
    <m/>
    <m/>
    <m/>
    <m/>
    <m/>
    <m/>
    <m/>
    <m/>
    <m/>
    <m/>
    <m/>
    <m/>
    <m/>
    <m/>
    <m/>
  </r>
  <r>
    <s v="FRNLRuakuraNRate500"/>
    <x v="7"/>
    <x v="346"/>
    <s v="Spring"/>
    <x v="1"/>
    <n v="7"/>
    <s v="Regrowth1"/>
    <n v="837"/>
    <n v="83.7"/>
    <m/>
    <m/>
    <m/>
    <m/>
    <m/>
    <m/>
    <m/>
    <m/>
    <m/>
    <m/>
    <m/>
    <m/>
    <m/>
    <m/>
    <m/>
    <m/>
    <m/>
    <m/>
    <m/>
    <m/>
    <m/>
    <m/>
    <m/>
    <m/>
    <m/>
    <m/>
    <m/>
    <m/>
  </r>
  <r>
    <s v="FRNLRuakuraNRate200"/>
    <x v="7"/>
    <x v="346"/>
    <s v="Spring"/>
    <x v="1"/>
    <n v="7"/>
    <s v="Regrowth1"/>
    <n v="923"/>
    <n v="92.3"/>
    <m/>
    <m/>
    <m/>
    <m/>
    <m/>
    <m/>
    <m/>
    <m/>
    <m/>
    <m/>
    <m/>
    <m/>
    <m/>
    <m/>
    <m/>
    <m/>
    <m/>
    <m/>
    <m/>
    <m/>
    <m/>
    <m/>
    <m/>
    <m/>
    <m/>
    <m/>
    <m/>
    <m/>
  </r>
  <r>
    <s v="FRNLRuakuraNRate350"/>
    <x v="7"/>
    <x v="346"/>
    <s v="Spring"/>
    <x v="1"/>
    <n v="7"/>
    <s v="Regrowth1"/>
    <n v="888.6"/>
    <n v="88.86"/>
    <m/>
    <m/>
    <m/>
    <m/>
    <m/>
    <m/>
    <m/>
    <m/>
    <m/>
    <m/>
    <m/>
    <m/>
    <m/>
    <m/>
    <m/>
    <m/>
    <m/>
    <m/>
    <m/>
    <m/>
    <m/>
    <m/>
    <m/>
    <m/>
    <m/>
    <m/>
    <m/>
    <m/>
  </r>
  <r>
    <s v="FRNLRuakuraNRate0"/>
    <x v="7"/>
    <x v="346"/>
    <s v="Spring"/>
    <x v="2"/>
    <n v="7"/>
    <s v="Regrowth1"/>
    <n v="613.40000000000009"/>
    <n v="61.34"/>
    <m/>
    <m/>
    <m/>
    <m/>
    <m/>
    <m/>
    <m/>
    <m/>
    <m/>
    <m/>
    <m/>
    <m/>
    <m/>
    <m/>
    <m/>
    <m/>
    <m/>
    <m/>
    <m/>
    <m/>
    <m/>
    <m/>
    <m/>
    <m/>
    <m/>
    <m/>
    <m/>
    <m/>
  </r>
  <r>
    <s v="FRNLRuakuraNRate350"/>
    <x v="7"/>
    <x v="346"/>
    <s v="Spring"/>
    <x v="2"/>
    <n v="7"/>
    <s v="Regrowth1"/>
    <n v="854.2"/>
    <n v="85.42"/>
    <m/>
    <m/>
    <m/>
    <m/>
    <m/>
    <m/>
    <m/>
    <m/>
    <m/>
    <m/>
    <m/>
    <m/>
    <m/>
    <m/>
    <m/>
    <m/>
    <m/>
    <m/>
    <m/>
    <m/>
    <m/>
    <m/>
    <m/>
    <m/>
    <m/>
    <m/>
    <m/>
    <m/>
  </r>
  <r>
    <s v="FRNLRuakuraNRate50"/>
    <x v="7"/>
    <x v="346"/>
    <s v="Spring"/>
    <x v="2"/>
    <n v="7"/>
    <s v="Regrowth1"/>
    <n v="716.59999999999991"/>
    <n v="71.66"/>
    <m/>
    <m/>
    <m/>
    <m/>
    <m/>
    <m/>
    <m/>
    <m/>
    <m/>
    <m/>
    <m/>
    <m/>
    <m/>
    <m/>
    <m/>
    <m/>
    <m/>
    <m/>
    <m/>
    <m/>
    <m/>
    <m/>
    <m/>
    <m/>
    <m/>
    <m/>
    <m/>
    <m/>
  </r>
  <r>
    <s v="FRNLRuakuraNRate100"/>
    <x v="7"/>
    <x v="346"/>
    <s v="Spring"/>
    <x v="2"/>
    <n v="7"/>
    <s v="Regrowth1"/>
    <n v="716.59999999999991"/>
    <n v="71.66"/>
    <m/>
    <m/>
    <m/>
    <m/>
    <m/>
    <m/>
    <m/>
    <m/>
    <m/>
    <m/>
    <m/>
    <m/>
    <m/>
    <m/>
    <m/>
    <m/>
    <m/>
    <m/>
    <m/>
    <m/>
    <m/>
    <m/>
    <m/>
    <m/>
    <m/>
    <m/>
    <m/>
    <m/>
  </r>
  <r>
    <s v="FRNLRuakuraNRate200"/>
    <x v="7"/>
    <x v="346"/>
    <s v="Spring"/>
    <x v="2"/>
    <n v="7"/>
    <s v="Regrowth1"/>
    <n v="837"/>
    <n v="83.7"/>
    <m/>
    <m/>
    <m/>
    <m/>
    <m/>
    <m/>
    <m/>
    <m/>
    <m/>
    <m/>
    <m/>
    <m/>
    <m/>
    <m/>
    <m/>
    <m/>
    <m/>
    <m/>
    <m/>
    <m/>
    <m/>
    <m/>
    <m/>
    <m/>
    <m/>
    <m/>
    <m/>
    <m/>
  </r>
  <r>
    <s v="FRNLRuakuraNRate500"/>
    <x v="7"/>
    <x v="346"/>
    <s v="Spring"/>
    <x v="2"/>
    <n v="7"/>
    <s v="Regrowth1"/>
    <n v="957.4"/>
    <n v="95.74"/>
    <m/>
    <m/>
    <m/>
    <m/>
    <m/>
    <m/>
    <m/>
    <m/>
    <m/>
    <m/>
    <m/>
    <m/>
    <m/>
    <m/>
    <m/>
    <m/>
    <m/>
    <m/>
    <m/>
    <m/>
    <m/>
    <m/>
    <m/>
    <m/>
    <m/>
    <m/>
    <m/>
    <m/>
  </r>
  <r>
    <s v="FRNLRuakuraNRate200"/>
    <x v="7"/>
    <x v="347"/>
    <s v="Spring"/>
    <x v="0"/>
    <n v="7"/>
    <s v="Regrowth2"/>
    <n v="1576.6"/>
    <n v="157.66"/>
    <m/>
    <m/>
    <m/>
    <m/>
    <m/>
    <m/>
    <m/>
    <m/>
    <m/>
    <m/>
    <m/>
    <m/>
    <m/>
    <m/>
    <m/>
    <m/>
    <m/>
    <m/>
    <m/>
    <m/>
    <m/>
    <m/>
    <m/>
    <m/>
    <m/>
    <m/>
    <m/>
    <m/>
  </r>
  <r>
    <s v="FRNLRuakuraNRate0"/>
    <x v="7"/>
    <x v="347"/>
    <s v="Spring"/>
    <x v="0"/>
    <n v="7"/>
    <s v="Regrowth2"/>
    <n v="1284.2"/>
    <n v="128.41999999999999"/>
    <m/>
    <m/>
    <m/>
    <m/>
    <m/>
    <m/>
    <m/>
    <m/>
    <m/>
    <m/>
    <m/>
    <m/>
    <m/>
    <m/>
    <m/>
    <m/>
    <m/>
    <m/>
    <m/>
    <m/>
    <m/>
    <m/>
    <m/>
    <m/>
    <m/>
    <m/>
    <m/>
    <m/>
  </r>
  <r>
    <s v="FRNLRuakuraNRate100"/>
    <x v="7"/>
    <x v="347"/>
    <s v="Spring"/>
    <x v="0"/>
    <n v="7"/>
    <s v="Regrowth2"/>
    <n v="1249.8000000000002"/>
    <n v="124.98"/>
    <m/>
    <m/>
    <m/>
    <m/>
    <m/>
    <m/>
    <m/>
    <m/>
    <m/>
    <m/>
    <m/>
    <m/>
    <m/>
    <m/>
    <m/>
    <m/>
    <m/>
    <m/>
    <m/>
    <m/>
    <m/>
    <m/>
    <m/>
    <m/>
    <m/>
    <m/>
    <m/>
    <m/>
  </r>
  <r>
    <s v="FRNLRuakuraNRate50"/>
    <x v="7"/>
    <x v="347"/>
    <s v="Spring"/>
    <x v="0"/>
    <n v="7"/>
    <s v="Regrowth2"/>
    <n v="1542.2"/>
    <n v="154.22"/>
    <m/>
    <m/>
    <m/>
    <m/>
    <m/>
    <m/>
    <m/>
    <m/>
    <m/>
    <m/>
    <m/>
    <m/>
    <m/>
    <m/>
    <m/>
    <m/>
    <m/>
    <m/>
    <m/>
    <m/>
    <m/>
    <m/>
    <m/>
    <m/>
    <m/>
    <m/>
    <m/>
    <m/>
  </r>
  <r>
    <s v="FRNLRuakuraNRate500"/>
    <x v="7"/>
    <x v="347"/>
    <s v="Spring"/>
    <x v="0"/>
    <n v="7"/>
    <s v="Regrowth2"/>
    <n v="1783"/>
    <n v="178.3"/>
    <m/>
    <m/>
    <m/>
    <m/>
    <m/>
    <m/>
    <m/>
    <m/>
    <m/>
    <m/>
    <m/>
    <m/>
    <m/>
    <m/>
    <m/>
    <m/>
    <m/>
    <m/>
    <m/>
    <m/>
    <m/>
    <m/>
    <m/>
    <m/>
    <m/>
    <m/>
    <m/>
    <m/>
  </r>
  <r>
    <s v="FRNLRuakuraNRate350"/>
    <x v="7"/>
    <x v="347"/>
    <s v="Spring"/>
    <x v="0"/>
    <n v="7"/>
    <s v="Regrowth2"/>
    <n v="1198.1999999999998"/>
    <n v="119.82"/>
    <m/>
    <m/>
    <m/>
    <m/>
    <m/>
    <m/>
    <m/>
    <m/>
    <m/>
    <m/>
    <m/>
    <m/>
    <m/>
    <m/>
    <m/>
    <m/>
    <m/>
    <m/>
    <m/>
    <m/>
    <m/>
    <m/>
    <m/>
    <m/>
    <m/>
    <m/>
    <m/>
    <m/>
  </r>
  <r>
    <s v="FRNLRuakuraNRate100"/>
    <x v="7"/>
    <x v="347"/>
    <s v="Spring"/>
    <x v="1"/>
    <n v="7"/>
    <s v="Regrowth2"/>
    <n v="1473.4"/>
    <n v="147.34"/>
    <m/>
    <m/>
    <m/>
    <m/>
    <m/>
    <m/>
    <m/>
    <m/>
    <m/>
    <m/>
    <m/>
    <m/>
    <m/>
    <m/>
    <m/>
    <m/>
    <m/>
    <m/>
    <m/>
    <m/>
    <m/>
    <m/>
    <m/>
    <m/>
    <m/>
    <m/>
    <m/>
    <m/>
  </r>
  <r>
    <s v="FRNLRuakuraNRate0"/>
    <x v="7"/>
    <x v="347"/>
    <s v="Spring"/>
    <x v="1"/>
    <n v="7"/>
    <s v="Regrowth2"/>
    <n v="1060.5999999999999"/>
    <n v="106.06"/>
    <m/>
    <m/>
    <m/>
    <m/>
    <m/>
    <m/>
    <m/>
    <m/>
    <m/>
    <m/>
    <m/>
    <m/>
    <m/>
    <m/>
    <m/>
    <m/>
    <m/>
    <m/>
    <m/>
    <m/>
    <m/>
    <m/>
    <m/>
    <m/>
    <m/>
    <m/>
    <m/>
    <m/>
  </r>
  <r>
    <s v="FRNLRuakuraNRate50"/>
    <x v="7"/>
    <x v="347"/>
    <s v="Spring"/>
    <x v="1"/>
    <n v="7"/>
    <s v="Regrowth2"/>
    <n v="1249.8000000000002"/>
    <n v="124.98"/>
    <m/>
    <m/>
    <m/>
    <m/>
    <m/>
    <m/>
    <m/>
    <m/>
    <m/>
    <m/>
    <m/>
    <m/>
    <m/>
    <m/>
    <m/>
    <m/>
    <m/>
    <m/>
    <m/>
    <m/>
    <m/>
    <m/>
    <m/>
    <m/>
    <m/>
    <m/>
    <m/>
    <m/>
  </r>
  <r>
    <s v="FRNLRuakuraNRate500"/>
    <x v="7"/>
    <x v="347"/>
    <s v="Spring"/>
    <x v="1"/>
    <n v="7"/>
    <s v="Regrowth2"/>
    <n v="1834.6000000000001"/>
    <n v="183.46"/>
    <m/>
    <m/>
    <m/>
    <m/>
    <m/>
    <m/>
    <m/>
    <m/>
    <m/>
    <m/>
    <m/>
    <m/>
    <m/>
    <m/>
    <m/>
    <m/>
    <m/>
    <m/>
    <m/>
    <m/>
    <m/>
    <m/>
    <m/>
    <m/>
    <m/>
    <m/>
    <m/>
    <m/>
  </r>
  <r>
    <s v="FRNLRuakuraNRate200"/>
    <x v="7"/>
    <x v="347"/>
    <s v="Spring"/>
    <x v="1"/>
    <n v="7"/>
    <s v="Regrowth2"/>
    <n v="1645.3999999999999"/>
    <n v="164.54"/>
    <m/>
    <m/>
    <m/>
    <m/>
    <m/>
    <m/>
    <m/>
    <m/>
    <m/>
    <m/>
    <m/>
    <m/>
    <m/>
    <m/>
    <m/>
    <m/>
    <m/>
    <m/>
    <m/>
    <m/>
    <m/>
    <m/>
    <m/>
    <m/>
    <m/>
    <m/>
    <m/>
    <m/>
  </r>
  <r>
    <s v="FRNLRuakuraNRate350"/>
    <x v="7"/>
    <x v="347"/>
    <s v="Spring"/>
    <x v="1"/>
    <n v="7"/>
    <s v="Regrowth2"/>
    <n v="1576.6"/>
    <n v="157.66"/>
    <m/>
    <m/>
    <m/>
    <m/>
    <m/>
    <m/>
    <m/>
    <m/>
    <m/>
    <m/>
    <m/>
    <m/>
    <m/>
    <m/>
    <m/>
    <m/>
    <m/>
    <m/>
    <m/>
    <m/>
    <m/>
    <m/>
    <m/>
    <m/>
    <m/>
    <m/>
    <m/>
    <m/>
  </r>
  <r>
    <s v="FRNLRuakuraNRate0"/>
    <x v="7"/>
    <x v="347"/>
    <s v="Spring"/>
    <x v="2"/>
    <n v="7"/>
    <s v="Regrowth2"/>
    <n v="940.19999999999993"/>
    <n v="94.02"/>
    <m/>
    <m/>
    <m/>
    <m/>
    <m/>
    <m/>
    <m/>
    <m/>
    <m/>
    <m/>
    <m/>
    <m/>
    <m/>
    <m/>
    <m/>
    <m/>
    <m/>
    <m/>
    <m/>
    <m/>
    <m/>
    <m/>
    <m/>
    <m/>
    <m/>
    <m/>
    <m/>
    <m/>
  </r>
  <r>
    <s v="FRNLRuakuraNRate350"/>
    <x v="7"/>
    <x v="347"/>
    <s v="Spring"/>
    <x v="2"/>
    <n v="7"/>
    <s v="Regrowth2"/>
    <n v="1490.6"/>
    <n v="149.06"/>
    <m/>
    <m/>
    <m/>
    <m/>
    <m/>
    <m/>
    <m/>
    <m/>
    <m/>
    <m/>
    <m/>
    <m/>
    <m/>
    <m/>
    <m/>
    <m/>
    <m/>
    <m/>
    <m/>
    <m/>
    <m/>
    <m/>
    <m/>
    <m/>
    <m/>
    <m/>
    <m/>
    <m/>
  </r>
  <r>
    <s v="FRNLRuakuraNRate50"/>
    <x v="7"/>
    <x v="347"/>
    <s v="Spring"/>
    <x v="2"/>
    <n v="7"/>
    <s v="Regrowth2"/>
    <n v="1146.5999999999999"/>
    <n v="114.66"/>
    <m/>
    <m/>
    <m/>
    <m/>
    <m/>
    <m/>
    <m/>
    <m/>
    <m/>
    <m/>
    <m/>
    <m/>
    <m/>
    <m/>
    <m/>
    <m/>
    <m/>
    <m/>
    <m/>
    <m/>
    <m/>
    <m/>
    <m/>
    <m/>
    <m/>
    <m/>
    <m/>
    <m/>
  </r>
  <r>
    <s v="FRNLRuakuraNRate100"/>
    <x v="7"/>
    <x v="347"/>
    <s v="Spring"/>
    <x v="2"/>
    <n v="7"/>
    <s v="Regrowth2"/>
    <n v="1129.4000000000001"/>
    <n v="112.94"/>
    <m/>
    <m/>
    <m/>
    <m/>
    <m/>
    <m/>
    <m/>
    <m/>
    <m/>
    <m/>
    <m/>
    <m/>
    <m/>
    <m/>
    <m/>
    <m/>
    <m/>
    <m/>
    <m/>
    <m/>
    <m/>
    <m/>
    <m/>
    <m/>
    <m/>
    <m/>
    <m/>
    <m/>
  </r>
  <r>
    <s v="FRNLRuakuraNRate200"/>
    <x v="7"/>
    <x v="347"/>
    <s v="Spring"/>
    <x v="2"/>
    <n v="7"/>
    <s v="Regrowth2"/>
    <n v="1284.2"/>
    <n v="128.41999999999999"/>
    <m/>
    <m/>
    <m/>
    <m/>
    <m/>
    <m/>
    <m/>
    <m/>
    <m/>
    <m/>
    <m/>
    <m/>
    <m/>
    <m/>
    <m/>
    <m/>
    <m/>
    <m/>
    <m/>
    <m/>
    <m/>
    <m/>
    <m/>
    <m/>
    <m/>
    <m/>
    <m/>
    <m/>
  </r>
  <r>
    <s v="FRNLRuakuraNRate500"/>
    <x v="7"/>
    <x v="347"/>
    <s v="Spring"/>
    <x v="2"/>
    <n v="7"/>
    <s v="Regrowth2"/>
    <n v="1404.6"/>
    <n v="140.46"/>
    <m/>
    <m/>
    <m/>
    <m/>
    <m/>
    <m/>
    <m/>
    <m/>
    <m/>
    <m/>
    <m/>
    <m/>
    <m/>
    <m/>
    <m/>
    <m/>
    <m/>
    <m/>
    <m/>
    <m/>
    <m/>
    <m/>
    <m/>
    <m/>
    <m/>
    <m/>
    <m/>
    <m/>
  </r>
  <r>
    <s v="FRNLRuakuraNRate200"/>
    <x v="7"/>
    <x v="348"/>
    <s v="Spring"/>
    <x v="0"/>
    <n v="7"/>
    <s v="Regrowth3"/>
    <n v="2539.8000000000002"/>
    <n v="253.98"/>
    <m/>
    <m/>
    <m/>
    <m/>
    <m/>
    <m/>
    <m/>
    <m/>
    <m/>
    <m/>
    <m/>
    <m/>
    <m/>
    <m/>
    <m/>
    <m/>
    <m/>
    <m/>
    <m/>
    <m/>
    <m/>
    <m/>
    <m/>
    <m/>
    <m/>
    <m/>
    <m/>
    <m/>
  </r>
  <r>
    <s v="FRNLRuakuraNRate0"/>
    <x v="7"/>
    <x v="348"/>
    <s v="Spring"/>
    <x v="0"/>
    <n v="7"/>
    <s v="Regrowth3"/>
    <n v="1456.2"/>
    <n v="145.62"/>
    <m/>
    <m/>
    <m/>
    <m/>
    <m/>
    <m/>
    <m/>
    <m/>
    <m/>
    <m/>
    <m/>
    <m/>
    <m/>
    <m/>
    <m/>
    <m/>
    <m/>
    <m/>
    <m/>
    <m/>
    <m/>
    <m/>
    <m/>
    <m/>
    <m/>
    <m/>
    <m/>
    <m/>
  </r>
  <r>
    <s v="FRNLRuakuraNRate100"/>
    <x v="7"/>
    <x v="348"/>
    <s v="Spring"/>
    <x v="0"/>
    <n v="7"/>
    <s v="Regrowth3"/>
    <n v="2075.3999999999996"/>
    <n v="207.54"/>
    <m/>
    <m/>
    <m/>
    <m/>
    <m/>
    <m/>
    <m/>
    <m/>
    <m/>
    <m/>
    <m/>
    <m/>
    <m/>
    <m/>
    <m/>
    <m/>
    <m/>
    <m/>
    <m/>
    <m/>
    <m/>
    <m/>
    <m/>
    <m/>
    <m/>
    <m/>
    <m/>
    <m/>
  </r>
  <r>
    <s v="FRNLRuakuraNRate50"/>
    <x v="7"/>
    <x v="348"/>
    <s v="Spring"/>
    <x v="0"/>
    <n v="7"/>
    <s v="Regrowth3"/>
    <n v="1473.4"/>
    <n v="147.34"/>
    <m/>
    <m/>
    <m/>
    <m/>
    <m/>
    <m/>
    <m/>
    <m/>
    <m/>
    <m/>
    <m/>
    <m/>
    <m/>
    <m/>
    <m/>
    <m/>
    <m/>
    <m/>
    <m/>
    <m/>
    <m/>
    <m/>
    <m/>
    <m/>
    <m/>
    <m/>
    <m/>
    <m/>
  </r>
  <r>
    <s v="FRNLRuakuraNRate500"/>
    <x v="7"/>
    <x v="348"/>
    <s v="Spring"/>
    <x v="0"/>
    <n v="7"/>
    <s v="Regrowth3"/>
    <n v="2711.8"/>
    <n v="271.18"/>
    <m/>
    <m/>
    <m/>
    <m/>
    <m/>
    <m/>
    <m/>
    <m/>
    <m/>
    <m/>
    <m/>
    <m/>
    <m/>
    <m/>
    <m/>
    <m/>
    <m/>
    <m/>
    <m/>
    <m/>
    <m/>
    <m/>
    <m/>
    <m/>
    <m/>
    <m/>
    <m/>
    <m/>
  </r>
  <r>
    <s v="FRNLRuakuraNRate350"/>
    <x v="7"/>
    <x v="348"/>
    <s v="Spring"/>
    <x v="0"/>
    <n v="7"/>
    <s v="Regrowth3"/>
    <n v="2402.1999999999998"/>
    <n v="240.22"/>
    <m/>
    <m/>
    <m/>
    <m/>
    <m/>
    <m/>
    <m/>
    <m/>
    <m/>
    <m/>
    <m/>
    <m/>
    <m/>
    <m/>
    <m/>
    <m/>
    <m/>
    <m/>
    <m/>
    <m/>
    <m/>
    <m/>
    <m/>
    <m/>
    <m/>
    <m/>
    <m/>
    <m/>
  </r>
  <r>
    <s v="FRNLRuakuraNRate100"/>
    <x v="7"/>
    <x v="348"/>
    <s v="Spring"/>
    <x v="1"/>
    <n v="7"/>
    <s v="Regrowth3"/>
    <n v="1989.3999999999999"/>
    <n v="198.94"/>
    <m/>
    <m/>
    <m/>
    <m/>
    <m/>
    <m/>
    <m/>
    <m/>
    <m/>
    <m/>
    <m/>
    <m/>
    <m/>
    <m/>
    <m/>
    <m/>
    <m/>
    <m/>
    <m/>
    <m/>
    <m/>
    <m/>
    <m/>
    <m/>
    <m/>
    <m/>
    <m/>
    <m/>
  </r>
  <r>
    <s v="FRNLRuakuraNRate0"/>
    <x v="7"/>
    <x v="348"/>
    <s v="Spring"/>
    <x v="1"/>
    <n v="7"/>
    <s v="Regrowth3"/>
    <n v="923"/>
    <n v="92.3"/>
    <m/>
    <m/>
    <m/>
    <m/>
    <m/>
    <m/>
    <m/>
    <m/>
    <m/>
    <m/>
    <m/>
    <m/>
    <m/>
    <m/>
    <m/>
    <m/>
    <m/>
    <m/>
    <m/>
    <m/>
    <m/>
    <m/>
    <m/>
    <m/>
    <m/>
    <m/>
    <m/>
    <m/>
  </r>
  <r>
    <s v="FRNLRuakuraNRate50"/>
    <x v="7"/>
    <x v="348"/>
    <s v="Spring"/>
    <x v="1"/>
    <n v="7"/>
    <s v="Regrowth3"/>
    <n v="1559.4"/>
    <n v="155.94"/>
    <m/>
    <m/>
    <m/>
    <m/>
    <m/>
    <m/>
    <m/>
    <m/>
    <m/>
    <m/>
    <m/>
    <m/>
    <m/>
    <m/>
    <m/>
    <m/>
    <m/>
    <m/>
    <m/>
    <m/>
    <m/>
    <m/>
    <m/>
    <m/>
    <m/>
    <m/>
    <m/>
    <m/>
  </r>
  <r>
    <s v="FRNLRuakuraNRate500"/>
    <x v="7"/>
    <x v="348"/>
    <s v="Spring"/>
    <x v="1"/>
    <n v="7"/>
    <s v="Regrowth3"/>
    <n v="2247.3999999999996"/>
    <n v="224.74"/>
    <m/>
    <m/>
    <m/>
    <m/>
    <m/>
    <m/>
    <m/>
    <m/>
    <m/>
    <m/>
    <m/>
    <m/>
    <m/>
    <m/>
    <m/>
    <m/>
    <m/>
    <m/>
    <m/>
    <m/>
    <m/>
    <m/>
    <m/>
    <m/>
    <m/>
    <m/>
    <m/>
    <m/>
  </r>
  <r>
    <s v="FRNLRuakuraNRate200"/>
    <x v="7"/>
    <x v="348"/>
    <s v="Spring"/>
    <x v="1"/>
    <n v="7"/>
    <s v="Regrowth3"/>
    <n v="2539.8000000000002"/>
    <n v="253.98"/>
    <m/>
    <m/>
    <m/>
    <m/>
    <m/>
    <m/>
    <m/>
    <m/>
    <m/>
    <m/>
    <m/>
    <m/>
    <m/>
    <m/>
    <m/>
    <m/>
    <m/>
    <m/>
    <m/>
    <m/>
    <m/>
    <m/>
    <m/>
    <m/>
    <m/>
    <m/>
    <m/>
    <m/>
  </r>
  <r>
    <s v="FRNLRuakuraNRate350"/>
    <x v="7"/>
    <x v="348"/>
    <s v="Spring"/>
    <x v="1"/>
    <n v="7"/>
    <s v="Regrowth3"/>
    <n v="2711.8"/>
    <n v="271.18"/>
    <m/>
    <m/>
    <m/>
    <m/>
    <m/>
    <m/>
    <m/>
    <m/>
    <m/>
    <m/>
    <m/>
    <m/>
    <m/>
    <m/>
    <m/>
    <m/>
    <m/>
    <m/>
    <m/>
    <m/>
    <m/>
    <m/>
    <m/>
    <m/>
    <m/>
    <m/>
    <m/>
    <m/>
  </r>
  <r>
    <s v="FRNLRuakuraNRate0"/>
    <x v="7"/>
    <x v="348"/>
    <s v="Spring"/>
    <x v="2"/>
    <n v="7"/>
    <s v="Regrowth3"/>
    <n v="871.4"/>
    <n v="87.14"/>
    <m/>
    <m/>
    <m/>
    <m/>
    <m/>
    <m/>
    <m/>
    <m/>
    <m/>
    <m/>
    <m/>
    <m/>
    <m/>
    <m/>
    <m/>
    <m/>
    <m/>
    <m/>
    <m/>
    <m/>
    <m/>
    <m/>
    <m/>
    <m/>
    <m/>
    <m/>
    <m/>
    <m/>
  </r>
  <r>
    <s v="FRNLRuakuraNRate350"/>
    <x v="7"/>
    <x v="348"/>
    <s v="Spring"/>
    <x v="2"/>
    <n v="7"/>
    <s v="Regrowth3"/>
    <n v="2436.6"/>
    <n v="243.66"/>
    <m/>
    <m/>
    <m/>
    <m/>
    <m/>
    <m/>
    <m/>
    <m/>
    <m/>
    <m/>
    <m/>
    <m/>
    <m/>
    <m/>
    <m/>
    <m/>
    <m/>
    <m/>
    <m/>
    <m/>
    <m/>
    <m/>
    <m/>
    <m/>
    <m/>
    <m/>
    <m/>
    <m/>
  </r>
  <r>
    <s v="FRNLRuakuraNRate50"/>
    <x v="7"/>
    <x v="348"/>
    <s v="Spring"/>
    <x v="2"/>
    <n v="7"/>
    <s v="Regrowth3"/>
    <n v="1267"/>
    <n v="126.7"/>
    <m/>
    <m/>
    <m/>
    <m/>
    <m/>
    <m/>
    <m/>
    <m/>
    <m/>
    <m/>
    <m/>
    <m/>
    <m/>
    <m/>
    <m/>
    <m/>
    <m/>
    <m/>
    <m/>
    <m/>
    <m/>
    <m/>
    <m/>
    <m/>
    <m/>
    <m/>
    <m/>
    <m/>
  </r>
  <r>
    <s v="FRNLRuakuraNRate100"/>
    <x v="7"/>
    <x v="348"/>
    <s v="Spring"/>
    <x v="2"/>
    <n v="7"/>
    <s v="Regrowth3"/>
    <n v="1542.2"/>
    <n v="154.22"/>
    <m/>
    <m/>
    <m/>
    <m/>
    <m/>
    <m/>
    <m/>
    <m/>
    <m/>
    <m/>
    <m/>
    <m/>
    <m/>
    <m/>
    <m/>
    <m/>
    <m/>
    <m/>
    <m/>
    <m/>
    <m/>
    <m/>
    <m/>
    <m/>
    <m/>
    <m/>
    <m/>
    <m/>
  </r>
  <r>
    <s v="FRNLRuakuraNRate200"/>
    <x v="7"/>
    <x v="348"/>
    <s v="Spring"/>
    <x v="2"/>
    <n v="7"/>
    <s v="Regrowth3"/>
    <n v="1989.3999999999999"/>
    <n v="198.94"/>
    <m/>
    <m/>
    <m/>
    <m/>
    <m/>
    <m/>
    <m/>
    <m/>
    <m/>
    <m/>
    <m/>
    <m/>
    <m/>
    <m/>
    <m/>
    <m/>
    <m/>
    <m/>
    <m/>
    <m/>
    <m/>
    <m/>
    <m/>
    <m/>
    <m/>
    <m/>
    <m/>
    <m/>
  </r>
  <r>
    <s v="FRNLRuakuraNRate500"/>
    <x v="7"/>
    <x v="348"/>
    <s v="Spring"/>
    <x v="2"/>
    <n v="7"/>
    <s v="Regrowth3"/>
    <n v="2608.6"/>
    <n v="260.86"/>
    <m/>
    <m/>
    <m/>
    <m/>
    <m/>
    <m/>
    <m/>
    <m/>
    <m/>
    <m/>
    <m/>
    <m/>
    <m/>
    <m/>
    <m/>
    <m/>
    <m/>
    <m/>
    <m/>
    <m/>
    <m/>
    <m/>
    <m/>
    <m/>
    <m/>
    <m/>
    <m/>
    <m/>
  </r>
  <r>
    <s v="FRNLRuakuraNRate200"/>
    <x v="7"/>
    <x v="349"/>
    <s v="Spring"/>
    <x v="0"/>
    <n v="7"/>
    <s v="Regrowth4"/>
    <n v="3589"/>
    <n v="358.9"/>
    <m/>
    <m/>
    <m/>
    <m/>
    <m/>
    <m/>
    <m/>
    <m/>
    <m/>
    <m/>
    <m/>
    <m/>
    <m/>
    <m/>
    <m/>
    <m/>
    <m/>
    <m/>
    <m/>
    <m/>
    <m/>
    <m/>
    <m/>
    <m/>
    <m/>
    <m/>
    <m/>
    <m/>
  </r>
  <r>
    <s v="FRNLRuakuraNRate0"/>
    <x v="7"/>
    <x v="349"/>
    <s v="Spring"/>
    <x v="0"/>
    <n v="7"/>
    <s v="Regrowth4"/>
    <n v="2058.1999999999998"/>
    <n v="205.82"/>
    <m/>
    <m/>
    <m/>
    <m/>
    <m/>
    <m/>
    <m/>
    <m/>
    <m/>
    <m/>
    <m/>
    <m/>
    <m/>
    <m/>
    <m/>
    <m/>
    <m/>
    <m/>
    <m/>
    <m/>
    <m/>
    <m/>
    <m/>
    <m/>
    <m/>
    <m/>
    <m/>
    <m/>
  </r>
  <r>
    <s v="FRNLRuakuraNRate100"/>
    <x v="7"/>
    <x v="349"/>
    <s v="Spring"/>
    <x v="0"/>
    <n v="7"/>
    <s v="Regrowth4"/>
    <n v="3485.7999999999997"/>
    <n v="348.58"/>
    <m/>
    <m/>
    <m/>
    <m/>
    <m/>
    <m/>
    <m/>
    <m/>
    <m/>
    <m/>
    <m/>
    <m/>
    <m/>
    <m/>
    <m/>
    <m/>
    <m/>
    <m/>
    <m/>
    <m/>
    <m/>
    <m/>
    <m/>
    <m/>
    <m/>
    <m/>
    <m/>
    <m/>
  </r>
  <r>
    <s v="FRNLRuakuraNRate50"/>
    <x v="7"/>
    <x v="349"/>
    <s v="Spring"/>
    <x v="0"/>
    <n v="7"/>
    <s v="Regrowth4"/>
    <n v="2488.1999999999998"/>
    <n v="248.82"/>
    <m/>
    <m/>
    <m/>
    <m/>
    <m/>
    <m/>
    <m/>
    <m/>
    <m/>
    <m/>
    <m/>
    <m/>
    <m/>
    <m/>
    <m/>
    <m/>
    <m/>
    <m/>
    <m/>
    <m/>
    <m/>
    <m/>
    <m/>
    <m/>
    <m/>
    <m/>
    <m/>
    <m/>
  </r>
  <r>
    <s v="FRNLRuakuraNRate500"/>
    <x v="7"/>
    <x v="349"/>
    <s v="Spring"/>
    <x v="0"/>
    <n v="7"/>
    <s v="Regrowth4"/>
    <n v="3933"/>
    <n v="393.3"/>
    <m/>
    <m/>
    <m/>
    <m/>
    <m/>
    <m/>
    <m/>
    <m/>
    <m/>
    <m/>
    <m/>
    <m/>
    <m/>
    <m/>
    <m/>
    <m/>
    <m/>
    <m/>
    <m/>
    <m/>
    <m/>
    <m/>
    <m/>
    <m/>
    <m/>
    <m/>
    <m/>
    <m/>
  </r>
  <r>
    <s v="FRNLRuakuraNRate350"/>
    <x v="7"/>
    <x v="349"/>
    <s v="Spring"/>
    <x v="0"/>
    <n v="7"/>
    <s v="Regrowth4"/>
    <n v="3743.7999999999997"/>
    <n v="374.38"/>
    <m/>
    <m/>
    <m/>
    <m/>
    <m/>
    <m/>
    <m/>
    <m/>
    <m/>
    <m/>
    <m/>
    <m/>
    <m/>
    <m/>
    <m/>
    <m/>
    <m/>
    <m/>
    <m/>
    <m/>
    <m/>
    <m/>
    <m/>
    <m/>
    <m/>
    <m/>
    <m/>
    <m/>
  </r>
  <r>
    <s v="FRNLRuakuraNRate100"/>
    <x v="7"/>
    <x v="349"/>
    <s v="Spring"/>
    <x v="1"/>
    <n v="7"/>
    <s v="Regrowth4"/>
    <n v="2969.8"/>
    <n v="296.98"/>
    <m/>
    <m/>
    <m/>
    <m/>
    <m/>
    <m/>
    <m/>
    <m/>
    <m/>
    <m/>
    <m/>
    <m/>
    <m/>
    <m/>
    <m/>
    <m/>
    <m/>
    <m/>
    <m/>
    <m/>
    <m/>
    <m/>
    <m/>
    <m/>
    <m/>
    <m/>
    <m/>
    <m/>
  </r>
  <r>
    <s v="FRNLRuakuraNRate0"/>
    <x v="7"/>
    <x v="349"/>
    <s v="Spring"/>
    <x v="1"/>
    <n v="7"/>
    <s v="Regrowth4"/>
    <n v="1869"/>
    <n v="186.9"/>
    <m/>
    <m/>
    <m/>
    <m/>
    <m/>
    <m/>
    <m/>
    <m/>
    <m/>
    <m/>
    <m/>
    <m/>
    <m/>
    <m/>
    <m/>
    <m/>
    <m/>
    <m/>
    <m/>
    <m/>
    <m/>
    <m/>
    <m/>
    <m/>
    <m/>
    <m/>
    <m/>
    <m/>
  </r>
  <r>
    <s v="FRNLRuakuraNRate50"/>
    <x v="7"/>
    <x v="349"/>
    <s v="Spring"/>
    <x v="1"/>
    <n v="7"/>
    <s v="Regrowth4"/>
    <n v="2453.8000000000002"/>
    <n v="245.38"/>
    <m/>
    <m/>
    <m/>
    <m/>
    <m/>
    <m/>
    <m/>
    <m/>
    <m/>
    <m/>
    <m/>
    <m/>
    <m/>
    <m/>
    <m/>
    <m/>
    <m/>
    <m/>
    <m/>
    <m/>
    <m/>
    <m/>
    <m/>
    <m/>
    <m/>
    <m/>
    <m/>
    <m/>
  </r>
  <r>
    <s v="FRNLRuakuraNRate500"/>
    <x v="7"/>
    <x v="349"/>
    <s v="Spring"/>
    <x v="1"/>
    <n v="7"/>
    <s v="Regrowth4"/>
    <n v="3881.4"/>
    <n v="388.14"/>
    <m/>
    <m/>
    <m/>
    <m/>
    <m/>
    <m/>
    <m/>
    <m/>
    <m/>
    <m/>
    <m/>
    <m/>
    <m/>
    <m/>
    <m/>
    <m/>
    <m/>
    <m/>
    <m/>
    <m/>
    <m/>
    <m/>
    <m/>
    <m/>
    <m/>
    <m/>
    <m/>
    <m/>
  </r>
  <r>
    <s v="FRNLRuakuraNRate200"/>
    <x v="7"/>
    <x v="349"/>
    <s v="Spring"/>
    <x v="1"/>
    <n v="7"/>
    <s v="Regrowth4"/>
    <n v="3348.2000000000003"/>
    <n v="334.82"/>
    <m/>
    <m/>
    <m/>
    <m/>
    <m/>
    <m/>
    <m/>
    <m/>
    <m/>
    <m/>
    <m/>
    <m/>
    <m/>
    <m/>
    <m/>
    <m/>
    <m/>
    <m/>
    <m/>
    <m/>
    <m/>
    <m/>
    <m/>
    <m/>
    <m/>
    <m/>
    <m/>
    <m/>
  </r>
  <r>
    <s v="FRNLRuakuraNRate350"/>
    <x v="7"/>
    <x v="349"/>
    <s v="Spring"/>
    <x v="1"/>
    <n v="7"/>
    <s v="Regrowth4"/>
    <n v="3847"/>
    <n v="384.7"/>
    <m/>
    <m/>
    <m/>
    <m/>
    <m/>
    <m/>
    <m/>
    <m/>
    <m/>
    <m/>
    <m/>
    <m/>
    <m/>
    <m/>
    <m/>
    <m/>
    <m/>
    <m/>
    <m/>
    <m/>
    <m/>
    <m/>
    <m/>
    <m/>
    <m/>
    <m/>
    <m/>
    <m/>
  </r>
  <r>
    <s v="FRNLRuakuraNRate0"/>
    <x v="7"/>
    <x v="349"/>
    <s v="Spring"/>
    <x v="2"/>
    <n v="7"/>
    <s v="Regrowth4"/>
    <n v="1490.6"/>
    <n v="149.06"/>
    <m/>
    <m/>
    <m/>
    <m/>
    <m/>
    <m/>
    <m/>
    <m/>
    <m/>
    <m/>
    <m/>
    <m/>
    <m/>
    <m/>
    <m/>
    <m/>
    <m/>
    <m/>
    <m/>
    <m/>
    <m/>
    <m/>
    <m/>
    <m/>
    <m/>
    <m/>
    <m/>
    <m/>
  </r>
  <r>
    <s v="FRNLRuakuraNRate350"/>
    <x v="7"/>
    <x v="349"/>
    <s v="Spring"/>
    <x v="2"/>
    <n v="7"/>
    <s v="Regrowth4"/>
    <n v="3296.6"/>
    <n v="329.66"/>
    <m/>
    <m/>
    <m/>
    <m/>
    <m/>
    <m/>
    <m/>
    <m/>
    <m/>
    <m/>
    <m/>
    <m/>
    <m/>
    <m/>
    <m/>
    <m/>
    <m/>
    <m/>
    <m/>
    <m/>
    <m/>
    <m/>
    <m/>
    <m/>
    <m/>
    <m/>
    <m/>
    <m/>
  </r>
  <r>
    <s v="FRNLRuakuraNRate50"/>
    <x v="7"/>
    <x v="349"/>
    <s v="Spring"/>
    <x v="2"/>
    <n v="7"/>
    <s v="Regrowth4"/>
    <n v="2023.8"/>
    <n v="202.38"/>
    <m/>
    <m/>
    <m/>
    <m/>
    <m/>
    <m/>
    <m/>
    <m/>
    <m/>
    <m/>
    <m/>
    <m/>
    <m/>
    <m/>
    <m/>
    <m/>
    <m/>
    <m/>
    <m/>
    <m/>
    <m/>
    <m/>
    <m/>
    <m/>
    <m/>
    <m/>
    <m/>
    <m/>
  </r>
  <r>
    <s v="FRNLRuakuraNRate100"/>
    <x v="7"/>
    <x v="349"/>
    <s v="Spring"/>
    <x v="2"/>
    <n v="7"/>
    <s v="Regrowth4"/>
    <n v="2333.4"/>
    <n v="233.34"/>
    <m/>
    <m/>
    <m/>
    <m/>
    <m/>
    <m/>
    <m/>
    <m/>
    <m/>
    <m/>
    <m/>
    <m/>
    <m/>
    <m/>
    <m/>
    <m/>
    <m/>
    <m/>
    <m/>
    <m/>
    <m/>
    <m/>
    <m/>
    <m/>
    <m/>
    <m/>
    <m/>
    <m/>
  </r>
  <r>
    <s v="FRNLRuakuraNRate200"/>
    <x v="7"/>
    <x v="349"/>
    <s v="Spring"/>
    <x v="2"/>
    <n v="7"/>
    <s v="Regrowth4"/>
    <n v="2969.8"/>
    <n v="296.98"/>
    <m/>
    <m/>
    <m/>
    <m/>
    <m/>
    <m/>
    <m/>
    <m/>
    <m/>
    <m/>
    <m/>
    <m/>
    <m/>
    <m/>
    <m/>
    <m/>
    <m/>
    <m/>
    <m/>
    <m/>
    <m/>
    <m/>
    <m/>
    <m/>
    <m/>
    <m/>
    <m/>
    <m/>
  </r>
  <r>
    <s v="FRNLRuakuraNRate500"/>
    <x v="7"/>
    <x v="349"/>
    <s v="Spring"/>
    <x v="2"/>
    <n v="7"/>
    <s v="Regrowth4"/>
    <n v="4019"/>
    <n v="401.9"/>
    <m/>
    <m/>
    <m/>
    <m/>
    <m/>
    <m/>
    <m/>
    <m/>
    <m/>
    <m/>
    <m/>
    <m/>
    <m/>
    <m/>
    <m/>
    <m/>
    <m/>
    <m/>
    <m/>
    <m/>
    <m/>
    <m/>
    <m/>
    <m/>
    <m/>
    <m/>
    <m/>
    <m/>
  </r>
  <r>
    <s v="FRNLRuakuraNRate200"/>
    <x v="7"/>
    <x v="350"/>
    <s v="Summer"/>
    <x v="0"/>
    <n v="8"/>
    <s v="Harvest"/>
    <m/>
    <m/>
    <n v="208.39"/>
    <n v="208.39"/>
    <n v="657.22"/>
    <m/>
    <m/>
    <m/>
    <m/>
    <m/>
    <m/>
    <m/>
    <m/>
    <n v="6.95"/>
    <m/>
    <m/>
    <m/>
    <m/>
    <m/>
    <m/>
    <m/>
    <m/>
    <m/>
    <m/>
    <m/>
    <m/>
    <m/>
    <m/>
    <m/>
    <m/>
  </r>
  <r>
    <s v="FRNLRuakuraNRate0"/>
    <x v="7"/>
    <x v="350"/>
    <s v="Summer"/>
    <x v="0"/>
    <n v="8"/>
    <s v="Harvest"/>
    <m/>
    <m/>
    <n v="88.98"/>
    <n v="88.98"/>
    <n v="226.38"/>
    <m/>
    <m/>
    <m/>
    <m/>
    <m/>
    <m/>
    <m/>
    <m/>
    <n v="2.97"/>
    <m/>
    <m/>
    <m/>
    <m/>
    <m/>
    <m/>
    <m/>
    <m/>
    <m/>
    <m/>
    <m/>
    <m/>
    <m/>
    <m/>
    <m/>
    <m/>
  </r>
  <r>
    <s v="FRNLRuakuraNRate100"/>
    <x v="7"/>
    <x v="350"/>
    <s v="Summer"/>
    <x v="0"/>
    <n v="8"/>
    <s v="Harvest"/>
    <m/>
    <m/>
    <n v="156.4"/>
    <n v="156.4"/>
    <n v="438.39"/>
    <m/>
    <m/>
    <m/>
    <m/>
    <m/>
    <m/>
    <m/>
    <m/>
    <n v="5.21"/>
    <m/>
    <m/>
    <m/>
    <m/>
    <m/>
    <m/>
    <m/>
    <m/>
    <m/>
    <m/>
    <m/>
    <m/>
    <m/>
    <m/>
    <m/>
    <m/>
  </r>
  <r>
    <s v="FRNLRuakuraNRate50"/>
    <x v="7"/>
    <x v="350"/>
    <s v="Summer"/>
    <x v="0"/>
    <n v="8"/>
    <s v="Harvest"/>
    <m/>
    <m/>
    <n v="118.75"/>
    <n v="118.75"/>
    <n v="292.93"/>
    <m/>
    <m/>
    <m/>
    <m/>
    <m/>
    <m/>
    <m/>
    <m/>
    <n v="3.96"/>
    <m/>
    <m/>
    <m/>
    <m/>
    <m/>
    <m/>
    <m/>
    <m/>
    <m/>
    <m/>
    <m/>
    <m/>
    <m/>
    <m/>
    <m/>
    <m/>
  </r>
  <r>
    <s v="FRNLRuakuraNRate500"/>
    <x v="7"/>
    <x v="350"/>
    <s v="Summer"/>
    <x v="0"/>
    <n v="8"/>
    <s v="Harvest"/>
    <m/>
    <m/>
    <n v="262.92"/>
    <n v="262.92"/>
    <n v="874.22"/>
    <m/>
    <m/>
    <m/>
    <m/>
    <m/>
    <m/>
    <m/>
    <m/>
    <n v="8.76"/>
    <m/>
    <m/>
    <m/>
    <m/>
    <m/>
    <m/>
    <m/>
    <m/>
    <m/>
    <m/>
    <m/>
    <m/>
    <m/>
    <m/>
    <m/>
    <m/>
  </r>
  <r>
    <s v="FRNLRuakuraNRate350"/>
    <x v="7"/>
    <x v="350"/>
    <s v="Summer"/>
    <x v="0"/>
    <n v="8"/>
    <s v="Harvest"/>
    <m/>
    <m/>
    <n v="219.26"/>
    <n v="219.26"/>
    <n v="781.85"/>
    <m/>
    <m/>
    <m/>
    <m/>
    <m/>
    <m/>
    <m/>
    <m/>
    <n v="7.31"/>
    <m/>
    <m/>
    <m/>
    <m/>
    <m/>
    <m/>
    <m/>
    <m/>
    <m/>
    <m/>
    <m/>
    <m/>
    <m/>
    <m/>
    <m/>
    <m/>
  </r>
  <r>
    <s v="FRNLRuakuraNRate100"/>
    <x v="7"/>
    <x v="350"/>
    <s v="Summer"/>
    <x v="1"/>
    <n v="8"/>
    <s v="Harvest"/>
    <m/>
    <m/>
    <n v="160.69999999999999"/>
    <n v="160.69999999999999"/>
    <n v="408.63"/>
    <m/>
    <m/>
    <m/>
    <m/>
    <m/>
    <m/>
    <m/>
    <m/>
    <n v="5.36"/>
    <m/>
    <m/>
    <m/>
    <m/>
    <m/>
    <m/>
    <m/>
    <m/>
    <m/>
    <m/>
    <m/>
    <m/>
    <m/>
    <m/>
    <m/>
    <m/>
  </r>
  <r>
    <s v="FRNLRuakuraNRate0"/>
    <x v="7"/>
    <x v="350"/>
    <s v="Summer"/>
    <x v="1"/>
    <n v="8"/>
    <s v="Harvest"/>
    <m/>
    <m/>
    <n v="71.38"/>
    <n v="71.38"/>
    <n v="242.42"/>
    <m/>
    <m/>
    <m/>
    <m/>
    <m/>
    <m/>
    <m/>
    <m/>
    <n v="2.38"/>
    <m/>
    <m/>
    <m/>
    <m/>
    <m/>
    <m/>
    <m/>
    <m/>
    <m/>
    <m/>
    <m/>
    <m/>
    <m/>
    <m/>
    <m/>
    <m/>
  </r>
  <r>
    <s v="FRNLRuakuraNRate50"/>
    <x v="7"/>
    <x v="350"/>
    <s v="Summer"/>
    <x v="1"/>
    <n v="8"/>
    <s v="Harvest"/>
    <m/>
    <m/>
    <n v="119.28"/>
    <n v="119.28"/>
    <n v="362.61"/>
    <m/>
    <m/>
    <m/>
    <m/>
    <m/>
    <m/>
    <m/>
    <m/>
    <n v="3.98"/>
    <m/>
    <m/>
    <m/>
    <m/>
    <m/>
    <m/>
    <m/>
    <m/>
    <m/>
    <m/>
    <m/>
    <m/>
    <m/>
    <m/>
    <m/>
    <m/>
  </r>
  <r>
    <s v="FRNLRuakuraNRate500"/>
    <x v="7"/>
    <x v="350"/>
    <s v="Summer"/>
    <x v="1"/>
    <n v="8"/>
    <s v="Harvest"/>
    <m/>
    <m/>
    <n v="262.70999999999998"/>
    <n v="262.70999999999998"/>
    <n v="882.84999999999991"/>
    <m/>
    <m/>
    <m/>
    <m/>
    <m/>
    <m/>
    <m/>
    <m/>
    <n v="8.76"/>
    <m/>
    <m/>
    <m/>
    <m/>
    <m/>
    <m/>
    <m/>
    <m/>
    <m/>
    <m/>
    <m/>
    <m/>
    <m/>
    <m/>
    <m/>
    <m/>
  </r>
  <r>
    <s v="FRNLRuakuraNRate200"/>
    <x v="7"/>
    <x v="350"/>
    <s v="Summer"/>
    <x v="1"/>
    <n v="8"/>
    <s v="Harvest"/>
    <m/>
    <m/>
    <n v="207.33"/>
    <n v="207.33"/>
    <n v="598.54000000000008"/>
    <m/>
    <m/>
    <m/>
    <m/>
    <m/>
    <m/>
    <m/>
    <m/>
    <n v="6.91"/>
    <m/>
    <m/>
    <m/>
    <m/>
    <m/>
    <m/>
    <m/>
    <m/>
    <m/>
    <m/>
    <m/>
    <m/>
    <m/>
    <m/>
    <m/>
    <m/>
  </r>
  <r>
    <s v="FRNLRuakuraNRate350"/>
    <x v="7"/>
    <x v="350"/>
    <s v="Summer"/>
    <x v="1"/>
    <n v="8"/>
    <s v="Harvest"/>
    <m/>
    <m/>
    <n v="260.83"/>
    <n v="260.83"/>
    <n v="781.32999999999993"/>
    <m/>
    <m/>
    <m/>
    <m/>
    <m/>
    <m/>
    <m/>
    <m/>
    <n v="8.69"/>
    <m/>
    <m/>
    <m/>
    <m/>
    <m/>
    <m/>
    <m/>
    <m/>
    <m/>
    <m/>
    <m/>
    <m/>
    <m/>
    <m/>
    <m/>
    <m/>
  </r>
  <r>
    <s v="FRNLRuakuraNRate0"/>
    <x v="7"/>
    <x v="350"/>
    <s v="Summer"/>
    <x v="2"/>
    <n v="8"/>
    <s v="Harvest"/>
    <m/>
    <m/>
    <n v="75.98"/>
    <n v="75.98"/>
    <n v="193.32"/>
    <m/>
    <m/>
    <m/>
    <m/>
    <m/>
    <m/>
    <m/>
    <m/>
    <n v="2.5299999999999998"/>
    <m/>
    <m/>
    <m/>
    <m/>
    <m/>
    <m/>
    <m/>
    <m/>
    <m/>
    <m/>
    <m/>
    <m/>
    <m/>
    <m/>
    <m/>
    <m/>
  </r>
  <r>
    <s v="FRNLRuakuraNRate350"/>
    <x v="7"/>
    <x v="350"/>
    <s v="Summer"/>
    <x v="2"/>
    <n v="8"/>
    <s v="Harvest"/>
    <m/>
    <m/>
    <n v="253.68"/>
    <n v="253.68"/>
    <n v="777.72"/>
    <m/>
    <m/>
    <m/>
    <m/>
    <m/>
    <m/>
    <m/>
    <m/>
    <n v="8.4600000000000009"/>
    <m/>
    <m/>
    <m/>
    <m/>
    <m/>
    <m/>
    <m/>
    <m/>
    <m/>
    <m/>
    <m/>
    <m/>
    <m/>
    <m/>
    <m/>
    <m/>
  </r>
  <r>
    <s v="FRNLRuakuraNRate50"/>
    <x v="7"/>
    <x v="350"/>
    <s v="Summer"/>
    <x v="2"/>
    <n v="8"/>
    <s v="Harvest"/>
    <m/>
    <m/>
    <n v="118.83"/>
    <n v="118.83"/>
    <n v="318.83"/>
    <m/>
    <m/>
    <m/>
    <m/>
    <m/>
    <m/>
    <m/>
    <m/>
    <n v="3.96"/>
    <m/>
    <m/>
    <m/>
    <m/>
    <m/>
    <m/>
    <m/>
    <m/>
    <m/>
    <m/>
    <m/>
    <m/>
    <m/>
    <m/>
    <m/>
    <m/>
  </r>
  <r>
    <s v="FRNLRuakuraNRate100"/>
    <x v="7"/>
    <x v="350"/>
    <s v="Summer"/>
    <x v="2"/>
    <n v="8"/>
    <s v="Harvest"/>
    <m/>
    <m/>
    <n v="136.84"/>
    <n v="136.84"/>
    <n v="395.90999999999997"/>
    <m/>
    <m/>
    <m/>
    <m/>
    <m/>
    <m/>
    <m/>
    <m/>
    <n v="4.5599999999999996"/>
    <m/>
    <m/>
    <m/>
    <m/>
    <m/>
    <m/>
    <m/>
    <m/>
    <m/>
    <m/>
    <m/>
    <m/>
    <m/>
    <m/>
    <m/>
    <m/>
  </r>
  <r>
    <s v="FRNLRuakuraNRate200"/>
    <x v="7"/>
    <x v="350"/>
    <s v="Summer"/>
    <x v="2"/>
    <n v="8"/>
    <s v="Harvest"/>
    <m/>
    <m/>
    <n v="137.13999999999999"/>
    <n v="137.13999999999999"/>
    <n v="487.8"/>
    <m/>
    <m/>
    <m/>
    <m/>
    <m/>
    <m/>
    <m/>
    <m/>
    <n v="4.57"/>
    <m/>
    <m/>
    <m/>
    <m/>
    <m/>
    <m/>
    <m/>
    <m/>
    <m/>
    <m/>
    <m/>
    <m/>
    <m/>
    <m/>
    <m/>
    <m/>
  </r>
  <r>
    <s v="FRNLRuakuraNRate500"/>
    <x v="7"/>
    <x v="350"/>
    <s v="Summer"/>
    <x v="2"/>
    <n v="8"/>
    <s v="Harvest"/>
    <m/>
    <m/>
    <n v="265.85000000000002"/>
    <n v="265.85000000000002"/>
    <n v="879.5"/>
    <m/>
    <m/>
    <m/>
    <m/>
    <m/>
    <m/>
    <m/>
    <m/>
    <n v="8.86"/>
    <m/>
    <m/>
    <m/>
    <m/>
    <m/>
    <m/>
    <m/>
    <m/>
    <m/>
    <m/>
    <m/>
    <m/>
    <m/>
    <m/>
    <m/>
    <m/>
  </r>
  <r>
    <s v="FRNLRuakuraNRate200"/>
    <x v="7"/>
    <x v="351"/>
    <s v="Summer"/>
    <x v="0"/>
    <n v="8"/>
    <s v="Regrowth1"/>
    <n v="630.59999999999991"/>
    <n v="63.06"/>
    <m/>
    <m/>
    <m/>
    <m/>
    <m/>
    <m/>
    <m/>
    <m/>
    <m/>
    <m/>
    <m/>
    <m/>
    <m/>
    <m/>
    <m/>
    <m/>
    <m/>
    <m/>
    <m/>
    <m/>
    <m/>
    <m/>
    <m/>
    <m/>
    <m/>
    <m/>
    <m/>
    <m/>
  </r>
  <r>
    <s v="FRNLRuakuraNRate0"/>
    <x v="7"/>
    <x v="351"/>
    <s v="Summer"/>
    <x v="0"/>
    <n v="8"/>
    <s v="Regrowth1"/>
    <n v="630.59999999999991"/>
    <n v="63.06"/>
    <m/>
    <m/>
    <m/>
    <m/>
    <m/>
    <m/>
    <m/>
    <m/>
    <m/>
    <m/>
    <m/>
    <m/>
    <m/>
    <m/>
    <m/>
    <m/>
    <m/>
    <m/>
    <m/>
    <m/>
    <m/>
    <m/>
    <m/>
    <m/>
    <m/>
    <m/>
    <m/>
    <m/>
  </r>
  <r>
    <s v="FRNLRuakuraNRate100"/>
    <x v="7"/>
    <x v="351"/>
    <s v="Summer"/>
    <x v="0"/>
    <n v="8"/>
    <s v="Regrowth1"/>
    <n v="733.8"/>
    <n v="73.38"/>
    <m/>
    <m/>
    <m/>
    <m/>
    <m/>
    <m/>
    <m/>
    <m/>
    <m/>
    <m/>
    <m/>
    <m/>
    <m/>
    <m/>
    <m/>
    <m/>
    <m/>
    <m/>
    <m/>
    <m/>
    <m/>
    <m/>
    <m/>
    <m/>
    <m/>
    <m/>
    <m/>
    <m/>
  </r>
  <r>
    <s v="FRNLRuakuraNRate50"/>
    <x v="7"/>
    <x v="351"/>
    <s v="Summer"/>
    <x v="0"/>
    <n v="8"/>
    <s v="Regrowth1"/>
    <n v="630.59999999999991"/>
    <n v="63.06"/>
    <m/>
    <m/>
    <m/>
    <m/>
    <m/>
    <m/>
    <m/>
    <m/>
    <m/>
    <m/>
    <m/>
    <m/>
    <m/>
    <m/>
    <m/>
    <m/>
    <m/>
    <m/>
    <m/>
    <m/>
    <m/>
    <m/>
    <m/>
    <m/>
    <m/>
    <m/>
    <m/>
    <m/>
  </r>
  <r>
    <s v="FRNLRuakuraNRate500"/>
    <x v="7"/>
    <x v="351"/>
    <s v="Summer"/>
    <x v="0"/>
    <n v="8"/>
    <s v="Regrowth1"/>
    <n v="716.59999999999991"/>
    <n v="71.66"/>
    <m/>
    <m/>
    <m/>
    <m/>
    <m/>
    <m/>
    <m/>
    <m/>
    <m/>
    <m/>
    <m/>
    <m/>
    <m/>
    <m/>
    <m/>
    <m/>
    <m/>
    <m/>
    <m/>
    <m/>
    <m/>
    <m/>
    <m/>
    <m/>
    <m/>
    <m/>
    <m/>
    <m/>
  </r>
  <r>
    <s v="FRNLRuakuraNRate350"/>
    <x v="7"/>
    <x v="351"/>
    <s v="Summer"/>
    <x v="0"/>
    <n v="8"/>
    <s v="Regrowth1"/>
    <n v="665"/>
    <n v="66.5"/>
    <m/>
    <m/>
    <m/>
    <m/>
    <m/>
    <m/>
    <m/>
    <m/>
    <m/>
    <m/>
    <m/>
    <m/>
    <m/>
    <m/>
    <m/>
    <m/>
    <m/>
    <m/>
    <m/>
    <m/>
    <m/>
    <m/>
    <m/>
    <m/>
    <m/>
    <m/>
    <m/>
    <m/>
  </r>
  <r>
    <s v="FRNLRuakuraNRate100"/>
    <x v="7"/>
    <x v="351"/>
    <s v="Summer"/>
    <x v="1"/>
    <n v="8"/>
    <s v="Regrowth1"/>
    <n v="802.6"/>
    <n v="80.260000000000005"/>
    <m/>
    <m/>
    <m/>
    <m/>
    <m/>
    <m/>
    <m/>
    <m/>
    <m/>
    <m/>
    <m/>
    <m/>
    <m/>
    <m/>
    <m/>
    <m/>
    <m/>
    <m/>
    <m/>
    <m/>
    <m/>
    <m/>
    <m/>
    <m/>
    <m/>
    <m/>
    <m/>
    <m/>
  </r>
  <r>
    <s v="FRNLRuakuraNRate0"/>
    <x v="7"/>
    <x v="351"/>
    <s v="Summer"/>
    <x v="1"/>
    <n v="8"/>
    <s v="Regrowth1"/>
    <n v="647.79999999999995"/>
    <n v="64.78"/>
    <m/>
    <m/>
    <m/>
    <m/>
    <m/>
    <m/>
    <m/>
    <m/>
    <m/>
    <m/>
    <m/>
    <m/>
    <m/>
    <m/>
    <m/>
    <m/>
    <m/>
    <m/>
    <m/>
    <m/>
    <m/>
    <m/>
    <m/>
    <m/>
    <m/>
    <m/>
    <m/>
    <m/>
  </r>
  <r>
    <s v="FRNLRuakuraNRate50"/>
    <x v="7"/>
    <x v="351"/>
    <s v="Summer"/>
    <x v="1"/>
    <n v="8"/>
    <s v="Regrowth1"/>
    <n v="733.8"/>
    <n v="73.38"/>
    <m/>
    <m/>
    <m/>
    <m/>
    <m/>
    <m/>
    <m/>
    <m/>
    <m/>
    <m/>
    <m/>
    <m/>
    <m/>
    <m/>
    <m/>
    <m/>
    <m/>
    <m/>
    <m/>
    <m/>
    <m/>
    <m/>
    <m/>
    <m/>
    <m/>
    <m/>
    <m/>
    <m/>
  </r>
  <r>
    <s v="FRNLRuakuraNRate500"/>
    <x v="7"/>
    <x v="351"/>
    <s v="Summer"/>
    <x v="1"/>
    <n v="8"/>
    <s v="Regrowth1"/>
    <n v="733.8"/>
    <n v="73.38"/>
    <m/>
    <m/>
    <m/>
    <m/>
    <m/>
    <m/>
    <m/>
    <m/>
    <m/>
    <m/>
    <m/>
    <m/>
    <m/>
    <m/>
    <m/>
    <m/>
    <m/>
    <m/>
    <m/>
    <m/>
    <m/>
    <m/>
    <m/>
    <m/>
    <m/>
    <m/>
    <m/>
    <m/>
  </r>
  <r>
    <s v="FRNLRuakuraNRate200"/>
    <x v="7"/>
    <x v="351"/>
    <s v="Summer"/>
    <x v="1"/>
    <n v="8"/>
    <s v="Regrowth1"/>
    <n v="751"/>
    <n v="75.099999999999994"/>
    <m/>
    <m/>
    <m/>
    <m/>
    <m/>
    <m/>
    <m/>
    <m/>
    <m/>
    <m/>
    <m/>
    <m/>
    <m/>
    <m/>
    <m/>
    <m/>
    <m/>
    <m/>
    <m/>
    <m/>
    <m/>
    <m/>
    <m/>
    <m/>
    <m/>
    <m/>
    <m/>
    <m/>
  </r>
  <r>
    <s v="FRNLRuakuraNRate350"/>
    <x v="7"/>
    <x v="351"/>
    <s v="Summer"/>
    <x v="1"/>
    <n v="8"/>
    <s v="Regrowth1"/>
    <n v="802.6"/>
    <n v="80.260000000000005"/>
    <m/>
    <m/>
    <m/>
    <m/>
    <m/>
    <m/>
    <m/>
    <m/>
    <m/>
    <m/>
    <m/>
    <m/>
    <m/>
    <m/>
    <m/>
    <m/>
    <m/>
    <m/>
    <m/>
    <m/>
    <m/>
    <m/>
    <m/>
    <m/>
    <m/>
    <m/>
    <m/>
    <m/>
  </r>
  <r>
    <s v="FRNLRuakuraNRate0"/>
    <x v="7"/>
    <x v="351"/>
    <s v="Summer"/>
    <x v="2"/>
    <n v="8"/>
    <s v="Regrowth1"/>
    <n v="802.6"/>
    <n v="80.260000000000005"/>
    <m/>
    <m/>
    <m/>
    <m/>
    <m/>
    <m/>
    <m/>
    <m/>
    <m/>
    <m/>
    <m/>
    <m/>
    <m/>
    <m/>
    <m/>
    <m/>
    <m/>
    <m/>
    <m/>
    <m/>
    <m/>
    <m/>
    <m/>
    <m/>
    <m/>
    <m/>
    <m/>
    <m/>
  </r>
  <r>
    <s v="FRNLRuakuraNRate350"/>
    <x v="7"/>
    <x v="351"/>
    <s v="Summer"/>
    <x v="2"/>
    <n v="8"/>
    <s v="Regrowth1"/>
    <n v="888.6"/>
    <n v="88.86"/>
    <m/>
    <m/>
    <m/>
    <m/>
    <m/>
    <m/>
    <m/>
    <m/>
    <m/>
    <m/>
    <m/>
    <m/>
    <m/>
    <m/>
    <m/>
    <m/>
    <m/>
    <m/>
    <m/>
    <m/>
    <m/>
    <m/>
    <m/>
    <m/>
    <m/>
    <m/>
    <m/>
    <m/>
  </r>
  <r>
    <s v="FRNLRuakuraNRate50"/>
    <x v="7"/>
    <x v="351"/>
    <s v="Summer"/>
    <x v="2"/>
    <n v="8"/>
    <s v="Regrowth1"/>
    <n v="837"/>
    <n v="83.7"/>
    <m/>
    <m/>
    <m/>
    <m/>
    <m/>
    <m/>
    <m/>
    <m/>
    <m/>
    <m/>
    <m/>
    <m/>
    <m/>
    <m/>
    <m/>
    <m/>
    <m/>
    <m/>
    <m/>
    <m/>
    <m/>
    <m/>
    <m/>
    <m/>
    <m/>
    <m/>
    <m/>
    <m/>
  </r>
  <r>
    <s v="FRNLRuakuraNRate100"/>
    <x v="7"/>
    <x v="351"/>
    <s v="Summer"/>
    <x v="2"/>
    <n v="8"/>
    <s v="Regrowth1"/>
    <n v="957.4"/>
    <n v="95.74"/>
    <m/>
    <m/>
    <m/>
    <m/>
    <m/>
    <m/>
    <m/>
    <m/>
    <m/>
    <m/>
    <m/>
    <m/>
    <m/>
    <m/>
    <m/>
    <m/>
    <m/>
    <m/>
    <m/>
    <m/>
    <m/>
    <m/>
    <m/>
    <m/>
    <m/>
    <m/>
    <m/>
    <m/>
  </r>
  <r>
    <s v="FRNLRuakuraNRate200"/>
    <x v="7"/>
    <x v="351"/>
    <s v="Summer"/>
    <x v="2"/>
    <n v="8"/>
    <s v="Regrowth1"/>
    <n v="854.2"/>
    <n v="85.42"/>
    <m/>
    <m/>
    <m/>
    <m/>
    <m/>
    <m/>
    <m/>
    <m/>
    <m/>
    <m/>
    <m/>
    <m/>
    <m/>
    <m/>
    <m/>
    <m/>
    <m/>
    <m/>
    <m/>
    <m/>
    <m/>
    <m/>
    <m/>
    <m/>
    <m/>
    <m/>
    <m/>
    <m/>
  </r>
  <r>
    <s v="FRNLRuakuraNRate500"/>
    <x v="7"/>
    <x v="351"/>
    <s v="Summer"/>
    <x v="2"/>
    <n v="8"/>
    <s v="Regrowth1"/>
    <n v="733.8"/>
    <n v="73.38"/>
    <m/>
    <m/>
    <m/>
    <m/>
    <m/>
    <m/>
    <m/>
    <m/>
    <m/>
    <m/>
    <m/>
    <m/>
    <m/>
    <m/>
    <m/>
    <m/>
    <m/>
    <m/>
    <m/>
    <m/>
    <m/>
    <m/>
    <m/>
    <m/>
    <m/>
    <m/>
    <m/>
    <m/>
  </r>
  <r>
    <s v="FRNLRuakuraNRate200"/>
    <x v="7"/>
    <x v="352"/>
    <s v="Summer"/>
    <x v="0"/>
    <n v="8"/>
    <s v="Regrowth4"/>
    <n v="2161.3999999999996"/>
    <n v="216.14"/>
    <m/>
    <m/>
    <m/>
    <m/>
    <m/>
    <m/>
    <m/>
    <m/>
    <m/>
    <m/>
    <m/>
    <m/>
    <m/>
    <m/>
    <m/>
    <m/>
    <m/>
    <m/>
    <m/>
    <m/>
    <m/>
    <m/>
    <m/>
    <m/>
    <m/>
    <m/>
    <m/>
    <m/>
  </r>
  <r>
    <s v="FRNLRuakuraNRate0"/>
    <x v="7"/>
    <x v="352"/>
    <s v="Summer"/>
    <x v="0"/>
    <n v="8"/>
    <s v="Regrowth4"/>
    <n v="1387.4"/>
    <n v="138.74"/>
    <m/>
    <m/>
    <m/>
    <m/>
    <m/>
    <m/>
    <m/>
    <m/>
    <m/>
    <m/>
    <m/>
    <m/>
    <m/>
    <m/>
    <m/>
    <m/>
    <m/>
    <m/>
    <m/>
    <m/>
    <m/>
    <m/>
    <m/>
    <m/>
    <m/>
    <m/>
    <m/>
    <m/>
  </r>
  <r>
    <s v="FRNLRuakuraNRate100"/>
    <x v="7"/>
    <x v="352"/>
    <s v="Summer"/>
    <x v="0"/>
    <n v="8"/>
    <s v="Regrowth4"/>
    <n v="2041"/>
    <n v="204.1"/>
    <m/>
    <m/>
    <m/>
    <m/>
    <m/>
    <m/>
    <m/>
    <m/>
    <m/>
    <m/>
    <m/>
    <m/>
    <m/>
    <m/>
    <m/>
    <m/>
    <m/>
    <m/>
    <m/>
    <m/>
    <m/>
    <m/>
    <m/>
    <m/>
    <m/>
    <m/>
    <m/>
    <m/>
  </r>
  <r>
    <s v="FRNLRuakuraNRate50"/>
    <x v="7"/>
    <x v="352"/>
    <s v="Summer"/>
    <x v="0"/>
    <n v="8"/>
    <s v="Regrowth4"/>
    <n v="1318.6"/>
    <n v="131.86000000000001"/>
    <m/>
    <m/>
    <m/>
    <m/>
    <m/>
    <m/>
    <m/>
    <m/>
    <m/>
    <m/>
    <m/>
    <m/>
    <m/>
    <m/>
    <m/>
    <m/>
    <m/>
    <m/>
    <m/>
    <m/>
    <m/>
    <m/>
    <m/>
    <m/>
    <m/>
    <m/>
    <m/>
    <m/>
  </r>
  <r>
    <s v="FRNLRuakuraNRate500"/>
    <x v="7"/>
    <x v="352"/>
    <s v="Summer"/>
    <x v="0"/>
    <n v="8"/>
    <s v="Regrowth4"/>
    <n v="2178.6000000000004"/>
    <n v="217.86"/>
    <m/>
    <m/>
    <m/>
    <m/>
    <m/>
    <m/>
    <m/>
    <m/>
    <m/>
    <m/>
    <m/>
    <m/>
    <m/>
    <m/>
    <m/>
    <m/>
    <m/>
    <m/>
    <m/>
    <m/>
    <m/>
    <m/>
    <m/>
    <m/>
    <m/>
    <m/>
    <m/>
    <m/>
  </r>
  <r>
    <s v="FRNLRuakuraNRate350"/>
    <x v="7"/>
    <x v="352"/>
    <s v="Summer"/>
    <x v="0"/>
    <n v="8"/>
    <s v="Regrowth4"/>
    <n v="2694.6"/>
    <n v="269.45999999999998"/>
    <m/>
    <m/>
    <m/>
    <m/>
    <m/>
    <m/>
    <m/>
    <m/>
    <m/>
    <m/>
    <m/>
    <m/>
    <m/>
    <m/>
    <m/>
    <m/>
    <m/>
    <m/>
    <m/>
    <m/>
    <m/>
    <m/>
    <m/>
    <m/>
    <m/>
    <m/>
    <m/>
    <m/>
  </r>
  <r>
    <s v="FRNLRuakuraNRate100"/>
    <x v="7"/>
    <x v="352"/>
    <s v="Summer"/>
    <x v="1"/>
    <n v="8"/>
    <s v="Regrowth4"/>
    <n v="1525"/>
    <n v="152.5"/>
    <m/>
    <m/>
    <m/>
    <m/>
    <m/>
    <m/>
    <m/>
    <m/>
    <m/>
    <m/>
    <m/>
    <m/>
    <m/>
    <m/>
    <m/>
    <m/>
    <m/>
    <m/>
    <m/>
    <m/>
    <m/>
    <m/>
    <m/>
    <m/>
    <m/>
    <m/>
    <m/>
    <m/>
  </r>
  <r>
    <s v="FRNLRuakuraNRate0"/>
    <x v="7"/>
    <x v="352"/>
    <s v="Summer"/>
    <x v="1"/>
    <n v="8"/>
    <s v="Regrowth4"/>
    <n v="1215.4000000000001"/>
    <n v="121.54"/>
    <m/>
    <m/>
    <m/>
    <m/>
    <m/>
    <m/>
    <m/>
    <m/>
    <m/>
    <m/>
    <m/>
    <m/>
    <m/>
    <m/>
    <m/>
    <m/>
    <m/>
    <m/>
    <m/>
    <m/>
    <m/>
    <m/>
    <m/>
    <m/>
    <m/>
    <m/>
    <m/>
    <m/>
  </r>
  <r>
    <s v="FRNLRuakuraNRate50"/>
    <x v="7"/>
    <x v="352"/>
    <s v="Summer"/>
    <x v="1"/>
    <n v="8"/>
    <s v="Regrowth4"/>
    <n v="1765.8"/>
    <n v="176.58"/>
    <m/>
    <m/>
    <m/>
    <m/>
    <m/>
    <m/>
    <m/>
    <m/>
    <m/>
    <m/>
    <m/>
    <m/>
    <m/>
    <m/>
    <m/>
    <m/>
    <m/>
    <m/>
    <m/>
    <m/>
    <m/>
    <m/>
    <m/>
    <m/>
    <m/>
    <m/>
    <m/>
    <m/>
  </r>
  <r>
    <s v="FRNLRuakuraNRate500"/>
    <x v="7"/>
    <x v="352"/>
    <s v="Summer"/>
    <x v="1"/>
    <n v="8"/>
    <s v="Regrowth4"/>
    <n v="2075.3999999999996"/>
    <n v="207.54"/>
    <m/>
    <m/>
    <m/>
    <m/>
    <m/>
    <m/>
    <m/>
    <m/>
    <m/>
    <m/>
    <m/>
    <m/>
    <m/>
    <m/>
    <m/>
    <m/>
    <m/>
    <m/>
    <m/>
    <m/>
    <m/>
    <m/>
    <m/>
    <m/>
    <m/>
    <m/>
    <m/>
    <m/>
  </r>
  <r>
    <s v="FRNLRuakuraNRate200"/>
    <x v="7"/>
    <x v="352"/>
    <s v="Summer"/>
    <x v="1"/>
    <n v="8"/>
    <s v="Regrowth4"/>
    <n v="1886.2"/>
    <n v="188.62"/>
    <m/>
    <m/>
    <m/>
    <m/>
    <m/>
    <m/>
    <m/>
    <m/>
    <m/>
    <m/>
    <m/>
    <m/>
    <m/>
    <m/>
    <m/>
    <m/>
    <m/>
    <m/>
    <m/>
    <m/>
    <m/>
    <m/>
    <m/>
    <m/>
    <m/>
    <m/>
    <m/>
    <m/>
  </r>
  <r>
    <s v="FRNLRuakuraNRate350"/>
    <x v="7"/>
    <x v="352"/>
    <s v="Summer"/>
    <x v="1"/>
    <n v="8"/>
    <s v="Regrowth4"/>
    <n v="1955"/>
    <n v="195.5"/>
    <m/>
    <m/>
    <m/>
    <m/>
    <m/>
    <m/>
    <m/>
    <m/>
    <m/>
    <m/>
    <m/>
    <m/>
    <m/>
    <m/>
    <m/>
    <m/>
    <m/>
    <m/>
    <m/>
    <m/>
    <m/>
    <m/>
    <m/>
    <m/>
    <m/>
    <m/>
    <m/>
    <m/>
  </r>
  <r>
    <s v="FRNLRuakuraNRate0"/>
    <x v="7"/>
    <x v="352"/>
    <s v="Summer"/>
    <x v="2"/>
    <n v="8"/>
    <s v="Regrowth4"/>
    <n v="1748.6000000000001"/>
    <n v="174.86"/>
    <m/>
    <m/>
    <m/>
    <m/>
    <m/>
    <m/>
    <m/>
    <m/>
    <m/>
    <m/>
    <m/>
    <m/>
    <m/>
    <m/>
    <m/>
    <m/>
    <m/>
    <m/>
    <m/>
    <m/>
    <m/>
    <m/>
    <m/>
    <m/>
    <m/>
    <m/>
    <m/>
    <m/>
  </r>
  <r>
    <s v="FRNLRuakuraNRate350"/>
    <x v="7"/>
    <x v="352"/>
    <s v="Summer"/>
    <x v="2"/>
    <n v="8"/>
    <s v="Regrowth4"/>
    <n v="2092.6000000000004"/>
    <n v="209.26"/>
    <m/>
    <m/>
    <m/>
    <m/>
    <m/>
    <m/>
    <m/>
    <m/>
    <m/>
    <m/>
    <m/>
    <m/>
    <m/>
    <m/>
    <m/>
    <m/>
    <m/>
    <m/>
    <m/>
    <m/>
    <m/>
    <m/>
    <m/>
    <m/>
    <m/>
    <m/>
    <m/>
    <m/>
  </r>
  <r>
    <s v="FRNLRuakuraNRate50"/>
    <x v="7"/>
    <x v="352"/>
    <s v="Summer"/>
    <x v="2"/>
    <n v="8"/>
    <s v="Regrowth4"/>
    <n v="1714.2"/>
    <n v="171.42"/>
    <m/>
    <m/>
    <m/>
    <m/>
    <m/>
    <m/>
    <m/>
    <m/>
    <m/>
    <m/>
    <m/>
    <m/>
    <m/>
    <m/>
    <m/>
    <m/>
    <m/>
    <m/>
    <m/>
    <m/>
    <m/>
    <m/>
    <m/>
    <m/>
    <m/>
    <m/>
    <m/>
    <m/>
  </r>
  <r>
    <s v="FRNLRuakuraNRate100"/>
    <x v="7"/>
    <x v="352"/>
    <s v="Summer"/>
    <x v="2"/>
    <n v="8"/>
    <s v="Regrowth4"/>
    <n v="1800.2"/>
    <n v="180.02"/>
    <m/>
    <m/>
    <m/>
    <m/>
    <m/>
    <m/>
    <m/>
    <m/>
    <m/>
    <m/>
    <m/>
    <m/>
    <m/>
    <m/>
    <m/>
    <m/>
    <m/>
    <m/>
    <m/>
    <m/>
    <m/>
    <m/>
    <m/>
    <m/>
    <m/>
    <m/>
    <m/>
    <m/>
  </r>
  <r>
    <s v="FRNLRuakuraNRate200"/>
    <x v="7"/>
    <x v="352"/>
    <s v="Summer"/>
    <x v="2"/>
    <n v="8"/>
    <s v="Regrowth4"/>
    <n v="2316.1999999999998"/>
    <n v="231.62"/>
    <m/>
    <m/>
    <m/>
    <m/>
    <m/>
    <m/>
    <m/>
    <m/>
    <m/>
    <m/>
    <m/>
    <m/>
    <m/>
    <m/>
    <m/>
    <m/>
    <m/>
    <m/>
    <m/>
    <m/>
    <m/>
    <m/>
    <m/>
    <m/>
    <m/>
    <m/>
    <m/>
    <m/>
  </r>
  <r>
    <s v="FRNLRuakuraNRate500"/>
    <x v="7"/>
    <x v="352"/>
    <s v="Summer"/>
    <x v="2"/>
    <n v="8"/>
    <s v="Regrowth4"/>
    <n v="3159"/>
    <n v="315.89999999999998"/>
    <m/>
    <m/>
    <m/>
    <m/>
    <m/>
    <m/>
    <m/>
    <m/>
    <m/>
    <m/>
    <m/>
    <m/>
    <m/>
    <m/>
    <m/>
    <m/>
    <m/>
    <m/>
    <m/>
    <m/>
    <m/>
    <m/>
    <m/>
    <m/>
    <m/>
    <m/>
    <m/>
    <m/>
  </r>
  <r>
    <s v="FRNLRuakuraNRate200"/>
    <x v="7"/>
    <x v="353"/>
    <s v="Summer"/>
    <x v="0"/>
    <n v="9"/>
    <s v="Harvest"/>
    <m/>
    <m/>
    <n v="138.08000000000001"/>
    <n v="138.08000000000001"/>
    <n v="795.30000000000007"/>
    <m/>
    <m/>
    <m/>
    <m/>
    <m/>
    <m/>
    <m/>
    <m/>
    <n v="3.95"/>
    <m/>
    <m/>
    <m/>
    <m/>
    <m/>
    <m/>
    <m/>
    <m/>
    <m/>
    <m/>
    <m/>
    <m/>
    <m/>
    <m/>
    <m/>
    <m/>
  </r>
  <r>
    <s v="FRNLRuakuraNRate0"/>
    <x v="7"/>
    <x v="353"/>
    <s v="Summer"/>
    <x v="0"/>
    <n v="9"/>
    <s v="Harvest"/>
    <m/>
    <m/>
    <n v="90.79"/>
    <n v="90.79"/>
    <n v="317.17"/>
    <m/>
    <m/>
    <m/>
    <m/>
    <m/>
    <m/>
    <m/>
    <m/>
    <n v="2.59"/>
    <m/>
    <m/>
    <m/>
    <m/>
    <m/>
    <m/>
    <m/>
    <m/>
    <m/>
    <m/>
    <m/>
    <m/>
    <m/>
    <m/>
    <m/>
    <m/>
  </r>
  <r>
    <s v="FRNLRuakuraNRate100"/>
    <x v="7"/>
    <x v="353"/>
    <s v="Summer"/>
    <x v="0"/>
    <n v="9"/>
    <s v="Harvest"/>
    <m/>
    <m/>
    <n v="136.84"/>
    <n v="136.84"/>
    <n v="575.23"/>
    <m/>
    <m/>
    <m/>
    <m/>
    <m/>
    <m/>
    <m/>
    <m/>
    <n v="3.91"/>
    <m/>
    <m/>
    <m/>
    <m/>
    <m/>
    <m/>
    <m/>
    <m/>
    <m/>
    <m/>
    <m/>
    <m/>
    <m/>
    <m/>
    <m/>
    <m/>
  </r>
  <r>
    <s v="FRNLRuakuraNRate50"/>
    <x v="7"/>
    <x v="353"/>
    <s v="Summer"/>
    <x v="0"/>
    <n v="9"/>
    <s v="Harvest"/>
    <m/>
    <m/>
    <n v="111.44"/>
    <n v="111.44"/>
    <n v="404.37"/>
    <m/>
    <m/>
    <m/>
    <m/>
    <m/>
    <m/>
    <m/>
    <m/>
    <n v="3.18"/>
    <m/>
    <m/>
    <m/>
    <m/>
    <m/>
    <m/>
    <m/>
    <m/>
    <m/>
    <m/>
    <m/>
    <m/>
    <m/>
    <m/>
    <m/>
    <m/>
  </r>
  <r>
    <s v="FRNLRuakuraNRate500"/>
    <x v="7"/>
    <x v="353"/>
    <s v="Summer"/>
    <x v="0"/>
    <n v="9"/>
    <s v="Harvest"/>
    <m/>
    <m/>
    <n v="135.69999999999999"/>
    <n v="135.69999999999999"/>
    <n v="1009.9200000000001"/>
    <m/>
    <m/>
    <m/>
    <m/>
    <m/>
    <m/>
    <m/>
    <m/>
    <n v="3.88"/>
    <m/>
    <m/>
    <m/>
    <m/>
    <m/>
    <m/>
    <m/>
    <m/>
    <m/>
    <m/>
    <m/>
    <m/>
    <m/>
    <m/>
    <m/>
    <m/>
  </r>
  <r>
    <s v="FRNLRuakuraNRate350"/>
    <x v="7"/>
    <x v="353"/>
    <s v="Summer"/>
    <x v="0"/>
    <n v="9"/>
    <s v="Harvest"/>
    <m/>
    <m/>
    <n v="152.61000000000001"/>
    <n v="152.61000000000001"/>
    <n v="934.46"/>
    <m/>
    <m/>
    <m/>
    <m/>
    <m/>
    <m/>
    <m/>
    <m/>
    <n v="4.3600000000000003"/>
    <m/>
    <m/>
    <m/>
    <m/>
    <m/>
    <m/>
    <m/>
    <m/>
    <m/>
    <m/>
    <m/>
    <m/>
    <m/>
    <m/>
    <m/>
    <m/>
  </r>
  <r>
    <s v="FRNLRuakuraNRate100"/>
    <x v="7"/>
    <x v="353"/>
    <s v="Summer"/>
    <x v="1"/>
    <n v="9"/>
    <s v="Harvest"/>
    <m/>
    <m/>
    <n v="112.58"/>
    <n v="112.58"/>
    <n v="521.21"/>
    <m/>
    <m/>
    <m/>
    <m/>
    <m/>
    <m/>
    <m/>
    <m/>
    <n v="3.22"/>
    <m/>
    <m/>
    <m/>
    <m/>
    <m/>
    <m/>
    <m/>
    <m/>
    <m/>
    <m/>
    <m/>
    <m/>
    <m/>
    <m/>
    <m/>
    <m/>
  </r>
  <r>
    <s v="FRNLRuakuraNRate0"/>
    <x v="7"/>
    <x v="353"/>
    <s v="Summer"/>
    <x v="1"/>
    <n v="9"/>
    <s v="Harvest"/>
    <m/>
    <m/>
    <n v="89.01"/>
    <n v="89.01"/>
    <n v="331.43"/>
    <m/>
    <m/>
    <m/>
    <m/>
    <m/>
    <m/>
    <m/>
    <m/>
    <n v="2.54"/>
    <m/>
    <m/>
    <m/>
    <m/>
    <m/>
    <m/>
    <m/>
    <m/>
    <m/>
    <m/>
    <m/>
    <m/>
    <m/>
    <m/>
    <m/>
    <m/>
  </r>
  <r>
    <s v="FRNLRuakuraNRate50"/>
    <x v="7"/>
    <x v="353"/>
    <s v="Summer"/>
    <x v="1"/>
    <n v="9"/>
    <s v="Harvest"/>
    <m/>
    <m/>
    <n v="127.81"/>
    <n v="127.81"/>
    <n v="490.42"/>
    <m/>
    <m/>
    <m/>
    <m/>
    <m/>
    <m/>
    <m/>
    <m/>
    <n v="3.65"/>
    <m/>
    <m/>
    <m/>
    <m/>
    <m/>
    <m/>
    <m/>
    <m/>
    <m/>
    <m/>
    <m/>
    <m/>
    <m/>
    <m/>
    <m/>
    <m/>
  </r>
  <r>
    <s v="FRNLRuakuraNRate500"/>
    <x v="7"/>
    <x v="353"/>
    <s v="Summer"/>
    <x v="1"/>
    <n v="9"/>
    <s v="Harvest"/>
    <m/>
    <m/>
    <n v="158.68"/>
    <n v="158.68"/>
    <n v="1041.53"/>
    <m/>
    <m/>
    <m/>
    <m/>
    <m/>
    <m/>
    <m/>
    <m/>
    <n v="4.53"/>
    <m/>
    <m/>
    <m/>
    <m/>
    <m/>
    <m/>
    <m/>
    <m/>
    <m/>
    <m/>
    <m/>
    <m/>
    <m/>
    <m/>
    <m/>
    <m/>
  </r>
  <r>
    <s v="FRNLRuakuraNRate200"/>
    <x v="7"/>
    <x v="353"/>
    <s v="Summer"/>
    <x v="1"/>
    <n v="9"/>
    <s v="Harvest"/>
    <m/>
    <m/>
    <n v="130.01"/>
    <n v="130.01"/>
    <n v="728.55000000000007"/>
    <m/>
    <m/>
    <m/>
    <m/>
    <m/>
    <m/>
    <m/>
    <m/>
    <n v="3.71"/>
    <m/>
    <m/>
    <m/>
    <m/>
    <m/>
    <m/>
    <m/>
    <m/>
    <m/>
    <m/>
    <m/>
    <m/>
    <m/>
    <m/>
    <m/>
    <m/>
  </r>
  <r>
    <s v="FRNLRuakuraNRate350"/>
    <x v="7"/>
    <x v="353"/>
    <s v="Summer"/>
    <x v="1"/>
    <n v="9"/>
    <s v="Harvest"/>
    <m/>
    <m/>
    <n v="157.16"/>
    <n v="157.16"/>
    <n v="938.4899999999999"/>
    <m/>
    <m/>
    <m/>
    <m/>
    <m/>
    <m/>
    <m/>
    <m/>
    <n v="4.49"/>
    <m/>
    <m/>
    <m/>
    <m/>
    <m/>
    <m/>
    <m/>
    <m/>
    <m/>
    <m/>
    <m/>
    <m/>
    <m/>
    <m/>
    <m/>
    <m/>
  </r>
  <r>
    <s v="FRNLRuakuraNRate0"/>
    <x v="7"/>
    <x v="353"/>
    <s v="Summer"/>
    <x v="2"/>
    <n v="9"/>
    <s v="Harvest"/>
    <m/>
    <m/>
    <n v="112.23"/>
    <n v="112.23"/>
    <n v="305.55"/>
    <m/>
    <m/>
    <m/>
    <m/>
    <m/>
    <m/>
    <m/>
    <m/>
    <n v="3.21"/>
    <m/>
    <m/>
    <m/>
    <m/>
    <m/>
    <m/>
    <m/>
    <m/>
    <m/>
    <m/>
    <m/>
    <m/>
    <m/>
    <m/>
    <m/>
    <m/>
  </r>
  <r>
    <s v="FRNLRuakuraNRate350"/>
    <x v="7"/>
    <x v="353"/>
    <s v="Summer"/>
    <x v="2"/>
    <n v="9"/>
    <s v="Harvest"/>
    <m/>
    <m/>
    <n v="165.96"/>
    <n v="165.96"/>
    <n v="943.68000000000006"/>
    <m/>
    <m/>
    <m/>
    <m/>
    <m/>
    <m/>
    <m/>
    <m/>
    <n v="4.74"/>
    <m/>
    <m/>
    <m/>
    <m/>
    <m/>
    <m/>
    <m/>
    <m/>
    <m/>
    <m/>
    <m/>
    <m/>
    <m/>
    <m/>
    <m/>
    <m/>
  </r>
  <r>
    <s v="FRNLRuakuraNRate50"/>
    <x v="7"/>
    <x v="353"/>
    <s v="Summer"/>
    <x v="2"/>
    <n v="9"/>
    <s v="Harvest"/>
    <m/>
    <m/>
    <n v="146.06"/>
    <n v="146.06"/>
    <n v="464.89"/>
    <m/>
    <m/>
    <m/>
    <m/>
    <m/>
    <m/>
    <m/>
    <m/>
    <n v="4.17"/>
    <m/>
    <m/>
    <m/>
    <m/>
    <m/>
    <m/>
    <m/>
    <m/>
    <m/>
    <m/>
    <m/>
    <m/>
    <m/>
    <m/>
    <m/>
    <m/>
  </r>
  <r>
    <s v="FRNLRuakuraNRate100"/>
    <x v="7"/>
    <x v="353"/>
    <s v="Summer"/>
    <x v="2"/>
    <n v="9"/>
    <s v="Harvest"/>
    <m/>
    <m/>
    <n v="143.75"/>
    <n v="143.75"/>
    <n v="539.66"/>
    <m/>
    <m/>
    <m/>
    <m/>
    <m/>
    <m/>
    <m/>
    <m/>
    <n v="4.1100000000000003"/>
    <m/>
    <m/>
    <m/>
    <m/>
    <m/>
    <m/>
    <m/>
    <m/>
    <m/>
    <m/>
    <m/>
    <m/>
    <m/>
    <m/>
    <m/>
    <m/>
  </r>
  <r>
    <s v="FRNLRuakuraNRate200"/>
    <x v="7"/>
    <x v="353"/>
    <s v="Summer"/>
    <x v="2"/>
    <n v="9"/>
    <s v="Harvest"/>
    <m/>
    <m/>
    <n v="177.65"/>
    <n v="177.65"/>
    <n v="665.45"/>
    <m/>
    <m/>
    <m/>
    <m/>
    <m/>
    <m/>
    <m/>
    <m/>
    <n v="5.08"/>
    <m/>
    <m/>
    <m/>
    <m/>
    <m/>
    <m/>
    <m/>
    <m/>
    <m/>
    <m/>
    <m/>
    <m/>
    <m/>
    <m/>
    <m/>
    <m/>
  </r>
  <r>
    <s v="FRNLRuakuraNRate500"/>
    <x v="7"/>
    <x v="353"/>
    <s v="Summer"/>
    <x v="2"/>
    <n v="9"/>
    <s v="Harvest"/>
    <m/>
    <m/>
    <n v="192.34"/>
    <n v="192.34"/>
    <n v="1071.8399999999999"/>
    <m/>
    <m/>
    <m/>
    <m/>
    <m/>
    <m/>
    <m/>
    <m/>
    <n v="5.5"/>
    <m/>
    <m/>
    <m/>
    <m/>
    <m/>
    <m/>
    <m/>
    <m/>
    <m/>
    <m/>
    <m/>
    <m/>
    <m/>
    <m/>
    <m/>
    <m/>
  </r>
  <r>
    <s v="FRNLRuakuraNRate200"/>
    <x v="7"/>
    <x v="354"/>
    <s v="Summer"/>
    <x v="0"/>
    <n v="9"/>
    <s v="Regrowth1"/>
    <n v="871.4"/>
    <n v="87.14"/>
    <m/>
    <m/>
    <m/>
    <m/>
    <m/>
    <m/>
    <m/>
    <m/>
    <m/>
    <m/>
    <m/>
    <m/>
    <m/>
    <m/>
    <m/>
    <m/>
    <m/>
    <m/>
    <m/>
    <m/>
    <m/>
    <m/>
    <m/>
    <m/>
    <m/>
    <m/>
    <m/>
    <m/>
  </r>
  <r>
    <s v="FRNLRuakuraNRate0"/>
    <x v="7"/>
    <x v="354"/>
    <s v="Summer"/>
    <x v="0"/>
    <n v="9"/>
    <s v="Regrowth1"/>
    <n v="733.8"/>
    <n v="73.38"/>
    <m/>
    <m/>
    <m/>
    <m/>
    <m/>
    <m/>
    <m/>
    <m/>
    <m/>
    <m/>
    <m/>
    <m/>
    <m/>
    <m/>
    <m/>
    <m/>
    <m/>
    <m/>
    <m/>
    <m/>
    <m/>
    <m/>
    <m/>
    <m/>
    <m/>
    <m/>
    <m/>
    <m/>
  </r>
  <r>
    <s v="FRNLRuakuraNRate100"/>
    <x v="7"/>
    <x v="354"/>
    <s v="Summer"/>
    <x v="0"/>
    <n v="9"/>
    <s v="Regrowth1"/>
    <n v="768.2"/>
    <n v="76.819999999999993"/>
    <m/>
    <m/>
    <m/>
    <m/>
    <m/>
    <m/>
    <m/>
    <m/>
    <m/>
    <m/>
    <m/>
    <m/>
    <m/>
    <m/>
    <m/>
    <m/>
    <m/>
    <m/>
    <m/>
    <m/>
    <m/>
    <m/>
    <m/>
    <m/>
    <m/>
    <m/>
    <m/>
    <m/>
  </r>
  <r>
    <s v="FRNLRuakuraNRate50"/>
    <x v="7"/>
    <x v="354"/>
    <s v="Summer"/>
    <x v="0"/>
    <n v="9"/>
    <s v="Regrowth1"/>
    <n v="733.8"/>
    <n v="73.38"/>
    <m/>
    <m/>
    <m/>
    <m/>
    <m/>
    <m/>
    <m/>
    <m/>
    <m/>
    <m/>
    <m/>
    <m/>
    <m/>
    <m/>
    <m/>
    <m/>
    <m/>
    <m/>
    <m/>
    <m/>
    <m/>
    <m/>
    <m/>
    <m/>
    <m/>
    <m/>
    <m/>
    <m/>
  </r>
  <r>
    <s v="FRNLRuakuraNRate500"/>
    <x v="7"/>
    <x v="354"/>
    <s v="Summer"/>
    <x v="0"/>
    <n v="9"/>
    <s v="Regrowth1"/>
    <n v="768.2"/>
    <n v="76.819999999999993"/>
    <m/>
    <m/>
    <m/>
    <m/>
    <m/>
    <m/>
    <m/>
    <m/>
    <m/>
    <m/>
    <m/>
    <m/>
    <m/>
    <m/>
    <m/>
    <m/>
    <m/>
    <m/>
    <m/>
    <m/>
    <m/>
    <m/>
    <m/>
    <m/>
    <m/>
    <m/>
    <m/>
    <m/>
  </r>
  <r>
    <s v="FRNLRuakuraNRate350"/>
    <x v="7"/>
    <x v="354"/>
    <s v="Summer"/>
    <x v="0"/>
    <n v="9"/>
    <s v="Regrowth1"/>
    <n v="871.4"/>
    <n v="87.14"/>
    <m/>
    <m/>
    <m/>
    <m/>
    <m/>
    <m/>
    <m/>
    <m/>
    <m/>
    <m/>
    <m/>
    <m/>
    <m/>
    <m/>
    <m/>
    <m/>
    <m/>
    <m/>
    <m/>
    <m/>
    <m/>
    <m/>
    <m/>
    <m/>
    <m/>
    <m/>
    <m/>
    <m/>
  </r>
  <r>
    <s v="FRNLRuakuraNRate100"/>
    <x v="7"/>
    <x v="354"/>
    <s v="Summer"/>
    <x v="1"/>
    <n v="9"/>
    <s v="Regrowth1"/>
    <n v="768.2"/>
    <n v="76.819999999999993"/>
    <m/>
    <m/>
    <m/>
    <m/>
    <m/>
    <m/>
    <m/>
    <m/>
    <m/>
    <m/>
    <m/>
    <m/>
    <m/>
    <m/>
    <m/>
    <m/>
    <m/>
    <m/>
    <m/>
    <m/>
    <m/>
    <m/>
    <m/>
    <m/>
    <m/>
    <m/>
    <m/>
    <m/>
  </r>
  <r>
    <s v="FRNLRuakuraNRate0"/>
    <x v="7"/>
    <x v="354"/>
    <s v="Summer"/>
    <x v="1"/>
    <n v="9"/>
    <s v="Regrowth1"/>
    <n v="785.4"/>
    <n v="78.540000000000006"/>
    <m/>
    <m/>
    <m/>
    <m/>
    <m/>
    <m/>
    <m/>
    <m/>
    <m/>
    <m/>
    <m/>
    <m/>
    <m/>
    <m/>
    <m/>
    <m/>
    <m/>
    <m/>
    <m/>
    <m/>
    <m/>
    <m/>
    <m/>
    <m/>
    <m/>
    <m/>
    <m/>
    <m/>
  </r>
  <r>
    <s v="FRNLRuakuraNRate50"/>
    <x v="7"/>
    <x v="354"/>
    <s v="Summer"/>
    <x v="1"/>
    <n v="9"/>
    <s v="Regrowth1"/>
    <n v="837"/>
    <n v="83.7"/>
    <m/>
    <m/>
    <m/>
    <m/>
    <m/>
    <m/>
    <m/>
    <m/>
    <m/>
    <m/>
    <m/>
    <m/>
    <m/>
    <m/>
    <m/>
    <m/>
    <m/>
    <m/>
    <m/>
    <m/>
    <m/>
    <m/>
    <m/>
    <m/>
    <m/>
    <m/>
    <m/>
    <m/>
  </r>
  <r>
    <s v="FRNLRuakuraNRate500"/>
    <x v="7"/>
    <x v="354"/>
    <s v="Summer"/>
    <x v="1"/>
    <n v="9"/>
    <s v="Regrowth1"/>
    <n v="768.2"/>
    <n v="76.819999999999993"/>
    <m/>
    <m/>
    <m/>
    <m/>
    <m/>
    <m/>
    <m/>
    <m/>
    <m/>
    <m/>
    <m/>
    <m/>
    <m/>
    <m/>
    <m/>
    <m/>
    <m/>
    <m/>
    <m/>
    <m/>
    <m/>
    <m/>
    <m/>
    <m/>
    <m/>
    <m/>
    <m/>
    <m/>
  </r>
  <r>
    <s v="FRNLRuakuraNRate200"/>
    <x v="7"/>
    <x v="354"/>
    <s v="Summer"/>
    <x v="1"/>
    <n v="9"/>
    <s v="Regrowth1"/>
    <n v="854.2"/>
    <n v="85.42"/>
    <m/>
    <m/>
    <m/>
    <m/>
    <m/>
    <m/>
    <m/>
    <m/>
    <m/>
    <m/>
    <m/>
    <m/>
    <m/>
    <m/>
    <m/>
    <m/>
    <m/>
    <m/>
    <m/>
    <m/>
    <m/>
    <m/>
    <m/>
    <m/>
    <m/>
    <m/>
    <m/>
    <m/>
  </r>
  <r>
    <s v="FRNLRuakuraNRate350"/>
    <x v="7"/>
    <x v="354"/>
    <s v="Summer"/>
    <x v="1"/>
    <n v="9"/>
    <s v="Regrowth1"/>
    <n v="768.2"/>
    <n v="76.819999999999993"/>
    <m/>
    <m/>
    <m/>
    <m/>
    <m/>
    <m/>
    <m/>
    <m/>
    <m/>
    <m/>
    <m/>
    <m/>
    <m/>
    <m/>
    <m/>
    <m/>
    <m/>
    <m/>
    <m/>
    <m/>
    <m/>
    <m/>
    <m/>
    <m/>
    <m/>
    <m/>
    <m/>
    <m/>
  </r>
  <r>
    <s v="FRNLRuakuraNRate0"/>
    <x v="7"/>
    <x v="354"/>
    <s v="Summer"/>
    <x v="2"/>
    <n v="9"/>
    <s v="Regrowth1"/>
    <n v="802.6"/>
    <n v="80.260000000000005"/>
    <m/>
    <m/>
    <m/>
    <m/>
    <m/>
    <m/>
    <m/>
    <m/>
    <m/>
    <m/>
    <m/>
    <m/>
    <m/>
    <m/>
    <m/>
    <m/>
    <m/>
    <m/>
    <m/>
    <m/>
    <m/>
    <m/>
    <m/>
    <m/>
    <m/>
    <m/>
    <m/>
    <m/>
  </r>
  <r>
    <s v="FRNLRuakuraNRate350"/>
    <x v="7"/>
    <x v="354"/>
    <s v="Summer"/>
    <x v="2"/>
    <n v="9"/>
    <s v="Regrowth1"/>
    <n v="854.2"/>
    <n v="85.42"/>
    <m/>
    <m/>
    <m/>
    <m/>
    <m/>
    <m/>
    <m/>
    <m/>
    <m/>
    <m/>
    <m/>
    <m/>
    <m/>
    <m/>
    <m/>
    <m/>
    <m/>
    <m/>
    <m/>
    <m/>
    <m/>
    <m/>
    <m/>
    <m/>
    <m/>
    <m/>
    <m/>
    <m/>
  </r>
  <r>
    <s v="FRNLRuakuraNRate50"/>
    <x v="7"/>
    <x v="354"/>
    <s v="Summer"/>
    <x v="2"/>
    <n v="9"/>
    <s v="Regrowth1"/>
    <n v="854.2"/>
    <n v="85.42"/>
    <m/>
    <m/>
    <m/>
    <m/>
    <m/>
    <m/>
    <m/>
    <m/>
    <m/>
    <m/>
    <m/>
    <m/>
    <m/>
    <m/>
    <m/>
    <m/>
    <m/>
    <m/>
    <m/>
    <m/>
    <m/>
    <m/>
    <m/>
    <m/>
    <m/>
    <m/>
    <m/>
    <m/>
  </r>
  <r>
    <s v="FRNLRuakuraNRate100"/>
    <x v="7"/>
    <x v="354"/>
    <s v="Summer"/>
    <x v="2"/>
    <n v="9"/>
    <s v="Regrowth1"/>
    <n v="819.8"/>
    <n v="81.98"/>
    <m/>
    <m/>
    <m/>
    <m/>
    <m/>
    <m/>
    <m/>
    <m/>
    <m/>
    <m/>
    <m/>
    <m/>
    <m/>
    <m/>
    <m/>
    <m/>
    <m/>
    <m/>
    <m/>
    <m/>
    <m/>
    <m/>
    <m/>
    <m/>
    <m/>
    <m/>
    <m/>
    <m/>
  </r>
  <r>
    <s v="FRNLRuakuraNRate200"/>
    <x v="7"/>
    <x v="354"/>
    <s v="Summer"/>
    <x v="2"/>
    <n v="9"/>
    <s v="Regrowth1"/>
    <n v="905.8"/>
    <n v="90.58"/>
    <m/>
    <m/>
    <m/>
    <m/>
    <m/>
    <m/>
    <m/>
    <m/>
    <m/>
    <m/>
    <m/>
    <m/>
    <m/>
    <m/>
    <m/>
    <m/>
    <m/>
    <m/>
    <m/>
    <m/>
    <m/>
    <m/>
    <m/>
    <m/>
    <m/>
    <m/>
    <m/>
    <m/>
  </r>
  <r>
    <s v="FRNLRuakuraNRate500"/>
    <x v="7"/>
    <x v="354"/>
    <s v="Summer"/>
    <x v="2"/>
    <n v="9"/>
    <s v="Regrowth1"/>
    <n v="768.2"/>
    <n v="76.819999999999993"/>
    <m/>
    <m/>
    <m/>
    <m/>
    <m/>
    <m/>
    <m/>
    <m/>
    <m/>
    <m/>
    <m/>
    <m/>
    <m/>
    <m/>
    <m/>
    <m/>
    <m/>
    <m/>
    <m/>
    <m/>
    <m/>
    <m/>
    <m/>
    <m/>
    <m/>
    <m/>
    <m/>
    <m/>
  </r>
  <r>
    <s v="FRNLRuakuraNRate200"/>
    <x v="7"/>
    <x v="355"/>
    <s v="Summer"/>
    <x v="0"/>
    <n v="9"/>
    <s v="Regrowth2"/>
    <n v="974.6"/>
    <n v="97.46"/>
    <m/>
    <m/>
    <m/>
    <m/>
    <m/>
    <m/>
    <m/>
    <m/>
    <m/>
    <m/>
    <m/>
    <m/>
    <m/>
    <m/>
    <m/>
    <m/>
    <m/>
    <m/>
    <m/>
    <m/>
    <m/>
    <m/>
    <m/>
    <m/>
    <m/>
    <m/>
    <m/>
    <m/>
  </r>
  <r>
    <s v="FRNLRuakuraNRate0"/>
    <x v="7"/>
    <x v="355"/>
    <s v="Summer"/>
    <x v="0"/>
    <n v="9"/>
    <s v="Regrowth2"/>
    <n v="802.6"/>
    <n v="80.260000000000005"/>
    <m/>
    <m/>
    <m/>
    <m/>
    <m/>
    <m/>
    <m/>
    <m/>
    <m/>
    <m/>
    <m/>
    <m/>
    <m/>
    <m/>
    <m/>
    <m/>
    <m/>
    <m/>
    <m/>
    <m/>
    <m/>
    <m/>
    <m/>
    <m/>
    <m/>
    <m/>
    <m/>
    <m/>
  </r>
  <r>
    <s v="FRNLRuakuraNRate100"/>
    <x v="7"/>
    <x v="355"/>
    <s v="Summer"/>
    <x v="0"/>
    <n v="9"/>
    <s v="Regrowth2"/>
    <n v="991.80000000000007"/>
    <n v="99.18"/>
    <m/>
    <m/>
    <m/>
    <m/>
    <m/>
    <m/>
    <m/>
    <m/>
    <m/>
    <m/>
    <m/>
    <m/>
    <m/>
    <m/>
    <m/>
    <m/>
    <m/>
    <m/>
    <m/>
    <m/>
    <m/>
    <m/>
    <m/>
    <m/>
    <m/>
    <m/>
    <m/>
    <m/>
  </r>
  <r>
    <s v="FRNLRuakuraNRate50"/>
    <x v="7"/>
    <x v="355"/>
    <s v="Summer"/>
    <x v="0"/>
    <n v="9"/>
    <s v="Regrowth2"/>
    <n v="974.6"/>
    <n v="97.46"/>
    <m/>
    <m/>
    <m/>
    <m/>
    <m/>
    <m/>
    <m/>
    <m/>
    <m/>
    <m/>
    <m/>
    <m/>
    <m/>
    <m/>
    <m/>
    <m/>
    <m/>
    <m/>
    <m/>
    <m/>
    <m/>
    <m/>
    <m/>
    <m/>
    <m/>
    <m/>
    <m/>
    <m/>
  </r>
  <r>
    <s v="FRNLRuakuraNRate500"/>
    <x v="7"/>
    <x v="355"/>
    <s v="Summer"/>
    <x v="0"/>
    <n v="9"/>
    <s v="Regrowth2"/>
    <n v="905.8"/>
    <n v="90.58"/>
    <m/>
    <m/>
    <m/>
    <m/>
    <m/>
    <m/>
    <m/>
    <m/>
    <m/>
    <m/>
    <m/>
    <m/>
    <m/>
    <m/>
    <m/>
    <m/>
    <m/>
    <m/>
    <m/>
    <m/>
    <m/>
    <m/>
    <m/>
    <m/>
    <m/>
    <m/>
    <m/>
    <m/>
  </r>
  <r>
    <s v="FRNLRuakuraNRate350"/>
    <x v="7"/>
    <x v="355"/>
    <s v="Summer"/>
    <x v="0"/>
    <n v="9"/>
    <s v="Regrowth2"/>
    <n v="923"/>
    <n v="92.3"/>
    <m/>
    <m/>
    <m/>
    <m/>
    <m/>
    <m/>
    <m/>
    <m/>
    <m/>
    <m/>
    <m/>
    <m/>
    <m/>
    <m/>
    <m/>
    <m/>
    <m/>
    <m/>
    <m/>
    <m/>
    <m/>
    <m/>
    <m/>
    <m/>
    <m/>
    <m/>
    <m/>
    <m/>
  </r>
  <r>
    <s v="FRNLRuakuraNRate100"/>
    <x v="7"/>
    <x v="355"/>
    <s v="Summer"/>
    <x v="1"/>
    <n v="9"/>
    <s v="Regrowth2"/>
    <n v="854.2"/>
    <n v="85.42"/>
    <m/>
    <m/>
    <m/>
    <m/>
    <m/>
    <m/>
    <m/>
    <m/>
    <m/>
    <m/>
    <m/>
    <m/>
    <m/>
    <m/>
    <m/>
    <m/>
    <m/>
    <m/>
    <m/>
    <m/>
    <m/>
    <m/>
    <m/>
    <m/>
    <m/>
    <m/>
    <m/>
    <m/>
  </r>
  <r>
    <s v="FRNLRuakuraNRate0"/>
    <x v="7"/>
    <x v="355"/>
    <s v="Summer"/>
    <x v="1"/>
    <n v="9"/>
    <s v="Regrowth2"/>
    <n v="785.4"/>
    <n v="78.540000000000006"/>
    <m/>
    <m/>
    <m/>
    <m/>
    <m/>
    <m/>
    <m/>
    <m/>
    <m/>
    <m/>
    <m/>
    <m/>
    <m/>
    <m/>
    <m/>
    <m/>
    <m/>
    <m/>
    <m/>
    <m/>
    <m/>
    <m/>
    <m/>
    <m/>
    <m/>
    <m/>
    <m/>
    <m/>
  </r>
  <r>
    <s v="FRNLRuakuraNRate50"/>
    <x v="7"/>
    <x v="355"/>
    <s v="Summer"/>
    <x v="1"/>
    <n v="9"/>
    <s v="Regrowth2"/>
    <n v="888.6"/>
    <n v="88.86"/>
    <m/>
    <m/>
    <m/>
    <m/>
    <m/>
    <m/>
    <m/>
    <m/>
    <m/>
    <m/>
    <m/>
    <m/>
    <m/>
    <m/>
    <m/>
    <m/>
    <m/>
    <m/>
    <m/>
    <m/>
    <m/>
    <m/>
    <m/>
    <m/>
    <m/>
    <m/>
    <m/>
    <m/>
  </r>
  <r>
    <s v="FRNLRuakuraNRate500"/>
    <x v="7"/>
    <x v="355"/>
    <s v="Summer"/>
    <x v="1"/>
    <n v="9"/>
    <s v="Regrowth2"/>
    <n v="871.4"/>
    <n v="87.14"/>
    <m/>
    <m/>
    <m/>
    <m/>
    <m/>
    <m/>
    <m/>
    <m/>
    <m/>
    <m/>
    <m/>
    <m/>
    <m/>
    <m/>
    <m/>
    <m/>
    <m/>
    <m/>
    <m/>
    <m/>
    <m/>
    <m/>
    <m/>
    <m/>
    <m/>
    <m/>
    <m/>
    <m/>
  </r>
  <r>
    <s v="FRNLRuakuraNRate200"/>
    <x v="7"/>
    <x v="355"/>
    <s v="Summer"/>
    <x v="1"/>
    <n v="9"/>
    <s v="Regrowth2"/>
    <n v="751"/>
    <n v="75.099999999999994"/>
    <m/>
    <m/>
    <m/>
    <m/>
    <m/>
    <m/>
    <m/>
    <m/>
    <m/>
    <m/>
    <m/>
    <m/>
    <m/>
    <m/>
    <m/>
    <m/>
    <m/>
    <m/>
    <m/>
    <m/>
    <m/>
    <m/>
    <m/>
    <m/>
    <m/>
    <m/>
    <m/>
    <m/>
  </r>
  <r>
    <s v="FRNLRuakuraNRate350"/>
    <x v="7"/>
    <x v="355"/>
    <s v="Summer"/>
    <x v="1"/>
    <n v="9"/>
    <s v="Regrowth2"/>
    <n v="785.4"/>
    <n v="78.540000000000006"/>
    <m/>
    <m/>
    <m/>
    <m/>
    <m/>
    <m/>
    <m/>
    <m/>
    <m/>
    <m/>
    <m/>
    <m/>
    <m/>
    <m/>
    <m/>
    <m/>
    <m/>
    <m/>
    <m/>
    <m/>
    <m/>
    <m/>
    <m/>
    <m/>
    <m/>
    <m/>
    <m/>
    <m/>
  </r>
  <r>
    <s v="FRNLRuakuraNRate0"/>
    <x v="7"/>
    <x v="355"/>
    <s v="Summer"/>
    <x v="2"/>
    <n v="9"/>
    <s v="Regrowth2"/>
    <n v="837"/>
    <n v="83.7"/>
    <m/>
    <m/>
    <m/>
    <m/>
    <m/>
    <m/>
    <m/>
    <m/>
    <m/>
    <m/>
    <m/>
    <m/>
    <m/>
    <m/>
    <m/>
    <m/>
    <m/>
    <m/>
    <m/>
    <m/>
    <m/>
    <m/>
    <m/>
    <m/>
    <m/>
    <m/>
    <m/>
    <m/>
  </r>
  <r>
    <s v="FRNLRuakuraNRate350"/>
    <x v="7"/>
    <x v="355"/>
    <s v="Summer"/>
    <x v="2"/>
    <n v="9"/>
    <s v="Regrowth2"/>
    <n v="837"/>
    <n v="83.7"/>
    <m/>
    <m/>
    <m/>
    <m/>
    <m/>
    <m/>
    <m/>
    <m/>
    <m/>
    <m/>
    <m/>
    <m/>
    <m/>
    <m/>
    <m/>
    <m/>
    <m/>
    <m/>
    <m/>
    <m/>
    <m/>
    <m/>
    <m/>
    <m/>
    <m/>
    <m/>
    <m/>
    <m/>
  </r>
  <r>
    <s v="FRNLRuakuraNRate50"/>
    <x v="7"/>
    <x v="355"/>
    <s v="Summer"/>
    <x v="2"/>
    <n v="9"/>
    <s v="Regrowth2"/>
    <n v="871.4"/>
    <n v="87.14"/>
    <m/>
    <m/>
    <m/>
    <m/>
    <m/>
    <m/>
    <m/>
    <m/>
    <m/>
    <m/>
    <m/>
    <m/>
    <m/>
    <m/>
    <m/>
    <m/>
    <m/>
    <m/>
    <m/>
    <m/>
    <m/>
    <m/>
    <m/>
    <m/>
    <m/>
    <m/>
    <m/>
    <m/>
  </r>
  <r>
    <s v="FRNLRuakuraNRate100"/>
    <x v="7"/>
    <x v="355"/>
    <s v="Summer"/>
    <x v="2"/>
    <n v="9"/>
    <s v="Regrowth2"/>
    <n v="940.19999999999993"/>
    <n v="94.02"/>
    <m/>
    <m/>
    <m/>
    <m/>
    <m/>
    <m/>
    <m/>
    <m/>
    <m/>
    <m/>
    <m/>
    <m/>
    <m/>
    <m/>
    <m/>
    <m/>
    <m/>
    <m/>
    <m/>
    <m/>
    <m/>
    <m/>
    <m/>
    <m/>
    <m/>
    <m/>
    <m/>
    <m/>
  </r>
  <r>
    <s v="FRNLRuakuraNRate200"/>
    <x v="7"/>
    <x v="355"/>
    <s v="Summer"/>
    <x v="2"/>
    <n v="9"/>
    <s v="Regrowth2"/>
    <n v="1112.1999999999998"/>
    <n v="111.22"/>
    <m/>
    <m/>
    <m/>
    <m/>
    <m/>
    <m/>
    <m/>
    <m/>
    <m/>
    <m/>
    <m/>
    <m/>
    <m/>
    <m/>
    <m/>
    <m/>
    <m/>
    <m/>
    <m/>
    <m/>
    <m/>
    <m/>
    <m/>
    <m/>
    <m/>
    <m/>
    <m/>
    <m/>
  </r>
  <r>
    <s v="FRNLRuakuraNRate500"/>
    <x v="7"/>
    <x v="355"/>
    <s v="Summer"/>
    <x v="2"/>
    <n v="9"/>
    <s v="Regrowth2"/>
    <n v="802.6"/>
    <n v="80.260000000000005"/>
    <m/>
    <m/>
    <m/>
    <m/>
    <m/>
    <m/>
    <m/>
    <m/>
    <m/>
    <m/>
    <m/>
    <m/>
    <m/>
    <m/>
    <m/>
    <m/>
    <m/>
    <m/>
    <m/>
    <m/>
    <m/>
    <m/>
    <m/>
    <m/>
    <m/>
    <m/>
    <m/>
    <m/>
  </r>
  <r>
    <s v="FRNLRuakuraNRate200"/>
    <x v="7"/>
    <x v="356"/>
    <s v="Summer"/>
    <x v="0"/>
    <n v="9"/>
    <s v="Regrowth3"/>
    <n v="819.8"/>
    <n v="81.98"/>
    <m/>
    <m/>
    <m/>
    <m/>
    <m/>
    <m/>
    <m/>
    <m/>
    <m/>
    <m/>
    <m/>
    <m/>
    <m/>
    <m/>
    <m/>
    <m/>
    <m/>
    <m/>
    <m/>
    <m/>
    <m/>
    <m/>
    <m/>
    <m/>
    <m/>
    <m/>
    <m/>
    <m/>
  </r>
  <r>
    <s v="FRNLRuakuraNRate0"/>
    <x v="7"/>
    <x v="356"/>
    <s v="Summer"/>
    <x v="0"/>
    <n v="9"/>
    <s v="Regrowth3"/>
    <n v="871.4"/>
    <n v="87.14"/>
    <m/>
    <m/>
    <m/>
    <m/>
    <m/>
    <m/>
    <m/>
    <m/>
    <m/>
    <m/>
    <m/>
    <m/>
    <m/>
    <m/>
    <m/>
    <m/>
    <m/>
    <m/>
    <m/>
    <m/>
    <m/>
    <m/>
    <m/>
    <m/>
    <m/>
    <m/>
    <m/>
    <m/>
  </r>
  <r>
    <s v="FRNLRuakuraNRate100"/>
    <x v="7"/>
    <x v="356"/>
    <s v="Summer"/>
    <x v="0"/>
    <n v="9"/>
    <s v="Regrowth3"/>
    <n v="1232.5999999999999"/>
    <n v="123.26"/>
    <m/>
    <m/>
    <m/>
    <m/>
    <m/>
    <m/>
    <m/>
    <m/>
    <m/>
    <m/>
    <m/>
    <m/>
    <m/>
    <m/>
    <m/>
    <m/>
    <m/>
    <m/>
    <m/>
    <m/>
    <m/>
    <m/>
    <m/>
    <m/>
    <m/>
    <m/>
    <m/>
    <m/>
  </r>
  <r>
    <s v="FRNLRuakuraNRate50"/>
    <x v="7"/>
    <x v="356"/>
    <s v="Summer"/>
    <x v="0"/>
    <n v="9"/>
    <s v="Regrowth3"/>
    <n v="1198.1999999999998"/>
    <n v="119.82"/>
    <m/>
    <m/>
    <m/>
    <m/>
    <m/>
    <m/>
    <m/>
    <m/>
    <m/>
    <m/>
    <m/>
    <m/>
    <m/>
    <m/>
    <m/>
    <m/>
    <m/>
    <m/>
    <m/>
    <m/>
    <m/>
    <m/>
    <m/>
    <m/>
    <m/>
    <m/>
    <m/>
    <m/>
  </r>
  <r>
    <s v="FRNLRuakuraNRate500"/>
    <x v="7"/>
    <x v="356"/>
    <s v="Summer"/>
    <x v="0"/>
    <n v="9"/>
    <s v="Regrowth3"/>
    <n v="1112.1999999999998"/>
    <n v="111.22"/>
    <m/>
    <m/>
    <m/>
    <m/>
    <m/>
    <m/>
    <m/>
    <m/>
    <m/>
    <m/>
    <m/>
    <m/>
    <m/>
    <m/>
    <m/>
    <m/>
    <m/>
    <m/>
    <m/>
    <m/>
    <m/>
    <m/>
    <m/>
    <m/>
    <m/>
    <m/>
    <m/>
    <m/>
  </r>
  <r>
    <s v="FRNLRuakuraNRate350"/>
    <x v="7"/>
    <x v="356"/>
    <s v="Summer"/>
    <x v="0"/>
    <n v="9"/>
    <s v="Regrowth3"/>
    <n v="1009"/>
    <n v="100.9"/>
    <m/>
    <m/>
    <m/>
    <m/>
    <m/>
    <m/>
    <m/>
    <m/>
    <m/>
    <m/>
    <m/>
    <m/>
    <m/>
    <m/>
    <m/>
    <m/>
    <m/>
    <m/>
    <m/>
    <m/>
    <m/>
    <m/>
    <m/>
    <m/>
    <m/>
    <m/>
    <m/>
    <m/>
  </r>
  <r>
    <s v="FRNLRuakuraNRate100"/>
    <x v="7"/>
    <x v="356"/>
    <s v="Summer"/>
    <x v="1"/>
    <n v="9"/>
    <s v="Regrowth3"/>
    <n v="819.8"/>
    <n v="81.98"/>
    <m/>
    <m/>
    <m/>
    <m/>
    <m/>
    <m/>
    <m/>
    <m/>
    <m/>
    <m/>
    <m/>
    <m/>
    <m/>
    <m/>
    <m/>
    <m/>
    <m/>
    <m/>
    <m/>
    <m/>
    <m/>
    <m/>
    <m/>
    <m/>
    <m/>
    <m/>
    <m/>
    <m/>
  </r>
  <r>
    <s v="FRNLRuakuraNRate0"/>
    <x v="7"/>
    <x v="356"/>
    <s v="Summer"/>
    <x v="1"/>
    <n v="9"/>
    <s v="Regrowth3"/>
    <n v="819.8"/>
    <n v="81.98"/>
    <m/>
    <m/>
    <m/>
    <m/>
    <m/>
    <m/>
    <m/>
    <m/>
    <m/>
    <m/>
    <m/>
    <m/>
    <m/>
    <m/>
    <m/>
    <m/>
    <m/>
    <m/>
    <m/>
    <m/>
    <m/>
    <m/>
    <m/>
    <m/>
    <m/>
    <m/>
    <m/>
    <m/>
  </r>
  <r>
    <s v="FRNLRuakuraNRate50"/>
    <x v="7"/>
    <x v="356"/>
    <s v="Summer"/>
    <x v="1"/>
    <n v="9"/>
    <s v="Regrowth3"/>
    <n v="854.2"/>
    <n v="85.42"/>
    <m/>
    <m/>
    <m/>
    <m/>
    <m/>
    <m/>
    <m/>
    <m/>
    <m/>
    <m/>
    <m/>
    <m/>
    <m/>
    <m/>
    <m/>
    <m/>
    <m/>
    <m/>
    <m/>
    <m/>
    <m/>
    <m/>
    <m/>
    <m/>
    <m/>
    <m/>
    <m/>
    <m/>
  </r>
  <r>
    <s v="FRNLRuakuraNRate500"/>
    <x v="7"/>
    <x v="356"/>
    <s v="Summer"/>
    <x v="1"/>
    <n v="9"/>
    <s v="Regrowth3"/>
    <n v="802.6"/>
    <n v="80.260000000000005"/>
    <m/>
    <m/>
    <m/>
    <m/>
    <m/>
    <m/>
    <m/>
    <m/>
    <m/>
    <m/>
    <m/>
    <m/>
    <m/>
    <m/>
    <m/>
    <m/>
    <m/>
    <m/>
    <m/>
    <m/>
    <m/>
    <m/>
    <m/>
    <m/>
    <m/>
    <m/>
    <m/>
    <m/>
  </r>
  <r>
    <s v="FRNLRuakuraNRate200"/>
    <x v="7"/>
    <x v="356"/>
    <s v="Summer"/>
    <x v="1"/>
    <n v="9"/>
    <s v="Regrowth3"/>
    <n v="837"/>
    <n v="83.7"/>
    <m/>
    <m/>
    <m/>
    <m/>
    <m/>
    <m/>
    <m/>
    <m/>
    <m/>
    <m/>
    <m/>
    <m/>
    <m/>
    <m/>
    <m/>
    <m/>
    <m/>
    <m/>
    <m/>
    <m/>
    <m/>
    <m/>
    <m/>
    <m/>
    <m/>
    <m/>
    <m/>
    <m/>
  </r>
  <r>
    <s v="FRNLRuakuraNRate350"/>
    <x v="7"/>
    <x v="356"/>
    <s v="Summer"/>
    <x v="1"/>
    <n v="9"/>
    <s v="Regrowth3"/>
    <n v="682.2"/>
    <n v="68.22"/>
    <m/>
    <m/>
    <m/>
    <m/>
    <m/>
    <m/>
    <m/>
    <m/>
    <m/>
    <m/>
    <m/>
    <m/>
    <m/>
    <m/>
    <m/>
    <m/>
    <m/>
    <m/>
    <m/>
    <m/>
    <m/>
    <m/>
    <m/>
    <m/>
    <m/>
    <m/>
    <m/>
    <m/>
  </r>
  <r>
    <s v="FRNLRuakuraNRate0"/>
    <x v="7"/>
    <x v="356"/>
    <s v="Summer"/>
    <x v="2"/>
    <n v="9"/>
    <s v="Regrowth3"/>
    <n v="940.19999999999993"/>
    <n v="94.02"/>
    <m/>
    <m/>
    <m/>
    <m/>
    <m/>
    <m/>
    <m/>
    <m/>
    <m/>
    <m/>
    <m/>
    <m/>
    <m/>
    <m/>
    <m/>
    <m/>
    <m/>
    <m/>
    <m/>
    <m/>
    <m/>
    <m/>
    <m/>
    <m/>
    <m/>
    <m/>
    <m/>
    <m/>
  </r>
  <r>
    <s v="FRNLRuakuraNRate350"/>
    <x v="7"/>
    <x v="356"/>
    <s v="Summer"/>
    <x v="2"/>
    <n v="9"/>
    <s v="Regrowth3"/>
    <n v="923"/>
    <n v="92.3"/>
    <m/>
    <m/>
    <m/>
    <m/>
    <m/>
    <m/>
    <m/>
    <m/>
    <m/>
    <m/>
    <m/>
    <m/>
    <m/>
    <m/>
    <m/>
    <m/>
    <m/>
    <m/>
    <m/>
    <m/>
    <m/>
    <m/>
    <m/>
    <m/>
    <m/>
    <m/>
    <m/>
    <m/>
  </r>
  <r>
    <s v="FRNLRuakuraNRate50"/>
    <x v="7"/>
    <x v="356"/>
    <s v="Summer"/>
    <x v="2"/>
    <n v="9"/>
    <s v="Regrowth3"/>
    <n v="1163.8000000000002"/>
    <n v="116.38"/>
    <m/>
    <m/>
    <m/>
    <m/>
    <m/>
    <m/>
    <m/>
    <m/>
    <m/>
    <m/>
    <m/>
    <m/>
    <m/>
    <m/>
    <m/>
    <m/>
    <m/>
    <m/>
    <m/>
    <m/>
    <m/>
    <m/>
    <m/>
    <m/>
    <m/>
    <m/>
    <m/>
    <m/>
  </r>
  <r>
    <s v="FRNLRuakuraNRate100"/>
    <x v="7"/>
    <x v="356"/>
    <s v="Summer"/>
    <x v="2"/>
    <n v="9"/>
    <s v="Regrowth3"/>
    <n v="1146.5999999999999"/>
    <n v="114.66"/>
    <m/>
    <m/>
    <m/>
    <m/>
    <m/>
    <m/>
    <m/>
    <m/>
    <m/>
    <m/>
    <m/>
    <m/>
    <m/>
    <m/>
    <m/>
    <m/>
    <m/>
    <m/>
    <m/>
    <m/>
    <m/>
    <m/>
    <m/>
    <m/>
    <m/>
    <m/>
    <m/>
    <m/>
  </r>
  <r>
    <s v="FRNLRuakuraNRate200"/>
    <x v="7"/>
    <x v="356"/>
    <s v="Summer"/>
    <x v="2"/>
    <n v="9"/>
    <s v="Regrowth3"/>
    <n v="1404.6"/>
    <n v="140.46"/>
    <m/>
    <m/>
    <m/>
    <m/>
    <m/>
    <m/>
    <m/>
    <m/>
    <m/>
    <m/>
    <m/>
    <m/>
    <m/>
    <m/>
    <m/>
    <m/>
    <m/>
    <m/>
    <m/>
    <m/>
    <m/>
    <m/>
    <m/>
    <m/>
    <m/>
    <m/>
    <m/>
    <m/>
  </r>
  <r>
    <s v="FRNLRuakuraNRate500"/>
    <x v="7"/>
    <x v="356"/>
    <s v="Summer"/>
    <x v="2"/>
    <n v="9"/>
    <s v="Regrowth3"/>
    <n v="854.2"/>
    <n v="85.42"/>
    <m/>
    <m/>
    <m/>
    <m/>
    <m/>
    <m/>
    <m/>
    <m/>
    <m/>
    <m/>
    <m/>
    <m/>
    <m/>
    <m/>
    <m/>
    <m/>
    <m/>
    <m/>
    <m/>
    <m/>
    <m/>
    <m/>
    <m/>
    <m/>
    <m/>
    <m/>
    <m/>
    <m/>
  </r>
  <r>
    <s v="FRNLRuakuraNRate200"/>
    <x v="7"/>
    <x v="357"/>
    <s v="Summer"/>
    <x v="0"/>
    <n v="9"/>
    <s v="Regrowth4"/>
    <n v="1146.5999999999999"/>
    <n v="114.66"/>
    <m/>
    <m/>
    <m/>
    <m/>
    <m/>
    <m/>
    <m/>
    <m/>
    <m/>
    <m/>
    <m/>
    <m/>
    <m/>
    <m/>
    <m/>
    <m/>
    <m/>
    <m/>
    <m/>
    <m/>
    <m/>
    <m/>
    <m/>
    <m/>
    <m/>
    <m/>
    <m/>
    <m/>
  </r>
  <r>
    <s v="FRNLRuakuraNRate0"/>
    <x v="7"/>
    <x v="357"/>
    <s v="Summer"/>
    <x v="0"/>
    <n v="9"/>
    <s v="Regrowth4"/>
    <n v="1043.4000000000001"/>
    <n v="104.34"/>
    <m/>
    <m/>
    <m/>
    <m/>
    <m/>
    <m/>
    <m/>
    <m/>
    <m/>
    <m/>
    <m/>
    <m/>
    <m/>
    <m/>
    <m/>
    <m/>
    <m/>
    <m/>
    <m/>
    <m/>
    <m/>
    <m/>
    <m/>
    <m/>
    <m/>
    <m/>
    <m/>
    <m/>
  </r>
  <r>
    <s v="FRNLRuakuraNRate100"/>
    <x v="7"/>
    <x v="357"/>
    <s v="Summer"/>
    <x v="0"/>
    <n v="9"/>
    <s v="Regrowth4"/>
    <n v="1456.2"/>
    <n v="145.62"/>
    <m/>
    <m/>
    <m/>
    <m/>
    <m/>
    <m/>
    <m/>
    <m/>
    <m/>
    <m/>
    <m/>
    <m/>
    <m/>
    <m/>
    <m/>
    <m/>
    <m/>
    <m/>
    <m/>
    <m/>
    <m/>
    <m/>
    <m/>
    <m/>
    <m/>
    <m/>
    <m/>
    <m/>
  </r>
  <r>
    <s v="FRNLRuakuraNRate50"/>
    <x v="7"/>
    <x v="357"/>
    <s v="Summer"/>
    <x v="0"/>
    <n v="9"/>
    <s v="Regrowth4"/>
    <n v="1163.8000000000002"/>
    <n v="116.38"/>
    <m/>
    <m/>
    <m/>
    <m/>
    <m/>
    <m/>
    <m/>
    <m/>
    <m/>
    <m/>
    <m/>
    <m/>
    <m/>
    <m/>
    <m/>
    <m/>
    <m/>
    <m/>
    <m/>
    <m/>
    <m/>
    <m/>
    <m/>
    <m/>
    <m/>
    <m/>
    <m/>
    <m/>
  </r>
  <r>
    <s v="FRNLRuakuraNRate500"/>
    <x v="7"/>
    <x v="357"/>
    <s v="Summer"/>
    <x v="0"/>
    <n v="9"/>
    <s v="Regrowth4"/>
    <n v="1249.8000000000002"/>
    <n v="124.98"/>
    <m/>
    <m/>
    <m/>
    <m/>
    <m/>
    <m/>
    <m/>
    <m/>
    <m/>
    <m/>
    <m/>
    <m/>
    <m/>
    <m/>
    <m/>
    <m/>
    <m/>
    <m/>
    <m/>
    <m/>
    <m/>
    <m/>
    <m/>
    <m/>
    <m/>
    <m/>
    <m/>
    <m/>
  </r>
  <r>
    <s v="FRNLRuakuraNRate350"/>
    <x v="7"/>
    <x v="357"/>
    <s v="Summer"/>
    <x v="0"/>
    <n v="9"/>
    <s v="Regrowth4"/>
    <n v="1284.2"/>
    <n v="128.41999999999999"/>
    <m/>
    <m/>
    <m/>
    <m/>
    <m/>
    <m/>
    <m/>
    <m/>
    <m/>
    <m/>
    <m/>
    <m/>
    <m/>
    <m/>
    <m/>
    <m/>
    <m/>
    <m/>
    <m/>
    <m/>
    <m/>
    <m/>
    <m/>
    <m/>
    <m/>
    <m/>
    <m/>
    <m/>
  </r>
  <r>
    <s v="FRNLRuakuraNRate100"/>
    <x v="7"/>
    <x v="357"/>
    <s v="Summer"/>
    <x v="1"/>
    <n v="9"/>
    <s v="Regrowth4"/>
    <n v="974.6"/>
    <n v="97.46"/>
    <m/>
    <m/>
    <m/>
    <m/>
    <m/>
    <m/>
    <m/>
    <m/>
    <m/>
    <m/>
    <m/>
    <m/>
    <m/>
    <m/>
    <m/>
    <m/>
    <m/>
    <m/>
    <m/>
    <m/>
    <m/>
    <m/>
    <m/>
    <m/>
    <m/>
    <m/>
    <m/>
    <m/>
  </r>
  <r>
    <s v="FRNLRuakuraNRate0"/>
    <x v="7"/>
    <x v="357"/>
    <s v="Summer"/>
    <x v="1"/>
    <n v="9"/>
    <s v="Regrowth4"/>
    <n v="837"/>
    <n v="83.7"/>
    <m/>
    <m/>
    <m/>
    <m/>
    <m/>
    <m/>
    <m/>
    <m/>
    <m/>
    <m/>
    <m/>
    <m/>
    <m/>
    <m/>
    <m/>
    <m/>
    <m/>
    <m/>
    <m/>
    <m/>
    <m/>
    <m/>
    <m/>
    <m/>
    <m/>
    <m/>
    <m/>
    <m/>
  </r>
  <r>
    <s v="FRNLRuakuraNRate50"/>
    <x v="7"/>
    <x v="357"/>
    <s v="Summer"/>
    <x v="1"/>
    <n v="9"/>
    <s v="Regrowth4"/>
    <n v="1129.4000000000001"/>
    <n v="112.94"/>
    <m/>
    <m/>
    <m/>
    <m/>
    <m/>
    <m/>
    <m/>
    <m/>
    <m/>
    <m/>
    <m/>
    <m/>
    <m/>
    <m/>
    <m/>
    <m/>
    <m/>
    <m/>
    <m/>
    <m/>
    <m/>
    <m/>
    <m/>
    <m/>
    <m/>
    <m/>
    <m/>
    <m/>
  </r>
  <r>
    <s v="FRNLRuakuraNRate500"/>
    <x v="7"/>
    <x v="357"/>
    <s v="Summer"/>
    <x v="1"/>
    <n v="9"/>
    <s v="Regrowth4"/>
    <n v="1009"/>
    <n v="100.9"/>
    <m/>
    <m/>
    <m/>
    <m/>
    <m/>
    <m/>
    <m/>
    <m/>
    <m/>
    <m/>
    <m/>
    <m/>
    <m/>
    <m/>
    <m/>
    <m/>
    <m/>
    <m/>
    <m/>
    <m/>
    <m/>
    <m/>
    <m/>
    <m/>
    <m/>
    <m/>
    <m/>
    <m/>
  </r>
  <r>
    <s v="FRNLRuakuraNRate200"/>
    <x v="7"/>
    <x v="357"/>
    <s v="Summer"/>
    <x v="1"/>
    <n v="9"/>
    <s v="Regrowth4"/>
    <n v="991.80000000000007"/>
    <n v="99.18"/>
    <m/>
    <m/>
    <m/>
    <m/>
    <m/>
    <m/>
    <m/>
    <m/>
    <m/>
    <m/>
    <m/>
    <m/>
    <m/>
    <m/>
    <m/>
    <m/>
    <m/>
    <m/>
    <m/>
    <m/>
    <m/>
    <m/>
    <m/>
    <m/>
    <m/>
    <m/>
    <m/>
    <m/>
  </r>
  <r>
    <s v="FRNLRuakuraNRate350"/>
    <x v="7"/>
    <x v="357"/>
    <s v="Summer"/>
    <x v="1"/>
    <n v="9"/>
    <s v="Regrowth4"/>
    <n v="871.4"/>
    <n v="87.14"/>
    <m/>
    <m/>
    <m/>
    <m/>
    <m/>
    <m/>
    <m/>
    <m/>
    <m/>
    <m/>
    <m/>
    <m/>
    <m/>
    <m/>
    <m/>
    <m/>
    <m/>
    <m/>
    <m/>
    <m/>
    <m/>
    <m/>
    <m/>
    <m/>
    <m/>
    <m/>
    <m/>
    <m/>
  </r>
  <r>
    <s v="FRNLRuakuraNRate0"/>
    <x v="7"/>
    <x v="357"/>
    <s v="Summer"/>
    <x v="2"/>
    <n v="9"/>
    <s v="Regrowth4"/>
    <n v="923"/>
    <n v="92.3"/>
    <m/>
    <m/>
    <m/>
    <m/>
    <m/>
    <m/>
    <m/>
    <m/>
    <m/>
    <m/>
    <m/>
    <m/>
    <m/>
    <m/>
    <m/>
    <m/>
    <m/>
    <m/>
    <m/>
    <m/>
    <m/>
    <m/>
    <m/>
    <m/>
    <m/>
    <m/>
    <m/>
    <m/>
  </r>
  <r>
    <s v="FRNLRuakuraNRate350"/>
    <x v="7"/>
    <x v="357"/>
    <s v="Summer"/>
    <x v="2"/>
    <n v="9"/>
    <s v="Regrowth4"/>
    <n v="1301.4000000000001"/>
    <n v="130.13999999999999"/>
    <m/>
    <m/>
    <m/>
    <m/>
    <m/>
    <m/>
    <m/>
    <m/>
    <m/>
    <m/>
    <m/>
    <m/>
    <m/>
    <m/>
    <m/>
    <m/>
    <m/>
    <m/>
    <m/>
    <m/>
    <m/>
    <m/>
    <m/>
    <m/>
    <m/>
    <m/>
    <m/>
    <m/>
  </r>
  <r>
    <s v="FRNLRuakuraNRate50"/>
    <x v="7"/>
    <x v="357"/>
    <s v="Summer"/>
    <x v="2"/>
    <n v="9"/>
    <s v="Regrowth4"/>
    <n v="1473.4"/>
    <n v="147.34"/>
    <m/>
    <m/>
    <m/>
    <m/>
    <m/>
    <m/>
    <m/>
    <m/>
    <m/>
    <m/>
    <m/>
    <m/>
    <m/>
    <m/>
    <m/>
    <m/>
    <m/>
    <m/>
    <m/>
    <m/>
    <m/>
    <m/>
    <m/>
    <m/>
    <m/>
    <m/>
    <m/>
    <m/>
  </r>
  <r>
    <s v="FRNLRuakuraNRate100"/>
    <x v="7"/>
    <x v="357"/>
    <s v="Summer"/>
    <x v="2"/>
    <n v="9"/>
    <s v="Regrowth4"/>
    <n v="1834.6000000000001"/>
    <n v="183.46"/>
    <m/>
    <m/>
    <m/>
    <m/>
    <m/>
    <m/>
    <m/>
    <m/>
    <m/>
    <m/>
    <m/>
    <m/>
    <m/>
    <m/>
    <m/>
    <m/>
    <m/>
    <m/>
    <m/>
    <m/>
    <m/>
    <m/>
    <m/>
    <m/>
    <m/>
    <m/>
    <m/>
    <m/>
  </r>
  <r>
    <s v="FRNLRuakuraNRate200"/>
    <x v="7"/>
    <x v="357"/>
    <s v="Summer"/>
    <x v="2"/>
    <n v="9"/>
    <s v="Regrowth4"/>
    <n v="2367.8000000000002"/>
    <n v="236.78"/>
    <m/>
    <m/>
    <m/>
    <m/>
    <m/>
    <m/>
    <m/>
    <m/>
    <m/>
    <m/>
    <m/>
    <m/>
    <m/>
    <m/>
    <m/>
    <m/>
    <m/>
    <m/>
    <m/>
    <m/>
    <m/>
    <m/>
    <m/>
    <m/>
    <m/>
    <m/>
    <m/>
    <m/>
  </r>
  <r>
    <s v="FRNLRuakuraNRate500"/>
    <x v="7"/>
    <x v="357"/>
    <s v="Summer"/>
    <x v="2"/>
    <n v="9"/>
    <s v="Regrowth4"/>
    <n v="1456.2"/>
    <n v="145.62"/>
    <m/>
    <m/>
    <m/>
    <m/>
    <m/>
    <m/>
    <m/>
    <m/>
    <m/>
    <m/>
    <m/>
    <m/>
    <m/>
    <m/>
    <m/>
    <m/>
    <m/>
    <m/>
    <m/>
    <m/>
    <m/>
    <m/>
    <m/>
    <m/>
    <m/>
    <m/>
    <m/>
    <m/>
  </r>
  <r>
    <s v="FRNLRuakuraNRate200"/>
    <x v="7"/>
    <x v="358"/>
    <s v="Summer"/>
    <x v="0"/>
    <n v="10"/>
    <s v="Harvest"/>
    <m/>
    <m/>
    <n v="81.069999999999993"/>
    <n v="81.069999999999993"/>
    <n v="876.37000000000012"/>
    <m/>
    <m/>
    <m/>
    <m/>
    <m/>
    <m/>
    <m/>
    <m/>
    <n v="2.0299999999999998"/>
    <m/>
    <m/>
    <m/>
    <m/>
    <m/>
    <m/>
    <m/>
    <m/>
    <m/>
    <m/>
    <m/>
    <m/>
    <m/>
    <m/>
    <m/>
    <m/>
  </r>
  <r>
    <s v="FRNLRuakuraNRate0"/>
    <x v="7"/>
    <x v="358"/>
    <s v="Summer"/>
    <x v="0"/>
    <n v="10"/>
    <s v="Harvest"/>
    <m/>
    <m/>
    <n v="53.99"/>
    <n v="53.99"/>
    <n v="371.16"/>
    <m/>
    <m/>
    <m/>
    <m/>
    <m/>
    <m/>
    <m/>
    <m/>
    <n v="1.35"/>
    <m/>
    <m/>
    <m/>
    <m/>
    <m/>
    <m/>
    <m/>
    <m/>
    <m/>
    <m/>
    <m/>
    <m/>
    <m/>
    <m/>
    <m/>
    <m/>
  </r>
  <r>
    <s v="FRNLRuakuraNRate100"/>
    <x v="7"/>
    <x v="358"/>
    <s v="Summer"/>
    <x v="0"/>
    <n v="10"/>
    <s v="Harvest"/>
    <m/>
    <m/>
    <n v="89.76"/>
    <n v="89.76"/>
    <n v="664.99"/>
    <m/>
    <m/>
    <m/>
    <m/>
    <m/>
    <m/>
    <m/>
    <m/>
    <n v="2.2400000000000002"/>
    <m/>
    <m/>
    <m/>
    <m/>
    <m/>
    <m/>
    <m/>
    <m/>
    <m/>
    <m/>
    <m/>
    <m/>
    <m/>
    <m/>
    <m/>
    <m/>
  </r>
  <r>
    <s v="FRNLRuakuraNRate50"/>
    <x v="7"/>
    <x v="358"/>
    <s v="Summer"/>
    <x v="0"/>
    <n v="10"/>
    <s v="Harvest"/>
    <m/>
    <m/>
    <n v="92.8"/>
    <n v="92.8"/>
    <n v="497.17"/>
    <m/>
    <m/>
    <m/>
    <m/>
    <m/>
    <m/>
    <m/>
    <m/>
    <n v="2.3199999999999998"/>
    <m/>
    <m/>
    <m/>
    <m/>
    <m/>
    <m/>
    <m/>
    <m/>
    <m/>
    <m/>
    <m/>
    <m/>
    <m/>
    <m/>
    <m/>
    <m/>
  </r>
  <r>
    <s v="FRNLRuakuraNRate500"/>
    <x v="7"/>
    <x v="358"/>
    <s v="Summer"/>
    <x v="0"/>
    <n v="10"/>
    <s v="Harvest"/>
    <m/>
    <m/>
    <n v="108.31"/>
    <n v="108.31"/>
    <n v="1118.23"/>
    <m/>
    <m/>
    <m/>
    <m/>
    <m/>
    <m/>
    <m/>
    <m/>
    <n v="2.71"/>
    <m/>
    <m/>
    <m/>
    <m/>
    <m/>
    <m/>
    <m/>
    <m/>
    <m/>
    <m/>
    <m/>
    <m/>
    <m/>
    <m/>
    <m/>
    <m/>
  </r>
  <r>
    <s v="FRNLRuakuraNRate350"/>
    <x v="7"/>
    <x v="358"/>
    <s v="Summer"/>
    <x v="0"/>
    <n v="10"/>
    <s v="Harvest"/>
    <m/>
    <m/>
    <n v="83.71"/>
    <n v="83.71"/>
    <n v="1018.1700000000001"/>
    <m/>
    <m/>
    <m/>
    <m/>
    <m/>
    <m/>
    <m/>
    <m/>
    <n v="2.09"/>
    <m/>
    <m/>
    <m/>
    <m/>
    <m/>
    <m/>
    <m/>
    <m/>
    <m/>
    <m/>
    <m/>
    <m/>
    <m/>
    <m/>
    <m/>
    <m/>
  </r>
  <r>
    <s v="FRNLRuakuraNRate100"/>
    <x v="7"/>
    <x v="358"/>
    <s v="Summer"/>
    <x v="1"/>
    <n v="10"/>
    <s v="Harvest"/>
    <m/>
    <m/>
    <n v="21.8"/>
    <n v="21.8"/>
    <n v="543.01"/>
    <m/>
    <m/>
    <m/>
    <m/>
    <m/>
    <m/>
    <m/>
    <m/>
    <n v="0.55000000000000004"/>
    <m/>
    <m/>
    <m/>
    <m/>
    <m/>
    <m/>
    <m/>
    <m/>
    <m/>
    <m/>
    <m/>
    <m/>
    <m/>
    <m/>
    <m/>
    <m/>
  </r>
  <r>
    <s v="FRNLRuakuraNRate0"/>
    <x v="7"/>
    <x v="358"/>
    <s v="Summer"/>
    <x v="1"/>
    <n v="10"/>
    <s v="Harvest"/>
    <m/>
    <m/>
    <n v="30.83"/>
    <n v="30.83"/>
    <n v="362.26"/>
    <m/>
    <m/>
    <m/>
    <m/>
    <m/>
    <m/>
    <m/>
    <m/>
    <n v="0.77"/>
    <m/>
    <m/>
    <m/>
    <m/>
    <m/>
    <m/>
    <m/>
    <m/>
    <m/>
    <m/>
    <m/>
    <m/>
    <m/>
    <m/>
    <m/>
    <m/>
  </r>
  <r>
    <s v="FRNLRuakuraNRate50"/>
    <x v="7"/>
    <x v="358"/>
    <s v="Summer"/>
    <x v="1"/>
    <n v="10"/>
    <s v="Harvest"/>
    <m/>
    <m/>
    <n v="48.97"/>
    <n v="48.97"/>
    <n v="539.39"/>
    <m/>
    <m/>
    <m/>
    <m/>
    <m/>
    <m/>
    <m/>
    <m/>
    <n v="1.22"/>
    <m/>
    <m/>
    <m/>
    <m/>
    <m/>
    <m/>
    <m/>
    <m/>
    <m/>
    <m/>
    <m/>
    <m/>
    <m/>
    <m/>
    <m/>
    <m/>
  </r>
  <r>
    <s v="FRNLRuakuraNRate500"/>
    <x v="7"/>
    <x v="358"/>
    <s v="Summer"/>
    <x v="1"/>
    <n v="10"/>
    <s v="Harvest"/>
    <m/>
    <m/>
    <n v="25.28"/>
    <n v="25.28"/>
    <n v="1066.81"/>
    <m/>
    <m/>
    <m/>
    <m/>
    <m/>
    <m/>
    <m/>
    <m/>
    <n v="0.63"/>
    <m/>
    <m/>
    <m/>
    <m/>
    <m/>
    <m/>
    <m/>
    <m/>
    <m/>
    <m/>
    <m/>
    <m/>
    <m/>
    <m/>
    <m/>
    <m/>
  </r>
  <r>
    <s v="FRNLRuakuraNRate200"/>
    <x v="7"/>
    <x v="358"/>
    <s v="Summer"/>
    <x v="1"/>
    <n v="10"/>
    <s v="Harvest"/>
    <m/>
    <m/>
    <n v="30.02"/>
    <n v="30.02"/>
    <n v="758.57"/>
    <m/>
    <m/>
    <m/>
    <m/>
    <m/>
    <m/>
    <m/>
    <m/>
    <n v="0.75"/>
    <m/>
    <m/>
    <m/>
    <m/>
    <m/>
    <m/>
    <m/>
    <m/>
    <m/>
    <m/>
    <m/>
    <m/>
    <m/>
    <m/>
    <m/>
    <m/>
  </r>
  <r>
    <s v="FRNLRuakuraNRate350"/>
    <x v="7"/>
    <x v="358"/>
    <s v="Summer"/>
    <x v="1"/>
    <n v="10"/>
    <s v="Harvest"/>
    <m/>
    <m/>
    <n v="12.27"/>
    <n v="12.27"/>
    <n v="950.75999999999988"/>
    <m/>
    <m/>
    <m/>
    <m/>
    <m/>
    <m/>
    <m/>
    <m/>
    <n v="0.31"/>
    <m/>
    <m/>
    <m/>
    <m/>
    <m/>
    <m/>
    <m/>
    <m/>
    <m/>
    <m/>
    <m/>
    <m/>
    <m/>
    <m/>
    <m/>
    <m/>
  </r>
  <r>
    <s v="FRNLRuakuraNRate0"/>
    <x v="7"/>
    <x v="358"/>
    <s v="Summer"/>
    <x v="2"/>
    <n v="10"/>
    <s v="Harvest"/>
    <m/>
    <m/>
    <n v="29.59"/>
    <n v="29.59"/>
    <n v="335.14"/>
    <m/>
    <m/>
    <m/>
    <m/>
    <m/>
    <m/>
    <m/>
    <m/>
    <n v="0.74"/>
    <m/>
    <m/>
    <m/>
    <m/>
    <m/>
    <m/>
    <m/>
    <m/>
    <m/>
    <m/>
    <m/>
    <m/>
    <m/>
    <m/>
    <m/>
    <m/>
  </r>
  <r>
    <s v="FRNLRuakuraNRate350"/>
    <x v="7"/>
    <x v="358"/>
    <s v="Summer"/>
    <x v="2"/>
    <n v="10"/>
    <s v="Harvest"/>
    <m/>
    <m/>
    <n v="93.85"/>
    <n v="93.85"/>
    <n v="1037.53"/>
    <m/>
    <m/>
    <m/>
    <m/>
    <m/>
    <m/>
    <m/>
    <m/>
    <n v="2.35"/>
    <m/>
    <m/>
    <m/>
    <m/>
    <m/>
    <m/>
    <m/>
    <m/>
    <m/>
    <m/>
    <m/>
    <m/>
    <m/>
    <m/>
    <m/>
    <m/>
  </r>
  <r>
    <s v="FRNLRuakuraNRate50"/>
    <x v="7"/>
    <x v="358"/>
    <s v="Summer"/>
    <x v="2"/>
    <n v="10"/>
    <s v="Harvest"/>
    <m/>
    <m/>
    <n v="99.65"/>
    <n v="99.65"/>
    <n v="564.54"/>
    <m/>
    <m/>
    <m/>
    <m/>
    <m/>
    <m/>
    <m/>
    <m/>
    <n v="2.4900000000000002"/>
    <m/>
    <m/>
    <m/>
    <m/>
    <m/>
    <m/>
    <m/>
    <m/>
    <m/>
    <m/>
    <m/>
    <m/>
    <m/>
    <m/>
    <m/>
    <m/>
  </r>
  <r>
    <s v="FRNLRuakuraNRate100"/>
    <x v="7"/>
    <x v="358"/>
    <s v="Summer"/>
    <x v="2"/>
    <n v="10"/>
    <s v="Harvest"/>
    <m/>
    <m/>
    <n v="133.78"/>
    <n v="133.78"/>
    <n v="673.43999999999994"/>
    <m/>
    <m/>
    <m/>
    <m/>
    <m/>
    <m/>
    <m/>
    <m/>
    <n v="3.34"/>
    <m/>
    <m/>
    <m/>
    <m/>
    <m/>
    <m/>
    <m/>
    <m/>
    <m/>
    <m/>
    <m/>
    <m/>
    <m/>
    <m/>
    <m/>
    <m/>
  </r>
  <r>
    <s v="FRNLRuakuraNRate200"/>
    <x v="7"/>
    <x v="358"/>
    <s v="Summer"/>
    <x v="2"/>
    <n v="10"/>
    <s v="Harvest"/>
    <m/>
    <m/>
    <n v="200.4"/>
    <n v="200.4"/>
    <n v="865.85"/>
    <m/>
    <m/>
    <m/>
    <m/>
    <m/>
    <m/>
    <m/>
    <m/>
    <n v="5.01"/>
    <m/>
    <m/>
    <m/>
    <m/>
    <m/>
    <m/>
    <m/>
    <m/>
    <m/>
    <m/>
    <m/>
    <m/>
    <m/>
    <m/>
    <m/>
    <m/>
  </r>
  <r>
    <s v="FRNLRuakuraNRate500"/>
    <x v="7"/>
    <x v="358"/>
    <s v="Summer"/>
    <x v="2"/>
    <n v="10"/>
    <s v="Harvest"/>
    <m/>
    <m/>
    <n v="128.44999999999999"/>
    <n v="128.44999999999999"/>
    <n v="1200.29"/>
    <m/>
    <m/>
    <m/>
    <m/>
    <m/>
    <m/>
    <m/>
    <m/>
    <n v="3.21"/>
    <m/>
    <m/>
    <m/>
    <m/>
    <m/>
    <m/>
    <m/>
    <m/>
    <m/>
    <m/>
    <m/>
    <m/>
    <m/>
    <m/>
    <m/>
    <m/>
  </r>
  <r>
    <s v="FRNLRuakuraNRate200"/>
    <x v="7"/>
    <x v="359"/>
    <s v="Summer"/>
    <x v="0"/>
    <n v="10"/>
    <s v="Regrowth1"/>
    <n v="1112.1999999999998"/>
    <n v="111.22"/>
    <m/>
    <m/>
    <m/>
    <m/>
    <m/>
    <m/>
    <m/>
    <m/>
    <m/>
    <m/>
    <m/>
    <m/>
    <m/>
    <m/>
    <m/>
    <m/>
    <m/>
    <m/>
    <m/>
    <m/>
    <m/>
    <m/>
    <m/>
    <m/>
    <m/>
    <m/>
    <m/>
    <m/>
  </r>
  <r>
    <s v="FRNLRuakuraNRate0"/>
    <x v="7"/>
    <x v="359"/>
    <s v="Summer"/>
    <x v="0"/>
    <n v="10"/>
    <s v="Regrowth1"/>
    <n v="837"/>
    <n v="83.7"/>
    <m/>
    <m/>
    <m/>
    <m/>
    <m/>
    <m/>
    <m/>
    <m/>
    <m/>
    <m/>
    <m/>
    <m/>
    <m/>
    <m/>
    <m/>
    <m/>
    <m/>
    <m/>
    <m/>
    <m/>
    <m/>
    <m/>
    <m/>
    <m/>
    <m/>
    <m/>
    <m/>
    <m/>
  </r>
  <r>
    <s v="FRNLRuakuraNRate100"/>
    <x v="7"/>
    <x v="359"/>
    <s v="Summer"/>
    <x v="0"/>
    <n v="10"/>
    <s v="Regrowth1"/>
    <n v="991.80000000000007"/>
    <n v="99.18"/>
    <m/>
    <m/>
    <m/>
    <m/>
    <m/>
    <m/>
    <m/>
    <m/>
    <m/>
    <m/>
    <m/>
    <m/>
    <m/>
    <m/>
    <m/>
    <m/>
    <m/>
    <m/>
    <m/>
    <m/>
    <m/>
    <m/>
    <m/>
    <m/>
    <m/>
    <m/>
    <m/>
    <m/>
  </r>
  <r>
    <s v="FRNLRuakuraNRate50"/>
    <x v="7"/>
    <x v="359"/>
    <s v="Summer"/>
    <x v="0"/>
    <n v="10"/>
    <s v="Regrowth1"/>
    <n v="991.80000000000007"/>
    <n v="99.18"/>
    <m/>
    <m/>
    <m/>
    <m/>
    <m/>
    <m/>
    <m/>
    <m/>
    <m/>
    <m/>
    <m/>
    <m/>
    <m/>
    <m/>
    <m/>
    <m/>
    <m/>
    <m/>
    <m/>
    <m/>
    <m/>
    <m/>
    <m/>
    <m/>
    <m/>
    <m/>
    <m/>
    <m/>
  </r>
  <r>
    <s v="FRNLRuakuraNRate500"/>
    <x v="7"/>
    <x v="359"/>
    <s v="Summer"/>
    <x v="0"/>
    <n v="10"/>
    <s v="Regrowth1"/>
    <n v="940.19999999999993"/>
    <n v="94.02"/>
    <m/>
    <m/>
    <m/>
    <m/>
    <m/>
    <m/>
    <m/>
    <m/>
    <m/>
    <m/>
    <m/>
    <m/>
    <m/>
    <m/>
    <m/>
    <m/>
    <m/>
    <m/>
    <m/>
    <m/>
    <m/>
    <m/>
    <m/>
    <m/>
    <m/>
    <m/>
    <m/>
    <m/>
  </r>
  <r>
    <s v="FRNLRuakuraNRate350"/>
    <x v="7"/>
    <x v="359"/>
    <s v="Summer"/>
    <x v="0"/>
    <n v="10"/>
    <s v="Regrowth1"/>
    <n v="1060.5999999999999"/>
    <n v="106.06"/>
    <m/>
    <m/>
    <m/>
    <m/>
    <m/>
    <m/>
    <m/>
    <m/>
    <m/>
    <m/>
    <m/>
    <m/>
    <m/>
    <m/>
    <m/>
    <m/>
    <m/>
    <m/>
    <m/>
    <m/>
    <m/>
    <m/>
    <m/>
    <m/>
    <m/>
    <m/>
    <m/>
    <m/>
  </r>
  <r>
    <s v="FRNLRuakuraNRate100"/>
    <x v="7"/>
    <x v="359"/>
    <s v="Summer"/>
    <x v="1"/>
    <n v="10"/>
    <s v="Regrowth1"/>
    <n v="733.8"/>
    <n v="73.38"/>
    <m/>
    <m/>
    <m/>
    <m/>
    <m/>
    <m/>
    <m/>
    <m/>
    <m/>
    <m/>
    <m/>
    <m/>
    <m/>
    <m/>
    <m/>
    <m/>
    <m/>
    <m/>
    <m/>
    <m/>
    <m/>
    <m/>
    <m/>
    <m/>
    <m/>
    <m/>
    <m/>
    <m/>
  </r>
  <r>
    <s v="FRNLRuakuraNRate0"/>
    <x v="7"/>
    <x v="359"/>
    <s v="Summer"/>
    <x v="1"/>
    <n v="10"/>
    <s v="Regrowth1"/>
    <n v="716.59999999999991"/>
    <n v="71.66"/>
    <m/>
    <m/>
    <m/>
    <m/>
    <m/>
    <m/>
    <m/>
    <m/>
    <m/>
    <m/>
    <m/>
    <m/>
    <m/>
    <m/>
    <m/>
    <m/>
    <m/>
    <m/>
    <m/>
    <m/>
    <m/>
    <m/>
    <m/>
    <m/>
    <m/>
    <m/>
    <m/>
    <m/>
  </r>
  <r>
    <s v="FRNLRuakuraNRate50"/>
    <x v="7"/>
    <x v="359"/>
    <s v="Summer"/>
    <x v="1"/>
    <n v="10"/>
    <s v="Regrowth1"/>
    <n v="768.2"/>
    <n v="76.819999999999993"/>
    <m/>
    <m/>
    <m/>
    <m/>
    <m/>
    <m/>
    <m/>
    <m/>
    <m/>
    <m/>
    <m/>
    <m/>
    <m/>
    <m/>
    <m/>
    <m/>
    <m/>
    <m/>
    <m/>
    <m/>
    <m/>
    <m/>
    <m/>
    <m/>
    <m/>
    <m/>
    <m/>
    <m/>
  </r>
  <r>
    <s v="FRNLRuakuraNRate500"/>
    <x v="7"/>
    <x v="359"/>
    <s v="Summer"/>
    <x v="1"/>
    <n v="10"/>
    <s v="Regrowth1"/>
    <n v="733.8"/>
    <n v="73.38"/>
    <m/>
    <m/>
    <m/>
    <m/>
    <m/>
    <m/>
    <m/>
    <m/>
    <m/>
    <m/>
    <m/>
    <m/>
    <m/>
    <m/>
    <m/>
    <m/>
    <m/>
    <m/>
    <m/>
    <m/>
    <m/>
    <m/>
    <m/>
    <m/>
    <m/>
    <m/>
    <m/>
    <m/>
  </r>
  <r>
    <s v="FRNLRuakuraNRate200"/>
    <x v="7"/>
    <x v="359"/>
    <s v="Summer"/>
    <x v="1"/>
    <n v="10"/>
    <s v="Regrowth1"/>
    <n v="733.8"/>
    <n v="73.38"/>
    <m/>
    <m/>
    <m/>
    <m/>
    <m/>
    <m/>
    <m/>
    <m/>
    <m/>
    <m/>
    <m/>
    <m/>
    <m/>
    <m/>
    <m/>
    <m/>
    <m/>
    <m/>
    <m/>
    <m/>
    <m/>
    <m/>
    <m/>
    <m/>
    <m/>
    <m/>
    <m/>
    <m/>
  </r>
  <r>
    <s v="FRNLRuakuraNRate350"/>
    <x v="7"/>
    <x v="359"/>
    <s v="Summer"/>
    <x v="1"/>
    <n v="10"/>
    <s v="Regrowth1"/>
    <n v="802.6"/>
    <n v="80.260000000000005"/>
    <m/>
    <m/>
    <m/>
    <m/>
    <m/>
    <m/>
    <m/>
    <m/>
    <m/>
    <m/>
    <m/>
    <m/>
    <m/>
    <m/>
    <m/>
    <m/>
    <m/>
    <m/>
    <m/>
    <m/>
    <m/>
    <m/>
    <m/>
    <m/>
    <m/>
    <m/>
    <m/>
    <m/>
  </r>
  <r>
    <s v="FRNLRuakuraNRate0"/>
    <x v="7"/>
    <x v="359"/>
    <s v="Summer"/>
    <x v="2"/>
    <n v="10"/>
    <s v="Regrowth1"/>
    <n v="871.4"/>
    <n v="87.14"/>
    <m/>
    <m/>
    <m/>
    <m/>
    <m/>
    <m/>
    <m/>
    <m/>
    <m/>
    <m/>
    <m/>
    <m/>
    <m/>
    <m/>
    <m/>
    <m/>
    <m/>
    <m/>
    <m/>
    <m/>
    <m/>
    <m/>
    <m/>
    <m/>
    <m/>
    <m/>
    <m/>
    <m/>
  </r>
  <r>
    <s v="FRNLRuakuraNRate350"/>
    <x v="7"/>
    <x v="359"/>
    <s v="Summer"/>
    <x v="2"/>
    <n v="10"/>
    <s v="Regrowth1"/>
    <n v="837"/>
    <n v="83.7"/>
    <m/>
    <m/>
    <m/>
    <m/>
    <m/>
    <m/>
    <m/>
    <m/>
    <m/>
    <m/>
    <m/>
    <m/>
    <m/>
    <m/>
    <m/>
    <m/>
    <m/>
    <m/>
    <m/>
    <m/>
    <m/>
    <m/>
    <m/>
    <m/>
    <m/>
    <m/>
    <m/>
    <m/>
  </r>
  <r>
    <s v="FRNLRuakuraNRate50"/>
    <x v="7"/>
    <x v="359"/>
    <s v="Summer"/>
    <x v="2"/>
    <n v="10"/>
    <s v="Regrowth1"/>
    <n v="819.8"/>
    <n v="81.98"/>
    <m/>
    <m/>
    <m/>
    <m/>
    <m/>
    <m/>
    <m/>
    <m/>
    <m/>
    <m/>
    <m/>
    <m/>
    <m/>
    <m/>
    <m/>
    <m/>
    <m/>
    <m/>
    <m/>
    <m/>
    <m/>
    <m/>
    <m/>
    <m/>
    <m/>
    <m/>
    <m/>
    <m/>
  </r>
  <r>
    <s v="FRNLRuakuraNRate100"/>
    <x v="7"/>
    <x v="359"/>
    <s v="Summer"/>
    <x v="2"/>
    <n v="10"/>
    <s v="Regrowth1"/>
    <n v="751"/>
    <n v="75.099999999999994"/>
    <m/>
    <m/>
    <m/>
    <m/>
    <m/>
    <m/>
    <m/>
    <m/>
    <m/>
    <m/>
    <m/>
    <m/>
    <m/>
    <m/>
    <m/>
    <m/>
    <m/>
    <m/>
    <m/>
    <m/>
    <m/>
    <m/>
    <m/>
    <m/>
    <m/>
    <m/>
    <m/>
    <m/>
  </r>
  <r>
    <s v="FRNLRuakuraNRate200"/>
    <x v="7"/>
    <x v="359"/>
    <s v="Summer"/>
    <x v="2"/>
    <n v="10"/>
    <s v="Regrowth1"/>
    <n v="785.4"/>
    <n v="78.540000000000006"/>
    <m/>
    <m/>
    <m/>
    <m/>
    <m/>
    <m/>
    <m/>
    <m/>
    <m/>
    <m/>
    <m/>
    <m/>
    <m/>
    <m/>
    <m/>
    <m/>
    <m/>
    <m/>
    <m/>
    <m/>
    <m/>
    <m/>
    <m/>
    <m/>
    <m/>
    <m/>
    <m/>
    <m/>
  </r>
  <r>
    <s v="FRNLRuakuraNRate500"/>
    <x v="7"/>
    <x v="359"/>
    <s v="Summer"/>
    <x v="2"/>
    <n v="10"/>
    <s v="Regrowth1"/>
    <n v="579"/>
    <n v="57.9"/>
    <m/>
    <m/>
    <m/>
    <m/>
    <m/>
    <m/>
    <m/>
    <m/>
    <m/>
    <m/>
    <m/>
    <m/>
    <m/>
    <m/>
    <m/>
    <m/>
    <m/>
    <m/>
    <m/>
    <m/>
    <m/>
    <m/>
    <m/>
    <m/>
    <m/>
    <m/>
    <m/>
    <m/>
  </r>
  <r>
    <s v="FRNLRuakuraNRate200"/>
    <x v="7"/>
    <x v="360"/>
    <s v="Summer"/>
    <x v="0"/>
    <n v="10"/>
    <s v="Regrowth3"/>
    <n v="802.6"/>
    <n v="80.260000000000005"/>
    <m/>
    <m/>
    <m/>
    <m/>
    <m/>
    <m/>
    <m/>
    <m/>
    <m/>
    <m/>
    <m/>
    <m/>
    <m/>
    <m/>
    <m/>
    <m/>
    <m/>
    <m/>
    <m/>
    <m/>
    <m/>
    <m/>
    <m/>
    <m/>
    <m/>
    <m/>
    <m/>
    <m/>
  </r>
  <r>
    <s v="FRNLRuakuraNRate0"/>
    <x v="7"/>
    <x v="360"/>
    <s v="Summer"/>
    <x v="0"/>
    <n v="10"/>
    <s v="Regrowth3"/>
    <n v="733.8"/>
    <n v="73.38"/>
    <m/>
    <m/>
    <m/>
    <m/>
    <m/>
    <m/>
    <m/>
    <m/>
    <m/>
    <m/>
    <m/>
    <m/>
    <m/>
    <m/>
    <m/>
    <m/>
    <m/>
    <m/>
    <m/>
    <m/>
    <m/>
    <m/>
    <m/>
    <m/>
    <m/>
    <m/>
    <m/>
    <m/>
  </r>
  <r>
    <s v="FRNLRuakuraNRate100"/>
    <x v="7"/>
    <x v="360"/>
    <s v="Summer"/>
    <x v="0"/>
    <n v="10"/>
    <s v="Regrowth3"/>
    <n v="1026.1999999999998"/>
    <n v="102.62"/>
    <m/>
    <m/>
    <m/>
    <m/>
    <m/>
    <m/>
    <m/>
    <m/>
    <m/>
    <m/>
    <m/>
    <m/>
    <m/>
    <m/>
    <m/>
    <m/>
    <m/>
    <m/>
    <m/>
    <m/>
    <m/>
    <m/>
    <m/>
    <m/>
    <m/>
    <m/>
    <m/>
    <m/>
  </r>
  <r>
    <s v="FRNLRuakuraNRate50"/>
    <x v="7"/>
    <x v="360"/>
    <s v="Summer"/>
    <x v="0"/>
    <n v="10"/>
    <s v="Regrowth3"/>
    <n v="785.4"/>
    <n v="78.540000000000006"/>
    <m/>
    <m/>
    <m/>
    <m/>
    <m/>
    <m/>
    <m/>
    <m/>
    <m/>
    <m/>
    <m/>
    <m/>
    <m/>
    <m/>
    <m/>
    <m/>
    <m/>
    <m/>
    <m/>
    <m/>
    <m/>
    <m/>
    <m/>
    <m/>
    <m/>
    <m/>
    <m/>
    <m/>
  </r>
  <r>
    <s v="FRNLRuakuraNRate500"/>
    <x v="7"/>
    <x v="360"/>
    <s v="Summer"/>
    <x v="0"/>
    <n v="10"/>
    <s v="Regrowth3"/>
    <n v="733.8"/>
    <n v="73.38"/>
    <m/>
    <m/>
    <m/>
    <m/>
    <m/>
    <m/>
    <m/>
    <m/>
    <m/>
    <m/>
    <m/>
    <m/>
    <m/>
    <m/>
    <m/>
    <m/>
    <m/>
    <m/>
    <m/>
    <m/>
    <m/>
    <m/>
    <m/>
    <m/>
    <m/>
    <m/>
    <m/>
    <m/>
  </r>
  <r>
    <s v="FRNLRuakuraNRate350"/>
    <x v="7"/>
    <x v="360"/>
    <s v="Summer"/>
    <x v="0"/>
    <n v="10"/>
    <s v="Regrowth3"/>
    <n v="905.8"/>
    <n v="90.58"/>
    <m/>
    <m/>
    <m/>
    <m/>
    <m/>
    <m/>
    <m/>
    <m/>
    <m/>
    <m/>
    <m/>
    <m/>
    <m/>
    <m/>
    <m/>
    <m/>
    <m/>
    <m/>
    <m/>
    <m/>
    <m/>
    <m/>
    <m/>
    <m/>
    <m/>
    <m/>
    <m/>
    <m/>
  </r>
  <r>
    <s v="FRNLRuakuraNRate100"/>
    <x v="7"/>
    <x v="360"/>
    <s v="Summer"/>
    <x v="1"/>
    <n v="10"/>
    <s v="Regrowth3"/>
    <n v="768.2"/>
    <n v="76.819999999999993"/>
    <m/>
    <m/>
    <m/>
    <m/>
    <m/>
    <m/>
    <m/>
    <m/>
    <m/>
    <m/>
    <m/>
    <m/>
    <m/>
    <m/>
    <m/>
    <m/>
    <m/>
    <m/>
    <m/>
    <m/>
    <m/>
    <m/>
    <m/>
    <m/>
    <m/>
    <m/>
    <m/>
    <m/>
  </r>
  <r>
    <s v="FRNLRuakuraNRate0"/>
    <x v="7"/>
    <x v="360"/>
    <s v="Summer"/>
    <x v="1"/>
    <n v="10"/>
    <s v="Regrowth3"/>
    <n v="785.4"/>
    <n v="78.540000000000006"/>
    <m/>
    <m/>
    <m/>
    <m/>
    <m/>
    <m/>
    <m/>
    <m/>
    <m/>
    <m/>
    <m/>
    <m/>
    <m/>
    <m/>
    <m/>
    <m/>
    <m/>
    <m/>
    <m/>
    <m/>
    <m/>
    <m/>
    <m/>
    <m/>
    <m/>
    <m/>
    <m/>
    <m/>
  </r>
  <r>
    <s v="FRNLRuakuraNRate50"/>
    <x v="7"/>
    <x v="360"/>
    <s v="Summer"/>
    <x v="1"/>
    <n v="10"/>
    <s v="Regrowth3"/>
    <n v="888.6"/>
    <n v="88.86"/>
    <m/>
    <m/>
    <m/>
    <m/>
    <m/>
    <m/>
    <m/>
    <m/>
    <m/>
    <m/>
    <m/>
    <m/>
    <m/>
    <m/>
    <m/>
    <m/>
    <m/>
    <m/>
    <m/>
    <m/>
    <m/>
    <m/>
    <m/>
    <m/>
    <m/>
    <m/>
    <m/>
    <m/>
  </r>
  <r>
    <s v="FRNLRuakuraNRate500"/>
    <x v="7"/>
    <x v="360"/>
    <s v="Summer"/>
    <x v="1"/>
    <n v="10"/>
    <s v="Regrowth3"/>
    <n v="819.8"/>
    <n v="81.98"/>
    <m/>
    <m/>
    <m/>
    <m/>
    <m/>
    <m/>
    <m/>
    <m/>
    <m/>
    <m/>
    <m/>
    <m/>
    <m/>
    <m/>
    <m/>
    <m/>
    <m/>
    <m/>
    <m/>
    <m/>
    <m/>
    <m/>
    <m/>
    <m/>
    <m/>
    <m/>
    <m/>
    <m/>
  </r>
  <r>
    <s v="FRNLRuakuraNRate200"/>
    <x v="7"/>
    <x v="360"/>
    <s v="Summer"/>
    <x v="1"/>
    <n v="10"/>
    <s v="Regrowth3"/>
    <n v="733.8"/>
    <n v="73.38"/>
    <m/>
    <m/>
    <m/>
    <m/>
    <m/>
    <m/>
    <m/>
    <m/>
    <m/>
    <m/>
    <m/>
    <m/>
    <m/>
    <m/>
    <m/>
    <m/>
    <m/>
    <m/>
    <m/>
    <m/>
    <m/>
    <m/>
    <m/>
    <m/>
    <m/>
    <m/>
    <m/>
    <m/>
  </r>
  <r>
    <s v="FRNLRuakuraNRate350"/>
    <x v="7"/>
    <x v="360"/>
    <s v="Summer"/>
    <x v="1"/>
    <n v="10"/>
    <s v="Regrowth3"/>
    <n v="854.2"/>
    <n v="85.42"/>
    <m/>
    <m/>
    <m/>
    <m/>
    <m/>
    <m/>
    <m/>
    <m/>
    <m/>
    <m/>
    <m/>
    <m/>
    <m/>
    <m/>
    <m/>
    <m/>
    <m/>
    <m/>
    <m/>
    <m/>
    <m/>
    <m/>
    <m/>
    <m/>
    <m/>
    <m/>
    <m/>
    <m/>
  </r>
  <r>
    <s v="FRNLRuakuraNRate0"/>
    <x v="7"/>
    <x v="360"/>
    <s v="Summer"/>
    <x v="2"/>
    <n v="10"/>
    <s v="Regrowth3"/>
    <n v="802.6"/>
    <n v="80.260000000000005"/>
    <m/>
    <m/>
    <m/>
    <m/>
    <m/>
    <m/>
    <m/>
    <m/>
    <m/>
    <m/>
    <m/>
    <m/>
    <m/>
    <m/>
    <m/>
    <m/>
    <m/>
    <m/>
    <m/>
    <m/>
    <m/>
    <m/>
    <m/>
    <m/>
    <m/>
    <m/>
    <m/>
    <m/>
  </r>
  <r>
    <s v="FRNLRuakuraNRate350"/>
    <x v="7"/>
    <x v="360"/>
    <s v="Summer"/>
    <x v="2"/>
    <n v="10"/>
    <s v="Regrowth3"/>
    <n v="837"/>
    <n v="83.7"/>
    <m/>
    <m/>
    <m/>
    <m/>
    <m/>
    <m/>
    <m/>
    <m/>
    <m/>
    <m/>
    <m/>
    <m/>
    <m/>
    <m/>
    <m/>
    <m/>
    <m/>
    <m/>
    <m/>
    <m/>
    <m/>
    <m/>
    <m/>
    <m/>
    <m/>
    <m/>
    <m/>
    <m/>
  </r>
  <r>
    <s v="FRNLRuakuraNRate50"/>
    <x v="7"/>
    <x v="360"/>
    <s v="Summer"/>
    <x v="2"/>
    <n v="10"/>
    <s v="Regrowth3"/>
    <n v="854.2"/>
    <n v="85.42"/>
    <m/>
    <m/>
    <m/>
    <m/>
    <m/>
    <m/>
    <m/>
    <m/>
    <m/>
    <m/>
    <m/>
    <m/>
    <m/>
    <m/>
    <m/>
    <m/>
    <m/>
    <m/>
    <m/>
    <m/>
    <m/>
    <m/>
    <m/>
    <m/>
    <m/>
    <m/>
    <m/>
    <m/>
  </r>
  <r>
    <s v="FRNLRuakuraNRate100"/>
    <x v="7"/>
    <x v="360"/>
    <s v="Summer"/>
    <x v="2"/>
    <n v="10"/>
    <s v="Regrowth3"/>
    <n v="991.80000000000007"/>
    <n v="99.18"/>
    <m/>
    <m/>
    <m/>
    <m/>
    <m/>
    <m/>
    <m/>
    <m/>
    <m/>
    <m/>
    <m/>
    <m/>
    <m/>
    <m/>
    <m/>
    <m/>
    <m/>
    <m/>
    <m/>
    <m/>
    <m/>
    <m/>
    <m/>
    <m/>
    <m/>
    <m/>
    <m/>
    <m/>
  </r>
  <r>
    <s v="FRNLRuakuraNRate200"/>
    <x v="7"/>
    <x v="360"/>
    <s v="Summer"/>
    <x v="2"/>
    <n v="10"/>
    <s v="Regrowth3"/>
    <n v="1215.4000000000001"/>
    <n v="121.54"/>
    <m/>
    <m/>
    <m/>
    <m/>
    <m/>
    <m/>
    <m/>
    <m/>
    <m/>
    <m/>
    <m/>
    <m/>
    <m/>
    <m/>
    <m/>
    <m/>
    <m/>
    <m/>
    <m/>
    <m/>
    <m/>
    <m/>
    <m/>
    <m/>
    <m/>
    <m/>
    <m/>
    <m/>
  </r>
  <r>
    <s v="FRNLRuakuraNRate500"/>
    <x v="7"/>
    <x v="360"/>
    <s v="Summer"/>
    <x v="2"/>
    <n v="10"/>
    <s v="Regrowth3"/>
    <n v="733.8"/>
    <n v="73.38"/>
    <m/>
    <m/>
    <m/>
    <m/>
    <m/>
    <m/>
    <m/>
    <m/>
    <m/>
    <m/>
    <m/>
    <m/>
    <m/>
    <m/>
    <m/>
    <m/>
    <m/>
    <m/>
    <m/>
    <m/>
    <m/>
    <m/>
    <m/>
    <m/>
    <m/>
    <m/>
    <m/>
    <m/>
  </r>
  <r>
    <s v="FRNLRuakuraNRate200"/>
    <x v="7"/>
    <x v="361"/>
    <s v="Summer"/>
    <x v="0"/>
    <n v="10"/>
    <s v="Regrowth4"/>
    <n v="1009"/>
    <n v="100.9"/>
    <m/>
    <m/>
    <m/>
    <m/>
    <m/>
    <m/>
    <m/>
    <m/>
    <m/>
    <m/>
    <m/>
    <m/>
    <m/>
    <m/>
    <m/>
    <m/>
    <m/>
    <m/>
    <m/>
    <m/>
    <m/>
    <m/>
    <m/>
    <m/>
    <m/>
    <m/>
    <m/>
    <m/>
  </r>
  <r>
    <s v="FRNLRuakuraNRate0"/>
    <x v="7"/>
    <x v="361"/>
    <s v="Summer"/>
    <x v="0"/>
    <n v="10"/>
    <s v="Regrowth4"/>
    <n v="871.4"/>
    <n v="87.14"/>
    <m/>
    <m/>
    <m/>
    <m/>
    <m/>
    <m/>
    <m/>
    <m/>
    <m/>
    <m/>
    <m/>
    <m/>
    <m/>
    <m/>
    <m/>
    <m/>
    <m/>
    <m/>
    <m/>
    <m/>
    <m/>
    <m/>
    <m/>
    <m/>
    <m/>
    <m/>
    <m/>
    <m/>
  </r>
  <r>
    <s v="FRNLRuakuraNRate100"/>
    <x v="7"/>
    <x v="361"/>
    <s v="Summer"/>
    <x v="0"/>
    <n v="10"/>
    <s v="Regrowth4"/>
    <n v="1353"/>
    <n v="135.30000000000001"/>
    <m/>
    <m/>
    <m/>
    <m/>
    <m/>
    <m/>
    <m/>
    <m/>
    <m/>
    <m/>
    <m/>
    <m/>
    <m/>
    <m/>
    <m/>
    <m/>
    <m/>
    <m/>
    <m/>
    <m/>
    <m/>
    <m/>
    <m/>
    <m/>
    <m/>
    <m/>
    <m/>
    <m/>
  </r>
  <r>
    <s v="FRNLRuakuraNRate50"/>
    <x v="7"/>
    <x v="361"/>
    <s v="Summer"/>
    <x v="0"/>
    <n v="10"/>
    <s v="Regrowth4"/>
    <n v="1163.8000000000002"/>
    <n v="116.38"/>
    <m/>
    <m/>
    <m/>
    <m/>
    <m/>
    <m/>
    <m/>
    <m/>
    <m/>
    <m/>
    <m/>
    <m/>
    <m/>
    <m/>
    <m/>
    <m/>
    <m/>
    <m/>
    <m/>
    <m/>
    <m/>
    <m/>
    <m/>
    <m/>
    <m/>
    <m/>
    <m/>
    <m/>
  </r>
  <r>
    <s v="FRNLRuakuraNRate500"/>
    <x v="7"/>
    <x v="361"/>
    <s v="Summer"/>
    <x v="0"/>
    <n v="10"/>
    <s v="Regrowth4"/>
    <n v="1077.8000000000002"/>
    <n v="107.78"/>
    <m/>
    <m/>
    <m/>
    <m/>
    <m/>
    <m/>
    <m/>
    <m/>
    <m/>
    <m/>
    <m/>
    <m/>
    <m/>
    <m/>
    <m/>
    <m/>
    <m/>
    <m/>
    <m/>
    <m/>
    <m/>
    <m/>
    <m/>
    <m/>
    <m/>
    <m/>
    <m/>
    <m/>
  </r>
  <r>
    <s v="FRNLRuakuraNRate350"/>
    <x v="7"/>
    <x v="361"/>
    <s v="Summer"/>
    <x v="0"/>
    <n v="10"/>
    <s v="Regrowth4"/>
    <n v="1129.4000000000001"/>
    <n v="112.94"/>
    <m/>
    <m/>
    <m/>
    <m/>
    <m/>
    <m/>
    <m/>
    <m/>
    <m/>
    <m/>
    <m/>
    <m/>
    <m/>
    <m/>
    <m/>
    <m/>
    <m/>
    <m/>
    <m/>
    <m/>
    <m/>
    <m/>
    <m/>
    <m/>
    <m/>
    <m/>
    <m/>
    <m/>
  </r>
  <r>
    <s v="FRNLRuakuraNRate100"/>
    <x v="7"/>
    <x v="361"/>
    <s v="Summer"/>
    <x v="1"/>
    <n v="10"/>
    <s v="Regrowth4"/>
    <n v="802.6"/>
    <n v="80.260000000000005"/>
    <m/>
    <m/>
    <m/>
    <m/>
    <m/>
    <m/>
    <m/>
    <m/>
    <m/>
    <m/>
    <m/>
    <m/>
    <m/>
    <m/>
    <m/>
    <m/>
    <m/>
    <m/>
    <m/>
    <m/>
    <m/>
    <m/>
    <m/>
    <m/>
    <m/>
    <m/>
    <m/>
    <m/>
  </r>
  <r>
    <s v="FRNLRuakuraNRate0"/>
    <x v="7"/>
    <x v="361"/>
    <s v="Summer"/>
    <x v="1"/>
    <n v="10"/>
    <s v="Regrowth4"/>
    <n v="802.6"/>
    <n v="80.260000000000005"/>
    <m/>
    <m/>
    <m/>
    <m/>
    <m/>
    <m/>
    <m/>
    <m/>
    <m/>
    <m/>
    <m/>
    <m/>
    <m/>
    <m/>
    <m/>
    <m/>
    <m/>
    <m/>
    <m/>
    <m/>
    <m/>
    <m/>
    <m/>
    <m/>
    <m/>
    <m/>
    <m/>
    <m/>
  </r>
  <r>
    <s v="FRNLRuakuraNRate50"/>
    <x v="7"/>
    <x v="361"/>
    <s v="Summer"/>
    <x v="1"/>
    <n v="10"/>
    <s v="Regrowth4"/>
    <n v="974.6"/>
    <n v="97.46"/>
    <m/>
    <m/>
    <m/>
    <m/>
    <m/>
    <m/>
    <m/>
    <m/>
    <m/>
    <m/>
    <m/>
    <m/>
    <m/>
    <m/>
    <m/>
    <m/>
    <m/>
    <m/>
    <m/>
    <m/>
    <m/>
    <m/>
    <m/>
    <m/>
    <m/>
    <m/>
    <m/>
    <m/>
  </r>
  <r>
    <s v="FRNLRuakuraNRate500"/>
    <x v="7"/>
    <x v="361"/>
    <s v="Summer"/>
    <x v="1"/>
    <n v="10"/>
    <s v="Regrowth4"/>
    <n v="923"/>
    <n v="92.3"/>
    <m/>
    <m/>
    <m/>
    <m/>
    <m/>
    <m/>
    <m/>
    <m/>
    <m/>
    <m/>
    <m/>
    <m/>
    <m/>
    <m/>
    <m/>
    <m/>
    <m/>
    <m/>
    <m/>
    <m/>
    <m/>
    <m/>
    <m/>
    <m/>
    <m/>
    <m/>
    <m/>
    <m/>
  </r>
  <r>
    <s v="FRNLRuakuraNRate200"/>
    <x v="7"/>
    <x v="361"/>
    <s v="Summer"/>
    <x v="1"/>
    <n v="10"/>
    <s v="Regrowth4"/>
    <n v="888.6"/>
    <n v="88.86"/>
    <m/>
    <m/>
    <m/>
    <m/>
    <m/>
    <m/>
    <m/>
    <m/>
    <m/>
    <m/>
    <m/>
    <m/>
    <m/>
    <m/>
    <m/>
    <m/>
    <m/>
    <m/>
    <m/>
    <m/>
    <m/>
    <m/>
    <m/>
    <m/>
    <m/>
    <m/>
    <m/>
    <m/>
  </r>
  <r>
    <s v="FRNLRuakuraNRate350"/>
    <x v="7"/>
    <x v="361"/>
    <s v="Summer"/>
    <x v="1"/>
    <n v="10"/>
    <s v="Regrowth4"/>
    <n v="802.6"/>
    <n v="80.260000000000005"/>
    <m/>
    <m/>
    <m/>
    <m/>
    <m/>
    <m/>
    <m/>
    <m/>
    <m/>
    <m/>
    <m/>
    <m/>
    <m/>
    <m/>
    <m/>
    <m/>
    <m/>
    <m/>
    <m/>
    <m/>
    <m/>
    <m/>
    <m/>
    <m/>
    <m/>
    <m/>
    <m/>
    <m/>
  </r>
  <r>
    <s v="FRNLRuakuraNRate0"/>
    <x v="7"/>
    <x v="361"/>
    <s v="Summer"/>
    <x v="2"/>
    <n v="10"/>
    <s v="Regrowth4"/>
    <n v="854.2"/>
    <n v="85.42"/>
    <m/>
    <m/>
    <m/>
    <m/>
    <m/>
    <m/>
    <m/>
    <m/>
    <m/>
    <m/>
    <m/>
    <m/>
    <m/>
    <m/>
    <m/>
    <m/>
    <m/>
    <m/>
    <m/>
    <m/>
    <m/>
    <m/>
    <m/>
    <m/>
    <m/>
    <m/>
    <m/>
    <m/>
  </r>
  <r>
    <s v="FRNLRuakuraNRate350"/>
    <x v="7"/>
    <x v="361"/>
    <s v="Summer"/>
    <x v="2"/>
    <n v="10"/>
    <s v="Regrowth4"/>
    <n v="1026.1999999999998"/>
    <n v="102.62"/>
    <m/>
    <m/>
    <m/>
    <m/>
    <m/>
    <m/>
    <m/>
    <m/>
    <m/>
    <m/>
    <m/>
    <m/>
    <m/>
    <m/>
    <m/>
    <m/>
    <m/>
    <m/>
    <m/>
    <m/>
    <m/>
    <m/>
    <m/>
    <m/>
    <m/>
    <m/>
    <m/>
    <m/>
  </r>
  <r>
    <s v="FRNLRuakuraNRate50"/>
    <x v="7"/>
    <x v="361"/>
    <s v="Summer"/>
    <x v="2"/>
    <n v="10"/>
    <s v="Regrowth4"/>
    <n v="1077.8000000000002"/>
    <n v="107.78"/>
    <m/>
    <m/>
    <m/>
    <m/>
    <m/>
    <m/>
    <m/>
    <m/>
    <m/>
    <m/>
    <m/>
    <m/>
    <m/>
    <m/>
    <m/>
    <m/>
    <m/>
    <m/>
    <m/>
    <m/>
    <m/>
    <m/>
    <m/>
    <m/>
    <m/>
    <m/>
    <m/>
    <m/>
  </r>
  <r>
    <s v="FRNLRuakuraNRate100"/>
    <x v="7"/>
    <x v="361"/>
    <s v="Summer"/>
    <x v="2"/>
    <n v="10"/>
    <s v="Regrowth4"/>
    <n v="1112.1999999999998"/>
    <n v="111.22"/>
    <m/>
    <m/>
    <m/>
    <m/>
    <m/>
    <m/>
    <m/>
    <m/>
    <m/>
    <m/>
    <m/>
    <m/>
    <m/>
    <m/>
    <m/>
    <m/>
    <m/>
    <m/>
    <m/>
    <m/>
    <m/>
    <m/>
    <m/>
    <m/>
    <m/>
    <m/>
    <m/>
    <m/>
  </r>
  <r>
    <s v="FRNLRuakuraNRate200"/>
    <x v="7"/>
    <x v="361"/>
    <s v="Summer"/>
    <x v="2"/>
    <n v="10"/>
    <s v="Regrowth4"/>
    <n v="1628.2"/>
    <n v="162.82"/>
    <m/>
    <m/>
    <m/>
    <m/>
    <m/>
    <m/>
    <m/>
    <m/>
    <m/>
    <m/>
    <m/>
    <m/>
    <m/>
    <m/>
    <m/>
    <m/>
    <m/>
    <m/>
    <m/>
    <m/>
    <m/>
    <m/>
    <m/>
    <m/>
    <m/>
    <m/>
    <m/>
    <m/>
  </r>
  <r>
    <s v="FRNLRuakuraNRate500"/>
    <x v="7"/>
    <x v="361"/>
    <s v="Summer"/>
    <x v="2"/>
    <n v="10"/>
    <s v="Regrowth4"/>
    <n v="699.40000000000009"/>
    <n v="69.94"/>
    <m/>
    <m/>
    <m/>
    <m/>
    <m/>
    <m/>
    <m/>
    <m/>
    <m/>
    <m/>
    <m/>
    <m/>
    <m/>
    <m/>
    <m/>
    <m/>
    <m/>
    <m/>
    <m/>
    <m/>
    <m/>
    <m/>
    <m/>
    <m/>
    <m/>
    <m/>
    <m/>
    <m/>
  </r>
  <r>
    <s v="FRNLRuakuraNRate200"/>
    <x v="7"/>
    <x v="362"/>
    <s v="Autumn"/>
    <x v="0"/>
    <n v="11"/>
    <s v="Harvest"/>
    <m/>
    <m/>
    <n v="68.55"/>
    <n v="68.55"/>
    <n v="944.92000000000007"/>
    <m/>
    <m/>
    <m/>
    <m/>
    <m/>
    <m/>
    <m/>
    <m/>
    <n v="1.85"/>
    <m/>
    <m/>
    <m/>
    <m/>
    <m/>
    <m/>
    <m/>
    <m/>
    <m/>
    <m/>
    <m/>
    <m/>
    <m/>
    <m/>
    <m/>
    <m/>
  </r>
  <r>
    <s v="FRNLRuakuraNRate0"/>
    <x v="7"/>
    <x v="362"/>
    <s v="Autumn"/>
    <x v="0"/>
    <n v="11"/>
    <s v="Harvest"/>
    <m/>
    <m/>
    <n v="47.03"/>
    <n v="47.03"/>
    <n v="418.19000000000005"/>
    <m/>
    <m/>
    <m/>
    <m/>
    <m/>
    <m/>
    <m/>
    <m/>
    <n v="1.27"/>
    <m/>
    <m/>
    <m/>
    <m/>
    <m/>
    <m/>
    <m/>
    <m/>
    <m/>
    <m/>
    <m/>
    <m/>
    <m/>
    <m/>
    <m/>
    <m/>
  </r>
  <r>
    <s v="FRNLRuakuraNRate100"/>
    <x v="7"/>
    <x v="362"/>
    <s v="Autumn"/>
    <x v="0"/>
    <n v="11"/>
    <s v="Harvest"/>
    <m/>
    <m/>
    <n v="93.99"/>
    <n v="93.99"/>
    <n v="758.98"/>
    <m/>
    <m/>
    <m/>
    <m/>
    <m/>
    <m/>
    <m/>
    <m/>
    <n v="2.54"/>
    <m/>
    <m/>
    <m/>
    <m/>
    <m/>
    <m/>
    <m/>
    <m/>
    <m/>
    <m/>
    <m/>
    <m/>
    <m/>
    <m/>
    <m/>
    <m/>
  </r>
  <r>
    <s v="FRNLRuakuraNRate50"/>
    <x v="7"/>
    <x v="362"/>
    <s v="Autumn"/>
    <x v="0"/>
    <n v="11"/>
    <s v="Harvest"/>
    <m/>
    <m/>
    <n v="79.81"/>
    <n v="79.81"/>
    <n v="576.98"/>
    <m/>
    <m/>
    <m/>
    <m/>
    <m/>
    <m/>
    <m/>
    <m/>
    <n v="2.16"/>
    <m/>
    <m/>
    <m/>
    <m/>
    <m/>
    <m/>
    <m/>
    <m/>
    <m/>
    <m/>
    <m/>
    <m/>
    <m/>
    <m/>
    <m/>
    <m/>
  </r>
  <r>
    <s v="FRNLRuakuraNRate500"/>
    <x v="7"/>
    <x v="362"/>
    <s v="Autumn"/>
    <x v="0"/>
    <n v="11"/>
    <s v="Harvest"/>
    <m/>
    <m/>
    <n v="99.69"/>
    <n v="99.69"/>
    <n v="1217.92"/>
    <m/>
    <m/>
    <m/>
    <m/>
    <m/>
    <m/>
    <m/>
    <m/>
    <n v="2.69"/>
    <m/>
    <m/>
    <m/>
    <m/>
    <m/>
    <m/>
    <m/>
    <m/>
    <m/>
    <m/>
    <m/>
    <m/>
    <m/>
    <m/>
    <m/>
    <m/>
  </r>
  <r>
    <s v="FRNLRuakuraNRate350"/>
    <x v="7"/>
    <x v="362"/>
    <s v="Autumn"/>
    <x v="0"/>
    <n v="11"/>
    <s v="Harvest"/>
    <m/>
    <m/>
    <n v="72.47"/>
    <n v="72.47"/>
    <n v="1090.6400000000001"/>
    <m/>
    <m/>
    <m/>
    <m/>
    <m/>
    <m/>
    <m/>
    <m/>
    <n v="1.96"/>
    <m/>
    <m/>
    <m/>
    <m/>
    <m/>
    <m/>
    <m/>
    <m/>
    <m/>
    <m/>
    <m/>
    <m/>
    <m/>
    <m/>
    <m/>
    <m/>
  </r>
  <r>
    <s v="FRNLRuakuraNRate100"/>
    <x v="7"/>
    <x v="362"/>
    <s v="Autumn"/>
    <x v="1"/>
    <n v="11"/>
    <s v="Harvest"/>
    <m/>
    <m/>
    <n v="21.25"/>
    <n v="21.25"/>
    <n v="564.26"/>
    <m/>
    <m/>
    <m/>
    <m/>
    <m/>
    <m/>
    <m/>
    <m/>
    <n v="0.56999999999999995"/>
    <m/>
    <m/>
    <m/>
    <m/>
    <m/>
    <m/>
    <m/>
    <m/>
    <m/>
    <m/>
    <m/>
    <m/>
    <m/>
    <m/>
    <m/>
    <m/>
  </r>
  <r>
    <s v="FRNLRuakuraNRate0"/>
    <x v="7"/>
    <x v="362"/>
    <s v="Autumn"/>
    <x v="1"/>
    <n v="11"/>
    <s v="Harvest"/>
    <m/>
    <m/>
    <n v="23.23"/>
    <n v="23.23"/>
    <n v="385.49"/>
    <m/>
    <m/>
    <m/>
    <m/>
    <m/>
    <m/>
    <m/>
    <m/>
    <n v="0.63"/>
    <m/>
    <m/>
    <m/>
    <m/>
    <m/>
    <m/>
    <m/>
    <m/>
    <m/>
    <m/>
    <m/>
    <m/>
    <m/>
    <m/>
    <m/>
    <m/>
  </r>
  <r>
    <s v="FRNLRuakuraNRate50"/>
    <x v="7"/>
    <x v="362"/>
    <s v="Autumn"/>
    <x v="1"/>
    <n v="11"/>
    <s v="Harvest"/>
    <m/>
    <m/>
    <n v="44.22"/>
    <n v="44.22"/>
    <n v="583.61"/>
    <m/>
    <m/>
    <m/>
    <m/>
    <m/>
    <m/>
    <m/>
    <m/>
    <n v="1.2"/>
    <m/>
    <m/>
    <m/>
    <m/>
    <m/>
    <m/>
    <m/>
    <m/>
    <m/>
    <m/>
    <m/>
    <m/>
    <m/>
    <m/>
    <m/>
    <m/>
  </r>
  <r>
    <s v="FRNLRuakuraNRate500"/>
    <x v="7"/>
    <x v="362"/>
    <s v="Autumn"/>
    <x v="1"/>
    <n v="11"/>
    <s v="Harvest"/>
    <m/>
    <m/>
    <n v="49.07"/>
    <n v="49.07"/>
    <n v="1115.8799999999999"/>
    <m/>
    <m/>
    <m/>
    <m/>
    <m/>
    <m/>
    <m/>
    <m/>
    <n v="1.33"/>
    <m/>
    <m/>
    <m/>
    <m/>
    <m/>
    <m/>
    <m/>
    <m/>
    <m/>
    <m/>
    <m/>
    <m/>
    <m/>
    <m/>
    <m/>
    <m/>
  </r>
  <r>
    <s v="FRNLRuakuraNRate200"/>
    <x v="7"/>
    <x v="362"/>
    <s v="Autumn"/>
    <x v="1"/>
    <n v="11"/>
    <s v="Harvest"/>
    <m/>
    <m/>
    <m/>
    <m/>
    <m/>
    <m/>
    <m/>
    <m/>
    <m/>
    <m/>
    <m/>
    <m/>
    <m/>
    <m/>
    <m/>
    <m/>
    <m/>
    <m/>
    <m/>
    <m/>
    <m/>
    <m/>
    <m/>
    <m/>
    <m/>
    <m/>
    <m/>
    <m/>
    <m/>
    <m/>
  </r>
  <r>
    <s v="FRNLRuakuraNRate350"/>
    <x v="7"/>
    <x v="362"/>
    <s v="Autumn"/>
    <x v="1"/>
    <n v="11"/>
    <s v="Harvest"/>
    <m/>
    <m/>
    <m/>
    <m/>
    <m/>
    <m/>
    <m/>
    <m/>
    <m/>
    <m/>
    <m/>
    <m/>
    <m/>
    <m/>
    <m/>
    <m/>
    <m/>
    <m/>
    <m/>
    <m/>
    <m/>
    <m/>
    <m/>
    <m/>
    <m/>
    <m/>
    <m/>
    <m/>
    <m/>
    <m/>
  </r>
  <r>
    <s v="FRNLRuakuraNRate0"/>
    <x v="7"/>
    <x v="362"/>
    <s v="Autumn"/>
    <x v="2"/>
    <n v="11"/>
    <s v="Harvest"/>
    <m/>
    <m/>
    <n v="51.45"/>
    <n v="51.45"/>
    <n v="386.59"/>
    <m/>
    <m/>
    <m/>
    <m/>
    <m/>
    <m/>
    <m/>
    <m/>
    <n v="1.39"/>
    <m/>
    <m/>
    <m/>
    <m/>
    <m/>
    <m/>
    <m/>
    <m/>
    <m/>
    <m/>
    <m/>
    <m/>
    <m/>
    <m/>
    <m/>
    <m/>
  </r>
  <r>
    <s v="FRNLRuakuraNRate350"/>
    <x v="7"/>
    <x v="362"/>
    <s v="Autumn"/>
    <x v="2"/>
    <n v="11"/>
    <s v="Harvest"/>
    <m/>
    <m/>
    <n v="74.14"/>
    <n v="74.14"/>
    <n v="1111.67"/>
    <m/>
    <m/>
    <m/>
    <m/>
    <m/>
    <m/>
    <m/>
    <m/>
    <n v="2"/>
    <m/>
    <m/>
    <m/>
    <m/>
    <m/>
    <m/>
    <m/>
    <m/>
    <m/>
    <m/>
    <m/>
    <m/>
    <m/>
    <m/>
    <m/>
    <m/>
  </r>
  <r>
    <s v="FRNLRuakuraNRate50"/>
    <x v="7"/>
    <x v="362"/>
    <s v="Autumn"/>
    <x v="2"/>
    <n v="11"/>
    <s v="Harvest"/>
    <m/>
    <m/>
    <n v="59.71"/>
    <n v="59.71"/>
    <n v="624.25"/>
    <m/>
    <m/>
    <m/>
    <m/>
    <m/>
    <m/>
    <m/>
    <m/>
    <n v="1.61"/>
    <m/>
    <m/>
    <m/>
    <m/>
    <m/>
    <m/>
    <m/>
    <m/>
    <m/>
    <m/>
    <m/>
    <m/>
    <m/>
    <m/>
    <m/>
    <m/>
  </r>
  <r>
    <s v="FRNLRuakuraNRate100"/>
    <x v="7"/>
    <x v="362"/>
    <s v="Autumn"/>
    <x v="2"/>
    <n v="11"/>
    <s v="Harvest"/>
    <m/>
    <m/>
    <n v="73.83"/>
    <n v="73.83"/>
    <n v="747.27"/>
    <m/>
    <m/>
    <m/>
    <m/>
    <m/>
    <m/>
    <m/>
    <m/>
    <n v="2"/>
    <m/>
    <m/>
    <m/>
    <m/>
    <m/>
    <m/>
    <m/>
    <m/>
    <m/>
    <m/>
    <m/>
    <m/>
    <m/>
    <m/>
    <m/>
    <m/>
  </r>
  <r>
    <s v="FRNLRuakuraNRate200"/>
    <x v="7"/>
    <x v="362"/>
    <s v="Autumn"/>
    <x v="2"/>
    <n v="11"/>
    <s v="Harvest"/>
    <m/>
    <m/>
    <n v="111.33"/>
    <n v="111.33"/>
    <n v="977.18000000000006"/>
    <m/>
    <m/>
    <m/>
    <m/>
    <m/>
    <m/>
    <m/>
    <m/>
    <n v="3.01"/>
    <m/>
    <m/>
    <m/>
    <m/>
    <m/>
    <m/>
    <m/>
    <m/>
    <m/>
    <m/>
    <m/>
    <m/>
    <m/>
    <m/>
    <m/>
    <m/>
  </r>
  <r>
    <s v="FRNLRuakuraNRate500"/>
    <x v="7"/>
    <x v="362"/>
    <s v="Autumn"/>
    <x v="2"/>
    <n v="11"/>
    <s v="Harvest"/>
    <m/>
    <m/>
    <n v="19.010000000000002"/>
    <n v="19.010000000000002"/>
    <n v="1219.3"/>
    <m/>
    <m/>
    <m/>
    <m/>
    <m/>
    <m/>
    <m/>
    <m/>
    <n v="0.51"/>
    <m/>
    <m/>
    <m/>
    <m/>
    <m/>
    <m/>
    <m/>
    <m/>
    <m/>
    <m/>
    <m/>
    <m/>
    <m/>
    <m/>
    <m/>
    <m/>
  </r>
  <r>
    <s v="FRNLRuakuraNRate200"/>
    <x v="7"/>
    <x v="363"/>
    <s v="Autumn"/>
    <x v="0"/>
    <n v="11"/>
    <s v="Regrowth1"/>
    <n v="699.40000000000009"/>
    <n v="69.94"/>
    <m/>
    <m/>
    <m/>
    <m/>
    <m/>
    <m/>
    <m/>
    <m/>
    <m/>
    <m/>
    <m/>
    <m/>
    <m/>
    <m/>
    <m/>
    <m/>
    <m/>
    <m/>
    <m/>
    <m/>
    <m/>
    <m/>
    <m/>
    <m/>
    <m/>
    <m/>
    <m/>
    <m/>
  </r>
  <r>
    <s v="FRNLRuakuraNRate0"/>
    <x v="7"/>
    <x v="363"/>
    <s v="Autumn"/>
    <x v="0"/>
    <n v="11"/>
    <s v="Regrowth1"/>
    <n v="527.4"/>
    <n v="52.74"/>
    <m/>
    <m/>
    <m/>
    <m/>
    <m/>
    <m/>
    <m/>
    <m/>
    <m/>
    <m/>
    <m/>
    <m/>
    <m/>
    <m/>
    <m/>
    <m/>
    <m/>
    <m/>
    <m/>
    <m/>
    <m/>
    <m/>
    <m/>
    <m/>
    <m/>
    <m/>
    <m/>
    <m/>
  </r>
  <r>
    <s v="FRNLRuakuraNRate100"/>
    <x v="7"/>
    <x v="363"/>
    <s v="Autumn"/>
    <x v="0"/>
    <n v="11"/>
    <s v="Regrowth1"/>
    <n v="699.40000000000009"/>
    <n v="69.94"/>
    <m/>
    <m/>
    <m/>
    <m/>
    <m/>
    <m/>
    <m/>
    <m/>
    <m/>
    <m/>
    <m/>
    <m/>
    <m/>
    <m/>
    <m/>
    <m/>
    <m/>
    <m/>
    <m/>
    <m/>
    <m/>
    <m/>
    <m/>
    <m/>
    <m/>
    <m/>
    <m/>
    <m/>
  </r>
  <r>
    <s v="FRNLRuakuraNRate50"/>
    <x v="7"/>
    <x v="363"/>
    <s v="Autumn"/>
    <x v="0"/>
    <n v="11"/>
    <s v="Regrowth1"/>
    <n v="613.40000000000009"/>
    <n v="61.34"/>
    <m/>
    <m/>
    <m/>
    <m/>
    <m/>
    <m/>
    <m/>
    <m/>
    <m/>
    <m/>
    <m/>
    <m/>
    <m/>
    <m/>
    <m/>
    <m/>
    <m/>
    <m/>
    <m/>
    <m/>
    <m/>
    <m/>
    <m/>
    <m/>
    <m/>
    <m/>
    <m/>
    <m/>
  </r>
  <r>
    <s v="FRNLRuakuraNRate500"/>
    <x v="7"/>
    <x v="363"/>
    <s v="Autumn"/>
    <x v="0"/>
    <n v="11"/>
    <s v="Regrowth1"/>
    <n v="699.40000000000009"/>
    <n v="69.94"/>
    <m/>
    <m/>
    <m/>
    <m/>
    <m/>
    <m/>
    <m/>
    <m/>
    <m/>
    <m/>
    <m/>
    <m/>
    <m/>
    <m/>
    <m/>
    <m/>
    <m/>
    <m/>
    <m/>
    <m/>
    <m/>
    <m/>
    <m/>
    <m/>
    <m/>
    <m/>
    <m/>
    <m/>
  </r>
  <r>
    <s v="FRNLRuakuraNRate350"/>
    <x v="7"/>
    <x v="363"/>
    <s v="Autumn"/>
    <x v="0"/>
    <n v="11"/>
    <s v="Regrowth1"/>
    <n v="682.2"/>
    <n v="68.22"/>
    <m/>
    <m/>
    <m/>
    <m/>
    <m/>
    <m/>
    <m/>
    <m/>
    <m/>
    <m/>
    <m/>
    <m/>
    <m/>
    <m/>
    <m/>
    <m/>
    <m/>
    <m/>
    <m/>
    <m/>
    <m/>
    <m/>
    <m/>
    <m/>
    <m/>
    <m/>
    <m/>
    <m/>
  </r>
  <r>
    <s v="FRNLRuakuraNRate100"/>
    <x v="7"/>
    <x v="363"/>
    <s v="Autumn"/>
    <x v="1"/>
    <n v="11"/>
    <s v="Regrowth1"/>
    <n v="785.4"/>
    <n v="78.540000000000006"/>
    <m/>
    <m/>
    <m/>
    <m/>
    <m/>
    <m/>
    <m/>
    <m/>
    <m/>
    <m/>
    <m/>
    <m/>
    <m/>
    <m/>
    <m/>
    <m/>
    <m/>
    <m/>
    <m/>
    <m/>
    <m/>
    <m/>
    <m/>
    <m/>
    <m/>
    <m/>
    <m/>
    <m/>
  </r>
  <r>
    <s v="FRNLRuakuraNRate0"/>
    <x v="7"/>
    <x v="363"/>
    <s v="Autumn"/>
    <x v="1"/>
    <n v="11"/>
    <s v="Regrowth1"/>
    <n v="613.40000000000009"/>
    <n v="61.34"/>
    <m/>
    <m/>
    <m/>
    <m/>
    <m/>
    <m/>
    <m/>
    <m/>
    <m/>
    <m/>
    <m/>
    <m/>
    <m/>
    <m/>
    <m/>
    <m/>
    <m/>
    <m/>
    <m/>
    <m/>
    <m/>
    <m/>
    <m/>
    <m/>
    <m/>
    <m/>
    <m/>
    <m/>
  </r>
  <r>
    <s v="FRNLRuakuraNRate50"/>
    <x v="7"/>
    <x v="363"/>
    <s v="Autumn"/>
    <x v="1"/>
    <n v="11"/>
    <s v="Regrowth1"/>
    <n v="854.2"/>
    <n v="85.42"/>
    <m/>
    <m/>
    <m/>
    <m/>
    <m/>
    <m/>
    <m/>
    <m/>
    <m/>
    <m/>
    <m/>
    <m/>
    <m/>
    <m/>
    <m/>
    <m/>
    <m/>
    <m/>
    <m/>
    <m/>
    <m/>
    <m/>
    <m/>
    <m/>
    <m/>
    <m/>
    <m/>
    <m/>
  </r>
  <r>
    <s v="FRNLRuakuraNRate500"/>
    <x v="7"/>
    <x v="363"/>
    <s v="Autumn"/>
    <x v="1"/>
    <n v="11"/>
    <s v="Regrowth1"/>
    <n v="751"/>
    <n v="75.099999999999994"/>
    <m/>
    <m/>
    <m/>
    <m/>
    <m/>
    <m/>
    <m/>
    <m/>
    <m/>
    <m/>
    <m/>
    <m/>
    <m/>
    <m/>
    <m/>
    <m/>
    <m/>
    <m/>
    <m/>
    <m/>
    <m/>
    <m/>
    <m/>
    <m/>
    <m/>
    <m/>
    <m/>
    <m/>
  </r>
  <r>
    <s v="FRNLRuakuraNRate200"/>
    <x v="7"/>
    <x v="363"/>
    <s v="Autumn"/>
    <x v="1"/>
    <n v="11"/>
    <s v="Regrowth1"/>
    <n v="751"/>
    <n v="75.099999999999994"/>
    <m/>
    <m/>
    <m/>
    <m/>
    <m/>
    <m/>
    <m/>
    <m/>
    <m/>
    <m/>
    <m/>
    <m/>
    <m/>
    <m/>
    <m/>
    <m/>
    <m/>
    <m/>
    <m/>
    <m/>
    <m/>
    <m/>
    <m/>
    <m/>
    <m/>
    <m/>
    <m/>
    <m/>
  </r>
  <r>
    <s v="FRNLRuakuraNRate350"/>
    <x v="7"/>
    <x v="363"/>
    <s v="Autumn"/>
    <x v="1"/>
    <n v="11"/>
    <s v="Regrowth1"/>
    <n v="716.59999999999991"/>
    <n v="71.66"/>
    <m/>
    <m/>
    <m/>
    <m/>
    <m/>
    <m/>
    <m/>
    <m/>
    <m/>
    <m/>
    <m/>
    <m/>
    <m/>
    <m/>
    <m/>
    <m/>
    <m/>
    <m/>
    <m/>
    <m/>
    <m/>
    <m/>
    <m/>
    <m/>
    <m/>
    <m/>
    <m/>
    <m/>
  </r>
  <r>
    <s v="FRNLRuakuraNRate0"/>
    <x v="7"/>
    <x v="363"/>
    <s v="Autumn"/>
    <x v="2"/>
    <n v="11"/>
    <s v="Regrowth1"/>
    <n v="751"/>
    <n v="75.099999999999994"/>
    <m/>
    <m/>
    <m/>
    <m/>
    <m/>
    <m/>
    <m/>
    <m/>
    <m/>
    <m/>
    <m/>
    <m/>
    <m/>
    <m/>
    <m/>
    <m/>
    <m/>
    <m/>
    <m/>
    <m/>
    <m/>
    <m/>
    <m/>
    <m/>
    <m/>
    <m/>
    <m/>
    <m/>
  </r>
  <r>
    <s v="FRNLRuakuraNRate350"/>
    <x v="7"/>
    <x v="363"/>
    <s v="Autumn"/>
    <x v="2"/>
    <n v="11"/>
    <s v="Regrowth1"/>
    <n v="751"/>
    <n v="75.099999999999994"/>
    <m/>
    <m/>
    <m/>
    <m/>
    <m/>
    <m/>
    <m/>
    <m/>
    <m/>
    <m/>
    <m/>
    <m/>
    <m/>
    <m/>
    <m/>
    <m/>
    <m/>
    <m/>
    <m/>
    <m/>
    <m/>
    <m/>
    <m/>
    <m/>
    <m/>
    <m/>
    <m/>
    <m/>
  </r>
  <r>
    <s v="FRNLRuakuraNRate50"/>
    <x v="7"/>
    <x v="363"/>
    <s v="Autumn"/>
    <x v="2"/>
    <n v="11"/>
    <s v="Regrowth1"/>
    <n v="751"/>
    <n v="75.099999999999994"/>
    <m/>
    <m/>
    <m/>
    <m/>
    <m/>
    <m/>
    <m/>
    <m/>
    <m/>
    <m/>
    <m/>
    <m/>
    <m/>
    <m/>
    <m/>
    <m/>
    <m/>
    <m/>
    <m/>
    <m/>
    <m/>
    <m/>
    <m/>
    <m/>
    <m/>
    <m/>
    <m/>
    <m/>
  </r>
  <r>
    <s v="FRNLRuakuraNRate100"/>
    <x v="7"/>
    <x v="363"/>
    <s v="Autumn"/>
    <x v="2"/>
    <n v="11"/>
    <s v="Regrowth1"/>
    <n v="785.4"/>
    <n v="78.540000000000006"/>
    <m/>
    <m/>
    <m/>
    <m/>
    <m/>
    <m/>
    <m/>
    <m/>
    <m/>
    <m/>
    <m/>
    <m/>
    <m/>
    <m/>
    <m/>
    <m/>
    <m/>
    <m/>
    <m/>
    <m/>
    <m/>
    <m/>
    <m/>
    <m/>
    <m/>
    <m/>
    <m/>
    <m/>
  </r>
  <r>
    <s v="FRNLRuakuraNRate200"/>
    <x v="7"/>
    <x v="363"/>
    <s v="Autumn"/>
    <x v="2"/>
    <n v="11"/>
    <s v="Regrowth1"/>
    <n v="837"/>
    <n v="83.7"/>
    <m/>
    <m/>
    <m/>
    <m/>
    <m/>
    <m/>
    <m/>
    <m/>
    <m/>
    <m/>
    <m/>
    <m/>
    <m/>
    <m/>
    <m/>
    <m/>
    <m/>
    <m/>
    <m/>
    <m/>
    <m/>
    <m/>
    <m/>
    <m/>
    <m/>
    <m/>
    <m/>
    <m/>
  </r>
  <r>
    <s v="FRNLRuakuraNRate500"/>
    <x v="7"/>
    <x v="363"/>
    <s v="Autumn"/>
    <x v="2"/>
    <n v="11"/>
    <s v="Regrowth1"/>
    <n v="579"/>
    <n v="57.9"/>
    <m/>
    <m/>
    <m/>
    <m/>
    <m/>
    <m/>
    <m/>
    <m/>
    <m/>
    <m/>
    <m/>
    <m/>
    <m/>
    <m/>
    <m/>
    <m/>
    <m/>
    <m/>
    <m/>
    <m/>
    <m/>
    <m/>
    <m/>
    <m/>
    <m/>
    <m/>
    <m/>
    <m/>
  </r>
  <r>
    <s v="FRNLRuakuraNRate200"/>
    <x v="7"/>
    <x v="364"/>
    <s v="Autumn"/>
    <x v="0"/>
    <n v="11"/>
    <s v="Regrowth2"/>
    <n v="716.59999999999991"/>
    <n v="71.66"/>
    <m/>
    <m/>
    <m/>
    <m/>
    <m/>
    <m/>
    <m/>
    <m/>
    <m/>
    <m/>
    <m/>
    <m/>
    <m/>
    <m/>
    <m/>
    <m/>
    <m/>
    <m/>
    <m/>
    <m/>
    <m/>
    <m/>
    <m/>
    <m/>
    <m/>
    <m/>
    <m/>
    <m/>
  </r>
  <r>
    <s v="FRNLRuakuraNRate0"/>
    <x v="7"/>
    <x v="364"/>
    <s v="Autumn"/>
    <x v="0"/>
    <n v="11"/>
    <s v="Regrowth2"/>
    <n v="561.79999999999995"/>
    <n v="56.18"/>
    <m/>
    <m/>
    <m/>
    <m/>
    <m/>
    <m/>
    <m/>
    <m/>
    <m/>
    <m/>
    <m/>
    <m/>
    <m/>
    <m/>
    <m/>
    <m/>
    <m/>
    <m/>
    <m/>
    <m/>
    <m/>
    <m/>
    <m/>
    <m/>
    <m/>
    <m/>
    <m/>
    <m/>
  </r>
  <r>
    <s v="FRNLRuakuraNRate100"/>
    <x v="7"/>
    <x v="364"/>
    <s v="Autumn"/>
    <x v="0"/>
    <n v="11"/>
    <s v="Regrowth2"/>
    <n v="837"/>
    <n v="83.7"/>
    <m/>
    <m/>
    <m/>
    <m/>
    <m/>
    <m/>
    <m/>
    <m/>
    <m/>
    <m/>
    <m/>
    <m/>
    <m/>
    <m/>
    <m/>
    <m/>
    <m/>
    <m/>
    <m/>
    <m/>
    <m/>
    <m/>
    <m/>
    <m/>
    <m/>
    <m/>
    <m/>
    <m/>
  </r>
  <r>
    <s v="FRNLRuakuraNRate50"/>
    <x v="7"/>
    <x v="364"/>
    <s v="Autumn"/>
    <x v="0"/>
    <n v="11"/>
    <s v="Regrowth2"/>
    <n v="630.59999999999991"/>
    <n v="63.06"/>
    <m/>
    <m/>
    <m/>
    <m/>
    <m/>
    <m/>
    <m/>
    <m/>
    <m/>
    <m/>
    <m/>
    <m/>
    <m/>
    <m/>
    <m/>
    <m/>
    <m/>
    <m/>
    <m/>
    <m/>
    <m/>
    <m/>
    <m/>
    <m/>
    <m/>
    <m/>
    <m/>
    <m/>
  </r>
  <r>
    <s v="FRNLRuakuraNRate500"/>
    <x v="7"/>
    <x v="364"/>
    <s v="Autumn"/>
    <x v="0"/>
    <n v="11"/>
    <s v="Regrowth2"/>
    <n v="751"/>
    <n v="75.099999999999994"/>
    <m/>
    <m/>
    <m/>
    <m/>
    <m/>
    <m/>
    <m/>
    <m/>
    <m/>
    <m/>
    <m/>
    <m/>
    <m/>
    <m/>
    <m/>
    <m/>
    <m/>
    <m/>
    <m/>
    <m/>
    <m/>
    <m/>
    <m/>
    <m/>
    <m/>
    <m/>
    <m/>
    <m/>
  </r>
  <r>
    <s v="FRNLRuakuraNRate350"/>
    <x v="7"/>
    <x v="364"/>
    <s v="Autumn"/>
    <x v="0"/>
    <n v="11"/>
    <s v="Regrowth2"/>
    <n v="802.6"/>
    <n v="80.260000000000005"/>
    <m/>
    <m/>
    <m/>
    <m/>
    <m/>
    <m/>
    <m/>
    <m/>
    <m/>
    <m/>
    <m/>
    <m/>
    <m/>
    <m/>
    <m/>
    <m/>
    <m/>
    <m/>
    <m/>
    <m/>
    <m/>
    <m/>
    <m/>
    <m/>
    <m/>
    <m/>
    <m/>
    <m/>
  </r>
  <r>
    <s v="FRNLRuakuraNRate100"/>
    <x v="7"/>
    <x v="364"/>
    <s v="Autumn"/>
    <x v="1"/>
    <n v="11"/>
    <s v="Regrowth2"/>
    <n v="630.59999999999991"/>
    <n v="63.06"/>
    <m/>
    <m/>
    <m/>
    <m/>
    <m/>
    <m/>
    <m/>
    <m/>
    <m/>
    <m/>
    <m/>
    <m/>
    <m/>
    <m/>
    <m/>
    <m/>
    <m/>
    <m/>
    <m/>
    <m/>
    <m/>
    <m/>
    <m/>
    <m/>
    <m/>
    <m/>
    <m/>
    <m/>
  </r>
  <r>
    <s v="FRNLRuakuraNRate0"/>
    <x v="7"/>
    <x v="364"/>
    <s v="Autumn"/>
    <x v="1"/>
    <n v="11"/>
    <s v="Regrowth2"/>
    <n v="613.40000000000009"/>
    <n v="61.34"/>
    <m/>
    <m/>
    <m/>
    <m/>
    <m/>
    <m/>
    <m/>
    <m/>
    <m/>
    <m/>
    <m/>
    <m/>
    <m/>
    <m/>
    <m/>
    <m/>
    <m/>
    <m/>
    <m/>
    <m/>
    <m/>
    <m/>
    <m/>
    <m/>
    <m/>
    <m/>
    <m/>
    <m/>
  </r>
  <r>
    <s v="FRNLRuakuraNRate50"/>
    <x v="7"/>
    <x v="364"/>
    <s v="Autumn"/>
    <x v="1"/>
    <n v="11"/>
    <s v="Regrowth2"/>
    <n v="647.79999999999995"/>
    <n v="64.78"/>
    <m/>
    <m/>
    <m/>
    <m/>
    <m/>
    <m/>
    <m/>
    <m/>
    <m/>
    <m/>
    <m/>
    <m/>
    <m/>
    <m/>
    <m/>
    <m/>
    <m/>
    <m/>
    <m/>
    <m/>
    <m/>
    <m/>
    <m/>
    <m/>
    <m/>
    <m/>
    <m/>
    <m/>
  </r>
  <r>
    <s v="FRNLRuakuraNRate500"/>
    <x v="7"/>
    <x v="364"/>
    <s v="Autumn"/>
    <x v="1"/>
    <n v="11"/>
    <s v="Regrowth2"/>
    <n v="802.6"/>
    <n v="80.260000000000005"/>
    <m/>
    <m/>
    <m/>
    <m/>
    <m/>
    <m/>
    <m/>
    <m/>
    <m/>
    <m/>
    <m/>
    <m/>
    <m/>
    <m/>
    <m/>
    <m/>
    <m/>
    <m/>
    <m/>
    <m/>
    <m/>
    <m/>
    <m/>
    <m/>
    <m/>
    <m/>
    <m/>
    <m/>
  </r>
  <r>
    <s v="FRNLRuakuraNRate200"/>
    <x v="7"/>
    <x v="364"/>
    <s v="Autumn"/>
    <x v="1"/>
    <n v="11"/>
    <s v="Regrowth2"/>
    <n v="716.59999999999991"/>
    <n v="71.66"/>
    <m/>
    <m/>
    <m/>
    <m/>
    <m/>
    <m/>
    <m/>
    <m/>
    <m/>
    <m/>
    <m/>
    <m/>
    <m/>
    <m/>
    <m/>
    <m/>
    <m/>
    <m/>
    <m/>
    <m/>
    <m/>
    <m/>
    <m/>
    <m/>
    <m/>
    <m/>
    <m/>
    <m/>
  </r>
  <r>
    <s v="FRNLRuakuraNRate350"/>
    <x v="7"/>
    <x v="364"/>
    <s v="Autumn"/>
    <x v="1"/>
    <n v="11"/>
    <s v="Regrowth2"/>
    <n v="923"/>
    <n v="92.3"/>
    <m/>
    <m/>
    <m/>
    <m/>
    <m/>
    <m/>
    <m/>
    <m/>
    <m/>
    <m/>
    <m/>
    <m/>
    <m/>
    <m/>
    <m/>
    <m/>
    <m/>
    <m/>
    <m/>
    <m/>
    <m/>
    <m/>
    <m/>
    <m/>
    <m/>
    <m/>
    <m/>
    <m/>
  </r>
  <r>
    <s v="FRNLRuakuraNRate0"/>
    <x v="7"/>
    <x v="364"/>
    <s v="Autumn"/>
    <x v="2"/>
    <n v="11"/>
    <s v="Regrowth2"/>
    <n v="733.8"/>
    <n v="73.38"/>
    <m/>
    <m/>
    <m/>
    <m/>
    <m/>
    <m/>
    <m/>
    <m/>
    <m/>
    <m/>
    <m/>
    <m/>
    <m/>
    <m/>
    <m/>
    <m/>
    <m/>
    <m/>
    <m/>
    <m/>
    <m/>
    <m/>
    <m/>
    <m/>
    <m/>
    <m/>
    <m/>
    <m/>
  </r>
  <r>
    <s v="FRNLRuakuraNRate350"/>
    <x v="7"/>
    <x v="364"/>
    <s v="Autumn"/>
    <x v="2"/>
    <n v="11"/>
    <s v="Regrowth2"/>
    <n v="991.80000000000007"/>
    <n v="99.18"/>
    <m/>
    <m/>
    <m/>
    <m/>
    <m/>
    <m/>
    <m/>
    <m/>
    <m/>
    <m/>
    <m/>
    <m/>
    <m/>
    <m/>
    <m/>
    <m/>
    <m/>
    <m/>
    <m/>
    <m/>
    <m/>
    <m/>
    <m/>
    <m/>
    <m/>
    <m/>
    <m/>
    <m/>
  </r>
  <r>
    <s v="FRNLRuakuraNRate50"/>
    <x v="7"/>
    <x v="364"/>
    <s v="Autumn"/>
    <x v="2"/>
    <n v="11"/>
    <s v="Regrowth2"/>
    <n v="957.4"/>
    <n v="95.74"/>
    <m/>
    <m/>
    <m/>
    <m/>
    <m/>
    <m/>
    <m/>
    <m/>
    <m/>
    <m/>
    <m/>
    <m/>
    <m/>
    <m/>
    <m/>
    <m/>
    <m/>
    <m/>
    <m/>
    <m/>
    <m/>
    <m/>
    <m/>
    <m/>
    <m/>
    <m/>
    <m/>
    <m/>
  </r>
  <r>
    <s v="FRNLRuakuraNRate100"/>
    <x v="7"/>
    <x v="364"/>
    <s v="Autumn"/>
    <x v="2"/>
    <n v="11"/>
    <s v="Regrowth2"/>
    <n v="819.8"/>
    <n v="81.98"/>
    <m/>
    <m/>
    <m/>
    <m/>
    <m/>
    <m/>
    <m/>
    <m/>
    <m/>
    <m/>
    <m/>
    <m/>
    <m/>
    <m/>
    <m/>
    <m/>
    <m/>
    <m/>
    <m/>
    <m/>
    <m/>
    <m/>
    <m/>
    <m/>
    <m/>
    <m/>
    <m/>
    <m/>
  </r>
  <r>
    <s v="FRNLRuakuraNRate200"/>
    <x v="7"/>
    <x v="364"/>
    <s v="Autumn"/>
    <x v="2"/>
    <n v="11"/>
    <s v="Regrowth2"/>
    <n v="751"/>
    <n v="75.099999999999994"/>
    <m/>
    <m/>
    <m/>
    <m/>
    <m/>
    <m/>
    <m/>
    <m/>
    <m/>
    <m/>
    <m/>
    <m/>
    <m/>
    <m/>
    <m/>
    <m/>
    <m/>
    <m/>
    <m/>
    <m/>
    <m/>
    <m/>
    <m/>
    <m/>
    <m/>
    <m/>
    <m/>
    <m/>
  </r>
  <r>
    <s v="FRNLRuakuraNRate500"/>
    <x v="7"/>
    <x v="364"/>
    <s v="Autumn"/>
    <x v="2"/>
    <n v="11"/>
    <s v="Regrowth2"/>
    <n v="751"/>
    <n v="75.099999999999994"/>
    <m/>
    <m/>
    <m/>
    <m/>
    <m/>
    <m/>
    <m/>
    <m/>
    <m/>
    <m/>
    <m/>
    <m/>
    <m/>
    <m/>
    <m/>
    <m/>
    <m/>
    <m/>
    <m/>
    <m/>
    <m/>
    <m/>
    <m/>
    <m/>
    <m/>
    <m/>
    <m/>
    <m/>
  </r>
  <r>
    <s v="FRNLRuakuraNRate200"/>
    <x v="7"/>
    <x v="365"/>
    <s v="Autumn"/>
    <x v="0"/>
    <n v="11"/>
    <s v="Regrowth3"/>
    <n v="854.2"/>
    <n v="85.42"/>
    <m/>
    <m/>
    <m/>
    <m/>
    <m/>
    <m/>
    <m/>
    <m/>
    <m/>
    <m/>
    <m/>
    <m/>
    <m/>
    <m/>
    <m/>
    <m/>
    <m/>
    <m/>
    <m/>
    <m/>
    <m/>
    <m/>
    <m/>
    <m/>
    <m/>
    <m/>
    <m/>
    <m/>
  </r>
  <r>
    <s v="FRNLRuakuraNRate0"/>
    <x v="7"/>
    <x v="365"/>
    <s v="Autumn"/>
    <x v="0"/>
    <n v="11"/>
    <s v="Regrowth3"/>
    <n v="699.40000000000009"/>
    <n v="69.94"/>
    <m/>
    <m/>
    <m/>
    <m/>
    <m/>
    <m/>
    <m/>
    <m/>
    <m/>
    <m/>
    <m/>
    <m/>
    <m/>
    <m/>
    <m/>
    <m/>
    <m/>
    <m/>
    <m/>
    <m/>
    <m/>
    <m/>
    <m/>
    <m/>
    <m/>
    <m/>
    <m/>
    <m/>
  </r>
  <r>
    <s v="FRNLRuakuraNRate100"/>
    <x v="7"/>
    <x v="365"/>
    <s v="Autumn"/>
    <x v="0"/>
    <n v="11"/>
    <s v="Regrowth3"/>
    <n v="905.8"/>
    <n v="90.58"/>
    <m/>
    <m/>
    <m/>
    <m/>
    <m/>
    <m/>
    <m/>
    <m/>
    <m/>
    <m/>
    <m/>
    <m/>
    <m/>
    <m/>
    <m/>
    <m/>
    <m/>
    <m/>
    <m/>
    <m/>
    <m/>
    <m/>
    <m/>
    <m/>
    <m/>
    <m/>
    <m/>
    <m/>
  </r>
  <r>
    <s v="FRNLRuakuraNRate50"/>
    <x v="7"/>
    <x v="365"/>
    <s v="Autumn"/>
    <x v="0"/>
    <n v="11"/>
    <s v="Regrowth3"/>
    <n v="802.6"/>
    <n v="80.260000000000005"/>
    <m/>
    <m/>
    <m/>
    <m/>
    <m/>
    <m/>
    <m/>
    <m/>
    <m/>
    <m/>
    <m/>
    <m/>
    <m/>
    <m/>
    <m/>
    <m/>
    <m/>
    <m/>
    <m/>
    <m/>
    <m/>
    <m/>
    <m/>
    <m/>
    <m/>
    <m/>
    <m/>
    <m/>
  </r>
  <r>
    <s v="FRNLRuakuraNRate500"/>
    <x v="7"/>
    <x v="365"/>
    <s v="Autumn"/>
    <x v="0"/>
    <n v="11"/>
    <s v="Regrowth3"/>
    <n v="1043.4000000000001"/>
    <n v="104.34"/>
    <m/>
    <m/>
    <m/>
    <m/>
    <m/>
    <m/>
    <m/>
    <m/>
    <m/>
    <m/>
    <m/>
    <m/>
    <m/>
    <m/>
    <m/>
    <m/>
    <m/>
    <m/>
    <m/>
    <m/>
    <m/>
    <m/>
    <m/>
    <m/>
    <m/>
    <m/>
    <m/>
    <m/>
  </r>
  <r>
    <s v="FRNLRuakuraNRate350"/>
    <x v="7"/>
    <x v="365"/>
    <s v="Autumn"/>
    <x v="0"/>
    <n v="11"/>
    <s v="Regrowth3"/>
    <n v="923"/>
    <n v="92.3"/>
    <m/>
    <m/>
    <m/>
    <m/>
    <m/>
    <m/>
    <m/>
    <m/>
    <m/>
    <m/>
    <m/>
    <m/>
    <m/>
    <m/>
    <m/>
    <m/>
    <m/>
    <m/>
    <m/>
    <m/>
    <m/>
    <m/>
    <m/>
    <m/>
    <m/>
    <m/>
    <m/>
    <m/>
  </r>
  <r>
    <s v="FRNLRuakuraNRate100"/>
    <x v="7"/>
    <x v="365"/>
    <s v="Autumn"/>
    <x v="1"/>
    <n v="11"/>
    <s v="Regrowth3"/>
    <n v="768.2"/>
    <n v="76.819999999999993"/>
    <m/>
    <m/>
    <m/>
    <m/>
    <m/>
    <m/>
    <m/>
    <m/>
    <m/>
    <m/>
    <m/>
    <m/>
    <m/>
    <m/>
    <m/>
    <m/>
    <m/>
    <m/>
    <m/>
    <m/>
    <m/>
    <m/>
    <m/>
    <m/>
    <m/>
    <m/>
    <m/>
    <m/>
  </r>
  <r>
    <s v="FRNLRuakuraNRate0"/>
    <x v="7"/>
    <x v="365"/>
    <s v="Autumn"/>
    <x v="1"/>
    <n v="11"/>
    <s v="Regrowth3"/>
    <n v="733.8"/>
    <n v="73.38"/>
    <m/>
    <m/>
    <m/>
    <m/>
    <m/>
    <m/>
    <m/>
    <m/>
    <m/>
    <m/>
    <m/>
    <m/>
    <m/>
    <m/>
    <m/>
    <m/>
    <m/>
    <m/>
    <m/>
    <m/>
    <m/>
    <m/>
    <m/>
    <m/>
    <m/>
    <m/>
    <m/>
    <m/>
  </r>
  <r>
    <s v="FRNLRuakuraNRate50"/>
    <x v="7"/>
    <x v="365"/>
    <s v="Autumn"/>
    <x v="1"/>
    <n v="11"/>
    <s v="Regrowth3"/>
    <n v="785.4"/>
    <n v="78.540000000000006"/>
    <m/>
    <m/>
    <m/>
    <m/>
    <m/>
    <m/>
    <m/>
    <m/>
    <m/>
    <m/>
    <m/>
    <m/>
    <m/>
    <m/>
    <m/>
    <m/>
    <m/>
    <m/>
    <m/>
    <m/>
    <m/>
    <m/>
    <m/>
    <m/>
    <m/>
    <m/>
    <m/>
    <m/>
  </r>
  <r>
    <s v="FRNLRuakuraNRate500"/>
    <x v="7"/>
    <x v="365"/>
    <s v="Autumn"/>
    <x v="1"/>
    <n v="11"/>
    <s v="Regrowth3"/>
    <n v="854.2"/>
    <n v="85.42"/>
    <m/>
    <m/>
    <m/>
    <m/>
    <m/>
    <m/>
    <m/>
    <m/>
    <m/>
    <m/>
    <m/>
    <m/>
    <m/>
    <m/>
    <m/>
    <m/>
    <m/>
    <m/>
    <m/>
    <m/>
    <m/>
    <m/>
    <m/>
    <m/>
    <m/>
    <m/>
    <m/>
    <m/>
  </r>
  <r>
    <s v="FRNLRuakuraNRate200"/>
    <x v="7"/>
    <x v="365"/>
    <s v="Autumn"/>
    <x v="1"/>
    <n v="11"/>
    <s v="Regrowth3"/>
    <n v="819.8"/>
    <n v="81.98"/>
    <m/>
    <m/>
    <m/>
    <m/>
    <m/>
    <m/>
    <m/>
    <m/>
    <m/>
    <m/>
    <m/>
    <m/>
    <m/>
    <m/>
    <m/>
    <m/>
    <m/>
    <m/>
    <m/>
    <m/>
    <m/>
    <m/>
    <m/>
    <m/>
    <m/>
    <m/>
    <m/>
    <m/>
  </r>
  <r>
    <s v="FRNLRuakuraNRate350"/>
    <x v="7"/>
    <x v="365"/>
    <s v="Autumn"/>
    <x v="1"/>
    <n v="11"/>
    <s v="Regrowth3"/>
    <n v="905.8"/>
    <n v="90.58"/>
    <m/>
    <m/>
    <m/>
    <m/>
    <m/>
    <m/>
    <m/>
    <m/>
    <m/>
    <m/>
    <m/>
    <m/>
    <m/>
    <m/>
    <m/>
    <m/>
    <m/>
    <m/>
    <m/>
    <m/>
    <m/>
    <m/>
    <m/>
    <m/>
    <m/>
    <m/>
    <m/>
    <m/>
  </r>
  <r>
    <s v="FRNLRuakuraNRate0"/>
    <x v="7"/>
    <x v="365"/>
    <s v="Autumn"/>
    <x v="2"/>
    <n v="11"/>
    <s v="Regrowth3"/>
    <n v="716.59999999999991"/>
    <n v="71.66"/>
    <m/>
    <m/>
    <m/>
    <m/>
    <m/>
    <m/>
    <m/>
    <m/>
    <m/>
    <m/>
    <m/>
    <m/>
    <m/>
    <m/>
    <m/>
    <m/>
    <m/>
    <m/>
    <m/>
    <m/>
    <m/>
    <m/>
    <m/>
    <m/>
    <m/>
    <m/>
    <m/>
    <m/>
  </r>
  <r>
    <s v="FRNLRuakuraNRate350"/>
    <x v="7"/>
    <x v="365"/>
    <s v="Autumn"/>
    <x v="2"/>
    <n v="11"/>
    <s v="Regrowth3"/>
    <n v="1060.5999999999999"/>
    <n v="106.06"/>
    <m/>
    <m/>
    <m/>
    <m/>
    <m/>
    <m/>
    <m/>
    <m/>
    <m/>
    <m/>
    <m/>
    <m/>
    <m/>
    <m/>
    <m/>
    <m/>
    <m/>
    <m/>
    <m/>
    <m/>
    <m/>
    <m/>
    <m/>
    <m/>
    <m/>
    <m/>
    <m/>
    <m/>
  </r>
  <r>
    <s v="FRNLRuakuraNRate50"/>
    <x v="7"/>
    <x v="365"/>
    <s v="Autumn"/>
    <x v="2"/>
    <n v="11"/>
    <s v="Regrowth3"/>
    <n v="888.6"/>
    <n v="88.86"/>
    <m/>
    <m/>
    <m/>
    <m/>
    <m/>
    <m/>
    <m/>
    <m/>
    <m/>
    <m/>
    <m/>
    <m/>
    <m/>
    <m/>
    <m/>
    <m/>
    <m/>
    <m/>
    <m/>
    <m/>
    <m/>
    <m/>
    <m/>
    <m/>
    <m/>
    <m/>
    <m/>
    <m/>
  </r>
  <r>
    <s v="FRNLRuakuraNRate100"/>
    <x v="7"/>
    <x v="365"/>
    <s v="Autumn"/>
    <x v="2"/>
    <n v="11"/>
    <s v="Regrowth3"/>
    <n v="905.8"/>
    <n v="90.58"/>
    <m/>
    <m/>
    <m/>
    <m/>
    <m/>
    <m/>
    <m/>
    <m/>
    <m/>
    <m/>
    <m/>
    <m/>
    <m/>
    <m/>
    <m/>
    <m/>
    <m/>
    <m/>
    <m/>
    <m/>
    <m/>
    <m/>
    <m/>
    <m/>
    <m/>
    <m/>
    <m/>
    <m/>
  </r>
  <r>
    <s v="FRNLRuakuraNRate200"/>
    <x v="7"/>
    <x v="365"/>
    <s v="Autumn"/>
    <x v="2"/>
    <n v="11"/>
    <s v="Regrowth3"/>
    <n v="1146.5999999999999"/>
    <n v="114.66"/>
    <m/>
    <m/>
    <m/>
    <m/>
    <m/>
    <m/>
    <m/>
    <m/>
    <m/>
    <m/>
    <m/>
    <m/>
    <m/>
    <m/>
    <m/>
    <m/>
    <m/>
    <m/>
    <m/>
    <m/>
    <m/>
    <m/>
    <m/>
    <m/>
    <m/>
    <m/>
    <m/>
    <m/>
  </r>
  <r>
    <s v="FRNLRuakuraNRate500"/>
    <x v="7"/>
    <x v="365"/>
    <s v="Autumn"/>
    <x v="2"/>
    <n v="11"/>
    <s v="Regrowth3"/>
    <n v="905.8"/>
    <n v="90.58"/>
    <m/>
    <m/>
    <m/>
    <m/>
    <m/>
    <m/>
    <m/>
    <m/>
    <m/>
    <m/>
    <m/>
    <m/>
    <m/>
    <m/>
    <m/>
    <m/>
    <m/>
    <m/>
    <m/>
    <m/>
    <m/>
    <m/>
    <m/>
    <m/>
    <m/>
    <m/>
    <m/>
    <m/>
  </r>
  <r>
    <s v="FRNLRuakuraNRate200"/>
    <x v="7"/>
    <x v="315"/>
    <s v="Autumn"/>
    <x v="0"/>
    <n v="12"/>
    <s v="Harvest"/>
    <m/>
    <m/>
    <n v="44.6"/>
    <n v="44.6"/>
    <n v="989.5200000000001"/>
    <m/>
    <m/>
    <m/>
    <m/>
    <m/>
    <m/>
    <m/>
    <m/>
    <n v="1.27"/>
    <m/>
    <m/>
    <m/>
    <m/>
    <m/>
    <m/>
    <m/>
    <m/>
    <m/>
    <m/>
    <m/>
    <m/>
    <m/>
    <m/>
    <m/>
    <m/>
  </r>
  <r>
    <s v="FRNLRuakuraNRate0"/>
    <x v="7"/>
    <x v="315"/>
    <s v="Autumn"/>
    <x v="0"/>
    <n v="12"/>
    <s v="Harvest"/>
    <m/>
    <m/>
    <m/>
    <m/>
    <m/>
    <m/>
    <m/>
    <m/>
    <m/>
    <m/>
    <m/>
    <m/>
    <m/>
    <m/>
    <m/>
    <m/>
    <m/>
    <m/>
    <m/>
    <m/>
    <m/>
    <m/>
    <m/>
    <m/>
    <m/>
    <m/>
    <m/>
    <m/>
    <m/>
    <m/>
  </r>
  <r>
    <s v="FRNLRuakuraNRate100"/>
    <x v="7"/>
    <x v="315"/>
    <s v="Autumn"/>
    <x v="0"/>
    <n v="12"/>
    <s v="Harvest"/>
    <m/>
    <m/>
    <m/>
    <m/>
    <m/>
    <m/>
    <m/>
    <m/>
    <m/>
    <m/>
    <m/>
    <m/>
    <m/>
    <m/>
    <m/>
    <m/>
    <m/>
    <m/>
    <m/>
    <m/>
    <m/>
    <m/>
    <m/>
    <m/>
    <m/>
    <m/>
    <m/>
    <m/>
    <m/>
    <m/>
  </r>
  <r>
    <s v="FRNLRuakuraNRate50"/>
    <x v="7"/>
    <x v="315"/>
    <s v="Autumn"/>
    <x v="0"/>
    <n v="12"/>
    <s v="Harvest"/>
    <m/>
    <m/>
    <n v="23.14"/>
    <n v="23.14"/>
    <n v="600.12"/>
    <m/>
    <m/>
    <m/>
    <m/>
    <m/>
    <m/>
    <m/>
    <m/>
    <n v="0.66"/>
    <m/>
    <m/>
    <m/>
    <m/>
    <m/>
    <m/>
    <m/>
    <m/>
    <m/>
    <m/>
    <m/>
    <m/>
    <m/>
    <m/>
    <m/>
    <m/>
  </r>
  <r>
    <s v="FRNLRuakuraNRate500"/>
    <x v="7"/>
    <x v="315"/>
    <s v="Autumn"/>
    <x v="0"/>
    <n v="12"/>
    <s v="Harvest"/>
    <m/>
    <m/>
    <n v="59.32"/>
    <n v="59.32"/>
    <n v="1277.24"/>
    <m/>
    <m/>
    <m/>
    <m/>
    <m/>
    <m/>
    <m/>
    <m/>
    <n v="1.69"/>
    <m/>
    <m/>
    <m/>
    <m/>
    <m/>
    <m/>
    <m/>
    <m/>
    <m/>
    <m/>
    <m/>
    <m/>
    <m/>
    <m/>
    <m/>
    <m/>
  </r>
  <r>
    <s v="FRNLRuakuraNRate350"/>
    <x v="7"/>
    <x v="315"/>
    <s v="Autumn"/>
    <x v="0"/>
    <n v="12"/>
    <s v="Harvest"/>
    <m/>
    <m/>
    <n v="45.95"/>
    <n v="45.95"/>
    <n v="1136.5900000000001"/>
    <m/>
    <m/>
    <m/>
    <m/>
    <m/>
    <m/>
    <m/>
    <m/>
    <n v="1.31"/>
    <m/>
    <m/>
    <m/>
    <m/>
    <m/>
    <m/>
    <m/>
    <m/>
    <m/>
    <m/>
    <m/>
    <m/>
    <m/>
    <m/>
    <m/>
    <m/>
  </r>
  <r>
    <s v="FRNLRuakuraNRate100"/>
    <x v="7"/>
    <x v="315"/>
    <s v="Autumn"/>
    <x v="1"/>
    <n v="12"/>
    <s v="Harvest"/>
    <m/>
    <m/>
    <n v="27.34"/>
    <n v="27.34"/>
    <n v="591.6"/>
    <m/>
    <m/>
    <m/>
    <m/>
    <m/>
    <m/>
    <m/>
    <m/>
    <n v="0.78"/>
    <m/>
    <m/>
    <m/>
    <m/>
    <m/>
    <m/>
    <m/>
    <m/>
    <m/>
    <m/>
    <m/>
    <m/>
    <m/>
    <m/>
    <m/>
    <m/>
  </r>
  <r>
    <s v="FRNLRuakuraNRate0"/>
    <x v="7"/>
    <x v="315"/>
    <s v="Autumn"/>
    <x v="1"/>
    <n v="12"/>
    <s v="Harvest"/>
    <m/>
    <m/>
    <n v="12.44"/>
    <n v="12.44"/>
    <n v="397.93"/>
    <m/>
    <m/>
    <m/>
    <m/>
    <m/>
    <m/>
    <m/>
    <m/>
    <n v="0.36"/>
    <m/>
    <m/>
    <m/>
    <m/>
    <m/>
    <m/>
    <m/>
    <m/>
    <m/>
    <m/>
    <m/>
    <m/>
    <m/>
    <m/>
    <m/>
    <m/>
  </r>
  <r>
    <s v="FRNLRuakuraNRate50"/>
    <x v="7"/>
    <x v="315"/>
    <s v="Autumn"/>
    <x v="1"/>
    <n v="12"/>
    <s v="Harvest"/>
    <m/>
    <m/>
    <n v="26.59"/>
    <n v="26.59"/>
    <n v="610.20000000000005"/>
    <m/>
    <m/>
    <m/>
    <m/>
    <m/>
    <m/>
    <m/>
    <m/>
    <n v="0.76"/>
    <m/>
    <m/>
    <m/>
    <m/>
    <m/>
    <m/>
    <m/>
    <m/>
    <m/>
    <m/>
    <m/>
    <m/>
    <m/>
    <m/>
    <m/>
    <m/>
  </r>
  <r>
    <s v="FRNLRuakuraNRate500"/>
    <x v="7"/>
    <x v="315"/>
    <s v="Autumn"/>
    <x v="1"/>
    <n v="12"/>
    <s v="Harvest"/>
    <m/>
    <m/>
    <n v="68.84"/>
    <n v="68.84"/>
    <n v="1184.7199999999998"/>
    <m/>
    <m/>
    <m/>
    <m/>
    <m/>
    <m/>
    <m/>
    <m/>
    <n v="1.97"/>
    <m/>
    <m/>
    <m/>
    <m/>
    <m/>
    <m/>
    <m/>
    <m/>
    <m/>
    <m/>
    <m/>
    <m/>
    <m/>
    <m/>
    <m/>
    <m/>
  </r>
  <r>
    <s v="FRNLRuakuraNRate200"/>
    <x v="7"/>
    <x v="315"/>
    <s v="Autumn"/>
    <x v="1"/>
    <n v="12"/>
    <s v="Harvest"/>
    <m/>
    <m/>
    <n v="25.43"/>
    <n v="25.43"/>
    <n v="784"/>
    <m/>
    <m/>
    <m/>
    <m/>
    <m/>
    <m/>
    <m/>
    <m/>
    <n v="0.73"/>
    <m/>
    <m/>
    <m/>
    <m/>
    <m/>
    <m/>
    <m/>
    <m/>
    <m/>
    <m/>
    <m/>
    <m/>
    <m/>
    <m/>
    <m/>
    <m/>
  </r>
  <r>
    <s v="FRNLRuakuraNRate350"/>
    <x v="7"/>
    <x v="315"/>
    <s v="Autumn"/>
    <x v="1"/>
    <n v="12"/>
    <s v="Harvest"/>
    <m/>
    <m/>
    <n v="54.97"/>
    <n v="54.97"/>
    <n v="1005.7299999999999"/>
    <m/>
    <m/>
    <m/>
    <m/>
    <m/>
    <m/>
    <m/>
    <m/>
    <n v="1.57"/>
    <m/>
    <m/>
    <m/>
    <m/>
    <m/>
    <m/>
    <m/>
    <m/>
    <m/>
    <m/>
    <m/>
    <m/>
    <m/>
    <m/>
    <m/>
    <m/>
  </r>
  <r>
    <s v="FRNLRuakuraNRate0"/>
    <x v="7"/>
    <x v="315"/>
    <s v="Autumn"/>
    <x v="2"/>
    <n v="12"/>
    <s v="Harvest"/>
    <m/>
    <m/>
    <m/>
    <m/>
    <m/>
    <m/>
    <m/>
    <m/>
    <m/>
    <m/>
    <m/>
    <m/>
    <m/>
    <m/>
    <m/>
    <m/>
    <m/>
    <m/>
    <m/>
    <m/>
    <m/>
    <m/>
    <m/>
    <m/>
    <m/>
    <m/>
    <m/>
    <m/>
    <m/>
    <m/>
  </r>
  <r>
    <s v="FRNLRuakuraNRate350"/>
    <x v="7"/>
    <x v="315"/>
    <s v="Autumn"/>
    <x v="2"/>
    <n v="12"/>
    <s v="Harvest"/>
    <m/>
    <m/>
    <n v="36.56"/>
    <n v="36.56"/>
    <n v="1148.23"/>
    <m/>
    <m/>
    <m/>
    <m/>
    <m/>
    <m/>
    <m/>
    <m/>
    <n v="1.04"/>
    <m/>
    <m/>
    <m/>
    <m/>
    <m/>
    <m/>
    <m/>
    <m/>
    <m/>
    <m/>
    <m/>
    <m/>
    <m/>
    <m/>
    <m/>
    <m/>
  </r>
  <r>
    <s v="FRNLRuakuraNRate50"/>
    <x v="7"/>
    <x v="315"/>
    <s v="Autumn"/>
    <x v="2"/>
    <n v="12"/>
    <s v="Harvest"/>
    <m/>
    <m/>
    <n v="22.79"/>
    <n v="22.79"/>
    <n v="647.04"/>
    <m/>
    <m/>
    <m/>
    <m/>
    <m/>
    <m/>
    <m/>
    <m/>
    <n v="0.65"/>
    <m/>
    <m/>
    <m/>
    <m/>
    <m/>
    <m/>
    <m/>
    <m/>
    <m/>
    <m/>
    <m/>
    <m/>
    <m/>
    <m/>
    <m/>
    <m/>
  </r>
  <r>
    <s v="FRNLRuakuraNRate100"/>
    <x v="7"/>
    <x v="315"/>
    <s v="Autumn"/>
    <x v="2"/>
    <n v="12"/>
    <s v="Harvest"/>
    <m/>
    <m/>
    <n v="36.590000000000003"/>
    <n v="36.590000000000003"/>
    <n v="783.86"/>
    <m/>
    <m/>
    <m/>
    <m/>
    <m/>
    <m/>
    <m/>
    <m/>
    <n v="1.05"/>
    <m/>
    <m/>
    <m/>
    <m/>
    <m/>
    <m/>
    <m/>
    <m/>
    <m/>
    <m/>
    <m/>
    <m/>
    <m/>
    <m/>
    <m/>
    <m/>
  </r>
  <r>
    <s v="FRNLRuakuraNRate200"/>
    <x v="7"/>
    <x v="315"/>
    <s v="Autumn"/>
    <x v="2"/>
    <n v="12"/>
    <s v="Harvest"/>
    <m/>
    <m/>
    <n v="69.44"/>
    <n v="69.44"/>
    <n v="1046.6200000000001"/>
    <m/>
    <m/>
    <m/>
    <m/>
    <m/>
    <m/>
    <m/>
    <m/>
    <n v="1.98"/>
    <m/>
    <m/>
    <m/>
    <m/>
    <m/>
    <m/>
    <m/>
    <m/>
    <m/>
    <m/>
    <m/>
    <m/>
    <m/>
    <m/>
    <m/>
    <m/>
  </r>
  <r>
    <s v="FRNLRuakuraNRate500"/>
    <x v="7"/>
    <x v="315"/>
    <s v="Autumn"/>
    <x v="2"/>
    <n v="12"/>
    <s v="Harvest"/>
    <m/>
    <m/>
    <n v="16.22"/>
    <n v="16.22"/>
    <n v="1235.52"/>
    <m/>
    <m/>
    <m/>
    <m/>
    <m/>
    <m/>
    <m/>
    <m/>
    <n v="0.46"/>
    <m/>
    <m/>
    <m/>
    <m/>
    <m/>
    <m/>
    <m/>
    <m/>
    <m/>
    <m/>
    <m/>
    <m/>
    <m/>
    <m/>
    <m/>
    <m/>
  </r>
  <r>
    <s v="FRNLRuakuraNRate200"/>
    <x v="7"/>
    <x v="366"/>
    <s v="Autumn"/>
    <x v="0"/>
    <n v="12"/>
    <s v="Regrowth1"/>
    <n v="716.59999999999991"/>
    <n v="71.66"/>
    <m/>
    <m/>
    <m/>
    <m/>
    <m/>
    <m/>
    <m/>
    <m/>
    <m/>
    <m/>
    <m/>
    <m/>
    <m/>
    <m/>
    <m/>
    <m/>
    <m/>
    <m/>
    <m/>
    <m/>
    <m/>
    <m/>
    <m/>
    <m/>
    <m/>
    <m/>
    <m/>
    <m/>
  </r>
  <r>
    <s v="FRNLRuakuraNRate0"/>
    <x v="7"/>
    <x v="366"/>
    <s v="Autumn"/>
    <x v="0"/>
    <n v="12"/>
    <s v="Regrowth1"/>
    <n v="751"/>
    <n v="75.099999999999994"/>
    <m/>
    <m/>
    <m/>
    <m/>
    <m/>
    <m/>
    <m/>
    <m/>
    <m/>
    <m/>
    <m/>
    <m/>
    <m/>
    <m/>
    <m/>
    <m/>
    <m/>
    <m/>
    <m/>
    <m/>
    <m/>
    <m/>
    <m/>
    <m/>
    <m/>
    <m/>
    <m/>
    <m/>
  </r>
  <r>
    <s v="FRNLRuakuraNRate100"/>
    <x v="7"/>
    <x v="366"/>
    <s v="Autumn"/>
    <x v="0"/>
    <n v="12"/>
    <s v="Regrowth1"/>
    <n v="716.59999999999991"/>
    <n v="71.66"/>
    <m/>
    <m/>
    <m/>
    <m/>
    <m/>
    <m/>
    <m/>
    <m/>
    <m/>
    <m/>
    <m/>
    <m/>
    <m/>
    <m/>
    <m/>
    <m/>
    <m/>
    <m/>
    <m/>
    <m/>
    <m/>
    <m/>
    <m/>
    <m/>
    <m/>
    <m/>
    <m/>
    <m/>
  </r>
  <r>
    <s v="FRNLRuakuraNRate50"/>
    <x v="7"/>
    <x v="366"/>
    <s v="Autumn"/>
    <x v="0"/>
    <n v="12"/>
    <s v="Regrowth1"/>
    <n v="561.79999999999995"/>
    <n v="56.18"/>
    <m/>
    <m/>
    <m/>
    <m/>
    <m/>
    <m/>
    <m/>
    <m/>
    <m/>
    <m/>
    <m/>
    <m/>
    <m/>
    <m/>
    <m/>
    <m/>
    <m/>
    <m/>
    <m/>
    <m/>
    <m/>
    <m/>
    <m/>
    <m/>
    <m/>
    <m/>
    <m/>
    <m/>
  </r>
  <r>
    <s v="FRNLRuakuraNRate500"/>
    <x v="7"/>
    <x v="366"/>
    <s v="Autumn"/>
    <x v="0"/>
    <n v="12"/>
    <s v="Regrowth1"/>
    <n v="768.2"/>
    <n v="76.819999999999993"/>
    <m/>
    <m/>
    <m/>
    <m/>
    <m/>
    <m/>
    <m/>
    <m/>
    <m/>
    <m/>
    <m/>
    <m/>
    <m/>
    <m/>
    <m/>
    <m/>
    <m/>
    <m/>
    <m/>
    <m/>
    <m/>
    <m/>
    <m/>
    <m/>
    <m/>
    <m/>
    <m/>
    <m/>
  </r>
  <r>
    <s v="FRNLRuakuraNRate350"/>
    <x v="7"/>
    <x v="366"/>
    <s v="Autumn"/>
    <x v="0"/>
    <n v="12"/>
    <s v="Regrowth1"/>
    <n v="665"/>
    <n v="66.5"/>
    <m/>
    <m/>
    <m/>
    <m/>
    <m/>
    <m/>
    <m/>
    <m/>
    <m/>
    <m/>
    <m/>
    <m/>
    <m/>
    <m/>
    <m/>
    <m/>
    <m/>
    <m/>
    <m/>
    <m/>
    <m/>
    <m/>
    <m/>
    <m/>
    <m/>
    <m/>
    <m/>
    <m/>
  </r>
  <r>
    <s v="FRNLRuakuraNRate100"/>
    <x v="7"/>
    <x v="366"/>
    <s v="Autumn"/>
    <x v="1"/>
    <n v="12"/>
    <s v="Regrowth1"/>
    <n v="751"/>
    <n v="75.099999999999994"/>
    <m/>
    <m/>
    <m/>
    <m/>
    <m/>
    <m/>
    <m/>
    <m/>
    <m/>
    <m/>
    <m/>
    <m/>
    <m/>
    <m/>
    <m/>
    <m/>
    <m/>
    <m/>
    <m/>
    <m/>
    <m/>
    <m/>
    <m/>
    <m/>
    <m/>
    <m/>
    <m/>
    <m/>
  </r>
  <r>
    <s v="FRNLRuakuraNRate0"/>
    <x v="7"/>
    <x v="366"/>
    <s v="Autumn"/>
    <x v="1"/>
    <n v="12"/>
    <s v="Regrowth1"/>
    <n v="785.4"/>
    <n v="78.540000000000006"/>
    <m/>
    <m/>
    <m/>
    <m/>
    <m/>
    <m/>
    <m/>
    <m/>
    <m/>
    <m/>
    <m/>
    <m/>
    <m/>
    <m/>
    <m/>
    <m/>
    <m/>
    <m/>
    <m/>
    <m/>
    <m/>
    <m/>
    <m/>
    <m/>
    <m/>
    <m/>
    <m/>
    <m/>
  </r>
  <r>
    <s v="FRNLRuakuraNRate50"/>
    <x v="7"/>
    <x v="366"/>
    <s v="Autumn"/>
    <x v="1"/>
    <n v="12"/>
    <s v="Regrowth1"/>
    <n v="974.6"/>
    <n v="97.46"/>
    <m/>
    <m/>
    <m/>
    <m/>
    <m/>
    <m/>
    <m/>
    <m/>
    <m/>
    <m/>
    <m/>
    <m/>
    <m/>
    <m/>
    <m/>
    <m/>
    <m/>
    <m/>
    <m/>
    <m/>
    <m/>
    <m/>
    <m/>
    <m/>
    <m/>
    <m/>
    <m/>
    <m/>
  </r>
  <r>
    <s v="FRNLRuakuraNRate500"/>
    <x v="7"/>
    <x v="366"/>
    <s v="Autumn"/>
    <x v="1"/>
    <n v="12"/>
    <s v="Regrowth1"/>
    <n v="871.4"/>
    <n v="87.14"/>
    <m/>
    <m/>
    <m/>
    <m/>
    <m/>
    <m/>
    <m/>
    <m/>
    <m/>
    <m/>
    <m/>
    <m/>
    <m/>
    <m/>
    <m/>
    <m/>
    <m/>
    <m/>
    <m/>
    <m/>
    <m/>
    <m/>
    <m/>
    <m/>
    <m/>
    <m/>
    <m/>
    <m/>
  </r>
  <r>
    <s v="FRNLRuakuraNRate200"/>
    <x v="7"/>
    <x v="366"/>
    <s v="Autumn"/>
    <x v="1"/>
    <n v="12"/>
    <s v="Regrowth1"/>
    <n v="785.4"/>
    <n v="78.540000000000006"/>
    <m/>
    <m/>
    <m/>
    <m/>
    <m/>
    <m/>
    <m/>
    <m/>
    <m/>
    <m/>
    <m/>
    <m/>
    <m/>
    <m/>
    <m/>
    <m/>
    <m/>
    <m/>
    <m/>
    <m/>
    <m/>
    <m/>
    <m/>
    <m/>
    <m/>
    <m/>
    <m/>
    <m/>
  </r>
  <r>
    <s v="FRNLRuakuraNRate350"/>
    <x v="7"/>
    <x v="366"/>
    <s v="Autumn"/>
    <x v="1"/>
    <n v="12"/>
    <s v="Regrowth1"/>
    <n v="802.6"/>
    <n v="80.260000000000005"/>
    <m/>
    <m/>
    <m/>
    <m/>
    <m/>
    <m/>
    <m/>
    <m/>
    <m/>
    <m/>
    <m/>
    <m/>
    <m/>
    <m/>
    <m/>
    <m/>
    <m/>
    <m/>
    <m/>
    <m/>
    <m/>
    <m/>
    <m/>
    <m/>
    <m/>
    <m/>
    <m/>
    <m/>
  </r>
  <r>
    <s v="FRNLRuakuraNRate0"/>
    <x v="7"/>
    <x v="366"/>
    <s v="Autumn"/>
    <x v="2"/>
    <n v="12"/>
    <s v="Regrowth1"/>
    <n v="579"/>
    <n v="57.9"/>
    <m/>
    <m/>
    <m/>
    <m/>
    <m/>
    <m/>
    <m/>
    <m/>
    <m/>
    <m/>
    <m/>
    <m/>
    <m/>
    <m/>
    <m/>
    <m/>
    <m/>
    <m/>
    <m/>
    <m/>
    <m/>
    <m/>
    <m/>
    <m/>
    <m/>
    <m/>
    <m/>
    <m/>
  </r>
  <r>
    <s v="FRNLRuakuraNRate350"/>
    <x v="7"/>
    <x v="366"/>
    <s v="Autumn"/>
    <x v="2"/>
    <n v="12"/>
    <s v="Regrowth1"/>
    <n v="630.59999999999991"/>
    <n v="63.06"/>
    <m/>
    <m/>
    <m/>
    <m/>
    <m/>
    <m/>
    <m/>
    <m/>
    <m/>
    <m/>
    <m/>
    <m/>
    <m/>
    <m/>
    <m/>
    <m/>
    <m/>
    <m/>
    <m/>
    <m/>
    <m/>
    <m/>
    <m/>
    <m/>
    <m/>
    <m/>
    <m/>
    <m/>
  </r>
  <r>
    <s v="FRNLRuakuraNRate50"/>
    <x v="7"/>
    <x v="366"/>
    <s v="Autumn"/>
    <x v="2"/>
    <n v="12"/>
    <s v="Regrowth1"/>
    <n v="751"/>
    <n v="75.099999999999994"/>
    <m/>
    <m/>
    <m/>
    <m/>
    <m/>
    <m/>
    <m/>
    <m/>
    <m/>
    <m/>
    <m/>
    <m/>
    <m/>
    <m/>
    <m/>
    <m/>
    <m/>
    <m/>
    <m/>
    <m/>
    <m/>
    <m/>
    <m/>
    <m/>
    <m/>
    <m/>
    <m/>
    <m/>
  </r>
  <r>
    <s v="FRNLRuakuraNRate100"/>
    <x v="7"/>
    <x v="366"/>
    <s v="Autumn"/>
    <x v="2"/>
    <n v="12"/>
    <s v="Regrowth1"/>
    <n v="682.2"/>
    <n v="68.22"/>
    <m/>
    <m/>
    <m/>
    <m/>
    <m/>
    <m/>
    <m/>
    <m/>
    <m/>
    <m/>
    <m/>
    <m/>
    <m/>
    <m/>
    <m/>
    <m/>
    <m/>
    <m/>
    <m/>
    <m/>
    <m/>
    <m/>
    <m/>
    <m/>
    <m/>
    <m/>
    <m/>
    <m/>
  </r>
  <r>
    <s v="FRNLRuakuraNRate200"/>
    <x v="7"/>
    <x v="366"/>
    <s v="Autumn"/>
    <x v="2"/>
    <n v="12"/>
    <s v="Regrowth1"/>
    <n v="699.40000000000009"/>
    <n v="69.94"/>
    <m/>
    <m/>
    <m/>
    <m/>
    <m/>
    <m/>
    <m/>
    <m/>
    <m/>
    <m/>
    <m/>
    <m/>
    <m/>
    <m/>
    <m/>
    <m/>
    <m/>
    <m/>
    <m/>
    <m/>
    <m/>
    <m/>
    <m/>
    <m/>
    <m/>
    <m/>
    <m/>
    <m/>
  </r>
  <r>
    <s v="FRNLRuakuraNRate500"/>
    <x v="7"/>
    <x v="366"/>
    <s v="Autumn"/>
    <x v="2"/>
    <n v="12"/>
    <s v="Regrowth1"/>
    <n v="647.79999999999995"/>
    <n v="64.78"/>
    <m/>
    <m/>
    <m/>
    <m/>
    <m/>
    <m/>
    <m/>
    <m/>
    <m/>
    <m/>
    <m/>
    <m/>
    <m/>
    <m/>
    <m/>
    <m/>
    <m/>
    <m/>
    <m/>
    <m/>
    <m/>
    <m/>
    <m/>
    <m/>
    <m/>
    <m/>
    <m/>
    <m/>
  </r>
  <r>
    <s v="FRNLRuakuraNRate200"/>
    <x v="7"/>
    <x v="367"/>
    <s v="Autumn"/>
    <x v="0"/>
    <n v="12"/>
    <s v="Regrowth2"/>
    <n v="665"/>
    <n v="66.5"/>
    <m/>
    <m/>
    <m/>
    <m/>
    <m/>
    <m/>
    <m/>
    <m/>
    <m/>
    <m/>
    <m/>
    <m/>
    <m/>
    <m/>
    <m/>
    <m/>
    <m/>
    <m/>
    <m/>
    <m/>
    <m/>
    <m/>
    <m/>
    <m/>
    <m/>
    <m/>
    <m/>
    <m/>
  </r>
  <r>
    <s v="FRNLRuakuraNRate0"/>
    <x v="7"/>
    <x v="367"/>
    <s v="Autumn"/>
    <x v="0"/>
    <n v="12"/>
    <s v="Regrowth2"/>
    <n v="544.6"/>
    <n v="54.46"/>
    <m/>
    <m/>
    <m/>
    <m/>
    <m/>
    <m/>
    <m/>
    <m/>
    <m/>
    <m/>
    <m/>
    <m/>
    <m/>
    <m/>
    <m/>
    <m/>
    <m/>
    <m/>
    <m/>
    <m/>
    <m/>
    <m/>
    <m/>
    <m/>
    <m/>
    <m/>
    <m/>
    <m/>
  </r>
  <r>
    <s v="FRNLRuakuraNRate100"/>
    <x v="7"/>
    <x v="367"/>
    <s v="Autumn"/>
    <x v="0"/>
    <n v="12"/>
    <s v="Regrowth2"/>
    <n v="613.40000000000009"/>
    <n v="61.34"/>
    <m/>
    <m/>
    <m/>
    <m/>
    <m/>
    <m/>
    <m/>
    <m/>
    <m/>
    <m/>
    <m/>
    <m/>
    <m/>
    <m/>
    <m/>
    <m/>
    <m/>
    <m/>
    <m/>
    <m/>
    <m/>
    <m/>
    <m/>
    <m/>
    <m/>
    <m/>
    <m/>
    <m/>
  </r>
  <r>
    <s v="FRNLRuakuraNRate50"/>
    <x v="7"/>
    <x v="367"/>
    <s v="Autumn"/>
    <x v="0"/>
    <n v="12"/>
    <s v="Regrowth2"/>
    <n v="561.79999999999995"/>
    <n v="56.18"/>
    <m/>
    <m/>
    <m/>
    <m/>
    <m/>
    <m/>
    <m/>
    <m/>
    <m/>
    <m/>
    <m/>
    <m/>
    <m/>
    <m/>
    <m/>
    <m/>
    <m/>
    <m/>
    <m/>
    <m/>
    <m/>
    <m/>
    <m/>
    <m/>
    <m/>
    <m/>
    <m/>
    <m/>
  </r>
  <r>
    <s v="FRNLRuakuraNRate500"/>
    <x v="7"/>
    <x v="367"/>
    <s v="Autumn"/>
    <x v="0"/>
    <n v="12"/>
    <s v="Regrowth2"/>
    <n v="613.40000000000009"/>
    <n v="61.34"/>
    <m/>
    <m/>
    <m/>
    <m/>
    <m/>
    <m/>
    <m/>
    <m/>
    <m/>
    <m/>
    <m/>
    <m/>
    <m/>
    <m/>
    <m/>
    <m/>
    <m/>
    <m/>
    <m/>
    <m/>
    <m/>
    <m/>
    <m/>
    <m/>
    <m/>
    <m/>
    <m/>
    <m/>
  </r>
  <r>
    <s v="FRNLRuakuraNRate350"/>
    <x v="7"/>
    <x v="367"/>
    <s v="Autumn"/>
    <x v="0"/>
    <n v="12"/>
    <s v="Regrowth2"/>
    <n v="630.59999999999991"/>
    <n v="63.06"/>
    <m/>
    <m/>
    <m/>
    <m/>
    <m/>
    <m/>
    <m/>
    <m/>
    <m/>
    <m/>
    <m/>
    <m/>
    <m/>
    <m/>
    <m/>
    <m/>
    <m/>
    <m/>
    <m/>
    <m/>
    <m/>
    <m/>
    <m/>
    <m/>
    <m/>
    <m/>
    <m/>
    <m/>
  </r>
  <r>
    <s v="FRNLRuakuraNRate100"/>
    <x v="7"/>
    <x v="367"/>
    <s v="Autumn"/>
    <x v="1"/>
    <n v="12"/>
    <s v="Regrowth2"/>
    <n v="561.79999999999995"/>
    <n v="56.18"/>
    <m/>
    <m/>
    <m/>
    <m/>
    <m/>
    <m/>
    <m/>
    <m/>
    <m/>
    <m/>
    <m/>
    <m/>
    <m/>
    <m/>
    <m/>
    <m/>
    <m/>
    <m/>
    <m/>
    <m/>
    <m/>
    <m/>
    <m/>
    <m/>
    <m/>
    <m/>
    <m/>
    <m/>
  </r>
  <r>
    <s v="FRNLRuakuraNRate0"/>
    <x v="7"/>
    <x v="367"/>
    <s v="Autumn"/>
    <x v="1"/>
    <n v="12"/>
    <s v="Regrowth2"/>
    <n v="510.2"/>
    <n v="51.02"/>
    <m/>
    <m/>
    <m/>
    <m/>
    <m/>
    <m/>
    <m/>
    <m/>
    <m/>
    <m/>
    <m/>
    <m/>
    <m/>
    <m/>
    <m/>
    <m/>
    <m/>
    <m/>
    <m/>
    <m/>
    <m/>
    <m/>
    <m/>
    <m/>
    <m/>
    <m/>
    <m/>
    <m/>
  </r>
  <r>
    <s v="FRNLRuakuraNRate50"/>
    <x v="7"/>
    <x v="367"/>
    <s v="Autumn"/>
    <x v="1"/>
    <n v="12"/>
    <s v="Regrowth2"/>
    <n v="561.79999999999995"/>
    <n v="56.18"/>
    <m/>
    <m/>
    <m/>
    <m/>
    <m/>
    <m/>
    <m/>
    <m/>
    <m/>
    <m/>
    <m/>
    <m/>
    <m/>
    <m/>
    <m/>
    <m/>
    <m/>
    <m/>
    <m/>
    <m/>
    <m/>
    <m/>
    <m/>
    <m/>
    <m/>
    <m/>
    <m/>
    <m/>
  </r>
  <r>
    <s v="FRNLRuakuraNRate500"/>
    <x v="7"/>
    <x v="367"/>
    <s v="Autumn"/>
    <x v="1"/>
    <n v="12"/>
    <s v="Regrowth2"/>
    <n v="682.2"/>
    <n v="68.22"/>
    <m/>
    <m/>
    <m/>
    <m/>
    <m/>
    <m/>
    <m/>
    <m/>
    <m/>
    <m/>
    <m/>
    <m/>
    <m/>
    <m/>
    <m/>
    <m/>
    <m/>
    <m/>
    <m/>
    <m/>
    <m/>
    <m/>
    <m/>
    <m/>
    <m/>
    <m/>
    <m/>
    <m/>
  </r>
  <r>
    <s v="FRNLRuakuraNRate200"/>
    <x v="7"/>
    <x v="367"/>
    <s v="Autumn"/>
    <x v="1"/>
    <n v="12"/>
    <s v="Regrowth2"/>
    <n v="733.8"/>
    <n v="73.38"/>
    <m/>
    <m/>
    <m/>
    <m/>
    <m/>
    <m/>
    <m/>
    <m/>
    <m/>
    <m/>
    <m/>
    <m/>
    <m/>
    <m/>
    <m/>
    <m/>
    <m/>
    <m/>
    <m/>
    <m/>
    <m/>
    <m/>
    <m/>
    <m/>
    <m/>
    <m/>
    <m/>
    <m/>
  </r>
  <r>
    <s v="FRNLRuakuraNRate350"/>
    <x v="7"/>
    <x v="367"/>
    <s v="Autumn"/>
    <x v="1"/>
    <n v="12"/>
    <s v="Regrowth2"/>
    <n v="716.59999999999991"/>
    <n v="71.66"/>
    <m/>
    <m/>
    <m/>
    <m/>
    <m/>
    <m/>
    <m/>
    <m/>
    <m/>
    <m/>
    <m/>
    <m/>
    <m/>
    <m/>
    <m/>
    <m/>
    <m/>
    <m/>
    <m/>
    <m/>
    <m/>
    <m/>
    <m/>
    <m/>
    <m/>
    <m/>
    <m/>
    <m/>
  </r>
  <r>
    <s v="FRNLRuakuraNRate0"/>
    <x v="7"/>
    <x v="367"/>
    <s v="Autumn"/>
    <x v="2"/>
    <n v="12"/>
    <s v="Regrowth2"/>
    <n v="493"/>
    <n v="49.3"/>
    <m/>
    <m/>
    <m/>
    <m/>
    <m/>
    <m/>
    <m/>
    <m/>
    <m/>
    <m/>
    <m/>
    <m/>
    <m/>
    <m/>
    <m/>
    <m/>
    <m/>
    <m/>
    <m/>
    <m/>
    <m/>
    <m/>
    <m/>
    <m/>
    <m/>
    <m/>
    <m/>
    <m/>
  </r>
  <r>
    <s v="FRNLRuakuraNRate350"/>
    <x v="7"/>
    <x v="367"/>
    <s v="Autumn"/>
    <x v="2"/>
    <n v="12"/>
    <s v="Regrowth2"/>
    <n v="665"/>
    <n v="66.5"/>
    <m/>
    <m/>
    <m/>
    <m/>
    <m/>
    <m/>
    <m/>
    <m/>
    <m/>
    <m/>
    <m/>
    <m/>
    <m/>
    <m/>
    <m/>
    <m/>
    <m/>
    <m/>
    <m/>
    <m/>
    <m/>
    <m/>
    <m/>
    <m/>
    <m/>
    <m/>
    <m/>
    <m/>
  </r>
  <r>
    <s v="FRNLRuakuraNRate50"/>
    <x v="7"/>
    <x v="367"/>
    <s v="Autumn"/>
    <x v="2"/>
    <n v="12"/>
    <s v="Regrowth2"/>
    <n v="510.2"/>
    <n v="51.02"/>
    <m/>
    <m/>
    <m/>
    <m/>
    <m/>
    <m/>
    <m/>
    <m/>
    <m/>
    <m/>
    <m/>
    <m/>
    <m/>
    <m/>
    <m/>
    <m/>
    <m/>
    <m/>
    <m/>
    <m/>
    <m/>
    <m/>
    <m/>
    <m/>
    <m/>
    <m/>
    <m/>
    <m/>
  </r>
  <r>
    <s v="FRNLRuakuraNRate100"/>
    <x v="7"/>
    <x v="367"/>
    <s v="Autumn"/>
    <x v="2"/>
    <n v="12"/>
    <s v="Regrowth2"/>
    <n v="579"/>
    <n v="57.9"/>
    <m/>
    <m/>
    <m/>
    <m/>
    <m/>
    <m/>
    <m/>
    <m/>
    <m/>
    <m/>
    <m/>
    <m/>
    <m/>
    <m/>
    <m/>
    <m/>
    <m/>
    <m/>
    <m/>
    <m/>
    <m/>
    <m/>
    <m/>
    <m/>
    <m/>
    <m/>
    <m/>
    <m/>
  </r>
  <r>
    <s v="FRNLRuakuraNRate200"/>
    <x v="7"/>
    <x v="367"/>
    <s v="Autumn"/>
    <x v="2"/>
    <n v="12"/>
    <s v="Regrowth2"/>
    <n v="613.40000000000009"/>
    <n v="61.34"/>
    <m/>
    <m/>
    <m/>
    <m/>
    <m/>
    <m/>
    <m/>
    <m/>
    <m/>
    <m/>
    <m/>
    <m/>
    <m/>
    <m/>
    <m/>
    <m/>
    <m/>
    <m/>
    <m/>
    <m/>
    <m/>
    <m/>
    <m/>
    <m/>
    <m/>
    <m/>
    <m/>
    <m/>
  </r>
  <r>
    <s v="FRNLRuakuraNRate500"/>
    <x v="7"/>
    <x v="367"/>
    <s v="Autumn"/>
    <x v="2"/>
    <n v="12"/>
    <s v="Regrowth2"/>
    <n v="527.4"/>
    <n v="52.74"/>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gridDropZones="1" multipleFieldFilters="0">
  <location ref="A3:C460" firstHeaderRow="2" firstDataRow="2" firstDataCol="2" rowPageCount="1" colPageCount="1"/>
  <pivotFields count="37">
    <pivotField compact="0" outline="0" showAll="0" defaultSubtotal="0"/>
    <pivotField axis="axisPage" compact="0" outline="0" showAll="0" defaultSubtotal="0">
      <items count="8">
        <item x="2"/>
        <item x="3"/>
        <item x="7"/>
        <item x="0"/>
        <item x="1"/>
        <item x="6"/>
        <item x="4"/>
        <item x="5"/>
      </items>
    </pivotField>
    <pivotField axis="axisRow" compact="0" numFmtId="164" outline="0" showAll="0" defaultSubtotal="0">
      <items count="368">
        <item x="233"/>
        <item x="234"/>
        <item x="257"/>
        <item x="249"/>
        <item x="235"/>
        <item x="236"/>
        <item x="258"/>
        <item x="250"/>
        <item x="237"/>
        <item x="238"/>
        <item x="259"/>
        <item x="251"/>
        <item x="239"/>
        <item x="240"/>
        <item x="260"/>
        <item x="252"/>
        <item x="241"/>
        <item x="242"/>
        <item x="261"/>
        <item x="253"/>
        <item x="243"/>
        <item x="244"/>
        <item x="262"/>
        <item x="254"/>
        <item x="245"/>
        <item x="246"/>
        <item x="263"/>
        <item x="255"/>
        <item x="247"/>
        <item x="248"/>
        <item x="264"/>
        <item x="256"/>
        <item x="0"/>
        <item x="1"/>
        <item x="2"/>
        <item x="3"/>
        <item x="4"/>
        <item x="5"/>
        <item x="6"/>
        <item x="7"/>
        <item x="8"/>
        <item x="9"/>
        <item x="10"/>
        <item x="11"/>
        <item x="12"/>
        <item x="13"/>
        <item x="14"/>
        <item x="15"/>
        <item x="16"/>
        <item x="17"/>
        <item x="18"/>
        <item x="19"/>
        <item x="20"/>
        <item x="21"/>
        <item x="22"/>
        <item x="23"/>
        <item x="24"/>
        <item x="25"/>
        <item x="26"/>
        <item x="27"/>
        <item x="28"/>
        <item x="29"/>
        <item x="30"/>
        <item x="265"/>
        <item x="31"/>
        <item x="266"/>
        <item x="32"/>
        <item x="267"/>
        <item x="33"/>
        <item x="268"/>
        <item x="282"/>
        <item x="269"/>
        <item x="270"/>
        <item x="34"/>
        <item x="283"/>
        <item x="271"/>
        <item x="35"/>
        <item x="272"/>
        <item x="36"/>
        <item x="37"/>
        <item x="273"/>
        <item x="38"/>
        <item x="284"/>
        <item x="39"/>
        <item x="40"/>
        <item x="41"/>
        <item x="42"/>
        <item x="43"/>
        <item x="44"/>
        <item x="45"/>
        <item x="46"/>
        <item x="47"/>
        <item x="48"/>
        <item x="49"/>
        <item x="50"/>
        <item x="51"/>
        <item x="52"/>
        <item x="53"/>
        <item x="54"/>
        <item x="55"/>
        <item x="56"/>
        <item x="57"/>
        <item x="58"/>
        <item x="59"/>
        <item x="60"/>
        <item x="61"/>
        <item x="62"/>
        <item x="274"/>
        <item x="63"/>
        <item x="275"/>
        <item x="64"/>
        <item x="276"/>
        <item x="65"/>
        <item x="66"/>
        <item x="277"/>
        <item x="278"/>
        <item x="285"/>
        <item x="67"/>
        <item x="279"/>
        <item x="68"/>
        <item x="69"/>
        <item x="280"/>
        <item x="70"/>
        <item x="71"/>
        <item x="287"/>
        <item x="72"/>
        <item x="281"/>
        <item x="73"/>
        <item x="74"/>
        <item x="286"/>
        <item x="75"/>
        <item x="76"/>
        <item x="77"/>
        <item x="78"/>
        <item x="79"/>
        <item x="80"/>
        <item x="81"/>
        <item x="82"/>
        <item x="83"/>
        <item x="84"/>
        <item x="85"/>
        <item x="86"/>
        <item x="87"/>
        <item x="88"/>
        <item x="89"/>
        <item x="90"/>
        <item x="91"/>
        <item x="92"/>
        <item x="93"/>
        <item x="288"/>
        <item x="94"/>
        <item x="95"/>
        <item x="289"/>
        <item x="290"/>
        <item x="96"/>
        <item x="97"/>
        <item x="291"/>
        <item x="98"/>
        <item x="99"/>
        <item x="100"/>
        <item x="101"/>
        <item x="292"/>
        <item x="102"/>
        <item x="103"/>
        <item x="104"/>
        <item x="105"/>
        <item x="293"/>
        <item x="106"/>
        <item x="107"/>
        <item x="108"/>
        <item x="109"/>
        <item x="110"/>
        <item x="111"/>
        <item x="112"/>
        <item x="113"/>
        <item x="114"/>
        <item x="115"/>
        <item x="116"/>
        <item x="117"/>
        <item x="118"/>
        <item x="119"/>
        <item x="120"/>
        <item x="121"/>
        <item x="122"/>
        <item x="123"/>
        <item x="124"/>
        <item x="125"/>
        <item x="126"/>
        <item x="127"/>
        <item x="128"/>
        <item x="129"/>
        <item x="130"/>
        <item x="295"/>
        <item x="294"/>
        <item x="131"/>
        <item x="296"/>
        <item x="132"/>
        <item x="297"/>
        <item x="133"/>
        <item x="134"/>
        <item x="135"/>
        <item x="136"/>
        <item x="137"/>
        <item x="138"/>
        <item x="139"/>
        <item x="140"/>
        <item x="141"/>
        <item x="142"/>
        <item x="143"/>
        <item x="144"/>
        <item x="145"/>
        <item x="146"/>
        <item x="147"/>
        <item x="148"/>
        <item x="149"/>
        <item x="150"/>
        <item x="151"/>
        <item x="152"/>
        <item x="153"/>
        <item x="154"/>
        <item x="155"/>
        <item x="156"/>
        <item x="157"/>
        <item x="158"/>
        <item x="159"/>
        <item x="163"/>
        <item x="160"/>
        <item x="164"/>
        <item x="161"/>
        <item x="165"/>
        <item x="166"/>
        <item x="162"/>
        <item x="167"/>
        <item x="227"/>
        <item x="173"/>
        <item x="174"/>
        <item x="168"/>
        <item x="175"/>
        <item x="198"/>
        <item x="176"/>
        <item x="177"/>
        <item x="171"/>
        <item x="199"/>
        <item x="178"/>
        <item x="169"/>
        <item x="228"/>
        <item x="200"/>
        <item x="179"/>
        <item x="220"/>
        <item x="180"/>
        <item x="214"/>
        <item x="212"/>
        <item x="215"/>
        <item x="170"/>
        <item x="181"/>
        <item x="219"/>
        <item x="201"/>
        <item x="222"/>
        <item x="182"/>
        <item x="223"/>
        <item x="172"/>
        <item x="224"/>
        <item x="183"/>
        <item x="225"/>
        <item x="226"/>
        <item x="184"/>
        <item x="229"/>
        <item x="230"/>
        <item x="185"/>
        <item x="202"/>
        <item x="186"/>
        <item x="203"/>
        <item x="187"/>
        <item x="204"/>
        <item x="188"/>
        <item x="216"/>
        <item x="217"/>
        <item x="218"/>
        <item x="189"/>
        <item x="208"/>
        <item x="221"/>
        <item x="190"/>
        <item x="205"/>
        <item x="191"/>
        <item x="209"/>
        <item x="192"/>
        <item x="193"/>
        <item x="210"/>
        <item x="231"/>
        <item x="194"/>
        <item x="195"/>
        <item x="211"/>
        <item x="213"/>
        <item x="196"/>
        <item x="206"/>
        <item x="197"/>
        <item x="207"/>
        <item x="232"/>
        <item x="298"/>
        <item x="299"/>
        <item x="300"/>
        <item x="301"/>
        <item x="316"/>
        <item x="302"/>
        <item x="317"/>
        <item x="318"/>
        <item x="319"/>
        <item x="320"/>
        <item x="321"/>
        <item x="322"/>
        <item x="303"/>
        <item x="323"/>
        <item x="324"/>
        <item x="325"/>
        <item x="326"/>
        <item x="327"/>
        <item x="304"/>
        <item x="328"/>
        <item x="329"/>
        <item x="330"/>
        <item x="331"/>
        <item x="332"/>
        <item x="305"/>
        <item x="333"/>
        <item x="334"/>
        <item x="335"/>
        <item x="336"/>
        <item x="306"/>
        <item x="337"/>
        <item x="338"/>
        <item x="339"/>
        <item x="307"/>
        <item x="308"/>
        <item x="340"/>
        <item x="341"/>
        <item x="342"/>
        <item x="343"/>
        <item x="309"/>
        <item x="344"/>
        <item x="345"/>
        <item x="346"/>
        <item x="347"/>
        <item x="348"/>
        <item x="310"/>
        <item x="349"/>
        <item x="350"/>
        <item x="351"/>
        <item x="311"/>
        <item x="352"/>
        <item x="353"/>
        <item x="354"/>
        <item x="355"/>
        <item x="312"/>
        <item x="356"/>
        <item x="357"/>
        <item x="358"/>
        <item x="313"/>
        <item x="359"/>
        <item x="360"/>
        <item x="361"/>
        <item x="362"/>
        <item x="314"/>
        <item x="363"/>
        <item x="364"/>
        <item x="365"/>
        <item x="315"/>
        <item x="366"/>
        <item x="367"/>
      </items>
    </pivotField>
    <pivotField compact="0" outline="0" showAll="0" defaultSubtotal="0"/>
    <pivotField axis="axisRow"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2"/>
    <field x="4"/>
  </rowFields>
  <rowItems count="456">
    <i>
      <x v="32"/>
      <x/>
    </i>
    <i r="1">
      <x v="1"/>
    </i>
    <i r="1">
      <x v="2"/>
    </i>
    <i>
      <x v="33"/>
      <x/>
    </i>
    <i r="1">
      <x v="1"/>
    </i>
    <i r="1">
      <x v="2"/>
    </i>
    <i>
      <x v="34"/>
      <x/>
    </i>
    <i r="1">
      <x v="1"/>
    </i>
    <i r="1">
      <x v="2"/>
    </i>
    <i>
      <x v="35"/>
      <x/>
    </i>
    <i r="1">
      <x v="1"/>
    </i>
    <i r="1">
      <x v="2"/>
    </i>
    <i>
      <x v="36"/>
      <x/>
    </i>
    <i r="1">
      <x v="1"/>
    </i>
    <i r="1">
      <x v="2"/>
    </i>
    <i>
      <x v="37"/>
      <x/>
    </i>
    <i r="1">
      <x v="1"/>
    </i>
    <i r="1">
      <x v="2"/>
    </i>
    <i>
      <x v="38"/>
      <x/>
    </i>
    <i r="1">
      <x v="1"/>
    </i>
    <i r="1">
      <x v="2"/>
    </i>
    <i>
      <x v="39"/>
      <x/>
    </i>
    <i r="1">
      <x v="1"/>
    </i>
    <i r="1">
      <x v="2"/>
    </i>
    <i>
      <x v="40"/>
      <x/>
    </i>
    <i r="1">
      <x v="1"/>
    </i>
    <i r="1">
      <x v="2"/>
    </i>
    <i>
      <x v="41"/>
      <x/>
    </i>
    <i r="1">
      <x v="1"/>
    </i>
    <i r="1">
      <x v="2"/>
    </i>
    <i>
      <x v="42"/>
      <x/>
    </i>
    <i r="1">
      <x v="1"/>
    </i>
    <i r="1">
      <x v="2"/>
    </i>
    <i>
      <x v="43"/>
      <x/>
    </i>
    <i r="1">
      <x v="1"/>
    </i>
    <i r="1">
      <x v="2"/>
    </i>
    <i>
      <x v="44"/>
      <x/>
    </i>
    <i r="1">
      <x v="1"/>
    </i>
    <i r="1">
      <x v="2"/>
    </i>
    <i>
      <x v="45"/>
      <x/>
    </i>
    <i r="1">
      <x v="1"/>
    </i>
    <i r="1">
      <x v="2"/>
    </i>
    <i>
      <x v="46"/>
      <x/>
    </i>
    <i r="1">
      <x v="1"/>
    </i>
    <i r="1">
      <x v="2"/>
    </i>
    <i>
      <x v="47"/>
      <x/>
    </i>
    <i r="1">
      <x v="1"/>
    </i>
    <i r="1">
      <x v="2"/>
    </i>
    <i>
      <x v="48"/>
      <x/>
    </i>
    <i r="1">
      <x v="1"/>
    </i>
    <i r="1">
      <x v="2"/>
    </i>
    <i>
      <x v="49"/>
      <x/>
    </i>
    <i r="1">
      <x v="1"/>
    </i>
    <i r="1">
      <x v="2"/>
    </i>
    <i>
      <x v="50"/>
      <x/>
    </i>
    <i r="1">
      <x v="1"/>
    </i>
    <i r="1">
      <x v="2"/>
    </i>
    <i>
      <x v="51"/>
      <x/>
    </i>
    <i r="1">
      <x v="1"/>
    </i>
    <i r="1">
      <x v="2"/>
    </i>
    <i>
      <x v="52"/>
      <x/>
    </i>
    <i r="1">
      <x v="1"/>
    </i>
    <i r="1">
      <x v="2"/>
    </i>
    <i>
      <x v="53"/>
      <x/>
    </i>
    <i r="1">
      <x v="1"/>
    </i>
    <i r="1">
      <x v="2"/>
    </i>
    <i>
      <x v="54"/>
      <x/>
    </i>
    <i r="1">
      <x v="1"/>
    </i>
    <i r="1">
      <x v="2"/>
    </i>
    <i>
      <x v="55"/>
      <x/>
    </i>
    <i r="1">
      <x v="1"/>
    </i>
    <i r="1">
      <x v="2"/>
    </i>
    <i>
      <x v="56"/>
      <x/>
    </i>
    <i r="1">
      <x v="1"/>
    </i>
    <i r="1">
      <x v="2"/>
    </i>
    <i>
      <x v="57"/>
      <x/>
    </i>
    <i r="1">
      <x v="1"/>
    </i>
    <i r="1">
      <x v="2"/>
    </i>
    <i>
      <x v="58"/>
      <x/>
    </i>
    <i r="1">
      <x v="1"/>
    </i>
    <i r="1">
      <x v="2"/>
    </i>
    <i>
      <x v="59"/>
      <x/>
    </i>
    <i r="1">
      <x v="1"/>
    </i>
    <i r="1">
      <x v="2"/>
    </i>
    <i>
      <x v="60"/>
      <x/>
    </i>
    <i r="1">
      <x v="1"/>
    </i>
    <i r="1">
      <x v="2"/>
    </i>
    <i>
      <x v="61"/>
      <x/>
    </i>
    <i r="1">
      <x v="1"/>
    </i>
    <i r="1">
      <x v="2"/>
    </i>
    <i>
      <x v="62"/>
      <x/>
    </i>
    <i r="1">
      <x v="1"/>
    </i>
    <i r="1">
      <x v="2"/>
    </i>
    <i>
      <x v="64"/>
      <x/>
    </i>
    <i r="1">
      <x v="1"/>
    </i>
    <i r="1">
      <x v="2"/>
    </i>
    <i>
      <x v="66"/>
      <x/>
    </i>
    <i r="1">
      <x v="1"/>
    </i>
    <i r="1">
      <x v="2"/>
    </i>
    <i>
      <x v="68"/>
      <x/>
    </i>
    <i r="1">
      <x v="1"/>
    </i>
    <i r="1">
      <x v="2"/>
    </i>
    <i>
      <x v="73"/>
      <x/>
    </i>
    <i r="1">
      <x v="1"/>
    </i>
    <i r="1">
      <x v="2"/>
    </i>
    <i>
      <x v="76"/>
      <x/>
    </i>
    <i r="1">
      <x v="1"/>
    </i>
    <i r="1">
      <x v="2"/>
    </i>
    <i>
      <x v="78"/>
      <x/>
    </i>
    <i r="1">
      <x v="1"/>
    </i>
    <i r="1">
      <x v="2"/>
    </i>
    <i>
      <x v="79"/>
      <x/>
    </i>
    <i r="1">
      <x v="1"/>
    </i>
    <i r="1">
      <x v="2"/>
    </i>
    <i>
      <x v="81"/>
      <x/>
    </i>
    <i r="1">
      <x v="1"/>
    </i>
    <i r="1">
      <x v="2"/>
    </i>
    <i>
      <x v="83"/>
      <x/>
    </i>
    <i r="1">
      <x v="1"/>
    </i>
    <i r="1">
      <x v="2"/>
    </i>
    <i>
      <x v="84"/>
      <x/>
    </i>
    <i r="1">
      <x v="1"/>
    </i>
    <i r="1">
      <x v="2"/>
    </i>
    <i>
      <x v="85"/>
      <x/>
    </i>
    <i r="1">
      <x v="1"/>
    </i>
    <i r="1">
      <x v="2"/>
    </i>
    <i>
      <x v="86"/>
      <x/>
    </i>
    <i r="1">
      <x v="1"/>
    </i>
    <i r="1">
      <x v="2"/>
    </i>
    <i>
      <x v="87"/>
      <x/>
    </i>
    <i r="1">
      <x v="1"/>
    </i>
    <i r="1">
      <x v="2"/>
    </i>
    <i>
      <x v="88"/>
      <x/>
    </i>
    <i r="1">
      <x v="1"/>
    </i>
    <i r="1">
      <x v="2"/>
    </i>
    <i>
      <x v="89"/>
      <x/>
    </i>
    <i r="1">
      <x v="1"/>
    </i>
    <i r="1">
      <x v="2"/>
    </i>
    <i>
      <x v="90"/>
      <x/>
    </i>
    <i r="1">
      <x v="1"/>
    </i>
    <i r="1">
      <x v="2"/>
    </i>
    <i>
      <x v="91"/>
      <x/>
    </i>
    <i r="1">
      <x v="1"/>
    </i>
    <i r="1">
      <x v="2"/>
    </i>
    <i>
      <x v="92"/>
      <x/>
    </i>
    <i r="1">
      <x v="1"/>
    </i>
    <i r="1">
      <x v="2"/>
    </i>
    <i>
      <x v="93"/>
      <x/>
    </i>
    <i r="1">
      <x v="1"/>
    </i>
    <i r="1">
      <x v="2"/>
    </i>
    <i>
      <x v="94"/>
      <x/>
    </i>
    <i r="1">
      <x v="1"/>
    </i>
    <i r="1">
      <x v="2"/>
    </i>
    <i>
      <x v="95"/>
      <x/>
    </i>
    <i r="1">
      <x v="1"/>
    </i>
    <i r="1">
      <x v="2"/>
    </i>
    <i>
      <x v="96"/>
      <x/>
    </i>
    <i r="1">
      <x v="1"/>
    </i>
    <i r="1">
      <x v="2"/>
    </i>
    <i>
      <x v="97"/>
      <x/>
    </i>
    <i r="1">
      <x v="1"/>
    </i>
    <i r="1">
      <x v="2"/>
    </i>
    <i>
      <x v="98"/>
      <x/>
    </i>
    <i r="1">
      <x v="1"/>
    </i>
    <i r="1">
      <x v="2"/>
    </i>
    <i>
      <x v="99"/>
      <x/>
    </i>
    <i r="1">
      <x v="1"/>
    </i>
    <i r="1">
      <x v="2"/>
    </i>
    <i>
      <x v="100"/>
      <x/>
    </i>
    <i r="1">
      <x v="1"/>
    </i>
    <i r="1">
      <x v="2"/>
    </i>
    <i>
      <x v="101"/>
      <x/>
    </i>
    <i r="1">
      <x v="1"/>
    </i>
    <i r="1">
      <x v="2"/>
    </i>
    <i>
      <x v="102"/>
      <x/>
    </i>
    <i r="1">
      <x v="1"/>
    </i>
    <i r="1">
      <x v="2"/>
    </i>
    <i>
      <x v="103"/>
      <x/>
    </i>
    <i r="1">
      <x v="1"/>
    </i>
    <i r="1">
      <x v="2"/>
    </i>
    <i>
      <x v="104"/>
      <x/>
    </i>
    <i r="1">
      <x v="1"/>
    </i>
    <i r="1">
      <x v="2"/>
    </i>
    <i>
      <x v="105"/>
      <x/>
    </i>
    <i r="1">
      <x v="1"/>
    </i>
    <i r="1">
      <x v="2"/>
    </i>
    <i>
      <x v="106"/>
      <x/>
    </i>
    <i r="1">
      <x v="1"/>
    </i>
    <i r="1">
      <x v="2"/>
    </i>
    <i>
      <x v="108"/>
      <x/>
    </i>
    <i r="1">
      <x v="1"/>
    </i>
    <i r="1">
      <x v="2"/>
    </i>
    <i>
      <x v="110"/>
      <x/>
    </i>
    <i r="1">
      <x v="1"/>
    </i>
    <i r="1">
      <x v="2"/>
    </i>
    <i>
      <x v="112"/>
      <x/>
    </i>
    <i r="1">
      <x v="1"/>
    </i>
    <i r="1">
      <x v="2"/>
    </i>
    <i>
      <x v="113"/>
      <x/>
    </i>
    <i r="1">
      <x v="1"/>
    </i>
    <i r="1">
      <x v="2"/>
    </i>
    <i>
      <x v="117"/>
      <x/>
    </i>
    <i r="1">
      <x v="1"/>
    </i>
    <i r="1">
      <x v="2"/>
    </i>
    <i>
      <x v="119"/>
      <x/>
    </i>
    <i r="1">
      <x v="1"/>
    </i>
    <i r="1">
      <x v="2"/>
    </i>
    <i>
      <x v="120"/>
      <x/>
    </i>
    <i r="1">
      <x v="1"/>
    </i>
    <i r="1">
      <x v="2"/>
    </i>
    <i>
      <x v="122"/>
      <x/>
    </i>
    <i r="1">
      <x v="1"/>
    </i>
    <i r="1">
      <x v="2"/>
    </i>
    <i>
      <x v="123"/>
      <x/>
    </i>
    <i r="1">
      <x v="1"/>
    </i>
    <i r="1">
      <x v="2"/>
    </i>
    <i>
      <x v="125"/>
      <x/>
    </i>
    <i r="1">
      <x v="1"/>
    </i>
    <i r="1">
      <x v="2"/>
    </i>
    <i>
      <x v="127"/>
      <x/>
    </i>
    <i r="1">
      <x v="1"/>
    </i>
    <i r="1">
      <x v="2"/>
    </i>
    <i>
      <x v="128"/>
      <x/>
    </i>
    <i r="1">
      <x v="1"/>
    </i>
    <i r="1">
      <x v="2"/>
    </i>
    <i>
      <x v="130"/>
      <x/>
    </i>
    <i r="1">
      <x v="1"/>
    </i>
    <i r="1">
      <x v="2"/>
    </i>
    <i>
      <x v="131"/>
      <x/>
    </i>
    <i r="1">
      <x v="1"/>
    </i>
    <i r="1">
      <x v="2"/>
    </i>
    <i>
      <x v="132"/>
      <x/>
    </i>
    <i r="1">
      <x v="1"/>
    </i>
    <i r="1">
      <x v="2"/>
    </i>
    <i>
      <x v="133"/>
      <x/>
    </i>
    <i r="1">
      <x v="1"/>
    </i>
    <i r="1">
      <x v="2"/>
    </i>
    <i>
      <x v="134"/>
      <x/>
    </i>
    <i r="1">
      <x v="1"/>
    </i>
    <i r="1">
      <x v="2"/>
    </i>
    <i>
      <x v="135"/>
      <x/>
    </i>
    <i r="1">
      <x v="1"/>
    </i>
    <i r="1">
      <x v="2"/>
    </i>
    <i>
      <x v="136"/>
      <x/>
    </i>
    <i r="1">
      <x v="1"/>
    </i>
    <i r="1">
      <x v="2"/>
    </i>
    <i>
      <x v="137"/>
      <x/>
    </i>
    <i r="1">
      <x v="1"/>
    </i>
    <i r="1">
      <x v="2"/>
    </i>
    <i>
      <x v="138"/>
      <x/>
    </i>
    <i r="1">
      <x v="1"/>
    </i>
    <i r="1">
      <x v="2"/>
    </i>
    <i>
      <x v="139"/>
      <x/>
    </i>
    <i r="1">
      <x v="1"/>
    </i>
    <i r="1">
      <x v="2"/>
    </i>
    <i>
      <x v="140"/>
      <x/>
    </i>
    <i r="1">
      <x v="1"/>
    </i>
    <i r="1">
      <x v="2"/>
    </i>
    <i>
      <x v="141"/>
      <x/>
    </i>
    <i r="1">
      <x v="1"/>
    </i>
    <i r="1">
      <x v="2"/>
    </i>
    <i>
      <x v="142"/>
      <x/>
    </i>
    <i r="1">
      <x v="1"/>
    </i>
    <i r="1">
      <x v="2"/>
    </i>
    <i>
      <x v="143"/>
      <x/>
    </i>
    <i r="1">
      <x v="1"/>
    </i>
    <i r="1">
      <x v="2"/>
    </i>
    <i>
      <x v="144"/>
      <x/>
    </i>
    <i r="1">
      <x v="1"/>
    </i>
    <i r="1">
      <x v="2"/>
    </i>
    <i>
      <x v="145"/>
      <x/>
    </i>
    <i r="1">
      <x v="1"/>
    </i>
    <i r="1">
      <x v="2"/>
    </i>
    <i>
      <x v="146"/>
      <x/>
    </i>
    <i r="1">
      <x v="1"/>
    </i>
    <i r="1">
      <x v="2"/>
    </i>
    <i>
      <x v="147"/>
      <x/>
    </i>
    <i r="1">
      <x v="1"/>
    </i>
    <i r="1">
      <x v="2"/>
    </i>
    <i>
      <x v="148"/>
      <x/>
    </i>
    <i r="1">
      <x v="1"/>
    </i>
    <i r="1">
      <x v="2"/>
    </i>
    <i>
      <x v="150"/>
      <x/>
    </i>
    <i r="1">
      <x v="1"/>
    </i>
    <i r="1">
      <x v="2"/>
    </i>
    <i>
      <x v="151"/>
      <x/>
    </i>
    <i r="1">
      <x v="1"/>
    </i>
    <i r="1">
      <x v="2"/>
    </i>
    <i>
      <x v="154"/>
      <x/>
    </i>
    <i r="1">
      <x v="1"/>
    </i>
    <i r="1">
      <x v="2"/>
    </i>
    <i>
      <x v="155"/>
      <x/>
    </i>
    <i r="1">
      <x v="1"/>
    </i>
    <i r="1">
      <x v="2"/>
    </i>
    <i>
      <x v="157"/>
      <x/>
    </i>
    <i r="1">
      <x v="1"/>
    </i>
    <i r="1">
      <x v="2"/>
    </i>
    <i>
      <x v="158"/>
      <x/>
    </i>
    <i r="1">
      <x v="1"/>
    </i>
    <i r="1">
      <x v="2"/>
    </i>
    <i>
      <x v="159"/>
      <x/>
    </i>
    <i r="1">
      <x v="1"/>
    </i>
    <i r="1">
      <x v="2"/>
    </i>
    <i>
      <x v="160"/>
      <x/>
    </i>
    <i r="1">
      <x v="1"/>
    </i>
    <i r="1">
      <x v="2"/>
    </i>
    <i>
      <x v="162"/>
      <x/>
    </i>
    <i r="1">
      <x v="1"/>
    </i>
    <i r="1">
      <x v="2"/>
    </i>
    <i>
      <x v="163"/>
      <x/>
    </i>
    <i r="1">
      <x v="1"/>
    </i>
    <i r="1">
      <x v="2"/>
    </i>
    <i>
      <x v="164"/>
      <x/>
    </i>
    <i r="1">
      <x v="1"/>
    </i>
    <i r="1">
      <x v="2"/>
    </i>
    <i>
      <x v="165"/>
      <x/>
    </i>
    <i r="1">
      <x v="1"/>
    </i>
    <i r="1">
      <x v="2"/>
    </i>
    <i>
      <x v="167"/>
      <x/>
    </i>
    <i r="1">
      <x v="1"/>
    </i>
    <i r="1">
      <x v="2"/>
    </i>
    <i>
      <x v="168"/>
      <x/>
    </i>
    <i r="1">
      <x v="1"/>
    </i>
    <i r="1">
      <x v="2"/>
    </i>
    <i>
      <x v="169"/>
      <x/>
    </i>
    <i r="1">
      <x v="1"/>
    </i>
    <i r="1">
      <x v="2"/>
    </i>
    <i>
      <x v="170"/>
      <x/>
    </i>
    <i r="1">
      <x v="1"/>
    </i>
    <i r="1">
      <x v="2"/>
    </i>
    <i>
      <x v="171"/>
      <x/>
    </i>
    <i r="1">
      <x v="1"/>
    </i>
    <i r="1">
      <x v="2"/>
    </i>
    <i>
      <x v="172"/>
      <x/>
    </i>
    <i r="1">
      <x v="1"/>
    </i>
    <i r="1">
      <x v="2"/>
    </i>
    <i>
      <x v="173"/>
      <x/>
    </i>
    <i r="1">
      <x v="1"/>
    </i>
    <i r="1">
      <x v="2"/>
    </i>
    <i>
      <x v="174"/>
      <x/>
    </i>
    <i r="1">
      <x v="1"/>
    </i>
    <i r="1">
      <x v="2"/>
    </i>
    <i>
      <x v="175"/>
      <x/>
    </i>
    <i r="1">
      <x v="1"/>
    </i>
    <i r="1">
      <x v="2"/>
    </i>
    <i>
      <x v="176"/>
      <x/>
    </i>
    <i r="1">
      <x v="1"/>
    </i>
    <i r="1">
      <x v="2"/>
    </i>
    <i>
      <x v="177"/>
      <x/>
    </i>
    <i r="1">
      <x v="1"/>
    </i>
    <i r="1">
      <x v="2"/>
    </i>
    <i>
      <x v="178"/>
      <x/>
    </i>
    <i r="1">
      <x v="1"/>
    </i>
    <i r="1">
      <x v="2"/>
    </i>
    <i>
      <x v="179"/>
      <x/>
    </i>
    <i r="1">
      <x v="1"/>
    </i>
    <i r="1">
      <x v="2"/>
    </i>
    <i>
      <x v="180"/>
      <x/>
    </i>
    <i r="1">
      <x v="1"/>
    </i>
    <i r="1">
      <x v="2"/>
    </i>
    <i>
      <x v="181"/>
      <x/>
    </i>
    <i r="1">
      <x v="1"/>
    </i>
    <i r="1">
      <x v="2"/>
    </i>
    <i>
      <x v="182"/>
      <x/>
    </i>
    <i r="1">
      <x v="1"/>
    </i>
    <i r="1">
      <x v="2"/>
    </i>
    <i>
      <x v="183"/>
      <x/>
    </i>
    <i r="1">
      <x v="1"/>
    </i>
    <i r="1">
      <x v="2"/>
    </i>
    <i>
      <x v="184"/>
      <x/>
    </i>
    <i r="1">
      <x v="1"/>
    </i>
    <i r="1">
      <x v="2"/>
    </i>
    <i>
      <x v="185"/>
      <x/>
    </i>
    <i r="1">
      <x v="1"/>
    </i>
    <i r="1">
      <x v="2"/>
    </i>
    <i>
      <x v="186"/>
      <x/>
    </i>
    <i r="1">
      <x v="1"/>
    </i>
    <i r="1">
      <x v="2"/>
    </i>
    <i>
      <x v="187"/>
      <x/>
    </i>
    <i r="1">
      <x v="1"/>
    </i>
    <i r="1">
      <x v="2"/>
    </i>
    <i>
      <x v="188"/>
      <x/>
    </i>
    <i r="1">
      <x v="1"/>
    </i>
    <i r="1">
      <x v="2"/>
    </i>
    <i>
      <x v="189"/>
      <x/>
    </i>
    <i r="1">
      <x v="1"/>
    </i>
    <i r="1">
      <x v="2"/>
    </i>
    <i>
      <x v="190"/>
      <x/>
    </i>
    <i r="1">
      <x v="1"/>
    </i>
    <i r="1">
      <x v="2"/>
    </i>
    <i>
      <x v="191"/>
      <x/>
    </i>
    <i r="1">
      <x v="1"/>
    </i>
    <i r="1">
      <x v="2"/>
    </i>
    <i>
      <x v="194"/>
      <x/>
    </i>
    <i r="1">
      <x v="1"/>
    </i>
    <i r="1">
      <x v="2"/>
    </i>
    <i>
      <x v="196"/>
      <x/>
    </i>
    <i r="1">
      <x v="1"/>
    </i>
    <i r="1">
      <x v="2"/>
    </i>
    <i>
      <x v="198"/>
      <x/>
    </i>
    <i r="1">
      <x v="1"/>
    </i>
    <i r="1">
      <x v="2"/>
    </i>
    <i>
      <x v="199"/>
      <x/>
    </i>
    <i r="1">
      <x v="1"/>
    </i>
    <i r="1">
      <x v="2"/>
    </i>
    <i>
      <x v="200"/>
      <x/>
    </i>
    <i r="1">
      <x v="1"/>
    </i>
    <i r="1">
      <x v="2"/>
    </i>
    <i>
      <x v="201"/>
      <x/>
    </i>
    <i r="1">
      <x v="1"/>
    </i>
    <i r="1">
      <x v="2"/>
    </i>
    <i>
      <x v="202"/>
      <x/>
    </i>
    <i r="1">
      <x v="1"/>
    </i>
    <i r="1">
      <x v="2"/>
    </i>
    <i>
      <x v="203"/>
      <x/>
    </i>
    <i r="1">
      <x v="1"/>
    </i>
    <i r="1">
      <x v="2"/>
    </i>
    <i>
      <x v="204"/>
      <x/>
    </i>
    <i r="1">
      <x v="1"/>
    </i>
    <i r="1">
      <x v="2"/>
    </i>
    <i>
      <x v="205"/>
      <x/>
    </i>
    <i r="1">
      <x v="1"/>
    </i>
    <i r="1">
      <x v="2"/>
    </i>
    <i>
      <x v="206"/>
      <x/>
    </i>
    <i r="1">
      <x v="1"/>
    </i>
    <i r="1">
      <x v="2"/>
    </i>
    <i>
      <x v="207"/>
      <x/>
    </i>
    <i r="1">
      <x v="1"/>
    </i>
    <i r="1">
      <x v="2"/>
    </i>
    <i>
      <x v="208"/>
      <x/>
    </i>
    <i r="1">
      <x v="1"/>
    </i>
    <i r="1">
      <x v="2"/>
    </i>
    <i>
      <x v="209"/>
      <x/>
    </i>
    <i r="1">
      <x v="1"/>
    </i>
    <i r="1">
      <x v="2"/>
    </i>
    <i>
      <x v="210"/>
      <x/>
    </i>
    <i r="1">
      <x v="1"/>
    </i>
    <i r="1">
      <x v="2"/>
    </i>
    <i>
      <x v="211"/>
      <x/>
    </i>
    <i r="1">
      <x v="1"/>
    </i>
    <i r="1">
      <x v="2"/>
    </i>
    <i>
      <x v="212"/>
      <x/>
    </i>
    <i r="1">
      <x v="1"/>
    </i>
    <i r="1">
      <x v="2"/>
    </i>
    <i>
      <x v="213"/>
      <x/>
    </i>
    <i r="1">
      <x v="1"/>
    </i>
    <i r="1">
      <x v="2"/>
    </i>
    <i>
      <x v="214"/>
      <x/>
    </i>
    <i r="1">
      <x v="1"/>
    </i>
    <i r="1">
      <x v="2"/>
    </i>
    <i>
      <x v="215"/>
      <x/>
    </i>
    <i r="1">
      <x v="1"/>
    </i>
    <i r="1">
      <x v="2"/>
    </i>
    <i>
      <x v="216"/>
      <x/>
    </i>
    <i r="1">
      <x v="1"/>
    </i>
    <i r="1">
      <x v="2"/>
    </i>
  </rowItems>
  <colItems count="1">
    <i/>
  </colItems>
  <pageFields count="1">
    <pageField fld="1" item="3" hier="-1"/>
  </pageFields>
  <dataFields count="1">
    <dataField name="Count of RotationHarvestedW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3" t="s">
        <v>50</v>
      </c>
    </row>
    <row r="5" spans="1:1" x14ac:dyDescent="0.25">
      <c r="A5" s="3" t="s">
        <v>39</v>
      </c>
    </row>
    <row r="6" spans="1:1" x14ac:dyDescent="0.25">
      <c r="A6" t="s">
        <v>41</v>
      </c>
    </row>
    <row r="7" spans="1:1" x14ac:dyDescent="0.25">
      <c r="A7" t="s">
        <v>42</v>
      </c>
    </row>
    <row r="8" spans="1:1" x14ac:dyDescent="0.25">
      <c r="A8" t="s">
        <v>43</v>
      </c>
    </row>
    <row r="9" spans="1:1" x14ac:dyDescent="0.25">
      <c r="A9" t="s">
        <v>44</v>
      </c>
    </row>
    <row r="10" spans="1:1" x14ac:dyDescent="0.25">
      <c r="A10" t="s">
        <v>40</v>
      </c>
    </row>
    <row r="12" spans="1:1" x14ac:dyDescent="0.25">
      <c r="A12" s="3" t="s">
        <v>45</v>
      </c>
    </row>
    <row r="13" spans="1:1" x14ac:dyDescent="0.25">
      <c r="A13" t="s">
        <v>46</v>
      </c>
    </row>
    <row r="14" spans="1:1" x14ac:dyDescent="0.25">
      <c r="A14" t="s">
        <v>47</v>
      </c>
    </row>
    <row r="15" spans="1:1" x14ac:dyDescent="0.25">
      <c r="A15" t="s">
        <v>48</v>
      </c>
    </row>
    <row r="16" spans="1:1" x14ac:dyDescent="0.25">
      <c r="A16" t="s">
        <v>49</v>
      </c>
    </row>
    <row r="20" spans="1:1" x14ac:dyDescent="0.25">
      <c r="A20" s="3" t="s">
        <v>54</v>
      </c>
    </row>
    <row r="21" spans="1:1" x14ac:dyDescent="0.25">
      <c r="A21" t="s">
        <v>60</v>
      </c>
    </row>
    <row r="23" spans="1:1" x14ac:dyDescent="0.25">
      <c r="A23" s="3" t="s">
        <v>55</v>
      </c>
    </row>
    <row r="24" spans="1:1" x14ac:dyDescent="0.25">
      <c r="A24" t="s">
        <v>51</v>
      </c>
    </row>
    <row r="25" spans="1:1" x14ac:dyDescent="0.25">
      <c r="A25" s="3" t="s">
        <v>56</v>
      </c>
    </row>
    <row r="26" spans="1:1" x14ac:dyDescent="0.25">
      <c r="A26" t="s">
        <v>57</v>
      </c>
    </row>
    <row r="27" spans="1:1" x14ac:dyDescent="0.25">
      <c r="A27" s="3" t="s">
        <v>58</v>
      </c>
    </row>
    <row r="28" spans="1:1" x14ac:dyDescent="0.25">
      <c r="A28" t="s">
        <v>52</v>
      </c>
    </row>
    <row r="29" spans="1:1" x14ac:dyDescent="0.25">
      <c r="A29" s="3" t="s">
        <v>59</v>
      </c>
    </row>
    <row r="30" spans="1:1" x14ac:dyDescent="0.25">
      <c r="A3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0"/>
  <sheetViews>
    <sheetView topLeftCell="A244" workbookViewId="0">
      <selection activeCell="A257" sqref="A257"/>
    </sheetView>
  </sheetViews>
  <sheetFormatPr defaultRowHeight="15" x14ac:dyDescent="0.25"/>
  <cols>
    <col min="1" max="1" width="13.140625" bestFit="1" customWidth="1"/>
    <col min="2" max="2" width="16" bestFit="1" customWidth="1"/>
    <col min="3" max="3" width="5.42578125" bestFit="1" customWidth="1"/>
  </cols>
  <sheetData>
    <row r="1" spans="1:3" x14ac:dyDescent="0.25">
      <c r="A1" s="25" t="s">
        <v>11</v>
      </c>
      <c r="B1" t="s">
        <v>32</v>
      </c>
    </row>
    <row r="3" spans="1:3" x14ac:dyDescent="0.25">
      <c r="A3" s="25" t="s">
        <v>132</v>
      </c>
    </row>
    <row r="4" spans="1:3" x14ac:dyDescent="0.25">
      <c r="A4" s="25" t="s">
        <v>10</v>
      </c>
      <c r="B4" s="25" t="s">
        <v>26</v>
      </c>
      <c r="C4" t="s">
        <v>133</v>
      </c>
    </row>
    <row r="5" spans="1:3" x14ac:dyDescent="0.25">
      <c r="A5" s="27">
        <v>35458</v>
      </c>
      <c r="B5">
        <v>1</v>
      </c>
      <c r="C5" s="26"/>
    </row>
    <row r="6" spans="1:3" x14ac:dyDescent="0.25">
      <c r="B6">
        <v>2</v>
      </c>
      <c r="C6" s="26"/>
    </row>
    <row r="7" spans="1:3" x14ac:dyDescent="0.25">
      <c r="B7">
        <v>3</v>
      </c>
      <c r="C7" s="26"/>
    </row>
    <row r="8" spans="1:3" x14ac:dyDescent="0.25">
      <c r="A8" s="27">
        <v>35482</v>
      </c>
      <c r="B8">
        <v>1</v>
      </c>
      <c r="C8" s="26"/>
    </row>
    <row r="9" spans="1:3" x14ac:dyDescent="0.25">
      <c r="B9">
        <v>2</v>
      </c>
      <c r="C9" s="26"/>
    </row>
    <row r="10" spans="1:3" x14ac:dyDescent="0.25">
      <c r="B10">
        <v>3</v>
      </c>
      <c r="C10" s="26"/>
    </row>
    <row r="11" spans="1:3" x14ac:dyDescent="0.25">
      <c r="A11" s="27">
        <v>35491</v>
      </c>
      <c r="B11">
        <v>1</v>
      </c>
      <c r="C11" s="26">
        <v>2</v>
      </c>
    </row>
    <row r="12" spans="1:3" x14ac:dyDescent="0.25">
      <c r="B12">
        <v>2</v>
      </c>
      <c r="C12" s="26">
        <v>2</v>
      </c>
    </row>
    <row r="13" spans="1:3" x14ac:dyDescent="0.25">
      <c r="B13">
        <v>3</v>
      </c>
      <c r="C13" s="26">
        <v>2</v>
      </c>
    </row>
    <row r="14" spans="1:3" x14ac:dyDescent="0.25">
      <c r="A14" s="27">
        <v>35586</v>
      </c>
      <c r="B14">
        <v>1</v>
      </c>
      <c r="C14" s="26"/>
    </row>
    <row r="15" spans="1:3" x14ac:dyDescent="0.25">
      <c r="B15">
        <v>2</v>
      </c>
      <c r="C15" s="26"/>
    </row>
    <row r="16" spans="1:3" x14ac:dyDescent="0.25">
      <c r="B16">
        <v>3</v>
      </c>
      <c r="C16" s="26"/>
    </row>
    <row r="17" spans="1:3" x14ac:dyDescent="0.25">
      <c r="A17" s="27">
        <v>35591</v>
      </c>
      <c r="B17">
        <v>1</v>
      </c>
      <c r="C17" s="26">
        <v>2</v>
      </c>
    </row>
    <row r="18" spans="1:3" x14ac:dyDescent="0.25">
      <c r="B18">
        <v>2</v>
      </c>
      <c r="C18" s="26">
        <v>2</v>
      </c>
    </row>
    <row r="19" spans="1:3" x14ac:dyDescent="0.25">
      <c r="B19">
        <v>3</v>
      </c>
      <c r="C19" s="26">
        <v>2</v>
      </c>
    </row>
    <row r="20" spans="1:3" x14ac:dyDescent="0.25">
      <c r="A20" s="27">
        <v>35709</v>
      </c>
      <c r="B20">
        <v>1</v>
      </c>
      <c r="C20" s="26"/>
    </row>
    <row r="21" spans="1:3" x14ac:dyDescent="0.25">
      <c r="B21">
        <v>2</v>
      </c>
      <c r="C21" s="26"/>
    </row>
    <row r="22" spans="1:3" x14ac:dyDescent="0.25">
      <c r="B22">
        <v>3</v>
      </c>
      <c r="C22" s="26"/>
    </row>
    <row r="23" spans="1:3" x14ac:dyDescent="0.25">
      <c r="A23" s="27">
        <v>35715</v>
      </c>
      <c r="B23">
        <v>1</v>
      </c>
      <c r="C23" s="26">
        <v>2</v>
      </c>
    </row>
    <row r="24" spans="1:3" x14ac:dyDescent="0.25">
      <c r="B24">
        <v>2</v>
      </c>
      <c r="C24" s="26">
        <v>2</v>
      </c>
    </row>
    <row r="25" spans="1:3" x14ac:dyDescent="0.25">
      <c r="B25">
        <v>3</v>
      </c>
      <c r="C25" s="26">
        <v>2</v>
      </c>
    </row>
    <row r="26" spans="1:3" x14ac:dyDescent="0.25">
      <c r="A26" s="27">
        <v>35731</v>
      </c>
      <c r="B26">
        <v>1</v>
      </c>
      <c r="C26" s="26"/>
    </row>
    <row r="27" spans="1:3" x14ac:dyDescent="0.25">
      <c r="B27">
        <v>2</v>
      </c>
      <c r="C27" s="26"/>
    </row>
    <row r="28" spans="1:3" x14ac:dyDescent="0.25">
      <c r="B28">
        <v>3</v>
      </c>
      <c r="C28" s="26"/>
    </row>
    <row r="29" spans="1:3" x14ac:dyDescent="0.25">
      <c r="A29" s="27">
        <v>35737</v>
      </c>
      <c r="B29">
        <v>1</v>
      </c>
      <c r="C29" s="26"/>
    </row>
    <row r="30" spans="1:3" x14ac:dyDescent="0.25">
      <c r="B30">
        <v>2</v>
      </c>
      <c r="C30" s="26"/>
    </row>
    <row r="31" spans="1:3" x14ac:dyDescent="0.25">
      <c r="B31">
        <v>3</v>
      </c>
      <c r="C31" s="26"/>
    </row>
    <row r="32" spans="1:3" x14ac:dyDescent="0.25">
      <c r="A32" s="27">
        <v>35744</v>
      </c>
      <c r="B32">
        <v>1</v>
      </c>
      <c r="C32" s="26"/>
    </row>
    <row r="33" spans="1:3" x14ac:dyDescent="0.25">
      <c r="B33">
        <v>2</v>
      </c>
      <c r="C33" s="26"/>
    </row>
    <row r="34" spans="1:3" x14ac:dyDescent="0.25">
      <c r="B34">
        <v>3</v>
      </c>
      <c r="C34" s="26"/>
    </row>
    <row r="35" spans="1:3" x14ac:dyDescent="0.25">
      <c r="A35" s="27">
        <v>35753</v>
      </c>
      <c r="B35">
        <v>1</v>
      </c>
      <c r="C35" s="26"/>
    </row>
    <row r="36" spans="1:3" x14ac:dyDescent="0.25">
      <c r="B36">
        <v>2</v>
      </c>
      <c r="C36" s="26"/>
    </row>
    <row r="37" spans="1:3" x14ac:dyDescent="0.25">
      <c r="B37">
        <v>3</v>
      </c>
      <c r="C37" s="26"/>
    </row>
    <row r="38" spans="1:3" x14ac:dyDescent="0.25">
      <c r="A38" s="27">
        <v>35759</v>
      </c>
      <c r="B38">
        <v>1</v>
      </c>
      <c r="C38" s="26">
        <v>2</v>
      </c>
    </row>
    <row r="39" spans="1:3" x14ac:dyDescent="0.25">
      <c r="B39">
        <v>2</v>
      </c>
      <c r="C39" s="26">
        <v>2</v>
      </c>
    </row>
    <row r="40" spans="1:3" x14ac:dyDescent="0.25">
      <c r="B40">
        <v>3</v>
      </c>
      <c r="C40" s="26">
        <v>2</v>
      </c>
    </row>
    <row r="41" spans="1:3" x14ac:dyDescent="0.25">
      <c r="A41" s="27">
        <v>35766</v>
      </c>
      <c r="B41">
        <v>1</v>
      </c>
      <c r="C41" s="26"/>
    </row>
    <row r="42" spans="1:3" x14ac:dyDescent="0.25">
      <c r="B42">
        <v>2</v>
      </c>
      <c r="C42" s="26"/>
    </row>
    <row r="43" spans="1:3" x14ac:dyDescent="0.25">
      <c r="B43">
        <v>3</v>
      </c>
      <c r="C43" s="26"/>
    </row>
    <row r="44" spans="1:3" x14ac:dyDescent="0.25">
      <c r="A44" s="27">
        <v>35773</v>
      </c>
      <c r="B44">
        <v>1</v>
      </c>
      <c r="C44" s="26"/>
    </row>
    <row r="45" spans="1:3" x14ac:dyDescent="0.25">
      <c r="B45">
        <v>2</v>
      </c>
      <c r="C45" s="26"/>
    </row>
    <row r="46" spans="1:3" x14ac:dyDescent="0.25">
      <c r="B46">
        <v>3</v>
      </c>
      <c r="C46" s="26"/>
    </row>
    <row r="47" spans="1:3" x14ac:dyDescent="0.25">
      <c r="A47" s="27">
        <v>35781</v>
      </c>
      <c r="B47">
        <v>1</v>
      </c>
      <c r="C47" s="26"/>
    </row>
    <row r="48" spans="1:3" x14ac:dyDescent="0.25">
      <c r="B48">
        <v>2</v>
      </c>
      <c r="C48" s="26"/>
    </row>
    <row r="49" spans="1:3" x14ac:dyDescent="0.25">
      <c r="B49">
        <v>3</v>
      </c>
      <c r="C49" s="26"/>
    </row>
    <row r="50" spans="1:3" x14ac:dyDescent="0.25">
      <c r="A50" s="27">
        <v>35787</v>
      </c>
      <c r="B50">
        <v>1</v>
      </c>
      <c r="C50" s="26"/>
    </row>
    <row r="51" spans="1:3" x14ac:dyDescent="0.25">
      <c r="B51">
        <v>2</v>
      </c>
      <c r="C51" s="26"/>
    </row>
    <row r="52" spans="1:3" x14ac:dyDescent="0.25">
      <c r="B52">
        <v>3</v>
      </c>
      <c r="C52" s="26"/>
    </row>
    <row r="53" spans="1:3" x14ac:dyDescent="0.25">
      <c r="A53" s="27">
        <v>35793</v>
      </c>
      <c r="B53">
        <v>1</v>
      </c>
      <c r="C53" s="26">
        <v>2</v>
      </c>
    </row>
    <row r="54" spans="1:3" x14ac:dyDescent="0.25">
      <c r="B54">
        <v>2</v>
      </c>
      <c r="C54" s="26">
        <v>2</v>
      </c>
    </row>
    <row r="55" spans="1:3" x14ac:dyDescent="0.25">
      <c r="B55">
        <v>3</v>
      </c>
      <c r="C55" s="26">
        <v>2</v>
      </c>
    </row>
    <row r="56" spans="1:3" x14ac:dyDescent="0.25">
      <c r="A56" s="27">
        <v>35803</v>
      </c>
      <c r="B56">
        <v>1</v>
      </c>
      <c r="C56" s="26"/>
    </row>
    <row r="57" spans="1:3" x14ac:dyDescent="0.25">
      <c r="B57">
        <v>2</v>
      </c>
      <c r="C57" s="26"/>
    </row>
    <row r="58" spans="1:3" x14ac:dyDescent="0.25">
      <c r="B58">
        <v>3</v>
      </c>
      <c r="C58" s="26"/>
    </row>
    <row r="59" spans="1:3" x14ac:dyDescent="0.25">
      <c r="A59" s="27">
        <v>35810</v>
      </c>
      <c r="B59">
        <v>1</v>
      </c>
      <c r="C59" s="26"/>
    </row>
    <row r="60" spans="1:3" x14ac:dyDescent="0.25">
      <c r="B60">
        <v>2</v>
      </c>
      <c r="C60" s="26"/>
    </row>
    <row r="61" spans="1:3" x14ac:dyDescent="0.25">
      <c r="B61">
        <v>3</v>
      </c>
      <c r="C61" s="26"/>
    </row>
    <row r="62" spans="1:3" x14ac:dyDescent="0.25">
      <c r="A62" s="27">
        <v>35817</v>
      </c>
      <c r="B62">
        <v>1</v>
      </c>
      <c r="C62" s="26"/>
    </row>
    <row r="63" spans="1:3" x14ac:dyDescent="0.25">
      <c r="B63">
        <v>2</v>
      </c>
      <c r="C63" s="26"/>
    </row>
    <row r="64" spans="1:3" x14ac:dyDescent="0.25">
      <c r="B64">
        <v>3</v>
      </c>
      <c r="C64" s="26"/>
    </row>
    <row r="65" spans="1:3" x14ac:dyDescent="0.25">
      <c r="A65" s="27">
        <v>35824</v>
      </c>
      <c r="B65">
        <v>1</v>
      </c>
      <c r="C65" s="26"/>
    </row>
    <row r="66" spans="1:3" x14ac:dyDescent="0.25">
      <c r="B66">
        <v>2</v>
      </c>
      <c r="C66" s="26"/>
    </row>
    <row r="67" spans="1:3" x14ac:dyDescent="0.25">
      <c r="B67">
        <v>3</v>
      </c>
      <c r="C67" s="26"/>
    </row>
    <row r="68" spans="1:3" x14ac:dyDescent="0.25">
      <c r="A68" s="27">
        <v>35829</v>
      </c>
      <c r="B68">
        <v>1</v>
      </c>
      <c r="C68" s="26"/>
    </row>
    <row r="69" spans="1:3" x14ac:dyDescent="0.25">
      <c r="B69">
        <v>2</v>
      </c>
      <c r="C69" s="26"/>
    </row>
    <row r="70" spans="1:3" x14ac:dyDescent="0.25">
      <c r="B70">
        <v>3</v>
      </c>
      <c r="C70" s="26"/>
    </row>
    <row r="71" spans="1:3" x14ac:dyDescent="0.25">
      <c r="A71" s="27">
        <v>35834</v>
      </c>
      <c r="B71">
        <v>1</v>
      </c>
      <c r="C71" s="26">
        <v>2</v>
      </c>
    </row>
    <row r="72" spans="1:3" x14ac:dyDescent="0.25">
      <c r="B72">
        <v>2</v>
      </c>
      <c r="C72" s="26">
        <v>2</v>
      </c>
    </row>
    <row r="73" spans="1:3" x14ac:dyDescent="0.25">
      <c r="B73">
        <v>3</v>
      </c>
      <c r="C73" s="26">
        <v>2</v>
      </c>
    </row>
    <row r="74" spans="1:3" x14ac:dyDescent="0.25">
      <c r="A74" s="27">
        <v>35845</v>
      </c>
      <c r="B74">
        <v>1</v>
      </c>
      <c r="C74" s="26"/>
    </row>
    <row r="75" spans="1:3" x14ac:dyDescent="0.25">
      <c r="B75">
        <v>2</v>
      </c>
      <c r="C75" s="26"/>
    </row>
    <row r="76" spans="1:3" x14ac:dyDescent="0.25">
      <c r="B76">
        <v>3</v>
      </c>
      <c r="C76" s="26"/>
    </row>
    <row r="77" spans="1:3" x14ac:dyDescent="0.25">
      <c r="A77" s="27">
        <v>35852</v>
      </c>
      <c r="B77">
        <v>1</v>
      </c>
      <c r="C77" s="26"/>
    </row>
    <row r="78" spans="1:3" x14ac:dyDescent="0.25">
      <c r="B78">
        <v>2</v>
      </c>
      <c r="C78" s="26"/>
    </row>
    <row r="79" spans="1:3" x14ac:dyDescent="0.25">
      <c r="B79">
        <v>3</v>
      </c>
      <c r="C79" s="26"/>
    </row>
    <row r="80" spans="1:3" x14ac:dyDescent="0.25">
      <c r="A80" s="27">
        <v>35859</v>
      </c>
      <c r="B80">
        <v>1</v>
      </c>
      <c r="C80" s="26"/>
    </row>
    <row r="81" spans="1:3" x14ac:dyDescent="0.25">
      <c r="B81">
        <v>2</v>
      </c>
      <c r="C81" s="26"/>
    </row>
    <row r="82" spans="1:3" x14ac:dyDescent="0.25">
      <c r="B82">
        <v>3</v>
      </c>
      <c r="C82" s="26"/>
    </row>
    <row r="83" spans="1:3" x14ac:dyDescent="0.25">
      <c r="A83" s="27">
        <v>35866</v>
      </c>
      <c r="B83">
        <v>1</v>
      </c>
      <c r="C83" s="26"/>
    </row>
    <row r="84" spans="1:3" x14ac:dyDescent="0.25">
      <c r="B84">
        <v>2</v>
      </c>
      <c r="C84" s="26"/>
    </row>
    <row r="85" spans="1:3" x14ac:dyDescent="0.25">
      <c r="B85">
        <v>3</v>
      </c>
      <c r="C85" s="26"/>
    </row>
    <row r="86" spans="1:3" x14ac:dyDescent="0.25">
      <c r="A86" s="27">
        <v>35871</v>
      </c>
      <c r="B86">
        <v>1</v>
      </c>
      <c r="C86" s="26">
        <v>2</v>
      </c>
    </row>
    <row r="87" spans="1:3" x14ac:dyDescent="0.25">
      <c r="B87">
        <v>2</v>
      </c>
      <c r="C87" s="26">
        <v>2</v>
      </c>
    </row>
    <row r="88" spans="1:3" x14ac:dyDescent="0.25">
      <c r="B88">
        <v>3</v>
      </c>
      <c r="C88" s="26">
        <v>2</v>
      </c>
    </row>
    <row r="89" spans="1:3" x14ac:dyDescent="0.25">
      <c r="A89" s="27">
        <v>35882</v>
      </c>
      <c r="B89">
        <v>1</v>
      </c>
      <c r="C89" s="26"/>
    </row>
    <row r="90" spans="1:3" x14ac:dyDescent="0.25">
      <c r="B90">
        <v>2</v>
      </c>
      <c r="C90" s="26"/>
    </row>
    <row r="91" spans="1:3" x14ac:dyDescent="0.25">
      <c r="B91">
        <v>3</v>
      </c>
      <c r="C91" s="26"/>
    </row>
    <row r="92" spans="1:3" x14ac:dyDescent="0.25">
      <c r="A92" s="27">
        <v>35894</v>
      </c>
      <c r="B92">
        <v>1</v>
      </c>
      <c r="C92" s="26"/>
    </row>
    <row r="93" spans="1:3" x14ac:dyDescent="0.25">
      <c r="B93">
        <v>2</v>
      </c>
      <c r="C93" s="26"/>
    </row>
    <row r="94" spans="1:3" x14ac:dyDescent="0.25">
      <c r="B94">
        <v>3</v>
      </c>
      <c r="C94" s="26"/>
    </row>
    <row r="95" spans="1:3" x14ac:dyDescent="0.25">
      <c r="A95" s="27">
        <v>35912</v>
      </c>
      <c r="B95">
        <v>1</v>
      </c>
      <c r="C95" s="26"/>
    </row>
    <row r="96" spans="1:3" x14ac:dyDescent="0.25">
      <c r="B96">
        <v>2</v>
      </c>
      <c r="C96" s="26"/>
    </row>
    <row r="97" spans="1:3" x14ac:dyDescent="0.25">
      <c r="B97">
        <v>3</v>
      </c>
      <c r="C97" s="26"/>
    </row>
    <row r="98" spans="1:3" x14ac:dyDescent="0.25">
      <c r="A98" s="27">
        <v>35930</v>
      </c>
      <c r="B98">
        <v>1</v>
      </c>
      <c r="C98" s="26"/>
    </row>
    <row r="99" spans="1:3" x14ac:dyDescent="0.25">
      <c r="B99">
        <v>2</v>
      </c>
      <c r="C99" s="26"/>
    </row>
    <row r="100" spans="1:3" x14ac:dyDescent="0.25">
      <c r="B100">
        <v>3</v>
      </c>
      <c r="C100" s="26"/>
    </row>
    <row r="101" spans="1:3" x14ac:dyDescent="0.25">
      <c r="A101" s="27">
        <v>35944</v>
      </c>
      <c r="B101">
        <v>1</v>
      </c>
      <c r="C101" s="26"/>
    </row>
    <row r="102" spans="1:3" x14ac:dyDescent="0.25">
      <c r="B102">
        <v>2</v>
      </c>
      <c r="C102" s="26"/>
    </row>
    <row r="103" spans="1:3" x14ac:dyDescent="0.25">
      <c r="B103">
        <v>3</v>
      </c>
      <c r="C103" s="26"/>
    </row>
    <row r="104" spans="1:3" x14ac:dyDescent="0.25">
      <c r="A104" s="27">
        <v>35949</v>
      </c>
      <c r="B104">
        <v>1</v>
      </c>
      <c r="C104" s="26">
        <v>2</v>
      </c>
    </row>
    <row r="105" spans="1:3" x14ac:dyDescent="0.25">
      <c r="B105">
        <v>2</v>
      </c>
      <c r="C105" s="26">
        <v>2</v>
      </c>
    </row>
    <row r="106" spans="1:3" x14ac:dyDescent="0.25">
      <c r="B106">
        <v>3</v>
      </c>
      <c r="C106" s="26">
        <v>2</v>
      </c>
    </row>
    <row r="107" spans="1:3" x14ac:dyDescent="0.25">
      <c r="A107" s="27">
        <v>36003</v>
      </c>
      <c r="B107">
        <v>1</v>
      </c>
      <c r="C107" s="26"/>
    </row>
    <row r="108" spans="1:3" x14ac:dyDescent="0.25">
      <c r="B108">
        <v>2</v>
      </c>
      <c r="C108" s="26"/>
    </row>
    <row r="109" spans="1:3" x14ac:dyDescent="0.25">
      <c r="B109">
        <v>3</v>
      </c>
      <c r="C109" s="26"/>
    </row>
    <row r="110" spans="1:3" x14ac:dyDescent="0.25">
      <c r="A110" s="27">
        <v>36022</v>
      </c>
      <c r="B110">
        <v>1</v>
      </c>
      <c r="C110" s="26"/>
    </row>
    <row r="111" spans="1:3" x14ac:dyDescent="0.25">
      <c r="B111">
        <v>2</v>
      </c>
      <c r="C111" s="26"/>
    </row>
    <row r="112" spans="1:3" x14ac:dyDescent="0.25">
      <c r="B112">
        <v>3</v>
      </c>
      <c r="C112" s="26"/>
    </row>
    <row r="113" spans="1:3" x14ac:dyDescent="0.25">
      <c r="A113" s="27">
        <v>36043</v>
      </c>
      <c r="B113">
        <v>1</v>
      </c>
      <c r="C113" s="26"/>
    </row>
    <row r="114" spans="1:3" x14ac:dyDescent="0.25">
      <c r="B114">
        <v>2</v>
      </c>
      <c r="C114" s="26"/>
    </row>
    <row r="115" spans="1:3" x14ac:dyDescent="0.25">
      <c r="B115">
        <v>3</v>
      </c>
      <c r="C115" s="26"/>
    </row>
    <row r="116" spans="1:3" x14ac:dyDescent="0.25">
      <c r="A116" s="27">
        <v>36057</v>
      </c>
      <c r="B116">
        <v>1</v>
      </c>
      <c r="C116" s="26"/>
    </row>
    <row r="117" spans="1:3" x14ac:dyDescent="0.25">
      <c r="B117">
        <v>2</v>
      </c>
      <c r="C117" s="26"/>
    </row>
    <row r="118" spans="1:3" x14ac:dyDescent="0.25">
      <c r="B118">
        <v>3</v>
      </c>
      <c r="C118" s="26"/>
    </row>
    <row r="119" spans="1:3" x14ac:dyDescent="0.25">
      <c r="A119" s="27">
        <v>36067</v>
      </c>
      <c r="B119">
        <v>1</v>
      </c>
      <c r="C119" s="26"/>
    </row>
    <row r="120" spans="1:3" x14ac:dyDescent="0.25">
      <c r="B120">
        <v>2</v>
      </c>
      <c r="C120" s="26"/>
    </row>
    <row r="121" spans="1:3" x14ac:dyDescent="0.25">
      <c r="B121">
        <v>3</v>
      </c>
      <c r="C121" s="26"/>
    </row>
    <row r="122" spans="1:3" x14ac:dyDescent="0.25">
      <c r="A122" s="27">
        <v>36077</v>
      </c>
      <c r="B122">
        <v>1</v>
      </c>
      <c r="C122" s="26">
        <v>2</v>
      </c>
    </row>
    <row r="123" spans="1:3" x14ac:dyDescent="0.25">
      <c r="B123">
        <v>2</v>
      </c>
      <c r="C123" s="26">
        <v>2</v>
      </c>
    </row>
    <row r="124" spans="1:3" x14ac:dyDescent="0.25">
      <c r="B124">
        <v>3</v>
      </c>
      <c r="C124" s="26">
        <v>2</v>
      </c>
    </row>
    <row r="125" spans="1:3" x14ac:dyDescent="0.25">
      <c r="A125" s="27">
        <v>36091</v>
      </c>
      <c r="B125">
        <v>1</v>
      </c>
      <c r="C125" s="26"/>
    </row>
    <row r="126" spans="1:3" x14ac:dyDescent="0.25">
      <c r="B126">
        <v>2</v>
      </c>
      <c r="C126" s="26"/>
    </row>
    <row r="127" spans="1:3" x14ac:dyDescent="0.25">
      <c r="B127">
        <v>3</v>
      </c>
      <c r="C127" s="26"/>
    </row>
    <row r="128" spans="1:3" x14ac:dyDescent="0.25">
      <c r="A128" s="27">
        <v>36098</v>
      </c>
      <c r="B128">
        <v>1</v>
      </c>
      <c r="C128" s="26"/>
    </row>
    <row r="129" spans="1:3" x14ac:dyDescent="0.25">
      <c r="B129">
        <v>2</v>
      </c>
      <c r="C129" s="26"/>
    </row>
    <row r="130" spans="1:3" x14ac:dyDescent="0.25">
      <c r="B130">
        <v>3</v>
      </c>
      <c r="C130" s="26"/>
    </row>
    <row r="131" spans="1:3" x14ac:dyDescent="0.25">
      <c r="A131" s="27">
        <v>36102</v>
      </c>
      <c r="B131">
        <v>1</v>
      </c>
      <c r="C131" s="26"/>
    </row>
    <row r="132" spans="1:3" x14ac:dyDescent="0.25">
      <c r="B132">
        <v>2</v>
      </c>
      <c r="C132" s="26"/>
    </row>
    <row r="133" spans="1:3" x14ac:dyDescent="0.25">
      <c r="B133">
        <v>3</v>
      </c>
      <c r="C133" s="26"/>
    </row>
    <row r="134" spans="1:3" x14ac:dyDescent="0.25">
      <c r="A134" s="27">
        <v>36110</v>
      </c>
      <c r="B134">
        <v>1</v>
      </c>
      <c r="C134" s="26"/>
    </row>
    <row r="135" spans="1:3" x14ac:dyDescent="0.25">
      <c r="B135">
        <v>2</v>
      </c>
      <c r="C135" s="26"/>
    </row>
    <row r="136" spans="1:3" x14ac:dyDescent="0.25">
      <c r="B136">
        <v>3</v>
      </c>
      <c r="C136" s="26"/>
    </row>
    <row r="137" spans="1:3" x14ac:dyDescent="0.25">
      <c r="A137" s="27">
        <v>36115</v>
      </c>
      <c r="B137">
        <v>1</v>
      </c>
      <c r="C137" s="26">
        <v>2</v>
      </c>
    </row>
    <row r="138" spans="1:3" x14ac:dyDescent="0.25">
      <c r="B138">
        <v>2</v>
      </c>
      <c r="C138" s="26">
        <v>2</v>
      </c>
    </row>
    <row r="139" spans="1:3" x14ac:dyDescent="0.25">
      <c r="B139">
        <v>3</v>
      </c>
      <c r="C139" s="26">
        <v>2</v>
      </c>
    </row>
    <row r="140" spans="1:3" x14ac:dyDescent="0.25">
      <c r="A140" s="27">
        <v>36133</v>
      </c>
      <c r="B140">
        <v>1</v>
      </c>
      <c r="C140" s="26"/>
    </row>
    <row r="141" spans="1:3" x14ac:dyDescent="0.25">
      <c r="B141">
        <v>2</v>
      </c>
      <c r="C141" s="26"/>
    </row>
    <row r="142" spans="1:3" x14ac:dyDescent="0.25">
      <c r="B142">
        <v>3</v>
      </c>
      <c r="C142" s="26"/>
    </row>
    <row r="143" spans="1:3" x14ac:dyDescent="0.25">
      <c r="A143" s="27">
        <v>36140</v>
      </c>
      <c r="B143">
        <v>1</v>
      </c>
      <c r="C143" s="26"/>
    </row>
    <row r="144" spans="1:3" x14ac:dyDescent="0.25">
      <c r="B144">
        <v>2</v>
      </c>
      <c r="C144" s="26"/>
    </row>
    <row r="145" spans="1:3" x14ac:dyDescent="0.25">
      <c r="B145">
        <v>3</v>
      </c>
      <c r="C145" s="26"/>
    </row>
    <row r="146" spans="1:3" x14ac:dyDescent="0.25">
      <c r="A146" s="27">
        <v>36144</v>
      </c>
      <c r="B146">
        <v>1</v>
      </c>
      <c r="C146" s="26"/>
    </row>
    <row r="147" spans="1:3" x14ac:dyDescent="0.25">
      <c r="B147">
        <v>2</v>
      </c>
      <c r="C147" s="26"/>
    </row>
    <row r="148" spans="1:3" x14ac:dyDescent="0.25">
      <c r="B148">
        <v>3</v>
      </c>
      <c r="C148" s="26"/>
    </row>
    <row r="149" spans="1:3" x14ac:dyDescent="0.25">
      <c r="A149" s="27">
        <v>36151</v>
      </c>
      <c r="B149">
        <v>1</v>
      </c>
      <c r="C149" s="26">
        <v>2</v>
      </c>
    </row>
    <row r="150" spans="1:3" x14ac:dyDescent="0.25">
      <c r="B150">
        <v>2</v>
      </c>
      <c r="C150" s="26">
        <v>2</v>
      </c>
    </row>
    <row r="151" spans="1:3" x14ac:dyDescent="0.25">
      <c r="B151">
        <v>3</v>
      </c>
      <c r="C151" s="26">
        <v>2</v>
      </c>
    </row>
    <row r="152" spans="1:3" x14ac:dyDescent="0.25">
      <c r="A152" s="27">
        <v>36171</v>
      </c>
      <c r="B152">
        <v>1</v>
      </c>
      <c r="C152" s="26"/>
    </row>
    <row r="153" spans="1:3" x14ac:dyDescent="0.25">
      <c r="B153">
        <v>2</v>
      </c>
      <c r="C153" s="26"/>
    </row>
    <row r="154" spans="1:3" x14ac:dyDescent="0.25">
      <c r="B154">
        <v>3</v>
      </c>
      <c r="C154" s="26"/>
    </row>
    <row r="155" spans="1:3" x14ac:dyDescent="0.25">
      <c r="A155" s="27">
        <v>36179</v>
      </c>
      <c r="B155">
        <v>1</v>
      </c>
      <c r="C155" s="26">
        <v>2</v>
      </c>
    </row>
    <row r="156" spans="1:3" x14ac:dyDescent="0.25">
      <c r="B156">
        <v>2</v>
      </c>
      <c r="C156" s="26">
        <v>2</v>
      </c>
    </row>
    <row r="157" spans="1:3" x14ac:dyDescent="0.25">
      <c r="B157">
        <v>3</v>
      </c>
      <c r="C157" s="26">
        <v>2</v>
      </c>
    </row>
    <row r="158" spans="1:3" x14ac:dyDescent="0.25">
      <c r="A158" s="27">
        <v>36187</v>
      </c>
      <c r="B158">
        <v>1</v>
      </c>
      <c r="C158" s="26"/>
    </row>
    <row r="159" spans="1:3" x14ac:dyDescent="0.25">
      <c r="B159">
        <v>2</v>
      </c>
      <c r="C159" s="26"/>
    </row>
    <row r="160" spans="1:3" x14ac:dyDescent="0.25">
      <c r="B160">
        <v>3</v>
      </c>
      <c r="C160" s="26"/>
    </row>
    <row r="161" spans="1:3" x14ac:dyDescent="0.25">
      <c r="A161" s="27">
        <v>36193</v>
      </c>
      <c r="B161">
        <v>1</v>
      </c>
      <c r="C161" s="26"/>
    </row>
    <row r="162" spans="1:3" x14ac:dyDescent="0.25">
      <c r="B162">
        <v>2</v>
      </c>
      <c r="C162" s="26"/>
    </row>
    <row r="163" spans="1:3" x14ac:dyDescent="0.25">
      <c r="B163">
        <v>3</v>
      </c>
      <c r="C163" s="26"/>
    </row>
    <row r="164" spans="1:3" x14ac:dyDescent="0.25">
      <c r="A164" s="27">
        <v>36203</v>
      </c>
      <c r="B164">
        <v>1</v>
      </c>
      <c r="C164" s="26"/>
    </row>
    <row r="165" spans="1:3" x14ac:dyDescent="0.25">
      <c r="B165">
        <v>2</v>
      </c>
      <c r="C165" s="26"/>
    </row>
    <row r="166" spans="1:3" x14ac:dyDescent="0.25">
      <c r="B166">
        <v>3</v>
      </c>
      <c r="C166" s="26"/>
    </row>
    <row r="167" spans="1:3" x14ac:dyDescent="0.25">
      <c r="A167" s="27">
        <v>36208</v>
      </c>
      <c r="B167">
        <v>1</v>
      </c>
      <c r="C167" s="26"/>
    </row>
    <row r="168" spans="1:3" x14ac:dyDescent="0.25">
      <c r="B168">
        <v>2</v>
      </c>
      <c r="C168" s="26"/>
    </row>
    <row r="169" spans="1:3" x14ac:dyDescent="0.25">
      <c r="B169">
        <v>3</v>
      </c>
      <c r="C169" s="26"/>
    </row>
    <row r="170" spans="1:3" x14ac:dyDescent="0.25">
      <c r="A170" s="27">
        <v>36215</v>
      </c>
      <c r="B170">
        <v>1</v>
      </c>
      <c r="C170" s="26">
        <v>2</v>
      </c>
    </row>
    <row r="171" spans="1:3" x14ac:dyDescent="0.25">
      <c r="B171">
        <v>2</v>
      </c>
      <c r="C171" s="26">
        <v>2</v>
      </c>
    </row>
    <row r="172" spans="1:3" x14ac:dyDescent="0.25">
      <c r="B172">
        <v>3</v>
      </c>
      <c r="C172" s="26">
        <v>2</v>
      </c>
    </row>
    <row r="173" spans="1:3" x14ac:dyDescent="0.25">
      <c r="A173" s="27">
        <v>36230</v>
      </c>
      <c r="B173">
        <v>1</v>
      </c>
      <c r="C173" s="26"/>
    </row>
    <row r="174" spans="1:3" x14ac:dyDescent="0.25">
      <c r="B174">
        <v>2</v>
      </c>
      <c r="C174" s="26"/>
    </row>
    <row r="175" spans="1:3" x14ac:dyDescent="0.25">
      <c r="B175">
        <v>3</v>
      </c>
      <c r="C175" s="26"/>
    </row>
    <row r="176" spans="1:3" x14ac:dyDescent="0.25">
      <c r="A176" s="27">
        <v>36238</v>
      </c>
      <c r="B176">
        <v>1</v>
      </c>
      <c r="C176" s="26"/>
    </row>
    <row r="177" spans="1:3" x14ac:dyDescent="0.25">
      <c r="B177">
        <v>2</v>
      </c>
      <c r="C177" s="26"/>
    </row>
    <row r="178" spans="1:3" x14ac:dyDescent="0.25">
      <c r="B178">
        <v>3</v>
      </c>
      <c r="C178" s="26"/>
    </row>
    <row r="179" spans="1:3" x14ac:dyDescent="0.25">
      <c r="A179" s="27">
        <v>36245</v>
      </c>
      <c r="B179">
        <v>1</v>
      </c>
      <c r="C179" s="26"/>
    </row>
    <row r="180" spans="1:3" x14ac:dyDescent="0.25">
      <c r="B180">
        <v>2</v>
      </c>
      <c r="C180" s="26"/>
    </row>
    <row r="181" spans="1:3" x14ac:dyDescent="0.25">
      <c r="B181">
        <v>3</v>
      </c>
      <c r="C181" s="26"/>
    </row>
    <row r="182" spans="1:3" x14ac:dyDescent="0.25">
      <c r="A182" s="27">
        <v>36252</v>
      </c>
      <c r="B182">
        <v>1</v>
      </c>
      <c r="C182" s="26"/>
    </row>
    <row r="183" spans="1:3" x14ac:dyDescent="0.25">
      <c r="B183">
        <v>2</v>
      </c>
      <c r="C183" s="26"/>
    </row>
    <row r="184" spans="1:3" x14ac:dyDescent="0.25">
      <c r="B184">
        <v>3</v>
      </c>
      <c r="C184" s="26"/>
    </row>
    <row r="185" spans="1:3" x14ac:dyDescent="0.25">
      <c r="A185" s="27">
        <v>36259</v>
      </c>
      <c r="B185">
        <v>1</v>
      </c>
      <c r="C185" s="26"/>
    </row>
    <row r="186" spans="1:3" x14ac:dyDescent="0.25">
      <c r="B186">
        <v>2</v>
      </c>
      <c r="C186" s="26"/>
    </row>
    <row r="187" spans="1:3" x14ac:dyDescent="0.25">
      <c r="B187">
        <v>3</v>
      </c>
      <c r="C187" s="26"/>
    </row>
    <row r="188" spans="1:3" x14ac:dyDescent="0.25">
      <c r="A188" s="27">
        <v>36272</v>
      </c>
      <c r="B188">
        <v>1</v>
      </c>
      <c r="C188" s="26">
        <v>2</v>
      </c>
    </row>
    <row r="189" spans="1:3" x14ac:dyDescent="0.25">
      <c r="B189">
        <v>2</v>
      </c>
      <c r="C189" s="26">
        <v>2</v>
      </c>
    </row>
    <row r="190" spans="1:3" x14ac:dyDescent="0.25">
      <c r="B190">
        <v>3</v>
      </c>
      <c r="C190" s="26">
        <v>2</v>
      </c>
    </row>
    <row r="191" spans="1:3" x14ac:dyDescent="0.25">
      <c r="A191" s="27">
        <v>36287</v>
      </c>
      <c r="B191">
        <v>1</v>
      </c>
      <c r="C191" s="26"/>
    </row>
    <row r="192" spans="1:3" x14ac:dyDescent="0.25">
      <c r="B192">
        <v>2</v>
      </c>
      <c r="C192" s="26"/>
    </row>
    <row r="193" spans="1:3" x14ac:dyDescent="0.25">
      <c r="B193">
        <v>3</v>
      </c>
      <c r="C193" s="26"/>
    </row>
    <row r="194" spans="1:3" x14ac:dyDescent="0.25">
      <c r="A194" s="27">
        <v>36299</v>
      </c>
      <c r="B194">
        <v>1</v>
      </c>
      <c r="C194" s="26"/>
    </row>
    <row r="195" spans="1:3" x14ac:dyDescent="0.25">
      <c r="B195">
        <v>2</v>
      </c>
      <c r="C195" s="26"/>
    </row>
    <row r="196" spans="1:3" x14ac:dyDescent="0.25">
      <c r="B196">
        <v>3</v>
      </c>
      <c r="C196" s="26"/>
    </row>
    <row r="197" spans="1:3" x14ac:dyDescent="0.25">
      <c r="A197" s="27">
        <v>36314</v>
      </c>
      <c r="B197">
        <v>1</v>
      </c>
      <c r="C197" s="26"/>
    </row>
    <row r="198" spans="1:3" x14ac:dyDescent="0.25">
      <c r="B198">
        <v>2</v>
      </c>
      <c r="C198" s="26"/>
    </row>
    <row r="199" spans="1:3" x14ac:dyDescent="0.25">
      <c r="B199">
        <v>3</v>
      </c>
      <c r="C199" s="26"/>
    </row>
    <row r="200" spans="1:3" x14ac:dyDescent="0.25">
      <c r="A200" s="27">
        <v>36335</v>
      </c>
      <c r="B200">
        <v>1</v>
      </c>
      <c r="C200" s="26"/>
    </row>
    <row r="201" spans="1:3" x14ac:dyDescent="0.25">
      <c r="B201">
        <v>2</v>
      </c>
      <c r="C201" s="26"/>
    </row>
    <row r="202" spans="1:3" x14ac:dyDescent="0.25">
      <c r="B202">
        <v>3</v>
      </c>
      <c r="C202" s="26"/>
    </row>
    <row r="203" spans="1:3" x14ac:dyDescent="0.25">
      <c r="A203" s="27">
        <v>36338</v>
      </c>
      <c r="B203">
        <v>1</v>
      </c>
      <c r="C203" s="26">
        <v>2</v>
      </c>
    </row>
    <row r="204" spans="1:3" x14ac:dyDescent="0.25">
      <c r="B204">
        <v>2</v>
      </c>
      <c r="C204" s="26">
        <v>2</v>
      </c>
    </row>
    <row r="205" spans="1:3" x14ac:dyDescent="0.25">
      <c r="B205">
        <v>3</v>
      </c>
      <c r="C205" s="26">
        <v>2</v>
      </c>
    </row>
    <row r="206" spans="1:3" x14ac:dyDescent="0.25">
      <c r="A206" s="27">
        <v>36381</v>
      </c>
      <c r="B206">
        <v>1</v>
      </c>
      <c r="C206" s="26"/>
    </row>
    <row r="207" spans="1:3" x14ac:dyDescent="0.25">
      <c r="B207">
        <v>2</v>
      </c>
      <c r="C207" s="26"/>
    </row>
    <row r="208" spans="1:3" x14ac:dyDescent="0.25">
      <c r="B208">
        <v>3</v>
      </c>
      <c r="C208" s="26"/>
    </row>
    <row r="209" spans="1:3" x14ac:dyDescent="0.25">
      <c r="A209" s="27">
        <v>36391</v>
      </c>
      <c r="B209">
        <v>1</v>
      </c>
      <c r="C209" s="26"/>
    </row>
    <row r="210" spans="1:3" x14ac:dyDescent="0.25">
      <c r="B210">
        <v>2</v>
      </c>
      <c r="C210" s="26"/>
    </row>
    <row r="211" spans="1:3" x14ac:dyDescent="0.25">
      <c r="B211">
        <v>3</v>
      </c>
      <c r="C211" s="26"/>
    </row>
    <row r="212" spans="1:3" x14ac:dyDescent="0.25">
      <c r="A212" s="27">
        <v>36402</v>
      </c>
      <c r="B212">
        <v>1</v>
      </c>
      <c r="C212" s="26"/>
    </row>
    <row r="213" spans="1:3" x14ac:dyDescent="0.25">
      <c r="B213">
        <v>2</v>
      </c>
      <c r="C213" s="26"/>
    </row>
    <row r="214" spans="1:3" x14ac:dyDescent="0.25">
      <c r="B214">
        <v>3</v>
      </c>
      <c r="C214" s="26"/>
    </row>
    <row r="215" spans="1:3" x14ac:dyDescent="0.25">
      <c r="A215" s="27">
        <v>36410</v>
      </c>
      <c r="B215">
        <v>1</v>
      </c>
      <c r="C215" s="26"/>
    </row>
    <row r="216" spans="1:3" x14ac:dyDescent="0.25">
      <c r="B216">
        <v>2</v>
      </c>
      <c r="C216" s="26"/>
    </row>
    <row r="217" spans="1:3" x14ac:dyDescent="0.25">
      <c r="B217">
        <v>3</v>
      </c>
      <c r="C217" s="26"/>
    </row>
    <row r="218" spans="1:3" x14ac:dyDescent="0.25">
      <c r="A218" s="27">
        <v>36418</v>
      </c>
      <c r="B218">
        <v>1</v>
      </c>
      <c r="C218" s="26"/>
    </row>
    <row r="219" spans="1:3" x14ac:dyDescent="0.25">
      <c r="B219">
        <v>2</v>
      </c>
      <c r="C219" s="26"/>
    </row>
    <row r="220" spans="1:3" x14ac:dyDescent="0.25">
      <c r="B220">
        <v>3</v>
      </c>
      <c r="C220" s="26"/>
    </row>
    <row r="221" spans="1:3" x14ac:dyDescent="0.25">
      <c r="A221" s="27">
        <v>36425</v>
      </c>
      <c r="B221">
        <v>1</v>
      </c>
      <c r="C221" s="26"/>
    </row>
    <row r="222" spans="1:3" x14ac:dyDescent="0.25">
      <c r="B222">
        <v>2</v>
      </c>
      <c r="C222" s="26"/>
    </row>
    <row r="223" spans="1:3" x14ac:dyDescent="0.25">
      <c r="B223">
        <v>3</v>
      </c>
      <c r="C223" s="26"/>
    </row>
    <row r="224" spans="1:3" x14ac:dyDescent="0.25">
      <c r="A224" s="27">
        <v>36432</v>
      </c>
      <c r="B224">
        <v>1</v>
      </c>
      <c r="C224" s="26"/>
    </row>
    <row r="225" spans="1:3" x14ac:dyDescent="0.25">
      <c r="B225">
        <v>2</v>
      </c>
      <c r="C225" s="26"/>
    </row>
    <row r="226" spans="1:3" x14ac:dyDescent="0.25">
      <c r="B226">
        <v>3</v>
      </c>
      <c r="C226" s="26"/>
    </row>
    <row r="227" spans="1:3" x14ac:dyDescent="0.25">
      <c r="A227" s="27">
        <v>36439</v>
      </c>
      <c r="B227">
        <v>1</v>
      </c>
      <c r="C227" s="26">
        <v>2</v>
      </c>
    </row>
    <row r="228" spans="1:3" x14ac:dyDescent="0.25">
      <c r="B228">
        <v>2</v>
      </c>
      <c r="C228" s="26">
        <v>2</v>
      </c>
    </row>
    <row r="229" spans="1:3" x14ac:dyDescent="0.25">
      <c r="B229">
        <v>3</v>
      </c>
      <c r="C229" s="26">
        <v>2</v>
      </c>
    </row>
    <row r="230" spans="1:3" x14ac:dyDescent="0.25">
      <c r="A230" s="27">
        <v>36459</v>
      </c>
      <c r="B230">
        <v>1</v>
      </c>
      <c r="C230" s="26"/>
    </row>
    <row r="231" spans="1:3" x14ac:dyDescent="0.25">
      <c r="B231">
        <v>2</v>
      </c>
      <c r="C231" s="26"/>
    </row>
    <row r="232" spans="1:3" x14ac:dyDescent="0.25">
      <c r="B232">
        <v>3</v>
      </c>
      <c r="C232" s="26"/>
    </row>
    <row r="233" spans="1:3" x14ac:dyDescent="0.25">
      <c r="A233" s="27">
        <v>36467</v>
      </c>
      <c r="B233">
        <v>1</v>
      </c>
      <c r="C233" s="26"/>
    </row>
    <row r="234" spans="1:3" x14ac:dyDescent="0.25">
      <c r="B234">
        <v>2</v>
      </c>
      <c r="C234" s="26"/>
    </row>
    <row r="235" spans="1:3" x14ac:dyDescent="0.25">
      <c r="B235">
        <v>3</v>
      </c>
      <c r="C235" s="26"/>
    </row>
    <row r="236" spans="1:3" x14ac:dyDescent="0.25">
      <c r="A236" s="27">
        <v>36473</v>
      </c>
      <c r="B236">
        <v>1</v>
      </c>
      <c r="C236" s="26"/>
    </row>
    <row r="237" spans="1:3" x14ac:dyDescent="0.25">
      <c r="B237">
        <v>2</v>
      </c>
      <c r="C237" s="26"/>
    </row>
    <row r="238" spans="1:3" x14ac:dyDescent="0.25">
      <c r="B238">
        <v>3</v>
      </c>
      <c r="C238" s="26"/>
    </row>
    <row r="239" spans="1:3" x14ac:dyDescent="0.25">
      <c r="A239" s="27">
        <v>36481</v>
      </c>
      <c r="B239">
        <v>1</v>
      </c>
      <c r="C239" s="26">
        <v>2</v>
      </c>
    </row>
    <row r="240" spans="1:3" x14ac:dyDescent="0.25">
      <c r="B240">
        <v>2</v>
      </c>
      <c r="C240" s="26">
        <v>2</v>
      </c>
    </row>
    <row r="241" spans="1:3" x14ac:dyDescent="0.25">
      <c r="B241">
        <v>3</v>
      </c>
      <c r="C241" s="26">
        <v>2</v>
      </c>
    </row>
    <row r="242" spans="1:3" x14ac:dyDescent="0.25">
      <c r="A242" s="27">
        <v>36496</v>
      </c>
      <c r="B242">
        <v>1</v>
      </c>
      <c r="C242" s="26"/>
    </row>
    <row r="243" spans="1:3" x14ac:dyDescent="0.25">
      <c r="B243">
        <v>2</v>
      </c>
      <c r="C243" s="26"/>
    </row>
    <row r="244" spans="1:3" x14ac:dyDescent="0.25">
      <c r="B244">
        <v>3</v>
      </c>
      <c r="C244" s="26"/>
    </row>
    <row r="245" spans="1:3" x14ac:dyDescent="0.25">
      <c r="A245" s="27">
        <v>36507</v>
      </c>
      <c r="B245">
        <v>1</v>
      </c>
      <c r="C245" s="26"/>
    </row>
    <row r="246" spans="1:3" x14ac:dyDescent="0.25">
      <c r="B246">
        <v>2</v>
      </c>
      <c r="C246" s="26"/>
    </row>
    <row r="247" spans="1:3" x14ac:dyDescent="0.25">
      <c r="B247">
        <v>3</v>
      </c>
      <c r="C247" s="26"/>
    </row>
    <row r="248" spans="1:3" x14ac:dyDescent="0.25">
      <c r="A248" s="27">
        <v>36514</v>
      </c>
      <c r="B248">
        <v>1</v>
      </c>
      <c r="C248" s="26"/>
    </row>
    <row r="249" spans="1:3" x14ac:dyDescent="0.25">
      <c r="B249">
        <v>2</v>
      </c>
      <c r="C249" s="26"/>
    </row>
    <row r="250" spans="1:3" x14ac:dyDescent="0.25">
      <c r="B250">
        <v>3</v>
      </c>
      <c r="C250" s="26"/>
    </row>
    <row r="251" spans="1:3" x14ac:dyDescent="0.25">
      <c r="A251" s="27">
        <v>36520</v>
      </c>
      <c r="B251">
        <v>1</v>
      </c>
      <c r="C251" s="26">
        <v>2</v>
      </c>
    </row>
    <row r="252" spans="1:3" x14ac:dyDescent="0.25">
      <c r="B252">
        <v>2</v>
      </c>
      <c r="C252" s="26">
        <v>2</v>
      </c>
    </row>
    <row r="253" spans="1:3" x14ac:dyDescent="0.25">
      <c r="B253">
        <v>3</v>
      </c>
      <c r="C253" s="26">
        <v>2</v>
      </c>
    </row>
    <row r="254" spans="1:3" x14ac:dyDescent="0.25">
      <c r="A254" s="27">
        <v>36537</v>
      </c>
      <c r="B254">
        <v>1</v>
      </c>
      <c r="C254" s="26"/>
    </row>
    <row r="255" spans="1:3" x14ac:dyDescent="0.25">
      <c r="B255">
        <v>2</v>
      </c>
      <c r="C255" s="26"/>
    </row>
    <row r="256" spans="1:3" x14ac:dyDescent="0.25">
      <c r="B256">
        <v>3</v>
      </c>
      <c r="C256" s="26"/>
    </row>
    <row r="257" spans="1:3" x14ac:dyDescent="0.25">
      <c r="A257" s="27">
        <v>36546</v>
      </c>
      <c r="B257">
        <v>1</v>
      </c>
      <c r="C257" s="26"/>
    </row>
    <row r="258" spans="1:3" x14ac:dyDescent="0.25">
      <c r="B258">
        <v>2</v>
      </c>
      <c r="C258" s="26"/>
    </row>
    <row r="259" spans="1:3" x14ac:dyDescent="0.25">
      <c r="B259">
        <v>3</v>
      </c>
      <c r="C259" s="26"/>
    </row>
    <row r="260" spans="1:3" x14ac:dyDescent="0.25">
      <c r="A260" s="27">
        <v>36551</v>
      </c>
      <c r="B260">
        <v>1</v>
      </c>
      <c r="C260" s="26">
        <v>2</v>
      </c>
    </row>
    <row r="261" spans="1:3" x14ac:dyDescent="0.25">
      <c r="B261">
        <v>2</v>
      </c>
      <c r="C261" s="26">
        <v>2</v>
      </c>
    </row>
    <row r="262" spans="1:3" x14ac:dyDescent="0.25">
      <c r="B262">
        <v>3</v>
      </c>
      <c r="C262" s="26">
        <v>2</v>
      </c>
    </row>
    <row r="263" spans="1:3" x14ac:dyDescent="0.25">
      <c r="A263" s="27">
        <v>36584</v>
      </c>
      <c r="B263">
        <v>1</v>
      </c>
      <c r="C263" s="26"/>
    </row>
    <row r="264" spans="1:3" x14ac:dyDescent="0.25">
      <c r="B264">
        <v>2</v>
      </c>
      <c r="C264" s="26"/>
    </row>
    <row r="265" spans="1:3" x14ac:dyDescent="0.25">
      <c r="B265">
        <v>3</v>
      </c>
      <c r="C265" s="26"/>
    </row>
    <row r="266" spans="1:3" x14ac:dyDescent="0.25">
      <c r="A266" s="27">
        <v>36598</v>
      </c>
      <c r="B266">
        <v>1</v>
      </c>
      <c r="C266" s="26"/>
    </row>
    <row r="267" spans="1:3" x14ac:dyDescent="0.25">
      <c r="B267">
        <v>2</v>
      </c>
      <c r="C267" s="26"/>
    </row>
    <row r="268" spans="1:3" x14ac:dyDescent="0.25">
      <c r="B268">
        <v>3</v>
      </c>
      <c r="C268" s="26"/>
    </row>
    <row r="269" spans="1:3" x14ac:dyDescent="0.25">
      <c r="A269" s="27">
        <v>36603</v>
      </c>
      <c r="B269">
        <v>1</v>
      </c>
      <c r="C269" s="26">
        <v>2</v>
      </c>
    </row>
    <row r="270" spans="1:3" x14ac:dyDescent="0.25">
      <c r="B270">
        <v>2</v>
      </c>
      <c r="C270" s="26">
        <v>2</v>
      </c>
    </row>
    <row r="271" spans="1:3" x14ac:dyDescent="0.25">
      <c r="B271">
        <v>3</v>
      </c>
      <c r="C271" s="26">
        <v>2</v>
      </c>
    </row>
    <row r="272" spans="1:3" x14ac:dyDescent="0.25">
      <c r="A272" s="27">
        <v>36621</v>
      </c>
      <c r="B272">
        <v>1</v>
      </c>
      <c r="C272" s="26"/>
    </row>
    <row r="273" spans="1:3" x14ac:dyDescent="0.25">
      <c r="B273">
        <v>2</v>
      </c>
      <c r="C273" s="26"/>
    </row>
    <row r="274" spans="1:3" x14ac:dyDescent="0.25">
      <c r="B274">
        <v>3</v>
      </c>
      <c r="C274" s="26"/>
    </row>
    <row r="275" spans="1:3" x14ac:dyDescent="0.25">
      <c r="A275" s="27">
        <v>36628</v>
      </c>
      <c r="B275">
        <v>1</v>
      </c>
      <c r="C275" s="26"/>
    </row>
    <row r="276" spans="1:3" x14ac:dyDescent="0.25">
      <c r="B276">
        <v>2</v>
      </c>
      <c r="C276" s="26"/>
    </row>
    <row r="277" spans="1:3" x14ac:dyDescent="0.25">
      <c r="B277">
        <v>3</v>
      </c>
      <c r="C277" s="26"/>
    </row>
    <row r="278" spans="1:3" x14ac:dyDescent="0.25">
      <c r="A278" s="27">
        <v>36637</v>
      </c>
      <c r="B278">
        <v>1</v>
      </c>
      <c r="C278" s="26"/>
    </row>
    <row r="279" spans="1:3" x14ac:dyDescent="0.25">
      <c r="B279">
        <v>2</v>
      </c>
      <c r="C279" s="26"/>
    </row>
    <row r="280" spans="1:3" x14ac:dyDescent="0.25">
      <c r="B280">
        <v>3</v>
      </c>
      <c r="C280" s="26"/>
    </row>
    <row r="281" spans="1:3" x14ac:dyDescent="0.25">
      <c r="A281" s="27">
        <v>36647</v>
      </c>
      <c r="B281">
        <v>1</v>
      </c>
      <c r="C281" s="26"/>
    </row>
    <row r="282" spans="1:3" x14ac:dyDescent="0.25">
      <c r="B282">
        <v>2</v>
      </c>
      <c r="C282" s="26"/>
    </row>
    <row r="283" spans="1:3" x14ac:dyDescent="0.25">
      <c r="B283">
        <v>3</v>
      </c>
      <c r="C283" s="26"/>
    </row>
    <row r="284" spans="1:3" x14ac:dyDescent="0.25">
      <c r="A284" s="27">
        <v>36656</v>
      </c>
      <c r="B284">
        <v>1</v>
      </c>
      <c r="C284" s="26"/>
    </row>
    <row r="285" spans="1:3" x14ac:dyDescent="0.25">
      <c r="B285">
        <v>2</v>
      </c>
      <c r="C285" s="26"/>
    </row>
    <row r="286" spans="1:3" x14ac:dyDescent="0.25">
      <c r="B286">
        <v>3</v>
      </c>
      <c r="C286" s="26"/>
    </row>
    <row r="287" spans="1:3" x14ac:dyDescent="0.25">
      <c r="A287" s="27">
        <v>36671</v>
      </c>
      <c r="B287">
        <v>1</v>
      </c>
      <c r="C287" s="26"/>
    </row>
    <row r="288" spans="1:3" x14ac:dyDescent="0.25">
      <c r="B288">
        <v>2</v>
      </c>
      <c r="C288" s="26"/>
    </row>
    <row r="289" spans="1:3" x14ac:dyDescent="0.25">
      <c r="B289">
        <v>3</v>
      </c>
      <c r="C289" s="26"/>
    </row>
    <row r="290" spans="1:3" x14ac:dyDescent="0.25">
      <c r="A290" s="27">
        <v>36675</v>
      </c>
      <c r="B290">
        <v>1</v>
      </c>
      <c r="C290" s="26">
        <v>2</v>
      </c>
    </row>
    <row r="291" spans="1:3" x14ac:dyDescent="0.25">
      <c r="B291">
        <v>2</v>
      </c>
      <c r="C291" s="26">
        <v>2</v>
      </c>
    </row>
    <row r="292" spans="1:3" x14ac:dyDescent="0.25">
      <c r="B292">
        <v>3</v>
      </c>
      <c r="C292" s="26">
        <v>2</v>
      </c>
    </row>
    <row r="293" spans="1:3" x14ac:dyDescent="0.25">
      <c r="A293" s="27">
        <v>36727</v>
      </c>
      <c r="B293">
        <v>1</v>
      </c>
      <c r="C293" s="26"/>
    </row>
    <row r="294" spans="1:3" x14ac:dyDescent="0.25">
      <c r="B294">
        <v>2</v>
      </c>
      <c r="C294" s="26"/>
    </row>
    <row r="295" spans="1:3" x14ac:dyDescent="0.25">
      <c r="B295">
        <v>3</v>
      </c>
      <c r="C295" s="26"/>
    </row>
    <row r="296" spans="1:3" x14ac:dyDescent="0.25">
      <c r="A296" s="27">
        <v>36741</v>
      </c>
      <c r="B296">
        <v>1</v>
      </c>
      <c r="C296" s="26"/>
    </row>
    <row r="297" spans="1:3" x14ac:dyDescent="0.25">
      <c r="B297">
        <v>2</v>
      </c>
      <c r="C297" s="26"/>
    </row>
    <row r="298" spans="1:3" x14ac:dyDescent="0.25">
      <c r="B298">
        <v>3</v>
      </c>
      <c r="C298" s="26"/>
    </row>
    <row r="299" spans="1:3" x14ac:dyDescent="0.25">
      <c r="A299" s="27">
        <v>36748</v>
      </c>
      <c r="B299">
        <v>1</v>
      </c>
      <c r="C299" s="26"/>
    </row>
    <row r="300" spans="1:3" x14ac:dyDescent="0.25">
      <c r="B300">
        <v>2</v>
      </c>
      <c r="C300" s="26"/>
    </row>
    <row r="301" spans="1:3" x14ac:dyDescent="0.25">
      <c r="B301">
        <v>3</v>
      </c>
      <c r="C301" s="26"/>
    </row>
    <row r="302" spans="1:3" x14ac:dyDescent="0.25">
      <c r="A302" s="27">
        <v>36755</v>
      </c>
      <c r="B302">
        <v>1</v>
      </c>
      <c r="C302" s="26"/>
    </row>
    <row r="303" spans="1:3" x14ac:dyDescent="0.25">
      <c r="B303">
        <v>2</v>
      </c>
      <c r="C303" s="26"/>
    </row>
    <row r="304" spans="1:3" x14ac:dyDescent="0.25">
      <c r="B304">
        <v>3</v>
      </c>
      <c r="C304" s="26"/>
    </row>
    <row r="305" spans="1:3" x14ac:dyDescent="0.25">
      <c r="A305" s="27">
        <v>36762</v>
      </c>
      <c r="B305">
        <v>1</v>
      </c>
      <c r="C305" s="26"/>
    </row>
    <row r="306" spans="1:3" x14ac:dyDescent="0.25">
      <c r="B306">
        <v>2</v>
      </c>
      <c r="C306" s="26"/>
    </row>
    <row r="307" spans="1:3" x14ac:dyDescent="0.25">
      <c r="B307">
        <v>3</v>
      </c>
      <c r="C307" s="26"/>
    </row>
    <row r="308" spans="1:3" x14ac:dyDescent="0.25">
      <c r="A308" s="27">
        <v>36769</v>
      </c>
      <c r="B308">
        <v>1</v>
      </c>
      <c r="C308" s="26"/>
    </row>
    <row r="309" spans="1:3" x14ac:dyDescent="0.25">
      <c r="B309">
        <v>2</v>
      </c>
      <c r="C309" s="26"/>
    </row>
    <row r="310" spans="1:3" x14ac:dyDescent="0.25">
      <c r="B310">
        <v>3</v>
      </c>
      <c r="C310" s="26"/>
    </row>
    <row r="311" spans="1:3" x14ac:dyDescent="0.25">
      <c r="A311" s="27">
        <v>36775</v>
      </c>
      <c r="B311">
        <v>1</v>
      </c>
      <c r="C311" s="26"/>
    </row>
    <row r="312" spans="1:3" x14ac:dyDescent="0.25">
      <c r="B312">
        <v>2</v>
      </c>
      <c r="C312" s="26"/>
    </row>
    <row r="313" spans="1:3" x14ac:dyDescent="0.25">
      <c r="B313">
        <v>3</v>
      </c>
      <c r="C313" s="26"/>
    </row>
    <row r="314" spans="1:3" x14ac:dyDescent="0.25">
      <c r="A314" s="27">
        <v>36782</v>
      </c>
      <c r="B314">
        <v>1</v>
      </c>
      <c r="C314" s="26"/>
    </row>
    <row r="315" spans="1:3" x14ac:dyDescent="0.25">
      <c r="B315">
        <v>2</v>
      </c>
      <c r="C315" s="26"/>
    </row>
    <row r="316" spans="1:3" x14ac:dyDescent="0.25">
      <c r="B316">
        <v>3</v>
      </c>
      <c r="C316" s="26"/>
    </row>
    <row r="317" spans="1:3" x14ac:dyDescent="0.25">
      <c r="A317" s="27">
        <v>36791</v>
      </c>
      <c r="B317">
        <v>1</v>
      </c>
      <c r="C317" s="26"/>
    </row>
    <row r="318" spans="1:3" x14ac:dyDescent="0.25">
      <c r="B318">
        <v>2</v>
      </c>
      <c r="C318" s="26"/>
    </row>
    <row r="319" spans="1:3" x14ac:dyDescent="0.25">
      <c r="B319">
        <v>3</v>
      </c>
      <c r="C319" s="26"/>
    </row>
    <row r="320" spans="1:3" x14ac:dyDescent="0.25">
      <c r="A320" s="27">
        <v>36800</v>
      </c>
      <c r="B320">
        <v>1</v>
      </c>
      <c r="C320" s="26">
        <v>2</v>
      </c>
    </row>
    <row r="321" spans="1:3" x14ac:dyDescent="0.25">
      <c r="B321">
        <v>2</v>
      </c>
      <c r="C321" s="26">
        <v>2</v>
      </c>
    </row>
    <row r="322" spans="1:3" x14ac:dyDescent="0.25">
      <c r="B322">
        <v>3</v>
      </c>
      <c r="C322" s="26">
        <v>2</v>
      </c>
    </row>
    <row r="323" spans="1:3" x14ac:dyDescent="0.25">
      <c r="A323" s="27">
        <v>36813</v>
      </c>
      <c r="B323">
        <v>1</v>
      </c>
      <c r="C323" s="26"/>
    </row>
    <row r="324" spans="1:3" x14ac:dyDescent="0.25">
      <c r="B324">
        <v>2</v>
      </c>
      <c r="C324" s="26"/>
    </row>
    <row r="325" spans="1:3" x14ac:dyDescent="0.25">
      <c r="B325">
        <v>3</v>
      </c>
      <c r="C325" s="26"/>
    </row>
    <row r="326" spans="1:3" x14ac:dyDescent="0.25">
      <c r="A326" s="27">
        <v>36822</v>
      </c>
      <c r="B326">
        <v>1</v>
      </c>
      <c r="C326" s="26"/>
    </row>
    <row r="327" spans="1:3" x14ac:dyDescent="0.25">
      <c r="B327">
        <v>2</v>
      </c>
      <c r="C327" s="26"/>
    </row>
    <row r="328" spans="1:3" x14ac:dyDescent="0.25">
      <c r="B328">
        <v>3</v>
      </c>
      <c r="C328" s="26"/>
    </row>
    <row r="329" spans="1:3" x14ac:dyDescent="0.25">
      <c r="A329" s="27">
        <v>36827</v>
      </c>
      <c r="B329">
        <v>1</v>
      </c>
      <c r="C329" s="26"/>
    </row>
    <row r="330" spans="1:3" x14ac:dyDescent="0.25">
      <c r="B330">
        <v>2</v>
      </c>
      <c r="C330" s="26"/>
    </row>
    <row r="331" spans="1:3" x14ac:dyDescent="0.25">
      <c r="B331">
        <v>3</v>
      </c>
      <c r="C331" s="26"/>
    </row>
    <row r="332" spans="1:3" x14ac:dyDescent="0.25">
      <c r="A332" s="27">
        <v>36840</v>
      </c>
      <c r="B332">
        <v>1</v>
      </c>
      <c r="C332" s="26"/>
    </row>
    <row r="333" spans="1:3" x14ac:dyDescent="0.25">
      <c r="B333">
        <v>2</v>
      </c>
      <c r="C333" s="26"/>
    </row>
    <row r="334" spans="1:3" x14ac:dyDescent="0.25">
      <c r="B334">
        <v>3</v>
      </c>
      <c r="C334" s="26"/>
    </row>
    <row r="335" spans="1:3" x14ac:dyDescent="0.25">
      <c r="A335" s="27">
        <v>36846</v>
      </c>
      <c r="B335">
        <v>1</v>
      </c>
      <c r="C335" s="26">
        <v>2</v>
      </c>
    </row>
    <row r="336" spans="1:3" x14ac:dyDescent="0.25">
      <c r="B336">
        <v>2</v>
      </c>
      <c r="C336" s="26">
        <v>2</v>
      </c>
    </row>
    <row r="337" spans="1:3" x14ac:dyDescent="0.25">
      <c r="B337">
        <v>3</v>
      </c>
      <c r="C337" s="26">
        <v>2</v>
      </c>
    </row>
    <row r="338" spans="1:3" x14ac:dyDescent="0.25">
      <c r="A338" s="27">
        <v>36861</v>
      </c>
      <c r="B338">
        <v>1</v>
      </c>
      <c r="C338" s="26"/>
    </row>
    <row r="339" spans="1:3" x14ac:dyDescent="0.25">
      <c r="B339">
        <v>2</v>
      </c>
      <c r="C339" s="26"/>
    </row>
    <row r="340" spans="1:3" x14ac:dyDescent="0.25">
      <c r="B340">
        <v>3</v>
      </c>
      <c r="C340" s="26"/>
    </row>
    <row r="341" spans="1:3" x14ac:dyDescent="0.25">
      <c r="A341" s="27">
        <v>36868</v>
      </c>
      <c r="B341">
        <v>1</v>
      </c>
      <c r="C341" s="26"/>
    </row>
    <row r="342" spans="1:3" x14ac:dyDescent="0.25">
      <c r="B342">
        <v>2</v>
      </c>
      <c r="C342" s="26"/>
    </row>
    <row r="343" spans="1:3" x14ac:dyDescent="0.25">
      <c r="B343">
        <v>3</v>
      </c>
      <c r="C343" s="26"/>
    </row>
    <row r="344" spans="1:3" x14ac:dyDescent="0.25">
      <c r="A344" s="27">
        <v>36873</v>
      </c>
      <c r="B344">
        <v>1</v>
      </c>
      <c r="C344" s="26"/>
    </row>
    <row r="345" spans="1:3" x14ac:dyDescent="0.25">
      <c r="B345">
        <v>2</v>
      </c>
      <c r="C345" s="26"/>
    </row>
    <row r="346" spans="1:3" x14ac:dyDescent="0.25">
      <c r="B346">
        <v>3</v>
      </c>
      <c r="C346" s="26"/>
    </row>
    <row r="347" spans="1:3" x14ac:dyDescent="0.25">
      <c r="A347" s="27">
        <v>36879</v>
      </c>
      <c r="B347">
        <v>1</v>
      </c>
      <c r="C347" s="26"/>
    </row>
    <row r="348" spans="1:3" x14ac:dyDescent="0.25">
      <c r="B348">
        <v>2</v>
      </c>
      <c r="C348" s="26"/>
    </row>
    <row r="349" spans="1:3" x14ac:dyDescent="0.25">
      <c r="B349">
        <v>3</v>
      </c>
      <c r="C349" s="26"/>
    </row>
    <row r="350" spans="1:3" x14ac:dyDescent="0.25">
      <c r="A350" s="27">
        <v>36887</v>
      </c>
      <c r="B350">
        <v>1</v>
      </c>
      <c r="C350" s="26">
        <v>2</v>
      </c>
    </row>
    <row r="351" spans="1:3" x14ac:dyDescent="0.25">
      <c r="B351">
        <v>2</v>
      </c>
      <c r="C351" s="26">
        <v>2</v>
      </c>
    </row>
    <row r="352" spans="1:3" x14ac:dyDescent="0.25">
      <c r="B352">
        <v>3</v>
      </c>
      <c r="C352" s="26">
        <v>2</v>
      </c>
    </row>
    <row r="353" spans="1:3" x14ac:dyDescent="0.25">
      <c r="A353" s="27">
        <v>36899</v>
      </c>
      <c r="B353">
        <v>1</v>
      </c>
      <c r="C353" s="26"/>
    </row>
    <row r="354" spans="1:3" x14ac:dyDescent="0.25">
      <c r="B354">
        <v>2</v>
      </c>
      <c r="C354" s="26"/>
    </row>
    <row r="355" spans="1:3" x14ac:dyDescent="0.25">
      <c r="B355">
        <v>3</v>
      </c>
      <c r="C355" s="26"/>
    </row>
    <row r="356" spans="1:3" x14ac:dyDescent="0.25">
      <c r="A356" s="27">
        <v>36904</v>
      </c>
      <c r="B356">
        <v>1</v>
      </c>
      <c r="C356" s="26"/>
    </row>
    <row r="357" spans="1:3" x14ac:dyDescent="0.25">
      <c r="B357">
        <v>2</v>
      </c>
      <c r="C357" s="26"/>
    </row>
    <row r="358" spans="1:3" x14ac:dyDescent="0.25">
      <c r="B358">
        <v>3</v>
      </c>
      <c r="C358" s="26"/>
    </row>
    <row r="359" spans="1:3" x14ac:dyDescent="0.25">
      <c r="A359" s="27">
        <v>36909</v>
      </c>
      <c r="B359">
        <v>1</v>
      </c>
      <c r="C359" s="26"/>
    </row>
    <row r="360" spans="1:3" x14ac:dyDescent="0.25">
      <c r="B360">
        <v>2</v>
      </c>
      <c r="C360" s="26"/>
    </row>
    <row r="361" spans="1:3" x14ac:dyDescent="0.25">
      <c r="B361">
        <v>3</v>
      </c>
      <c r="C361" s="26"/>
    </row>
    <row r="362" spans="1:3" x14ac:dyDescent="0.25">
      <c r="A362" s="27">
        <v>36915</v>
      </c>
      <c r="B362">
        <v>1</v>
      </c>
      <c r="C362" s="26"/>
    </row>
    <row r="363" spans="1:3" x14ac:dyDescent="0.25">
      <c r="B363">
        <v>2</v>
      </c>
      <c r="C363" s="26"/>
    </row>
    <row r="364" spans="1:3" x14ac:dyDescent="0.25">
      <c r="B364">
        <v>3</v>
      </c>
      <c r="C364" s="26"/>
    </row>
    <row r="365" spans="1:3" x14ac:dyDescent="0.25">
      <c r="A365" s="27">
        <v>36921</v>
      </c>
      <c r="B365">
        <v>1</v>
      </c>
      <c r="C365" s="26">
        <v>2</v>
      </c>
    </row>
    <row r="366" spans="1:3" x14ac:dyDescent="0.25">
      <c r="B366">
        <v>2</v>
      </c>
      <c r="C366" s="26">
        <v>2</v>
      </c>
    </row>
    <row r="367" spans="1:3" x14ac:dyDescent="0.25">
      <c r="B367">
        <v>3</v>
      </c>
      <c r="C367" s="26">
        <v>2</v>
      </c>
    </row>
    <row r="368" spans="1:3" x14ac:dyDescent="0.25">
      <c r="A368" s="27">
        <v>36938</v>
      </c>
      <c r="B368">
        <v>1</v>
      </c>
      <c r="C368" s="26"/>
    </row>
    <row r="369" spans="1:3" x14ac:dyDescent="0.25">
      <c r="B369">
        <v>2</v>
      </c>
      <c r="C369" s="26"/>
    </row>
    <row r="370" spans="1:3" x14ac:dyDescent="0.25">
      <c r="B370">
        <v>3</v>
      </c>
      <c r="C370" s="26"/>
    </row>
    <row r="371" spans="1:3" x14ac:dyDescent="0.25">
      <c r="A371" s="27">
        <v>36945</v>
      </c>
      <c r="B371">
        <v>1</v>
      </c>
      <c r="C371" s="26"/>
    </row>
    <row r="372" spans="1:3" x14ac:dyDescent="0.25">
      <c r="B372">
        <v>2</v>
      </c>
      <c r="C372" s="26"/>
    </row>
    <row r="373" spans="1:3" x14ac:dyDescent="0.25">
      <c r="B373">
        <v>3</v>
      </c>
      <c r="C373" s="26"/>
    </row>
    <row r="374" spans="1:3" x14ac:dyDescent="0.25">
      <c r="A374" s="27">
        <v>36951</v>
      </c>
      <c r="B374">
        <v>1</v>
      </c>
      <c r="C374" s="26"/>
    </row>
    <row r="375" spans="1:3" x14ac:dyDescent="0.25">
      <c r="B375">
        <v>2</v>
      </c>
      <c r="C375" s="26"/>
    </row>
    <row r="376" spans="1:3" x14ac:dyDescent="0.25">
      <c r="B376">
        <v>3</v>
      </c>
      <c r="C376" s="26"/>
    </row>
    <row r="377" spans="1:3" x14ac:dyDescent="0.25">
      <c r="A377" s="27">
        <v>36957</v>
      </c>
      <c r="B377">
        <v>1</v>
      </c>
      <c r="C377" s="26"/>
    </row>
    <row r="378" spans="1:3" x14ac:dyDescent="0.25">
      <c r="B378">
        <v>2</v>
      </c>
      <c r="C378" s="26"/>
    </row>
    <row r="379" spans="1:3" x14ac:dyDescent="0.25">
      <c r="B379">
        <v>3</v>
      </c>
      <c r="C379" s="26"/>
    </row>
    <row r="380" spans="1:3" x14ac:dyDescent="0.25">
      <c r="A380" s="27">
        <v>36961</v>
      </c>
      <c r="B380">
        <v>1</v>
      </c>
      <c r="C380" s="26"/>
    </row>
    <row r="381" spans="1:3" x14ac:dyDescent="0.25">
      <c r="B381">
        <v>2</v>
      </c>
      <c r="C381" s="26"/>
    </row>
    <row r="382" spans="1:3" x14ac:dyDescent="0.25">
      <c r="B382">
        <v>3</v>
      </c>
      <c r="C382" s="26"/>
    </row>
    <row r="383" spans="1:3" x14ac:dyDescent="0.25">
      <c r="A383" s="27">
        <v>36967</v>
      </c>
      <c r="B383">
        <v>1</v>
      </c>
      <c r="C383" s="26">
        <v>2</v>
      </c>
    </row>
    <row r="384" spans="1:3" x14ac:dyDescent="0.25">
      <c r="B384">
        <v>2</v>
      </c>
      <c r="C384" s="26">
        <v>2</v>
      </c>
    </row>
    <row r="385" spans="1:3" x14ac:dyDescent="0.25">
      <c r="B385">
        <v>3</v>
      </c>
      <c r="C385" s="26">
        <v>2</v>
      </c>
    </row>
    <row r="386" spans="1:3" x14ac:dyDescent="0.25">
      <c r="A386" s="27">
        <v>36993</v>
      </c>
      <c r="B386">
        <v>1</v>
      </c>
      <c r="C386" s="26"/>
    </row>
    <row r="387" spans="1:3" x14ac:dyDescent="0.25">
      <c r="B387">
        <v>2</v>
      </c>
      <c r="C387" s="26"/>
    </row>
    <row r="388" spans="1:3" x14ac:dyDescent="0.25">
      <c r="B388">
        <v>3</v>
      </c>
      <c r="C388" s="26"/>
    </row>
    <row r="389" spans="1:3" x14ac:dyDescent="0.25">
      <c r="A389" s="27">
        <v>37004</v>
      </c>
      <c r="B389">
        <v>1</v>
      </c>
      <c r="C389" s="26"/>
    </row>
    <row r="390" spans="1:3" x14ac:dyDescent="0.25">
      <c r="B390">
        <v>2</v>
      </c>
      <c r="C390" s="26"/>
    </row>
    <row r="391" spans="1:3" x14ac:dyDescent="0.25">
      <c r="B391">
        <v>3</v>
      </c>
      <c r="C391" s="26"/>
    </row>
    <row r="392" spans="1:3" x14ac:dyDescent="0.25">
      <c r="A392" s="27">
        <v>37013</v>
      </c>
      <c r="B392">
        <v>1</v>
      </c>
      <c r="C392" s="26"/>
    </row>
    <row r="393" spans="1:3" x14ac:dyDescent="0.25">
      <c r="B393">
        <v>2</v>
      </c>
      <c r="C393" s="26"/>
    </row>
    <row r="394" spans="1:3" x14ac:dyDescent="0.25">
      <c r="B394">
        <v>3</v>
      </c>
      <c r="C394" s="26"/>
    </row>
    <row r="395" spans="1:3" x14ac:dyDescent="0.25">
      <c r="A395" s="27">
        <v>37017</v>
      </c>
      <c r="B395">
        <v>1</v>
      </c>
      <c r="C395" s="26">
        <v>2</v>
      </c>
    </row>
    <row r="396" spans="1:3" x14ac:dyDescent="0.25">
      <c r="B396">
        <v>2</v>
      </c>
      <c r="C396" s="26">
        <v>2</v>
      </c>
    </row>
    <row r="397" spans="1:3" x14ac:dyDescent="0.25">
      <c r="B397">
        <v>3</v>
      </c>
      <c r="C397" s="26">
        <v>2</v>
      </c>
    </row>
    <row r="398" spans="1:3" x14ac:dyDescent="0.25">
      <c r="A398" s="27">
        <v>37066</v>
      </c>
      <c r="B398">
        <v>1</v>
      </c>
      <c r="C398" s="26"/>
    </row>
    <row r="399" spans="1:3" x14ac:dyDescent="0.25">
      <c r="B399">
        <v>2</v>
      </c>
      <c r="C399" s="26"/>
    </row>
    <row r="400" spans="1:3" x14ac:dyDescent="0.25">
      <c r="B400">
        <v>3</v>
      </c>
      <c r="C400" s="26"/>
    </row>
    <row r="401" spans="1:3" x14ac:dyDescent="0.25">
      <c r="A401" s="27">
        <v>37076</v>
      </c>
      <c r="B401">
        <v>1</v>
      </c>
      <c r="C401" s="26">
        <v>2</v>
      </c>
    </row>
    <row r="402" spans="1:3" x14ac:dyDescent="0.25">
      <c r="B402">
        <v>2</v>
      </c>
      <c r="C402" s="26">
        <v>2</v>
      </c>
    </row>
    <row r="403" spans="1:3" x14ac:dyDescent="0.25">
      <c r="B403">
        <v>3</v>
      </c>
      <c r="C403" s="26">
        <v>2</v>
      </c>
    </row>
    <row r="404" spans="1:3" x14ac:dyDescent="0.25">
      <c r="A404" s="27">
        <v>37131</v>
      </c>
      <c r="B404">
        <v>1</v>
      </c>
      <c r="C404" s="26"/>
    </row>
    <row r="405" spans="1:3" x14ac:dyDescent="0.25">
      <c r="B405">
        <v>2</v>
      </c>
      <c r="C405" s="26"/>
    </row>
    <row r="406" spans="1:3" x14ac:dyDescent="0.25">
      <c r="B406">
        <v>3</v>
      </c>
      <c r="C406" s="26"/>
    </row>
    <row r="407" spans="1:3" x14ac:dyDescent="0.25">
      <c r="A407" s="27">
        <v>37139</v>
      </c>
      <c r="B407">
        <v>1</v>
      </c>
      <c r="C407" s="26"/>
    </row>
    <row r="408" spans="1:3" x14ac:dyDescent="0.25">
      <c r="B408">
        <v>2</v>
      </c>
      <c r="C408" s="26"/>
    </row>
    <row r="409" spans="1:3" x14ac:dyDescent="0.25">
      <c r="B409">
        <v>3</v>
      </c>
      <c r="C409" s="26"/>
    </row>
    <row r="410" spans="1:3" x14ac:dyDescent="0.25">
      <c r="A410" s="27">
        <v>37146</v>
      </c>
      <c r="B410">
        <v>1</v>
      </c>
      <c r="C410" s="26"/>
    </row>
    <row r="411" spans="1:3" x14ac:dyDescent="0.25">
      <c r="B411">
        <v>2</v>
      </c>
      <c r="C411" s="26"/>
    </row>
    <row r="412" spans="1:3" x14ac:dyDescent="0.25">
      <c r="B412">
        <v>3</v>
      </c>
      <c r="C412" s="26"/>
    </row>
    <row r="413" spans="1:3" x14ac:dyDescent="0.25">
      <c r="A413" s="27">
        <v>37153</v>
      </c>
      <c r="B413">
        <v>1</v>
      </c>
      <c r="C413" s="26"/>
    </row>
    <row r="414" spans="1:3" x14ac:dyDescent="0.25">
      <c r="B414">
        <v>2</v>
      </c>
      <c r="C414" s="26"/>
    </row>
    <row r="415" spans="1:3" x14ac:dyDescent="0.25">
      <c r="B415">
        <v>3</v>
      </c>
      <c r="C415" s="26"/>
    </row>
    <row r="416" spans="1:3" x14ac:dyDescent="0.25">
      <c r="A416" s="27">
        <v>37167</v>
      </c>
      <c r="B416">
        <v>1</v>
      </c>
      <c r="C416" s="26"/>
    </row>
    <row r="417" spans="1:3" x14ac:dyDescent="0.25">
      <c r="B417">
        <v>2</v>
      </c>
      <c r="C417" s="26"/>
    </row>
    <row r="418" spans="1:3" x14ac:dyDescent="0.25">
      <c r="B418">
        <v>3</v>
      </c>
      <c r="C418" s="26"/>
    </row>
    <row r="419" spans="1:3" x14ac:dyDescent="0.25">
      <c r="A419" s="27">
        <v>37174</v>
      </c>
      <c r="B419">
        <v>1</v>
      </c>
      <c r="C419" s="26">
        <v>2</v>
      </c>
    </row>
    <row r="420" spans="1:3" x14ac:dyDescent="0.25">
      <c r="B420">
        <v>2</v>
      </c>
      <c r="C420" s="26">
        <v>2</v>
      </c>
    </row>
    <row r="421" spans="1:3" x14ac:dyDescent="0.25">
      <c r="B421">
        <v>3</v>
      </c>
      <c r="C421" s="26">
        <v>2</v>
      </c>
    </row>
    <row r="422" spans="1:3" x14ac:dyDescent="0.25">
      <c r="A422" s="27">
        <v>37201</v>
      </c>
      <c r="B422">
        <v>1</v>
      </c>
      <c r="C422" s="26"/>
    </row>
    <row r="423" spans="1:3" x14ac:dyDescent="0.25">
      <c r="B423">
        <v>2</v>
      </c>
      <c r="C423" s="26"/>
    </row>
    <row r="424" spans="1:3" x14ac:dyDescent="0.25">
      <c r="B424">
        <v>3</v>
      </c>
      <c r="C424" s="26"/>
    </row>
    <row r="425" spans="1:3" x14ac:dyDescent="0.25">
      <c r="A425" s="27">
        <v>37208</v>
      </c>
      <c r="B425">
        <v>1</v>
      </c>
      <c r="C425" s="26"/>
    </row>
    <row r="426" spans="1:3" x14ac:dyDescent="0.25">
      <c r="B426">
        <v>2</v>
      </c>
      <c r="C426" s="26"/>
    </row>
    <row r="427" spans="1:3" x14ac:dyDescent="0.25">
      <c r="B427">
        <v>3</v>
      </c>
      <c r="C427" s="26"/>
    </row>
    <row r="428" spans="1:3" x14ac:dyDescent="0.25">
      <c r="A428" s="27">
        <v>37216</v>
      </c>
      <c r="B428">
        <v>1</v>
      </c>
      <c r="C428" s="26"/>
    </row>
    <row r="429" spans="1:3" x14ac:dyDescent="0.25">
      <c r="B429">
        <v>2</v>
      </c>
      <c r="C429" s="26"/>
    </row>
    <row r="430" spans="1:3" x14ac:dyDescent="0.25">
      <c r="B430">
        <v>3</v>
      </c>
      <c r="C430" s="26"/>
    </row>
    <row r="431" spans="1:3" x14ac:dyDescent="0.25">
      <c r="A431" s="27">
        <v>37221</v>
      </c>
      <c r="B431">
        <v>1</v>
      </c>
      <c r="C431" s="26">
        <v>2</v>
      </c>
    </row>
    <row r="432" spans="1:3" x14ac:dyDescent="0.25">
      <c r="B432">
        <v>2</v>
      </c>
      <c r="C432" s="26">
        <v>2</v>
      </c>
    </row>
    <row r="433" spans="1:3" x14ac:dyDescent="0.25">
      <c r="B433">
        <v>3</v>
      </c>
      <c r="C433" s="26">
        <v>2</v>
      </c>
    </row>
    <row r="434" spans="1:3" x14ac:dyDescent="0.25">
      <c r="A434" s="27">
        <v>37243</v>
      </c>
      <c r="B434">
        <v>1</v>
      </c>
      <c r="C434" s="26"/>
    </row>
    <row r="435" spans="1:3" x14ac:dyDescent="0.25">
      <c r="B435">
        <v>2</v>
      </c>
      <c r="C435" s="26"/>
    </row>
    <row r="436" spans="1:3" x14ac:dyDescent="0.25">
      <c r="B436">
        <v>3</v>
      </c>
      <c r="C436" s="26"/>
    </row>
    <row r="437" spans="1:3" x14ac:dyDescent="0.25">
      <c r="A437" s="27">
        <v>37247</v>
      </c>
      <c r="B437">
        <v>1</v>
      </c>
      <c r="C437" s="26"/>
    </row>
    <row r="438" spans="1:3" x14ac:dyDescent="0.25">
      <c r="B438">
        <v>2</v>
      </c>
      <c r="C438" s="26"/>
    </row>
    <row r="439" spans="1:3" x14ac:dyDescent="0.25">
      <c r="B439">
        <v>3</v>
      </c>
      <c r="C439" s="26"/>
    </row>
    <row r="440" spans="1:3" x14ac:dyDescent="0.25">
      <c r="A440" s="27">
        <v>37255</v>
      </c>
      <c r="B440">
        <v>1</v>
      </c>
      <c r="C440" s="26">
        <v>2</v>
      </c>
    </row>
    <row r="441" spans="1:3" x14ac:dyDescent="0.25">
      <c r="B441">
        <v>2</v>
      </c>
      <c r="C441" s="26">
        <v>2</v>
      </c>
    </row>
    <row r="442" spans="1:3" x14ac:dyDescent="0.25">
      <c r="B442">
        <v>3</v>
      </c>
      <c r="C442" s="26">
        <v>2</v>
      </c>
    </row>
    <row r="443" spans="1:3" x14ac:dyDescent="0.25">
      <c r="A443" s="27">
        <v>37293</v>
      </c>
      <c r="B443">
        <v>1</v>
      </c>
      <c r="C443" s="26"/>
    </row>
    <row r="444" spans="1:3" x14ac:dyDescent="0.25">
      <c r="B444">
        <v>2</v>
      </c>
      <c r="C444" s="26"/>
    </row>
    <row r="445" spans="1:3" x14ac:dyDescent="0.25">
      <c r="B445">
        <v>3</v>
      </c>
      <c r="C445" s="26"/>
    </row>
    <row r="446" spans="1:3" x14ac:dyDescent="0.25">
      <c r="A446" s="27">
        <v>37302</v>
      </c>
      <c r="B446">
        <v>1</v>
      </c>
      <c r="C446" s="26">
        <v>2</v>
      </c>
    </row>
    <row r="447" spans="1:3" x14ac:dyDescent="0.25">
      <c r="B447">
        <v>2</v>
      </c>
      <c r="C447" s="26">
        <v>2</v>
      </c>
    </row>
    <row r="448" spans="1:3" x14ac:dyDescent="0.25">
      <c r="B448">
        <v>3</v>
      </c>
      <c r="C448" s="26">
        <v>2</v>
      </c>
    </row>
    <row r="449" spans="1:3" x14ac:dyDescent="0.25">
      <c r="A449" s="27">
        <v>37349</v>
      </c>
      <c r="B449">
        <v>1</v>
      </c>
      <c r="C449" s="26"/>
    </row>
    <row r="450" spans="1:3" x14ac:dyDescent="0.25">
      <c r="B450">
        <v>2</v>
      </c>
      <c r="C450" s="26"/>
    </row>
    <row r="451" spans="1:3" x14ac:dyDescent="0.25">
      <c r="B451">
        <v>3</v>
      </c>
      <c r="C451" s="26"/>
    </row>
    <row r="452" spans="1:3" x14ac:dyDescent="0.25">
      <c r="A452" s="27">
        <v>37363</v>
      </c>
      <c r="B452">
        <v>1</v>
      </c>
      <c r="C452" s="26">
        <v>2</v>
      </c>
    </row>
    <row r="453" spans="1:3" x14ac:dyDescent="0.25">
      <c r="B453">
        <v>2</v>
      </c>
      <c r="C453" s="26">
        <v>2</v>
      </c>
    </row>
    <row r="454" spans="1:3" x14ac:dyDescent="0.25">
      <c r="B454">
        <v>3</v>
      </c>
      <c r="C454" s="26">
        <v>2</v>
      </c>
    </row>
    <row r="455" spans="1:3" x14ac:dyDescent="0.25">
      <c r="A455" s="27">
        <v>37431</v>
      </c>
      <c r="B455">
        <v>1</v>
      </c>
      <c r="C455" s="26"/>
    </row>
    <row r="456" spans="1:3" x14ac:dyDescent="0.25">
      <c r="B456">
        <v>2</v>
      </c>
      <c r="C456" s="26"/>
    </row>
    <row r="457" spans="1:3" x14ac:dyDescent="0.25">
      <c r="B457">
        <v>3</v>
      </c>
      <c r="C457" s="26"/>
    </row>
    <row r="458" spans="1:3" x14ac:dyDescent="0.25">
      <c r="A458" s="27">
        <v>37442</v>
      </c>
      <c r="B458">
        <v>1</v>
      </c>
      <c r="C458" s="26">
        <v>2</v>
      </c>
    </row>
    <row r="459" spans="1:3" x14ac:dyDescent="0.25">
      <c r="B459">
        <v>2</v>
      </c>
      <c r="C459" s="26">
        <v>2</v>
      </c>
    </row>
    <row r="460" spans="1:3" x14ac:dyDescent="0.25">
      <c r="B460">
        <v>3</v>
      </c>
      <c r="C460" s="2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009"/>
  <sheetViews>
    <sheetView tabSelected="1" zoomScale="80" zoomScaleNormal="80" workbookViewId="0">
      <pane xSplit="5" ySplit="1" topLeftCell="F1241" activePane="bottomRight" state="frozen"/>
      <selection pane="topRight" activeCell="F1" sqref="F1"/>
      <selection pane="bottomLeft" activeCell="A2" sqref="A2"/>
      <selection pane="bottomRight" activeCell="E1272" sqref="E1272"/>
    </sheetView>
  </sheetViews>
  <sheetFormatPr defaultRowHeight="15" x14ac:dyDescent="0.25"/>
  <cols>
    <col min="1" max="1" width="42.85546875" bestFit="1" customWidth="1"/>
    <col min="2" max="2" width="13.7109375" bestFit="1" customWidth="1"/>
    <col min="3" max="3" width="11.28515625" bestFit="1" customWidth="1"/>
    <col min="4" max="4" width="8.42578125" customWidth="1"/>
    <col min="5" max="5" width="4.42578125" bestFit="1" customWidth="1"/>
    <col min="6" max="6" width="4.85546875" bestFit="1" customWidth="1"/>
    <col min="7" max="7" width="6.7109375" bestFit="1" customWidth="1"/>
    <col min="8" max="9" width="6.7109375" customWidth="1"/>
    <col min="10" max="10" width="17.42578125" bestFit="1" customWidth="1"/>
    <col min="11" max="11" width="9.85546875" bestFit="1" customWidth="1"/>
    <col min="12" max="12" width="23.42578125" bestFit="1" customWidth="1"/>
    <col min="13" max="13" width="24.28515625" bestFit="1" customWidth="1"/>
    <col min="14" max="14" width="12.7109375" bestFit="1" customWidth="1"/>
    <col min="15" max="16" width="12.7109375" customWidth="1"/>
    <col min="17" max="17" width="22.42578125" bestFit="1" customWidth="1"/>
    <col min="18" max="18" width="23.28515625" bestFit="1" customWidth="1"/>
    <col min="19" max="19" width="23.140625" bestFit="1" customWidth="1"/>
    <col min="20" max="20" width="18.140625" bestFit="1" customWidth="1"/>
    <col min="21" max="21" width="18.140625" customWidth="1"/>
    <col min="22" max="22" width="20.140625" bestFit="1" customWidth="1"/>
    <col min="23" max="23" width="14.140625" bestFit="1" customWidth="1"/>
    <col min="24" max="24" width="26" bestFit="1" customWidth="1"/>
    <col min="25" max="25" width="19" bestFit="1" customWidth="1"/>
    <col min="36" max="36" width="11" bestFit="1" customWidth="1"/>
    <col min="37" max="37" width="24" bestFit="1" customWidth="1"/>
    <col min="38" max="38" width="10.7109375" bestFit="1" customWidth="1"/>
    <col min="39" max="39" width="15.28515625" bestFit="1" customWidth="1"/>
    <col min="40" max="40" width="31.85546875" bestFit="1" customWidth="1"/>
  </cols>
  <sheetData>
    <row r="1" spans="1:41" x14ac:dyDescent="0.25">
      <c r="A1" s="2" t="s">
        <v>4</v>
      </c>
      <c r="B1" s="2" t="s">
        <v>11</v>
      </c>
      <c r="C1" s="4" t="s">
        <v>10</v>
      </c>
      <c r="D1" s="5" t="s">
        <v>1</v>
      </c>
      <c r="E1" s="5" t="s">
        <v>26</v>
      </c>
      <c r="F1" s="5" t="s">
        <v>135</v>
      </c>
      <c r="G1" s="5" t="s">
        <v>140</v>
      </c>
      <c r="H1" s="5" t="s">
        <v>138</v>
      </c>
      <c r="I1" s="5" t="s">
        <v>139</v>
      </c>
      <c r="J1" s="5" t="s">
        <v>27</v>
      </c>
      <c r="K1" s="4" t="s">
        <v>28</v>
      </c>
      <c r="L1" s="4" t="s">
        <v>67</v>
      </c>
      <c r="M1" s="4" t="s">
        <v>9</v>
      </c>
      <c r="N1" s="4" t="s">
        <v>29</v>
      </c>
      <c r="O1" s="4" t="s">
        <v>86</v>
      </c>
      <c r="P1" s="4" t="s">
        <v>134</v>
      </c>
      <c r="Q1" s="4" t="s">
        <v>7</v>
      </c>
      <c r="R1" s="4" t="s">
        <v>8</v>
      </c>
      <c r="S1" s="4" t="s">
        <v>30</v>
      </c>
      <c r="T1" s="5" t="s">
        <v>21</v>
      </c>
      <c r="U1" s="5" t="s">
        <v>80</v>
      </c>
      <c r="V1" s="5" t="s">
        <v>31</v>
      </c>
      <c r="W1" s="5" t="s">
        <v>63</v>
      </c>
      <c r="X1" s="5" t="s">
        <v>64</v>
      </c>
      <c r="Y1" s="5" t="s">
        <v>65</v>
      </c>
      <c r="Z1" s="12" t="s">
        <v>12</v>
      </c>
      <c r="AA1" s="12" t="s">
        <v>13</v>
      </c>
      <c r="AB1" s="12" t="s">
        <v>14</v>
      </c>
      <c r="AC1" s="12" t="s">
        <v>15</v>
      </c>
      <c r="AD1" s="12" t="s">
        <v>16</v>
      </c>
      <c r="AE1" s="12" t="s">
        <v>17</v>
      </c>
      <c r="AF1" s="12" t="s">
        <v>95</v>
      </c>
      <c r="AG1" s="12" t="s">
        <v>121</v>
      </c>
      <c r="AH1" s="12" t="s">
        <v>18</v>
      </c>
      <c r="AI1" s="13" t="s">
        <v>19</v>
      </c>
      <c r="AJ1" s="13" t="s">
        <v>20</v>
      </c>
      <c r="AK1" s="14" t="s">
        <v>84</v>
      </c>
      <c r="AL1" s="5" t="s">
        <v>81</v>
      </c>
      <c r="AM1" s="5" t="s">
        <v>82</v>
      </c>
      <c r="AN1" s="5" t="s">
        <v>23</v>
      </c>
      <c r="AO1" s="5" t="s">
        <v>83</v>
      </c>
    </row>
    <row r="2" spans="1:41" x14ac:dyDescent="0.25">
      <c r="A2" s="9" t="s">
        <v>5</v>
      </c>
      <c r="B2" s="9" t="s">
        <v>32</v>
      </c>
      <c r="C2" s="15">
        <v>35458</v>
      </c>
      <c r="D2" s="6" t="s">
        <v>33</v>
      </c>
      <c r="E2" s="6">
        <v>1</v>
      </c>
      <c r="F2" s="6" t="s">
        <v>136</v>
      </c>
      <c r="G2" s="6"/>
      <c r="H2" s="6"/>
      <c r="I2" s="6"/>
      <c r="J2" s="6">
        <v>1</v>
      </c>
      <c r="K2" s="6" t="s">
        <v>34</v>
      </c>
      <c r="L2" s="7">
        <v>3150</v>
      </c>
      <c r="M2" s="6">
        <v>315</v>
      </c>
      <c r="N2" s="6"/>
      <c r="O2" s="6"/>
      <c r="P2" s="6"/>
      <c r="Q2" s="6"/>
      <c r="R2" s="6"/>
      <c r="S2" s="6"/>
      <c r="T2" s="7"/>
      <c r="U2" s="7"/>
      <c r="V2" s="7"/>
      <c r="W2" s="6"/>
      <c r="X2" s="6"/>
      <c r="Y2" s="6"/>
      <c r="Z2" s="6"/>
      <c r="AA2" s="6"/>
      <c r="AB2" s="6"/>
      <c r="AC2" s="6"/>
      <c r="AD2" s="6"/>
      <c r="AE2" s="6"/>
      <c r="AF2" s="6"/>
      <c r="AG2" s="6"/>
      <c r="AH2" s="6"/>
      <c r="AI2" s="6"/>
      <c r="AJ2" s="6"/>
      <c r="AK2" s="6"/>
      <c r="AL2" s="6"/>
      <c r="AM2" s="6"/>
      <c r="AN2" s="6"/>
      <c r="AO2" s="6"/>
    </row>
    <row r="3" spans="1:41" x14ac:dyDescent="0.25">
      <c r="A3" s="9" t="s">
        <v>5</v>
      </c>
      <c r="B3" s="9" t="s">
        <v>32</v>
      </c>
      <c r="C3" s="15">
        <v>35482</v>
      </c>
      <c r="D3" s="6" t="s">
        <v>33</v>
      </c>
      <c r="E3" s="6">
        <v>1</v>
      </c>
      <c r="F3" s="6" t="s">
        <v>136</v>
      </c>
      <c r="G3" s="6"/>
      <c r="H3" s="6"/>
      <c r="I3" s="6"/>
      <c r="J3" s="6">
        <v>1</v>
      </c>
      <c r="K3" s="6" t="s">
        <v>35</v>
      </c>
      <c r="L3" s="7">
        <v>4300</v>
      </c>
      <c r="M3" s="6">
        <v>430</v>
      </c>
      <c r="N3" s="6"/>
      <c r="O3" s="6"/>
      <c r="P3" s="6"/>
      <c r="Q3" s="6"/>
      <c r="R3" s="6"/>
      <c r="S3" s="6"/>
      <c r="T3" s="7"/>
      <c r="U3" s="7"/>
      <c r="V3" s="7"/>
      <c r="W3" s="6"/>
      <c r="X3" s="6"/>
      <c r="Y3" s="6"/>
      <c r="Z3" s="6"/>
      <c r="AA3" s="6"/>
      <c r="AB3" s="6"/>
      <c r="AC3" s="6"/>
      <c r="AD3" s="6"/>
      <c r="AE3" s="6"/>
      <c r="AF3" s="6"/>
      <c r="AG3" s="6"/>
      <c r="AH3" s="6"/>
      <c r="AI3" s="6"/>
      <c r="AJ3" s="6"/>
      <c r="AK3" s="6"/>
      <c r="AL3" s="6"/>
      <c r="AM3" s="6"/>
      <c r="AN3" s="6"/>
      <c r="AO3" s="6"/>
    </row>
    <row r="4" spans="1:41" x14ac:dyDescent="0.25">
      <c r="A4" s="9" t="s">
        <v>5</v>
      </c>
      <c r="B4" s="9" t="s">
        <v>32</v>
      </c>
      <c r="C4" s="15">
        <v>35491</v>
      </c>
      <c r="D4" s="6" t="s">
        <v>33</v>
      </c>
      <c r="E4" s="6">
        <v>1</v>
      </c>
      <c r="F4" s="6" t="s">
        <v>136</v>
      </c>
      <c r="G4" s="6"/>
      <c r="H4" s="6"/>
      <c r="I4" s="6"/>
      <c r="J4" s="6">
        <v>2</v>
      </c>
      <c r="K4" s="6" t="s">
        <v>36</v>
      </c>
      <c r="L4" s="7"/>
      <c r="M4" s="6"/>
      <c r="N4" s="6"/>
      <c r="O4" s="6">
        <v>372.04</v>
      </c>
      <c r="P4" s="6">
        <f>SUMIFS(O$4:O4,A$4:A4,A4,D$4:D4,D4,E$4:E4,E4)</f>
        <v>372.04</v>
      </c>
      <c r="Q4" s="6"/>
      <c r="R4" s="6"/>
      <c r="S4" s="6"/>
      <c r="T4" s="7"/>
      <c r="U4" s="7"/>
      <c r="V4" s="7"/>
      <c r="W4" s="6"/>
      <c r="X4" s="6"/>
      <c r="Y4" s="6"/>
      <c r="Z4" s="6"/>
      <c r="AA4" s="6"/>
      <c r="AB4" s="6"/>
      <c r="AC4" s="6"/>
      <c r="AD4" s="6"/>
      <c r="AE4" s="6"/>
      <c r="AF4" s="6"/>
      <c r="AG4" s="6"/>
      <c r="AH4" s="6"/>
      <c r="AI4" s="6"/>
      <c r="AJ4" s="6"/>
      <c r="AK4" s="6"/>
      <c r="AL4" s="6"/>
      <c r="AM4" s="6"/>
      <c r="AN4" s="6"/>
      <c r="AO4" s="6"/>
    </row>
    <row r="5" spans="1:41" x14ac:dyDescent="0.25">
      <c r="A5" s="9" t="s">
        <v>5</v>
      </c>
      <c r="B5" s="9" t="s">
        <v>32</v>
      </c>
      <c r="C5" s="15">
        <v>35586</v>
      </c>
      <c r="D5" s="6" t="s">
        <v>33</v>
      </c>
      <c r="E5" s="6">
        <v>1</v>
      </c>
      <c r="F5" s="6" t="s">
        <v>136</v>
      </c>
      <c r="G5" s="6"/>
      <c r="H5" s="6"/>
      <c r="I5" s="6"/>
      <c r="J5" s="6">
        <v>2</v>
      </c>
      <c r="K5" s="6" t="s">
        <v>35</v>
      </c>
      <c r="L5" s="7">
        <v>4300</v>
      </c>
      <c r="M5" s="6">
        <v>430</v>
      </c>
      <c r="N5" s="6"/>
      <c r="O5" s="6"/>
      <c r="P5" s="6"/>
      <c r="Q5" s="6"/>
      <c r="R5" s="6"/>
      <c r="S5" s="6"/>
      <c r="T5" s="7"/>
      <c r="U5" s="7"/>
      <c r="V5" s="7"/>
      <c r="W5" s="6"/>
      <c r="X5" s="6"/>
      <c r="Y5" s="6"/>
      <c r="Z5" s="6"/>
      <c r="AA5" s="6"/>
      <c r="AB5" s="6"/>
      <c r="AC5" s="6"/>
      <c r="AD5" s="6"/>
      <c r="AE5" s="6"/>
      <c r="AF5" s="6"/>
      <c r="AG5" s="6"/>
      <c r="AH5" s="6"/>
      <c r="AI5" s="6"/>
      <c r="AJ5" s="6"/>
      <c r="AK5" s="6"/>
      <c r="AL5" s="6"/>
      <c r="AM5" s="6"/>
      <c r="AN5" s="6"/>
      <c r="AO5" s="6"/>
    </row>
    <row r="6" spans="1:41" x14ac:dyDescent="0.25">
      <c r="A6" s="9" t="s">
        <v>5</v>
      </c>
      <c r="B6" s="9" t="s">
        <v>32</v>
      </c>
      <c r="C6" s="15">
        <v>35591</v>
      </c>
      <c r="D6" s="6" t="s">
        <v>33</v>
      </c>
      <c r="E6" s="6">
        <v>1</v>
      </c>
      <c r="F6" s="6" t="s">
        <v>136</v>
      </c>
      <c r="G6" s="6"/>
      <c r="H6" s="6"/>
      <c r="I6" s="6"/>
      <c r="J6" s="6">
        <v>2</v>
      </c>
      <c r="K6" s="6" t="s">
        <v>36</v>
      </c>
      <c r="L6" s="7"/>
      <c r="M6" s="6"/>
      <c r="N6" s="6"/>
      <c r="O6" s="6">
        <v>418.12</v>
      </c>
      <c r="P6" s="6">
        <f>SUMIFS(O$4:O6,A$4:A6,A6,D$4:D6,D6,E$4:E6,E6)</f>
        <v>790.16000000000008</v>
      </c>
      <c r="Q6" s="6"/>
      <c r="R6" s="6"/>
      <c r="S6" s="6"/>
      <c r="T6" s="7"/>
      <c r="U6" s="7"/>
      <c r="V6" s="7"/>
      <c r="W6" s="6"/>
      <c r="X6" s="6"/>
      <c r="Y6" s="6"/>
      <c r="Z6" s="6"/>
      <c r="AA6" s="6"/>
      <c r="AB6" s="6"/>
      <c r="AC6" s="6"/>
      <c r="AD6" s="6"/>
      <c r="AE6" s="6"/>
      <c r="AF6" s="6"/>
      <c r="AG6" s="6"/>
      <c r="AH6" s="6"/>
      <c r="AI6" s="6"/>
      <c r="AJ6" s="6"/>
      <c r="AK6" s="6"/>
      <c r="AL6" s="6"/>
      <c r="AM6" s="6"/>
      <c r="AN6" s="6"/>
      <c r="AO6" s="6"/>
    </row>
    <row r="7" spans="1:41" x14ac:dyDescent="0.25">
      <c r="A7" s="9" t="s">
        <v>5</v>
      </c>
      <c r="B7" s="9" t="s">
        <v>32</v>
      </c>
      <c r="C7" s="15">
        <v>35709</v>
      </c>
      <c r="D7" s="6" t="s">
        <v>0</v>
      </c>
      <c r="E7" s="6">
        <v>1</v>
      </c>
      <c r="F7" s="6" t="s">
        <v>136</v>
      </c>
      <c r="G7" s="6"/>
      <c r="H7" s="6"/>
      <c r="I7" s="6"/>
      <c r="J7" s="6">
        <v>1</v>
      </c>
      <c r="K7" s="6" t="s">
        <v>35</v>
      </c>
      <c r="L7" s="7">
        <v>2333</v>
      </c>
      <c r="M7" s="6">
        <v>233.3</v>
      </c>
      <c r="N7" s="6"/>
      <c r="O7" s="6"/>
      <c r="P7" s="6"/>
      <c r="Q7" s="6"/>
      <c r="R7" s="6"/>
      <c r="S7" s="6"/>
      <c r="T7" s="7"/>
      <c r="U7" s="7"/>
      <c r="V7" s="7"/>
      <c r="W7" s="6"/>
      <c r="X7" s="6"/>
      <c r="Y7" s="6"/>
      <c r="Z7" s="6"/>
      <c r="AA7" s="6"/>
      <c r="AB7" s="6"/>
      <c r="AC7" s="6"/>
      <c r="AD7" s="6"/>
      <c r="AE7" s="6"/>
      <c r="AF7" s="6"/>
      <c r="AG7" s="6"/>
      <c r="AH7" s="6"/>
      <c r="AI7" s="6"/>
      <c r="AJ7" s="6"/>
      <c r="AK7" s="6"/>
      <c r="AL7" s="6"/>
      <c r="AM7" s="6"/>
      <c r="AN7" s="6"/>
      <c r="AO7" s="6"/>
    </row>
    <row r="8" spans="1:41" x14ac:dyDescent="0.25">
      <c r="A8" s="9" t="s">
        <v>5</v>
      </c>
      <c r="B8" s="9" t="s">
        <v>32</v>
      </c>
      <c r="C8" s="15">
        <v>35715</v>
      </c>
      <c r="D8" s="6" t="s">
        <v>0</v>
      </c>
      <c r="E8" s="6">
        <v>1</v>
      </c>
      <c r="F8" s="6" t="s">
        <v>136</v>
      </c>
      <c r="G8" s="6"/>
      <c r="H8" s="6"/>
      <c r="I8" s="6"/>
      <c r="J8" s="6">
        <v>1</v>
      </c>
      <c r="K8" s="6" t="s">
        <v>36</v>
      </c>
      <c r="L8" s="7"/>
      <c r="M8" s="6"/>
      <c r="N8" s="6"/>
      <c r="O8" s="6">
        <v>177.21</v>
      </c>
      <c r="P8" s="6">
        <f>SUMIFS(O$4:O8,A$4:A8,A8,D$4:D8,D8,E$4:E8,E8)</f>
        <v>177.21</v>
      </c>
      <c r="Q8" s="6"/>
      <c r="R8" s="6"/>
      <c r="S8" s="6"/>
      <c r="T8" s="7"/>
      <c r="U8" s="7"/>
      <c r="V8" s="7"/>
      <c r="W8" s="6"/>
      <c r="X8" s="6"/>
      <c r="Y8" s="6"/>
      <c r="Z8" s="6"/>
      <c r="AA8" s="6"/>
      <c r="AB8" s="6"/>
      <c r="AC8" s="6"/>
      <c r="AD8" s="6"/>
      <c r="AE8" s="6"/>
      <c r="AF8" s="6"/>
      <c r="AG8" s="6"/>
      <c r="AH8" s="6"/>
      <c r="AI8" s="6"/>
      <c r="AJ8" s="6"/>
      <c r="AK8" s="6"/>
      <c r="AL8" s="6"/>
      <c r="AM8" s="6"/>
      <c r="AN8" s="6"/>
      <c r="AO8" s="6"/>
    </row>
    <row r="9" spans="1:41" x14ac:dyDescent="0.25">
      <c r="A9" s="9" t="s">
        <v>5</v>
      </c>
      <c r="B9" s="9" t="s">
        <v>32</v>
      </c>
      <c r="C9" s="15">
        <v>35731</v>
      </c>
      <c r="D9" s="6" t="s">
        <v>0</v>
      </c>
      <c r="E9" s="6">
        <v>1</v>
      </c>
      <c r="F9" s="6" t="s">
        <v>136</v>
      </c>
      <c r="G9" s="6"/>
      <c r="H9" s="6"/>
      <c r="I9" s="6"/>
      <c r="J9" s="6">
        <v>2</v>
      </c>
      <c r="K9" s="6" t="s">
        <v>34</v>
      </c>
      <c r="L9" s="7">
        <v>1965</v>
      </c>
      <c r="M9" s="6">
        <v>196.5</v>
      </c>
      <c r="N9" s="6"/>
      <c r="O9" s="6"/>
      <c r="P9" s="6"/>
      <c r="Q9" s="6"/>
      <c r="R9" s="6"/>
      <c r="S9" s="6"/>
      <c r="T9" s="7"/>
      <c r="U9" s="7"/>
      <c r="V9" s="7"/>
      <c r="W9" s="6"/>
      <c r="X9" s="6"/>
      <c r="Y9" s="6"/>
      <c r="Z9" s="6"/>
      <c r="AA9" s="6"/>
      <c r="AB9" s="6"/>
      <c r="AC9" s="6"/>
      <c r="AD9" s="6"/>
      <c r="AE9" s="6"/>
      <c r="AF9" s="6"/>
      <c r="AG9" s="6"/>
      <c r="AH9" s="6"/>
      <c r="AI9" s="6"/>
      <c r="AJ9" s="6"/>
      <c r="AK9" s="6"/>
      <c r="AL9" s="6"/>
      <c r="AM9" s="6"/>
      <c r="AN9" s="6"/>
      <c r="AO9" s="6"/>
    </row>
    <row r="10" spans="1:41" x14ac:dyDescent="0.25">
      <c r="A10" s="9" t="s">
        <v>5</v>
      </c>
      <c r="B10" s="9" t="s">
        <v>32</v>
      </c>
      <c r="C10" s="15">
        <v>35737</v>
      </c>
      <c r="D10" s="6" t="s">
        <v>0</v>
      </c>
      <c r="E10" s="6">
        <v>1</v>
      </c>
      <c r="F10" s="6" t="s">
        <v>136</v>
      </c>
      <c r="G10" s="6"/>
      <c r="H10" s="6"/>
      <c r="I10" s="6"/>
      <c r="J10" s="6">
        <v>2</v>
      </c>
      <c r="K10" s="6" t="s">
        <v>34</v>
      </c>
      <c r="L10" s="7">
        <v>2675</v>
      </c>
      <c r="M10" s="6">
        <v>267.5</v>
      </c>
      <c r="N10" s="6"/>
      <c r="O10" s="6"/>
      <c r="P10" s="6"/>
      <c r="Q10" s="6"/>
      <c r="R10" s="6"/>
      <c r="S10" s="6"/>
      <c r="T10" s="7"/>
      <c r="U10" s="7"/>
      <c r="V10" s="7"/>
      <c r="W10" s="6"/>
      <c r="X10" s="6"/>
      <c r="Y10" s="6"/>
      <c r="Z10" s="6"/>
      <c r="AA10" s="6"/>
      <c r="AB10" s="6"/>
      <c r="AC10" s="6"/>
      <c r="AD10" s="6"/>
      <c r="AE10" s="6"/>
      <c r="AF10" s="6"/>
      <c r="AG10" s="6"/>
      <c r="AH10" s="6"/>
      <c r="AI10" s="6"/>
      <c r="AJ10" s="6"/>
      <c r="AK10" s="6"/>
      <c r="AL10" s="6"/>
      <c r="AM10" s="6"/>
      <c r="AN10" s="6"/>
      <c r="AO10" s="6"/>
    </row>
    <row r="11" spans="1:41" x14ac:dyDescent="0.25">
      <c r="A11" s="9" t="s">
        <v>5</v>
      </c>
      <c r="B11" s="9" t="s">
        <v>32</v>
      </c>
      <c r="C11" s="15">
        <v>35744</v>
      </c>
      <c r="D11" s="6" t="s">
        <v>0</v>
      </c>
      <c r="E11" s="6">
        <v>1</v>
      </c>
      <c r="F11" s="6" t="s">
        <v>136</v>
      </c>
      <c r="G11" s="6"/>
      <c r="H11" s="6"/>
      <c r="I11" s="6"/>
      <c r="J11" s="6">
        <v>2</v>
      </c>
      <c r="K11" s="6" t="s">
        <v>34</v>
      </c>
      <c r="L11" s="7">
        <v>6500</v>
      </c>
      <c r="M11" s="6">
        <v>650</v>
      </c>
      <c r="N11" s="6"/>
      <c r="O11" s="6"/>
      <c r="P11" s="6"/>
      <c r="Q11" s="6"/>
      <c r="R11" s="6"/>
      <c r="S11" s="6"/>
      <c r="T11" s="7"/>
      <c r="U11" s="7"/>
      <c r="V11" s="7"/>
      <c r="W11" s="6"/>
      <c r="X11" s="6"/>
      <c r="Y11" s="6"/>
      <c r="Z11" s="6"/>
      <c r="AA11" s="6"/>
      <c r="AB11" s="6"/>
      <c r="AC11" s="6"/>
      <c r="AD11" s="6"/>
      <c r="AE11" s="6"/>
      <c r="AF11" s="6"/>
      <c r="AG11" s="6"/>
      <c r="AH11" s="6"/>
      <c r="AI11" s="6"/>
      <c r="AJ11" s="6"/>
      <c r="AK11" s="6"/>
      <c r="AL11" s="6"/>
      <c r="AM11" s="6"/>
      <c r="AN11" s="6"/>
      <c r="AO11" s="6"/>
    </row>
    <row r="12" spans="1:41" x14ac:dyDescent="0.25">
      <c r="A12" s="9" t="s">
        <v>5</v>
      </c>
      <c r="B12" s="9" t="s">
        <v>32</v>
      </c>
      <c r="C12" s="15">
        <v>35753</v>
      </c>
      <c r="D12" s="6" t="s">
        <v>0</v>
      </c>
      <c r="E12" s="6">
        <v>1</v>
      </c>
      <c r="F12" s="6" t="s">
        <v>136</v>
      </c>
      <c r="G12" s="6"/>
      <c r="H12" s="6"/>
      <c r="I12" s="6"/>
      <c r="J12" s="6">
        <v>2</v>
      </c>
      <c r="K12" s="6" t="s">
        <v>35</v>
      </c>
      <c r="L12" s="7">
        <v>6500</v>
      </c>
      <c r="M12" s="6">
        <v>650</v>
      </c>
      <c r="N12" s="6"/>
      <c r="O12" s="6"/>
      <c r="P12" s="6"/>
      <c r="Q12" s="6"/>
      <c r="R12" s="6"/>
      <c r="S12" s="6"/>
      <c r="T12" s="7"/>
      <c r="U12" s="7"/>
      <c r="V12" s="7"/>
      <c r="W12" s="6"/>
      <c r="X12" s="6"/>
      <c r="Y12" s="6"/>
      <c r="Z12" s="6"/>
      <c r="AA12" s="6"/>
      <c r="AB12" s="6"/>
      <c r="AC12" s="6"/>
      <c r="AD12" s="6"/>
      <c r="AE12" s="6"/>
      <c r="AF12" s="6"/>
      <c r="AG12" s="6"/>
      <c r="AH12" s="6"/>
      <c r="AI12" s="6"/>
      <c r="AJ12" s="6"/>
      <c r="AK12" s="6"/>
      <c r="AL12" s="6"/>
      <c r="AM12" s="6"/>
      <c r="AN12" s="6"/>
      <c r="AO12" s="6"/>
    </row>
    <row r="13" spans="1:41" x14ac:dyDescent="0.25">
      <c r="A13" s="9" t="s">
        <v>5</v>
      </c>
      <c r="B13" s="9" t="s">
        <v>32</v>
      </c>
      <c r="C13" s="15">
        <v>35759</v>
      </c>
      <c r="D13" s="6" t="s">
        <v>0</v>
      </c>
      <c r="E13" s="6">
        <v>1</v>
      </c>
      <c r="F13" s="6" t="s">
        <v>136</v>
      </c>
      <c r="G13" s="6"/>
      <c r="H13" s="6"/>
      <c r="I13" s="6"/>
      <c r="J13" s="6">
        <v>2</v>
      </c>
      <c r="K13" s="6" t="s">
        <v>36</v>
      </c>
      <c r="L13" s="7">
        <v>1975</v>
      </c>
      <c r="M13" s="6">
        <v>197.5</v>
      </c>
      <c r="N13" s="6"/>
      <c r="O13" s="6">
        <v>472.96</v>
      </c>
      <c r="P13" s="6">
        <f>SUMIFS(O$4:O13,A$4:A13,A13,D$4:D13,D13,E$4:E13,E13)</f>
        <v>650.16999999999996</v>
      </c>
      <c r="Q13" s="6"/>
      <c r="R13" s="6"/>
      <c r="S13" s="6"/>
      <c r="T13" s="7"/>
      <c r="U13" s="7"/>
      <c r="V13" s="7"/>
      <c r="W13" s="6"/>
      <c r="X13" s="6"/>
      <c r="Y13" s="6"/>
      <c r="Z13" s="6"/>
      <c r="AA13" s="6"/>
      <c r="AB13" s="6"/>
      <c r="AC13" s="6"/>
      <c r="AD13" s="6"/>
      <c r="AE13" s="6"/>
      <c r="AF13" s="6"/>
      <c r="AG13" s="6"/>
      <c r="AH13" s="6"/>
      <c r="AI13" s="6"/>
      <c r="AJ13" s="6"/>
      <c r="AK13" s="6"/>
      <c r="AL13" s="6"/>
      <c r="AM13" s="6"/>
      <c r="AN13" s="6"/>
      <c r="AO13" s="6"/>
    </row>
    <row r="14" spans="1:41" x14ac:dyDescent="0.25">
      <c r="A14" s="9" t="s">
        <v>5</v>
      </c>
      <c r="B14" s="9" t="s">
        <v>32</v>
      </c>
      <c r="C14" s="15">
        <v>35766</v>
      </c>
      <c r="D14" s="6" t="s">
        <v>0</v>
      </c>
      <c r="E14" s="6">
        <v>1</v>
      </c>
      <c r="F14" s="6" t="s">
        <v>136</v>
      </c>
      <c r="G14" s="6"/>
      <c r="H14" s="6"/>
      <c r="I14" s="6"/>
      <c r="J14" s="6">
        <v>3</v>
      </c>
      <c r="K14" s="6" t="s">
        <v>34</v>
      </c>
      <c r="L14" s="7">
        <v>346.5</v>
      </c>
      <c r="M14" s="6">
        <v>34.65</v>
      </c>
      <c r="N14" s="6"/>
      <c r="O14" s="6"/>
      <c r="P14" s="6"/>
      <c r="Q14" s="6"/>
      <c r="R14" s="6"/>
      <c r="S14" s="6"/>
      <c r="T14" s="7"/>
      <c r="U14" s="7"/>
      <c r="V14" s="7"/>
      <c r="W14" s="6"/>
      <c r="X14" s="6"/>
      <c r="Y14" s="6"/>
      <c r="Z14" s="6"/>
      <c r="AA14" s="6"/>
      <c r="AB14" s="6"/>
      <c r="AC14" s="6"/>
      <c r="AD14" s="6"/>
      <c r="AE14" s="6"/>
      <c r="AF14" s="6"/>
      <c r="AG14" s="6"/>
      <c r="AH14" s="6"/>
      <c r="AI14" s="6"/>
      <c r="AJ14" s="6"/>
      <c r="AK14" s="6"/>
      <c r="AL14" s="6"/>
      <c r="AM14" s="6"/>
      <c r="AN14" s="6"/>
      <c r="AO14" s="6"/>
    </row>
    <row r="15" spans="1:41" x14ac:dyDescent="0.25">
      <c r="A15" s="9" t="s">
        <v>5</v>
      </c>
      <c r="B15" s="9" t="s">
        <v>32</v>
      </c>
      <c r="C15" s="15">
        <v>35773</v>
      </c>
      <c r="D15" s="6" t="s">
        <v>0</v>
      </c>
      <c r="E15" s="6">
        <v>1</v>
      </c>
      <c r="F15" s="6" t="s">
        <v>136</v>
      </c>
      <c r="G15" s="6"/>
      <c r="H15" s="6"/>
      <c r="I15" s="6"/>
      <c r="J15" s="6">
        <v>3</v>
      </c>
      <c r="K15" s="6" t="s">
        <v>34</v>
      </c>
      <c r="L15" s="7">
        <v>835</v>
      </c>
      <c r="M15" s="6">
        <v>83.5</v>
      </c>
      <c r="N15" s="6"/>
      <c r="O15" s="6"/>
      <c r="P15" s="6"/>
      <c r="Q15" s="6"/>
      <c r="R15" s="6"/>
      <c r="S15" s="6"/>
      <c r="T15" s="7"/>
      <c r="U15" s="7"/>
      <c r="V15" s="7"/>
      <c r="W15" s="6"/>
      <c r="X15" s="6"/>
      <c r="Y15" s="6"/>
      <c r="Z15" s="6"/>
      <c r="AA15" s="6"/>
      <c r="AB15" s="6"/>
      <c r="AC15" s="6"/>
      <c r="AD15" s="6"/>
      <c r="AE15" s="6"/>
      <c r="AF15" s="6"/>
      <c r="AG15" s="6"/>
      <c r="AH15" s="6"/>
      <c r="AI15" s="6"/>
      <c r="AJ15" s="6"/>
      <c r="AK15" s="6"/>
      <c r="AL15" s="6"/>
      <c r="AM15" s="6"/>
      <c r="AN15" s="6"/>
      <c r="AO15" s="6"/>
    </row>
    <row r="16" spans="1:41" x14ac:dyDescent="0.25">
      <c r="A16" s="9" t="s">
        <v>5</v>
      </c>
      <c r="B16" s="9" t="s">
        <v>32</v>
      </c>
      <c r="C16" s="15">
        <v>35781</v>
      </c>
      <c r="D16" s="6" t="s">
        <v>0</v>
      </c>
      <c r="E16" s="6">
        <v>1</v>
      </c>
      <c r="F16" s="6" t="s">
        <v>136</v>
      </c>
      <c r="G16" s="6"/>
      <c r="H16" s="6"/>
      <c r="I16" s="6"/>
      <c r="J16" s="6">
        <v>3</v>
      </c>
      <c r="K16" s="6" t="s">
        <v>34</v>
      </c>
      <c r="L16" s="7">
        <v>2085</v>
      </c>
      <c r="M16" s="6">
        <v>208.5</v>
      </c>
      <c r="N16" s="6"/>
      <c r="O16" s="6"/>
      <c r="P16" s="6"/>
      <c r="Q16" s="6"/>
      <c r="R16" s="6"/>
      <c r="S16" s="6"/>
      <c r="T16" s="7"/>
      <c r="U16" s="7"/>
      <c r="V16" s="7"/>
      <c r="W16" s="6"/>
      <c r="X16" s="6"/>
      <c r="Y16" s="6"/>
      <c r="Z16" s="6"/>
      <c r="AA16" s="6"/>
      <c r="AB16" s="6"/>
      <c r="AC16" s="6"/>
      <c r="AD16" s="6"/>
      <c r="AE16" s="6"/>
      <c r="AF16" s="6"/>
      <c r="AG16" s="6"/>
      <c r="AH16" s="6"/>
      <c r="AI16" s="6"/>
      <c r="AJ16" s="6"/>
      <c r="AK16" s="6"/>
      <c r="AL16" s="6"/>
      <c r="AM16" s="6"/>
      <c r="AN16" s="6"/>
      <c r="AO16" s="6"/>
    </row>
    <row r="17" spans="1:41" x14ac:dyDescent="0.25">
      <c r="A17" s="9" t="s">
        <v>5</v>
      </c>
      <c r="B17" s="9" t="s">
        <v>32</v>
      </c>
      <c r="C17" s="15">
        <v>35787</v>
      </c>
      <c r="D17" s="6" t="s">
        <v>0</v>
      </c>
      <c r="E17" s="6">
        <v>1</v>
      </c>
      <c r="F17" s="6" t="s">
        <v>136</v>
      </c>
      <c r="G17" s="6"/>
      <c r="H17" s="6"/>
      <c r="I17" s="6"/>
      <c r="J17" s="6">
        <v>3</v>
      </c>
      <c r="K17" s="6" t="s">
        <v>35</v>
      </c>
      <c r="L17" s="7">
        <v>2085</v>
      </c>
      <c r="M17" s="6">
        <v>208.5</v>
      </c>
      <c r="N17" s="6"/>
      <c r="O17" s="6"/>
      <c r="P17" s="6"/>
      <c r="Q17" s="6"/>
      <c r="R17" s="6"/>
      <c r="S17" s="6"/>
      <c r="T17" s="7"/>
      <c r="U17" s="7"/>
      <c r="V17" s="7"/>
      <c r="W17" s="6"/>
      <c r="X17" s="6"/>
      <c r="Y17" s="6"/>
      <c r="Z17" s="6"/>
      <c r="AA17" s="6"/>
      <c r="AB17" s="6"/>
      <c r="AC17" s="6"/>
      <c r="AD17" s="6"/>
      <c r="AE17" s="6"/>
      <c r="AF17" s="6"/>
      <c r="AG17" s="6"/>
      <c r="AH17" s="6"/>
      <c r="AI17" s="6"/>
      <c r="AJ17" s="6"/>
      <c r="AK17" s="6"/>
      <c r="AL17" s="6"/>
      <c r="AM17" s="6"/>
      <c r="AN17" s="6"/>
      <c r="AO17" s="6"/>
    </row>
    <row r="18" spans="1:41" x14ac:dyDescent="0.25">
      <c r="A18" s="9" t="s">
        <v>5</v>
      </c>
      <c r="B18" s="9" t="s">
        <v>32</v>
      </c>
      <c r="C18" s="15">
        <v>35793</v>
      </c>
      <c r="D18" s="6" t="s">
        <v>0</v>
      </c>
      <c r="E18" s="6">
        <v>1</v>
      </c>
      <c r="F18" s="6" t="s">
        <v>136</v>
      </c>
      <c r="G18" s="6"/>
      <c r="H18" s="6"/>
      <c r="I18" s="6"/>
      <c r="J18" s="6">
        <v>3</v>
      </c>
      <c r="K18" s="6" t="s">
        <v>36</v>
      </c>
      <c r="L18" s="7">
        <v>1220</v>
      </c>
      <c r="M18" s="6">
        <v>122</v>
      </c>
      <c r="N18" s="6"/>
      <c r="O18" s="6">
        <v>88.52</v>
      </c>
      <c r="P18" s="6">
        <f>SUMIFS(O$4:O18,A$4:A18,A18,D$4:D18,D18,E$4:E18,E18)</f>
        <v>738.68999999999994</v>
      </c>
      <c r="Q18" s="6"/>
      <c r="R18" s="6"/>
      <c r="S18" s="6"/>
      <c r="T18" s="7"/>
      <c r="U18" s="7"/>
      <c r="V18" s="7"/>
      <c r="W18" s="6"/>
      <c r="X18" s="6"/>
      <c r="Y18" s="6"/>
      <c r="Z18" s="6"/>
      <c r="AA18" s="6"/>
      <c r="AB18" s="6"/>
      <c r="AC18" s="6"/>
      <c r="AD18" s="6"/>
      <c r="AE18" s="6"/>
      <c r="AF18" s="6"/>
      <c r="AG18" s="6"/>
      <c r="AH18" s="6"/>
      <c r="AI18" s="6"/>
      <c r="AJ18" s="6"/>
      <c r="AK18" s="6"/>
      <c r="AL18" s="6"/>
      <c r="AM18" s="6"/>
      <c r="AN18" s="6"/>
      <c r="AO18" s="6"/>
    </row>
    <row r="19" spans="1:41" x14ac:dyDescent="0.25">
      <c r="A19" s="9" t="s">
        <v>5</v>
      </c>
      <c r="B19" s="9" t="s">
        <v>32</v>
      </c>
      <c r="C19" s="15">
        <v>35803</v>
      </c>
      <c r="D19" s="6" t="s">
        <v>0</v>
      </c>
      <c r="E19" s="6">
        <v>1</v>
      </c>
      <c r="F19" s="6" t="s">
        <v>136</v>
      </c>
      <c r="G19" s="6"/>
      <c r="H19" s="6"/>
      <c r="I19" s="6"/>
      <c r="J19" s="6">
        <v>4</v>
      </c>
      <c r="K19" s="6" t="s">
        <v>34</v>
      </c>
      <c r="L19" s="7">
        <v>407</v>
      </c>
      <c r="M19" s="6">
        <v>40.700000000000003</v>
      </c>
      <c r="N19" s="6"/>
      <c r="O19" s="6"/>
      <c r="P19" s="6"/>
      <c r="Q19" s="6"/>
      <c r="R19" s="6"/>
      <c r="S19" s="6"/>
      <c r="T19" s="7"/>
      <c r="U19" s="7"/>
      <c r="V19" s="7"/>
      <c r="W19" s="6"/>
      <c r="X19" s="6"/>
      <c r="Y19" s="6"/>
      <c r="Z19" s="6"/>
      <c r="AA19" s="6"/>
      <c r="AB19" s="6"/>
      <c r="AC19" s="6"/>
      <c r="AD19" s="6"/>
      <c r="AE19" s="6"/>
      <c r="AF19" s="6"/>
      <c r="AG19" s="6"/>
      <c r="AH19" s="6"/>
      <c r="AI19" s="6"/>
      <c r="AJ19" s="6"/>
      <c r="AK19" s="6"/>
      <c r="AL19" s="6"/>
      <c r="AM19" s="6"/>
      <c r="AN19" s="6"/>
      <c r="AO19" s="6"/>
    </row>
    <row r="20" spans="1:41" x14ac:dyDescent="0.25">
      <c r="A20" s="9" t="s">
        <v>5</v>
      </c>
      <c r="B20" s="9" t="s">
        <v>32</v>
      </c>
      <c r="C20" s="15">
        <v>35810</v>
      </c>
      <c r="D20" s="6" t="s">
        <v>0</v>
      </c>
      <c r="E20" s="6">
        <v>1</v>
      </c>
      <c r="F20" s="6" t="s">
        <v>136</v>
      </c>
      <c r="G20" s="6"/>
      <c r="H20" s="6"/>
      <c r="I20" s="6"/>
      <c r="J20" s="6">
        <v>4</v>
      </c>
      <c r="K20" s="6" t="s">
        <v>34</v>
      </c>
      <c r="L20" s="7">
        <v>1055</v>
      </c>
      <c r="M20" s="6">
        <v>105.5</v>
      </c>
      <c r="N20" s="6"/>
      <c r="O20" s="6"/>
      <c r="P20" s="6"/>
      <c r="Q20" s="6"/>
      <c r="R20" s="6"/>
      <c r="S20" s="6"/>
      <c r="T20" s="7"/>
      <c r="U20" s="7"/>
      <c r="V20" s="7"/>
      <c r="W20" s="6"/>
      <c r="X20" s="6"/>
      <c r="Y20" s="6"/>
      <c r="Z20" s="6"/>
      <c r="AA20" s="6"/>
      <c r="AB20" s="6"/>
      <c r="AC20" s="6"/>
      <c r="AD20" s="6"/>
      <c r="AE20" s="6"/>
      <c r="AF20" s="6"/>
      <c r="AG20" s="6"/>
      <c r="AH20" s="6"/>
      <c r="AI20" s="6"/>
      <c r="AJ20" s="6"/>
      <c r="AK20" s="6"/>
      <c r="AL20" s="6"/>
      <c r="AM20" s="6"/>
      <c r="AN20" s="6"/>
      <c r="AO20" s="6"/>
    </row>
    <row r="21" spans="1:41" x14ac:dyDescent="0.25">
      <c r="A21" s="9" t="s">
        <v>5</v>
      </c>
      <c r="B21" s="9" t="s">
        <v>32</v>
      </c>
      <c r="C21" s="15">
        <v>35817</v>
      </c>
      <c r="D21" s="6" t="s">
        <v>0</v>
      </c>
      <c r="E21" s="6">
        <v>1</v>
      </c>
      <c r="F21" s="6" t="s">
        <v>136</v>
      </c>
      <c r="G21" s="6"/>
      <c r="H21" s="6"/>
      <c r="I21" s="6"/>
      <c r="J21" s="6">
        <v>4</v>
      </c>
      <c r="K21" s="6" t="s">
        <v>34</v>
      </c>
      <c r="L21" s="7">
        <v>1725</v>
      </c>
      <c r="M21" s="6">
        <v>172.5</v>
      </c>
      <c r="N21" s="6"/>
      <c r="O21" s="6"/>
      <c r="P21" s="6"/>
      <c r="Q21" s="6"/>
      <c r="R21" s="6"/>
      <c r="S21" s="6"/>
      <c r="T21" s="7"/>
      <c r="U21" s="7"/>
      <c r="V21" s="7"/>
      <c r="W21" s="6"/>
      <c r="X21" s="6"/>
      <c r="Y21" s="6"/>
      <c r="Z21" s="6"/>
      <c r="AA21" s="6"/>
      <c r="AB21" s="6"/>
      <c r="AC21" s="6"/>
      <c r="AD21" s="6"/>
      <c r="AE21" s="6"/>
      <c r="AF21" s="6"/>
      <c r="AG21" s="6"/>
      <c r="AH21" s="6"/>
      <c r="AI21" s="6"/>
      <c r="AJ21" s="6"/>
      <c r="AK21" s="6"/>
      <c r="AL21" s="6"/>
      <c r="AM21" s="6"/>
      <c r="AN21" s="6"/>
      <c r="AO21" s="6"/>
    </row>
    <row r="22" spans="1:41" x14ac:dyDescent="0.25">
      <c r="A22" s="9" t="s">
        <v>5</v>
      </c>
      <c r="B22" s="9" t="s">
        <v>32</v>
      </c>
      <c r="C22" s="15">
        <v>35824</v>
      </c>
      <c r="D22" s="6" t="s">
        <v>0</v>
      </c>
      <c r="E22" s="6">
        <v>1</v>
      </c>
      <c r="F22" s="6" t="s">
        <v>136</v>
      </c>
      <c r="G22" s="6"/>
      <c r="H22" s="6"/>
      <c r="I22" s="6"/>
      <c r="J22" s="6">
        <v>4</v>
      </c>
      <c r="K22" s="6" t="s">
        <v>34</v>
      </c>
      <c r="L22" s="7">
        <v>2370</v>
      </c>
      <c r="M22" s="6">
        <v>237</v>
      </c>
      <c r="N22" s="6"/>
      <c r="O22" s="6"/>
      <c r="P22" s="6"/>
      <c r="Q22" s="6"/>
      <c r="R22" s="6"/>
      <c r="S22" s="6"/>
      <c r="T22" s="7"/>
      <c r="U22" s="7"/>
      <c r="V22" s="7"/>
      <c r="W22" s="6"/>
      <c r="X22" s="6"/>
      <c r="Y22" s="6"/>
      <c r="Z22" s="6"/>
      <c r="AA22" s="6"/>
      <c r="AB22" s="6"/>
      <c r="AC22" s="6"/>
      <c r="AD22" s="6"/>
      <c r="AE22" s="6"/>
      <c r="AF22" s="6"/>
      <c r="AG22" s="6"/>
      <c r="AH22" s="6"/>
      <c r="AI22" s="6"/>
      <c r="AJ22" s="6"/>
      <c r="AK22" s="6"/>
      <c r="AL22" s="6"/>
      <c r="AM22" s="6"/>
      <c r="AN22" s="6"/>
      <c r="AO22" s="6"/>
    </row>
    <row r="23" spans="1:41" x14ac:dyDescent="0.25">
      <c r="A23" s="9" t="s">
        <v>5</v>
      </c>
      <c r="B23" s="9" t="s">
        <v>32</v>
      </c>
      <c r="C23" s="15">
        <v>35829</v>
      </c>
      <c r="D23" s="6" t="s">
        <v>0</v>
      </c>
      <c r="E23" s="6">
        <v>1</v>
      </c>
      <c r="F23" s="6" t="s">
        <v>136</v>
      </c>
      <c r="G23" s="6"/>
      <c r="H23" s="6"/>
      <c r="I23" s="6"/>
      <c r="J23" s="6">
        <v>4</v>
      </c>
      <c r="K23" s="6" t="s">
        <v>35</v>
      </c>
      <c r="L23" s="7">
        <v>2110</v>
      </c>
      <c r="M23" s="6">
        <v>211</v>
      </c>
      <c r="N23" s="6"/>
      <c r="O23" s="6"/>
      <c r="P23" s="6"/>
      <c r="Q23" s="6">
        <v>2.7400000000000001E-2</v>
      </c>
      <c r="R23" s="6">
        <v>6.4000000000000003E-3</v>
      </c>
      <c r="S23" s="6"/>
      <c r="T23" s="7"/>
      <c r="U23" s="7"/>
      <c r="V23" s="7"/>
      <c r="W23" s="6"/>
      <c r="X23" s="6"/>
      <c r="Y23" s="6"/>
      <c r="Z23" s="6"/>
      <c r="AA23" s="6"/>
      <c r="AB23" s="6"/>
      <c r="AC23" s="6"/>
      <c r="AD23" s="6"/>
      <c r="AE23" s="6"/>
      <c r="AF23" s="6"/>
      <c r="AG23" s="6"/>
      <c r="AH23" s="6"/>
      <c r="AI23" s="6"/>
      <c r="AJ23" s="6"/>
      <c r="AK23" s="6"/>
      <c r="AL23" s="6"/>
      <c r="AM23" s="6"/>
      <c r="AN23" s="6"/>
      <c r="AO23" s="6"/>
    </row>
    <row r="24" spans="1:41" x14ac:dyDescent="0.25">
      <c r="A24" s="9" t="s">
        <v>5</v>
      </c>
      <c r="B24" s="9" t="s">
        <v>32</v>
      </c>
      <c r="C24" s="15">
        <v>35834</v>
      </c>
      <c r="D24" s="6" t="s">
        <v>0</v>
      </c>
      <c r="E24" s="6">
        <v>1</v>
      </c>
      <c r="F24" s="6" t="s">
        <v>136</v>
      </c>
      <c r="G24" s="6"/>
      <c r="H24" s="6"/>
      <c r="I24" s="6"/>
      <c r="J24" s="6">
        <v>4</v>
      </c>
      <c r="K24" s="6" t="s">
        <v>36</v>
      </c>
      <c r="L24" s="7">
        <v>1825</v>
      </c>
      <c r="M24" s="6">
        <v>182.5</v>
      </c>
      <c r="N24" s="6"/>
      <c r="O24" s="6">
        <v>46.62</v>
      </c>
      <c r="P24" s="6">
        <f>SUMIFS(O$4:O24,A$4:A24,A24,D$4:D24,D24,E$4:E24,E24)</f>
        <v>785.31</v>
      </c>
      <c r="Q24" s="6"/>
      <c r="R24" s="6"/>
      <c r="S24" s="6"/>
      <c r="T24" s="7"/>
      <c r="U24" s="7"/>
      <c r="V24" s="7"/>
      <c r="W24" s="6"/>
      <c r="X24" s="6"/>
      <c r="Y24" s="6"/>
      <c r="Z24" s="6"/>
      <c r="AA24" s="6"/>
      <c r="AB24" s="6"/>
      <c r="AC24" s="6"/>
      <c r="AD24" s="6"/>
      <c r="AE24" s="6"/>
      <c r="AF24" s="6"/>
      <c r="AG24" s="6"/>
      <c r="AH24" s="6"/>
      <c r="AI24" s="6"/>
      <c r="AJ24" s="6"/>
      <c r="AK24" s="6"/>
      <c r="AL24" s="6"/>
      <c r="AM24" s="6"/>
      <c r="AN24" s="6"/>
      <c r="AO24" s="6"/>
    </row>
    <row r="25" spans="1:41" x14ac:dyDescent="0.25">
      <c r="A25" s="9" t="s">
        <v>5</v>
      </c>
      <c r="B25" s="9" t="s">
        <v>32</v>
      </c>
      <c r="C25" s="15">
        <v>35845</v>
      </c>
      <c r="D25" s="6" t="s">
        <v>0</v>
      </c>
      <c r="E25" s="6">
        <v>1</v>
      </c>
      <c r="F25" s="6" t="s">
        <v>136</v>
      </c>
      <c r="G25" s="6"/>
      <c r="H25" s="6"/>
      <c r="I25" s="6"/>
      <c r="J25" s="6">
        <v>5</v>
      </c>
      <c r="K25" s="6" t="s">
        <v>34</v>
      </c>
      <c r="L25" s="7">
        <v>422.5</v>
      </c>
      <c r="M25" s="6">
        <v>42.25</v>
      </c>
      <c r="N25" s="6"/>
      <c r="O25" s="6"/>
      <c r="P25" s="6"/>
      <c r="Q25" s="6"/>
      <c r="R25" s="6"/>
      <c r="S25" s="6"/>
      <c r="T25" s="7"/>
      <c r="U25" s="7"/>
      <c r="V25" s="7"/>
      <c r="W25" s="6"/>
      <c r="X25" s="6"/>
      <c r="Y25" s="6"/>
      <c r="Z25" s="6"/>
      <c r="AA25" s="6"/>
      <c r="AB25" s="6"/>
      <c r="AC25" s="6"/>
      <c r="AD25" s="6"/>
      <c r="AE25" s="6"/>
      <c r="AF25" s="6"/>
      <c r="AG25" s="6"/>
      <c r="AH25" s="6"/>
      <c r="AI25" s="6"/>
      <c r="AJ25" s="6"/>
      <c r="AK25" s="6"/>
      <c r="AL25" s="6"/>
      <c r="AM25" s="6"/>
      <c r="AN25" s="6"/>
      <c r="AO25" s="6"/>
    </row>
    <row r="26" spans="1:41" x14ac:dyDescent="0.25">
      <c r="A26" s="9" t="s">
        <v>5</v>
      </c>
      <c r="B26" s="9" t="s">
        <v>32</v>
      </c>
      <c r="C26" s="15">
        <v>35852</v>
      </c>
      <c r="D26" s="6" t="s">
        <v>0</v>
      </c>
      <c r="E26" s="6">
        <v>1</v>
      </c>
      <c r="F26" s="6" t="s">
        <v>136</v>
      </c>
      <c r="G26" s="6"/>
      <c r="H26" s="6"/>
      <c r="I26" s="6"/>
      <c r="J26" s="6">
        <v>5</v>
      </c>
      <c r="K26" s="6" t="s">
        <v>34</v>
      </c>
      <c r="L26" s="7">
        <v>685</v>
      </c>
      <c r="M26" s="6">
        <v>68.5</v>
      </c>
      <c r="N26" s="6"/>
      <c r="O26" s="6"/>
      <c r="P26" s="6"/>
      <c r="Q26" s="6"/>
      <c r="R26" s="6"/>
      <c r="S26" s="6"/>
      <c r="T26" s="7"/>
      <c r="U26" s="7"/>
      <c r="V26" s="7"/>
      <c r="W26" s="6"/>
      <c r="X26" s="6"/>
      <c r="Y26" s="6"/>
      <c r="Z26" s="6"/>
      <c r="AA26" s="6"/>
      <c r="AB26" s="6"/>
      <c r="AC26" s="6"/>
      <c r="AD26" s="6"/>
      <c r="AE26" s="6"/>
      <c r="AF26" s="6"/>
      <c r="AG26" s="6"/>
      <c r="AH26" s="6"/>
      <c r="AI26" s="6"/>
      <c r="AJ26" s="6"/>
      <c r="AK26" s="6"/>
      <c r="AL26" s="6"/>
      <c r="AM26" s="6"/>
      <c r="AN26" s="6"/>
      <c r="AO26" s="6"/>
    </row>
    <row r="27" spans="1:41" x14ac:dyDescent="0.25">
      <c r="A27" s="9" t="s">
        <v>5</v>
      </c>
      <c r="B27" s="9" t="s">
        <v>32</v>
      </c>
      <c r="C27" s="15">
        <v>35859</v>
      </c>
      <c r="D27" s="6" t="s">
        <v>0</v>
      </c>
      <c r="E27" s="6">
        <v>1</v>
      </c>
      <c r="F27" s="6" t="s">
        <v>136</v>
      </c>
      <c r="G27" s="6"/>
      <c r="H27" s="6"/>
      <c r="I27" s="6"/>
      <c r="J27" s="6">
        <v>5</v>
      </c>
      <c r="K27" s="6" t="s">
        <v>34</v>
      </c>
      <c r="L27" s="7">
        <v>910</v>
      </c>
      <c r="M27" s="6">
        <v>91</v>
      </c>
      <c r="N27" s="6"/>
      <c r="O27" s="6"/>
      <c r="P27" s="6"/>
      <c r="Q27" s="6"/>
      <c r="R27" s="6"/>
      <c r="S27" s="6"/>
      <c r="T27" s="7"/>
      <c r="U27" s="7"/>
      <c r="V27" s="7"/>
      <c r="W27" s="6"/>
      <c r="X27" s="6"/>
      <c r="Y27" s="6"/>
      <c r="Z27" s="6"/>
      <c r="AA27" s="6"/>
      <c r="AB27" s="6"/>
      <c r="AC27" s="6"/>
      <c r="AD27" s="6"/>
      <c r="AE27" s="6"/>
      <c r="AF27" s="6"/>
      <c r="AG27" s="6"/>
      <c r="AH27" s="6"/>
      <c r="AI27" s="6"/>
      <c r="AJ27" s="6"/>
      <c r="AK27" s="6"/>
      <c r="AL27" s="6"/>
      <c r="AM27" s="6"/>
      <c r="AN27" s="6"/>
      <c r="AO27" s="6"/>
    </row>
    <row r="28" spans="1:41" x14ac:dyDescent="0.25">
      <c r="A28" s="9" t="s">
        <v>5</v>
      </c>
      <c r="B28" s="9" t="s">
        <v>32</v>
      </c>
      <c r="C28" s="15">
        <v>35866</v>
      </c>
      <c r="D28" s="6" t="s">
        <v>0</v>
      </c>
      <c r="E28" s="6">
        <v>1</v>
      </c>
      <c r="F28" s="6" t="s">
        <v>136</v>
      </c>
      <c r="G28" s="6"/>
      <c r="H28" s="6"/>
      <c r="I28" s="6"/>
      <c r="J28" s="6">
        <v>5</v>
      </c>
      <c r="K28" s="6" t="s">
        <v>35</v>
      </c>
      <c r="L28" s="7">
        <v>1125</v>
      </c>
      <c r="M28" s="6">
        <v>112.5</v>
      </c>
      <c r="N28" s="6"/>
      <c r="O28" s="6"/>
      <c r="P28" s="6"/>
      <c r="Q28" s="6">
        <v>2.75E-2</v>
      </c>
      <c r="R28" s="6"/>
      <c r="S28" s="6"/>
      <c r="T28" s="7"/>
      <c r="U28" s="7"/>
      <c r="V28" s="7"/>
      <c r="W28" s="6"/>
      <c r="X28" s="6"/>
      <c r="Y28" s="6"/>
      <c r="Z28" s="6"/>
      <c r="AA28" s="6"/>
      <c r="AB28" s="6"/>
      <c r="AC28" s="6"/>
      <c r="AD28" s="6"/>
      <c r="AE28" s="6"/>
      <c r="AF28" s="6"/>
      <c r="AG28" s="6"/>
      <c r="AH28" s="6"/>
      <c r="AI28" s="6"/>
      <c r="AJ28" s="6"/>
      <c r="AK28" s="6"/>
      <c r="AL28" s="6"/>
      <c r="AM28" s="6"/>
      <c r="AN28" s="6"/>
      <c r="AO28" s="6"/>
    </row>
    <row r="29" spans="1:41" x14ac:dyDescent="0.25">
      <c r="A29" s="9" t="s">
        <v>5</v>
      </c>
      <c r="B29" s="9" t="s">
        <v>32</v>
      </c>
      <c r="C29" s="15">
        <v>35871</v>
      </c>
      <c r="D29" s="6" t="s">
        <v>0</v>
      </c>
      <c r="E29" s="6">
        <v>1</v>
      </c>
      <c r="F29" s="6" t="s">
        <v>136</v>
      </c>
      <c r="G29" s="6"/>
      <c r="H29" s="6"/>
      <c r="I29" s="6"/>
      <c r="J29" s="6">
        <v>5</v>
      </c>
      <c r="K29" s="6" t="s">
        <v>36</v>
      </c>
      <c r="L29" s="7">
        <v>94</v>
      </c>
      <c r="M29" s="6">
        <v>9.4</v>
      </c>
      <c r="N29" s="6"/>
      <c r="O29" s="6">
        <v>96.31</v>
      </c>
      <c r="P29" s="6">
        <f>SUMIFS(O$4:O29,A$4:A29,A29,D$4:D29,D29,E$4:E29,E29)</f>
        <v>881.61999999999989</v>
      </c>
      <c r="Q29" s="6"/>
      <c r="R29" s="6"/>
      <c r="S29" s="6"/>
      <c r="T29" s="7"/>
      <c r="U29" s="7"/>
      <c r="V29" s="7"/>
      <c r="W29" s="6"/>
      <c r="X29" s="6"/>
      <c r="Y29" s="6"/>
      <c r="Z29" s="6"/>
      <c r="AA29" s="6"/>
      <c r="AB29" s="6"/>
      <c r="AC29" s="6"/>
      <c r="AD29" s="6"/>
      <c r="AE29" s="6"/>
      <c r="AF29" s="6"/>
      <c r="AG29" s="6"/>
      <c r="AH29" s="6"/>
      <c r="AI29" s="6"/>
      <c r="AJ29" s="6"/>
      <c r="AK29" s="6"/>
      <c r="AL29" s="6"/>
      <c r="AM29" s="6"/>
      <c r="AN29" s="6"/>
      <c r="AO29" s="6"/>
    </row>
    <row r="30" spans="1:41" x14ac:dyDescent="0.25">
      <c r="A30" s="9" t="s">
        <v>5</v>
      </c>
      <c r="B30" s="9" t="s">
        <v>32</v>
      </c>
      <c r="C30" s="15">
        <v>35882</v>
      </c>
      <c r="D30" s="6" t="s">
        <v>0</v>
      </c>
      <c r="E30" s="6">
        <v>1</v>
      </c>
      <c r="F30" s="6" t="s">
        <v>136</v>
      </c>
      <c r="G30" s="6"/>
      <c r="H30" s="6"/>
      <c r="I30" s="6"/>
      <c r="J30" s="6">
        <v>6</v>
      </c>
      <c r="K30" s="6" t="s">
        <v>34</v>
      </c>
      <c r="L30" s="7">
        <v>500</v>
      </c>
      <c r="M30" s="6">
        <v>50</v>
      </c>
      <c r="N30" s="6"/>
      <c r="O30" s="6"/>
      <c r="P30" s="6"/>
      <c r="Q30" s="6"/>
      <c r="R30" s="6"/>
      <c r="S30" s="6"/>
      <c r="T30" s="7"/>
      <c r="U30" s="7"/>
      <c r="V30" s="7"/>
      <c r="W30" s="6"/>
      <c r="X30" s="6"/>
      <c r="Y30" s="6"/>
      <c r="Z30" s="6"/>
      <c r="AA30" s="6"/>
      <c r="AB30" s="6"/>
      <c r="AC30" s="6"/>
      <c r="AD30" s="6"/>
      <c r="AE30" s="6"/>
      <c r="AF30" s="6"/>
      <c r="AG30" s="6"/>
      <c r="AH30" s="6"/>
      <c r="AI30" s="6"/>
      <c r="AJ30" s="6"/>
      <c r="AK30" s="6"/>
      <c r="AL30" s="6"/>
      <c r="AM30" s="6"/>
      <c r="AN30" s="6"/>
      <c r="AO30" s="6"/>
    </row>
    <row r="31" spans="1:41" x14ac:dyDescent="0.25">
      <c r="A31" s="9" t="s">
        <v>5</v>
      </c>
      <c r="B31" s="9" t="s">
        <v>32</v>
      </c>
      <c r="C31" s="15">
        <v>35894</v>
      </c>
      <c r="D31" s="6" t="s">
        <v>0</v>
      </c>
      <c r="E31" s="6">
        <v>1</v>
      </c>
      <c r="F31" s="6" t="s">
        <v>136</v>
      </c>
      <c r="G31" s="6"/>
      <c r="H31" s="6"/>
      <c r="I31" s="6"/>
      <c r="J31" s="6">
        <v>6</v>
      </c>
      <c r="K31" s="6" t="s">
        <v>34</v>
      </c>
      <c r="L31" s="7">
        <v>685</v>
      </c>
      <c r="M31" s="6">
        <v>68.5</v>
      </c>
      <c r="N31" s="6"/>
      <c r="O31" s="6"/>
      <c r="P31" s="6"/>
      <c r="Q31" s="6"/>
      <c r="R31" s="6"/>
      <c r="S31" s="6"/>
      <c r="T31" s="7"/>
      <c r="U31" s="7"/>
      <c r="V31" s="7"/>
      <c r="W31" s="6"/>
      <c r="X31" s="6"/>
      <c r="Y31" s="6"/>
      <c r="Z31" s="6"/>
      <c r="AA31" s="6"/>
      <c r="AB31" s="6"/>
      <c r="AC31" s="6"/>
      <c r="AD31" s="6"/>
      <c r="AE31" s="6"/>
      <c r="AF31" s="6"/>
      <c r="AG31" s="6"/>
      <c r="AH31" s="6"/>
      <c r="AI31" s="6"/>
      <c r="AJ31" s="6"/>
      <c r="AK31" s="6"/>
      <c r="AL31" s="6"/>
      <c r="AM31" s="6"/>
      <c r="AN31" s="6"/>
      <c r="AO31" s="6"/>
    </row>
    <row r="32" spans="1:41" x14ac:dyDescent="0.25">
      <c r="A32" s="9" t="s">
        <v>5</v>
      </c>
      <c r="B32" s="9" t="s">
        <v>32</v>
      </c>
      <c r="C32" s="15">
        <v>35912</v>
      </c>
      <c r="D32" s="6" t="s">
        <v>0</v>
      </c>
      <c r="E32" s="6">
        <v>1</v>
      </c>
      <c r="F32" s="6" t="s">
        <v>136</v>
      </c>
      <c r="G32" s="6"/>
      <c r="H32" s="6"/>
      <c r="I32" s="6"/>
      <c r="J32" s="6">
        <v>6</v>
      </c>
      <c r="K32" s="6" t="s">
        <v>34</v>
      </c>
      <c r="L32" s="7">
        <v>1415</v>
      </c>
      <c r="M32" s="6">
        <v>141.5</v>
      </c>
      <c r="N32" s="6"/>
      <c r="O32" s="6"/>
      <c r="P32" s="6"/>
      <c r="Q32" s="6"/>
      <c r="R32" s="6"/>
      <c r="S32" s="6"/>
      <c r="T32" s="7"/>
      <c r="U32" s="7"/>
      <c r="V32" s="7"/>
      <c r="W32" s="6"/>
      <c r="X32" s="6"/>
      <c r="Y32" s="6"/>
      <c r="Z32" s="6"/>
      <c r="AA32" s="6"/>
      <c r="AB32" s="6"/>
      <c r="AC32" s="6"/>
      <c r="AD32" s="6"/>
      <c r="AE32" s="6"/>
      <c r="AF32" s="6"/>
      <c r="AG32" s="6"/>
      <c r="AH32" s="6"/>
      <c r="AI32" s="6"/>
      <c r="AJ32" s="6"/>
      <c r="AK32" s="6"/>
      <c r="AL32" s="6"/>
      <c r="AM32" s="6"/>
      <c r="AN32" s="6"/>
      <c r="AO32" s="6"/>
    </row>
    <row r="33" spans="1:41" x14ac:dyDescent="0.25">
      <c r="A33" s="9" t="s">
        <v>5</v>
      </c>
      <c r="B33" s="9" t="s">
        <v>32</v>
      </c>
      <c r="C33" s="15">
        <v>35930</v>
      </c>
      <c r="D33" s="6" t="s">
        <v>0</v>
      </c>
      <c r="E33" s="6">
        <v>1</v>
      </c>
      <c r="F33" s="6" t="s">
        <v>136</v>
      </c>
      <c r="G33" s="6"/>
      <c r="H33" s="6"/>
      <c r="I33" s="6"/>
      <c r="J33" s="6">
        <v>6</v>
      </c>
      <c r="K33" s="6" t="s">
        <v>34</v>
      </c>
      <c r="L33" s="7">
        <v>1305</v>
      </c>
      <c r="M33" s="6">
        <v>130.5</v>
      </c>
      <c r="N33" s="6"/>
      <c r="O33" s="6"/>
      <c r="P33" s="6"/>
      <c r="Q33" s="6"/>
      <c r="R33" s="6"/>
      <c r="S33" s="6"/>
      <c r="T33" s="7"/>
      <c r="U33" s="7"/>
      <c r="V33" s="7"/>
      <c r="W33" s="6"/>
      <c r="X33" s="6"/>
      <c r="Y33" s="6"/>
      <c r="Z33" s="6"/>
      <c r="AA33" s="6"/>
      <c r="AB33" s="6"/>
      <c r="AC33" s="6"/>
      <c r="AD33" s="6"/>
      <c r="AE33" s="6"/>
      <c r="AF33" s="6"/>
      <c r="AG33" s="6"/>
      <c r="AH33" s="6"/>
      <c r="AI33" s="6"/>
      <c r="AJ33" s="6"/>
      <c r="AK33" s="6"/>
      <c r="AL33" s="6"/>
      <c r="AM33" s="6"/>
      <c r="AN33" s="6"/>
      <c r="AO33" s="6"/>
    </row>
    <row r="34" spans="1:41" x14ac:dyDescent="0.25">
      <c r="A34" s="9" t="s">
        <v>5</v>
      </c>
      <c r="B34" s="9" t="s">
        <v>32</v>
      </c>
      <c r="C34" s="15">
        <v>35944</v>
      </c>
      <c r="D34" s="6" t="s">
        <v>0</v>
      </c>
      <c r="E34" s="6">
        <v>1</v>
      </c>
      <c r="F34" s="6" t="s">
        <v>136</v>
      </c>
      <c r="G34" s="6"/>
      <c r="H34" s="6"/>
      <c r="I34" s="6"/>
      <c r="J34" s="6">
        <v>6</v>
      </c>
      <c r="K34" s="6" t="s">
        <v>35</v>
      </c>
      <c r="L34" s="7">
        <v>1420</v>
      </c>
      <c r="M34" s="6">
        <v>142</v>
      </c>
      <c r="N34" s="6"/>
      <c r="O34" s="6"/>
      <c r="P34" s="6"/>
      <c r="Q34" s="6"/>
      <c r="R34" s="6"/>
      <c r="S34" s="6"/>
      <c r="T34" s="7"/>
      <c r="U34" s="7"/>
      <c r="V34" s="7"/>
      <c r="W34" s="6"/>
      <c r="X34" s="6"/>
      <c r="Y34" s="6"/>
      <c r="Z34" s="6"/>
      <c r="AA34" s="6"/>
      <c r="AB34" s="6"/>
      <c r="AC34" s="6"/>
      <c r="AD34" s="6"/>
      <c r="AE34" s="6"/>
      <c r="AF34" s="6"/>
      <c r="AG34" s="6"/>
      <c r="AH34" s="6"/>
      <c r="AI34" s="6"/>
      <c r="AJ34" s="6"/>
      <c r="AK34" s="6"/>
      <c r="AL34" s="6"/>
      <c r="AM34" s="6"/>
      <c r="AN34" s="6"/>
      <c r="AO34" s="6"/>
    </row>
    <row r="35" spans="1:41" x14ac:dyDescent="0.25">
      <c r="A35" s="9" t="s">
        <v>5</v>
      </c>
      <c r="B35" s="9" t="s">
        <v>32</v>
      </c>
      <c r="C35" s="15">
        <v>35949</v>
      </c>
      <c r="D35" s="6" t="s">
        <v>0</v>
      </c>
      <c r="E35" s="6">
        <v>1</v>
      </c>
      <c r="F35" s="6" t="s">
        <v>136</v>
      </c>
      <c r="G35" s="6"/>
      <c r="H35" s="6"/>
      <c r="I35" s="6"/>
      <c r="J35" s="6">
        <v>6</v>
      </c>
      <c r="K35" s="6" t="s">
        <v>36</v>
      </c>
      <c r="L35" s="7"/>
      <c r="M35" s="6"/>
      <c r="N35" s="6"/>
      <c r="O35" s="6">
        <v>129.51</v>
      </c>
      <c r="P35" s="6">
        <f>SUMIFS(O$4:O35,A$4:A35,A35,D$4:D35,D35,E$4:E35,E35)</f>
        <v>1011.1299999999999</v>
      </c>
      <c r="Q35" s="6"/>
      <c r="R35" s="6"/>
      <c r="S35" s="6"/>
      <c r="T35" s="7"/>
      <c r="U35" s="7"/>
      <c r="V35" s="7"/>
      <c r="W35" s="6"/>
      <c r="X35" s="6"/>
      <c r="Y35" s="6"/>
      <c r="Z35" s="6"/>
      <c r="AA35" s="6"/>
      <c r="AB35" s="6"/>
      <c r="AC35" s="6"/>
      <c r="AD35" s="6"/>
      <c r="AE35" s="6"/>
      <c r="AF35" s="6"/>
      <c r="AG35" s="6"/>
      <c r="AH35" s="6"/>
      <c r="AI35" s="6"/>
      <c r="AJ35" s="6"/>
      <c r="AK35" s="6"/>
      <c r="AL35" s="6"/>
      <c r="AM35" s="6"/>
      <c r="AN35" s="6"/>
      <c r="AO35" s="6"/>
    </row>
    <row r="36" spans="1:41" x14ac:dyDescent="0.25">
      <c r="A36" s="9" t="s">
        <v>5</v>
      </c>
      <c r="B36" s="9" t="s">
        <v>32</v>
      </c>
      <c r="C36" s="15">
        <v>36003</v>
      </c>
      <c r="D36" s="6" t="s">
        <v>2</v>
      </c>
      <c r="E36" s="6">
        <v>1</v>
      </c>
      <c r="F36" s="6" t="s">
        <v>136</v>
      </c>
      <c r="G36" s="6"/>
      <c r="H36" s="6"/>
      <c r="I36" s="6"/>
      <c r="J36" s="6">
        <v>1</v>
      </c>
      <c r="K36" s="6" t="s">
        <v>34</v>
      </c>
      <c r="L36" s="7">
        <v>66</v>
      </c>
      <c r="M36" s="6">
        <v>6.6</v>
      </c>
      <c r="N36" s="6"/>
      <c r="O36" s="6"/>
      <c r="P36" s="6"/>
      <c r="Q36" s="6"/>
      <c r="R36" s="6"/>
      <c r="S36" s="6"/>
      <c r="T36" s="7"/>
      <c r="U36" s="7"/>
      <c r="V36" s="7"/>
      <c r="W36" s="6"/>
      <c r="X36" s="6"/>
      <c r="Y36" s="6"/>
      <c r="Z36" s="6"/>
      <c r="AA36" s="6"/>
      <c r="AB36" s="6"/>
      <c r="AC36" s="6"/>
      <c r="AD36" s="6"/>
      <c r="AE36" s="6"/>
      <c r="AF36" s="6"/>
      <c r="AG36" s="6"/>
      <c r="AH36" s="6"/>
      <c r="AI36" s="6"/>
      <c r="AJ36" s="6"/>
      <c r="AK36" s="6"/>
      <c r="AL36" s="6"/>
      <c r="AM36" s="6"/>
      <c r="AN36" s="6"/>
      <c r="AO36" s="6"/>
    </row>
    <row r="37" spans="1:41" x14ac:dyDescent="0.25">
      <c r="A37" s="9" t="s">
        <v>5</v>
      </c>
      <c r="B37" s="9" t="s">
        <v>32</v>
      </c>
      <c r="C37" s="15">
        <v>36022</v>
      </c>
      <c r="D37" s="6" t="s">
        <v>2</v>
      </c>
      <c r="E37" s="6">
        <v>1</v>
      </c>
      <c r="F37" s="6" t="s">
        <v>136</v>
      </c>
      <c r="G37" s="6"/>
      <c r="H37" s="6"/>
      <c r="I37" s="6"/>
      <c r="J37" s="6">
        <v>1</v>
      </c>
      <c r="K37" s="6" t="s">
        <v>34</v>
      </c>
      <c r="L37" s="7">
        <v>342</v>
      </c>
      <c r="M37" s="6">
        <v>34.200000000000003</v>
      </c>
      <c r="N37" s="6"/>
      <c r="O37" s="6"/>
      <c r="P37" s="6"/>
      <c r="Q37" s="6"/>
      <c r="R37" s="6"/>
      <c r="S37" s="6"/>
      <c r="T37" s="7"/>
      <c r="U37" s="7"/>
      <c r="V37" s="7"/>
      <c r="W37" s="6"/>
      <c r="X37" s="6"/>
      <c r="Y37" s="6"/>
      <c r="Z37" s="6"/>
      <c r="AA37" s="6"/>
      <c r="AB37" s="6"/>
      <c r="AC37" s="6"/>
      <c r="AD37" s="6"/>
      <c r="AE37" s="6"/>
      <c r="AF37" s="6"/>
      <c r="AG37" s="6"/>
      <c r="AH37" s="6"/>
      <c r="AI37" s="6"/>
      <c r="AJ37" s="6"/>
      <c r="AK37" s="6"/>
      <c r="AL37" s="6"/>
      <c r="AM37" s="6"/>
      <c r="AN37" s="6"/>
      <c r="AO37" s="6"/>
    </row>
    <row r="38" spans="1:41" x14ac:dyDescent="0.25">
      <c r="A38" s="9" t="s">
        <v>5</v>
      </c>
      <c r="B38" s="9" t="s">
        <v>32</v>
      </c>
      <c r="C38" s="15">
        <v>36043</v>
      </c>
      <c r="D38" s="6" t="s">
        <v>2</v>
      </c>
      <c r="E38" s="6">
        <v>1</v>
      </c>
      <c r="F38" s="6" t="s">
        <v>136</v>
      </c>
      <c r="G38" s="6"/>
      <c r="H38" s="6"/>
      <c r="I38" s="6"/>
      <c r="J38" s="6">
        <v>1</v>
      </c>
      <c r="K38" s="6" t="s">
        <v>34</v>
      </c>
      <c r="L38" s="7">
        <v>635</v>
      </c>
      <c r="M38" s="6">
        <v>63.5</v>
      </c>
      <c r="N38" s="6"/>
      <c r="O38" s="6"/>
      <c r="P38" s="6"/>
      <c r="Q38" s="6"/>
      <c r="R38" s="6"/>
      <c r="S38" s="6"/>
      <c r="T38" s="7"/>
      <c r="U38" s="7"/>
      <c r="V38" s="7"/>
      <c r="W38" s="6"/>
      <c r="X38" s="6"/>
      <c r="Y38" s="6"/>
      <c r="Z38" s="6"/>
      <c r="AA38" s="6"/>
      <c r="AB38" s="6"/>
      <c r="AC38" s="6"/>
      <c r="AD38" s="6"/>
      <c r="AE38" s="6"/>
      <c r="AF38" s="6"/>
      <c r="AG38" s="6"/>
      <c r="AH38" s="6"/>
      <c r="AI38" s="6"/>
      <c r="AJ38" s="6"/>
      <c r="AK38" s="6"/>
      <c r="AL38" s="6"/>
      <c r="AM38" s="6"/>
      <c r="AN38" s="6"/>
      <c r="AO38" s="6"/>
    </row>
    <row r="39" spans="1:41" x14ac:dyDescent="0.25">
      <c r="A39" s="9" t="s">
        <v>5</v>
      </c>
      <c r="B39" s="9" t="s">
        <v>32</v>
      </c>
      <c r="C39" s="15">
        <v>36057</v>
      </c>
      <c r="D39" s="6" t="s">
        <v>2</v>
      </c>
      <c r="E39" s="6">
        <v>1</v>
      </c>
      <c r="F39" s="6" t="s">
        <v>136</v>
      </c>
      <c r="G39" s="6"/>
      <c r="H39" s="6"/>
      <c r="I39" s="6"/>
      <c r="J39" s="6">
        <v>1</v>
      </c>
      <c r="K39" s="6" t="s">
        <v>34</v>
      </c>
      <c r="L39" s="7">
        <v>1291.5</v>
      </c>
      <c r="M39" s="6">
        <v>129.15</v>
      </c>
      <c r="N39" s="6"/>
      <c r="O39" s="6"/>
      <c r="P39" s="6"/>
      <c r="Q39" s="6"/>
      <c r="R39" s="6"/>
      <c r="S39" s="6"/>
      <c r="T39" s="7"/>
      <c r="U39" s="7"/>
      <c r="V39" s="7"/>
      <c r="W39" s="6"/>
      <c r="X39" s="6"/>
      <c r="Y39" s="6"/>
      <c r="Z39" s="6"/>
      <c r="AA39" s="6"/>
      <c r="AB39" s="6"/>
      <c r="AC39" s="6"/>
      <c r="AD39" s="6"/>
      <c r="AE39" s="6"/>
      <c r="AF39" s="6"/>
      <c r="AG39" s="6"/>
      <c r="AH39" s="6"/>
      <c r="AI39" s="6"/>
      <c r="AJ39" s="6"/>
      <c r="AK39" s="6"/>
      <c r="AL39" s="6"/>
      <c r="AM39" s="6"/>
      <c r="AN39" s="6"/>
      <c r="AO39" s="6"/>
    </row>
    <row r="40" spans="1:41" x14ac:dyDescent="0.25">
      <c r="A40" s="9" t="s">
        <v>5</v>
      </c>
      <c r="B40" s="9" t="s">
        <v>32</v>
      </c>
      <c r="C40" s="15">
        <v>36067</v>
      </c>
      <c r="D40" s="6" t="s">
        <v>2</v>
      </c>
      <c r="E40" s="6">
        <v>1</v>
      </c>
      <c r="F40" s="6" t="s">
        <v>136</v>
      </c>
      <c r="G40" s="6"/>
      <c r="H40" s="6"/>
      <c r="I40" s="6"/>
      <c r="J40" s="6">
        <v>1</v>
      </c>
      <c r="K40" s="6" t="s">
        <v>35</v>
      </c>
      <c r="L40" s="7">
        <v>2235</v>
      </c>
      <c r="M40" s="6">
        <v>223.5</v>
      </c>
      <c r="N40" s="6"/>
      <c r="O40" s="6"/>
      <c r="P40" s="6"/>
      <c r="Q40" s="6"/>
      <c r="R40" s="6"/>
      <c r="S40" s="6"/>
      <c r="T40" s="7"/>
      <c r="U40" s="7"/>
      <c r="V40" s="7"/>
      <c r="W40" s="6"/>
      <c r="X40" s="6"/>
      <c r="Y40" s="6"/>
      <c r="Z40" s="6"/>
      <c r="AA40" s="6"/>
      <c r="AB40" s="6"/>
      <c r="AC40" s="6"/>
      <c r="AD40" s="6"/>
      <c r="AE40" s="6"/>
      <c r="AF40" s="6"/>
      <c r="AG40" s="6"/>
      <c r="AH40" s="6"/>
      <c r="AI40" s="6"/>
      <c r="AJ40" s="6"/>
      <c r="AK40" s="6"/>
      <c r="AL40" s="6"/>
      <c r="AM40" s="6"/>
      <c r="AN40" s="6"/>
      <c r="AO40" s="6"/>
    </row>
    <row r="41" spans="1:41" x14ac:dyDescent="0.25">
      <c r="A41" s="9" t="s">
        <v>5</v>
      </c>
      <c r="B41" s="9" t="s">
        <v>32</v>
      </c>
      <c r="C41" s="15">
        <v>36077</v>
      </c>
      <c r="D41" s="6" t="s">
        <v>2</v>
      </c>
      <c r="E41" s="6">
        <v>1</v>
      </c>
      <c r="F41" s="6" t="s">
        <v>136</v>
      </c>
      <c r="G41" s="6"/>
      <c r="H41" s="6"/>
      <c r="I41" s="6"/>
      <c r="J41" s="6">
        <v>1</v>
      </c>
      <c r="K41" s="6" t="s">
        <v>36</v>
      </c>
      <c r="L41" s="7">
        <v>610</v>
      </c>
      <c r="M41" s="6">
        <v>61</v>
      </c>
      <c r="N41" s="6"/>
      <c r="O41" s="6">
        <v>165.58</v>
      </c>
      <c r="P41" s="6">
        <f>SUMIFS(O$4:O41,A$4:A41,A41,D$4:D41,D41,E$4:E41,E41)</f>
        <v>165.58</v>
      </c>
      <c r="Q41" s="6"/>
      <c r="R41" s="6"/>
      <c r="S41" s="6"/>
      <c r="T41" s="7"/>
      <c r="U41" s="7"/>
      <c r="V41" s="7"/>
      <c r="W41" s="6"/>
      <c r="X41" s="6"/>
      <c r="Y41" s="6"/>
      <c r="Z41" s="6"/>
      <c r="AA41" s="6"/>
      <c r="AB41" s="6"/>
      <c r="AC41" s="6"/>
      <c r="AD41" s="6"/>
      <c r="AE41" s="6"/>
      <c r="AF41" s="6"/>
      <c r="AG41" s="6"/>
      <c r="AH41" s="6"/>
      <c r="AI41" s="6"/>
      <c r="AJ41" s="6"/>
      <c r="AK41" s="6"/>
      <c r="AL41" s="6"/>
      <c r="AM41" s="6"/>
      <c r="AN41" s="6"/>
      <c r="AO41" s="6"/>
    </row>
    <row r="42" spans="1:41" x14ac:dyDescent="0.25">
      <c r="A42" s="9" t="s">
        <v>5</v>
      </c>
      <c r="B42" s="9" t="s">
        <v>32</v>
      </c>
      <c r="C42" s="15">
        <v>36091</v>
      </c>
      <c r="D42" s="6" t="s">
        <v>2</v>
      </c>
      <c r="E42" s="6">
        <v>1</v>
      </c>
      <c r="F42" s="6" t="s">
        <v>136</v>
      </c>
      <c r="G42" s="6"/>
      <c r="H42" s="6"/>
      <c r="I42" s="6"/>
      <c r="J42" s="6">
        <v>2</v>
      </c>
      <c r="K42" s="6" t="s">
        <v>34</v>
      </c>
      <c r="L42" s="7">
        <v>1210</v>
      </c>
      <c r="M42" s="6">
        <v>121</v>
      </c>
      <c r="N42" s="6"/>
      <c r="O42" s="6"/>
      <c r="P42" s="6"/>
      <c r="Q42" s="6"/>
      <c r="R42" s="6"/>
      <c r="S42" s="6"/>
      <c r="T42" s="7"/>
      <c r="U42" s="7"/>
      <c r="V42" s="7"/>
      <c r="W42" s="6"/>
      <c r="X42" s="6"/>
      <c r="Y42" s="6"/>
      <c r="Z42" s="6"/>
      <c r="AA42" s="6"/>
      <c r="AB42" s="6"/>
      <c r="AC42" s="6"/>
      <c r="AD42" s="6"/>
      <c r="AE42" s="6"/>
      <c r="AF42" s="6"/>
      <c r="AG42" s="6"/>
      <c r="AH42" s="6"/>
      <c r="AI42" s="6"/>
      <c r="AJ42" s="6"/>
      <c r="AK42" s="6"/>
      <c r="AL42" s="6"/>
      <c r="AM42" s="6"/>
      <c r="AN42" s="6"/>
      <c r="AO42" s="6"/>
    </row>
    <row r="43" spans="1:41" x14ac:dyDescent="0.25">
      <c r="A43" s="9" t="s">
        <v>5</v>
      </c>
      <c r="B43" s="9" t="s">
        <v>32</v>
      </c>
      <c r="C43" s="15">
        <v>36098</v>
      </c>
      <c r="D43" s="6" t="s">
        <v>2</v>
      </c>
      <c r="E43" s="6">
        <v>1</v>
      </c>
      <c r="F43" s="6" t="s">
        <v>136</v>
      </c>
      <c r="G43" s="6"/>
      <c r="H43" s="6"/>
      <c r="I43" s="6"/>
      <c r="J43" s="6">
        <v>2</v>
      </c>
      <c r="K43" s="6" t="s">
        <v>34</v>
      </c>
      <c r="L43" s="7">
        <v>2480</v>
      </c>
      <c r="M43" s="6">
        <v>248</v>
      </c>
      <c r="N43" s="6"/>
      <c r="O43" s="6"/>
      <c r="P43" s="6"/>
      <c r="Q43" s="6"/>
      <c r="R43" s="6"/>
      <c r="S43" s="6"/>
      <c r="T43" s="7"/>
      <c r="U43" s="7"/>
      <c r="V43" s="7"/>
      <c r="W43" s="6"/>
      <c r="X43" s="6"/>
      <c r="Y43" s="6"/>
      <c r="Z43" s="6"/>
      <c r="AA43" s="6"/>
      <c r="AB43" s="6"/>
      <c r="AC43" s="6"/>
      <c r="AD43" s="6"/>
      <c r="AE43" s="6"/>
      <c r="AF43" s="6"/>
      <c r="AG43" s="6"/>
      <c r="AH43" s="6"/>
      <c r="AI43" s="6"/>
      <c r="AJ43" s="6"/>
      <c r="AK43" s="6"/>
      <c r="AL43" s="6"/>
      <c r="AM43" s="6"/>
      <c r="AN43" s="6"/>
      <c r="AO43" s="6"/>
    </row>
    <row r="44" spans="1:41" x14ac:dyDescent="0.25">
      <c r="A44" s="9" t="s">
        <v>5</v>
      </c>
      <c r="B44" s="9" t="s">
        <v>32</v>
      </c>
      <c r="C44" s="15">
        <v>36102</v>
      </c>
      <c r="D44" s="6" t="s">
        <v>2</v>
      </c>
      <c r="E44" s="6">
        <v>1</v>
      </c>
      <c r="F44" s="6" t="s">
        <v>136</v>
      </c>
      <c r="G44" s="6"/>
      <c r="H44" s="6"/>
      <c r="I44" s="6"/>
      <c r="J44" s="6">
        <v>2</v>
      </c>
      <c r="K44" s="6" t="s">
        <v>34</v>
      </c>
      <c r="L44" s="7">
        <v>3060</v>
      </c>
      <c r="M44" s="6">
        <v>306</v>
      </c>
      <c r="N44" s="6"/>
      <c r="O44" s="6"/>
      <c r="P44" s="6"/>
      <c r="Q44" s="6"/>
      <c r="R44" s="6"/>
      <c r="S44" s="6"/>
      <c r="T44" s="7"/>
      <c r="U44" s="7"/>
      <c r="V44" s="7"/>
      <c r="W44" s="6"/>
      <c r="X44" s="6"/>
      <c r="Y44" s="6"/>
      <c r="Z44" s="6"/>
      <c r="AA44" s="6"/>
      <c r="AB44" s="6"/>
      <c r="AC44" s="6"/>
      <c r="AD44" s="6"/>
      <c r="AE44" s="6"/>
      <c r="AF44" s="6"/>
      <c r="AG44" s="6"/>
      <c r="AH44" s="6"/>
      <c r="AI44" s="6"/>
      <c r="AJ44" s="6"/>
      <c r="AK44" s="6"/>
      <c r="AL44" s="6"/>
      <c r="AM44" s="6"/>
      <c r="AN44" s="6"/>
      <c r="AO44" s="6"/>
    </row>
    <row r="45" spans="1:41" x14ac:dyDescent="0.25">
      <c r="A45" s="9" t="s">
        <v>5</v>
      </c>
      <c r="B45" s="9" t="s">
        <v>32</v>
      </c>
      <c r="C45" s="15">
        <v>36110</v>
      </c>
      <c r="D45" s="6" t="s">
        <v>2</v>
      </c>
      <c r="E45" s="6">
        <v>1</v>
      </c>
      <c r="F45" s="6" t="s">
        <v>136</v>
      </c>
      <c r="G45" s="6"/>
      <c r="H45" s="6"/>
      <c r="I45" s="6"/>
      <c r="J45" s="6">
        <v>2</v>
      </c>
      <c r="K45" s="6" t="s">
        <v>35</v>
      </c>
      <c r="L45" s="7">
        <v>3490</v>
      </c>
      <c r="M45" s="6">
        <v>349</v>
      </c>
      <c r="N45" s="6"/>
      <c r="O45" s="6"/>
      <c r="P45" s="6"/>
      <c r="Q45" s="6">
        <v>1.9400000000000001E-2</v>
      </c>
      <c r="R45" s="6"/>
      <c r="S45" s="6"/>
      <c r="T45" s="7"/>
      <c r="U45" s="7"/>
      <c r="V45" s="7"/>
      <c r="W45" s="6"/>
      <c r="X45" s="6"/>
      <c r="Y45" s="6"/>
      <c r="Z45" s="6"/>
      <c r="AA45" s="6"/>
      <c r="AB45" s="6"/>
      <c r="AC45" s="6"/>
      <c r="AD45" s="6"/>
      <c r="AE45" s="6"/>
      <c r="AF45" s="6"/>
      <c r="AG45" s="6"/>
      <c r="AH45" s="6"/>
      <c r="AI45" s="6"/>
      <c r="AJ45" s="6"/>
      <c r="AK45" s="6"/>
      <c r="AL45" s="6"/>
      <c r="AM45" s="6"/>
      <c r="AN45" s="6"/>
      <c r="AO45" s="6"/>
    </row>
    <row r="46" spans="1:41" x14ac:dyDescent="0.25">
      <c r="A46" s="9" t="s">
        <v>5</v>
      </c>
      <c r="B46" s="9" t="s">
        <v>32</v>
      </c>
      <c r="C46" s="15">
        <v>36115</v>
      </c>
      <c r="D46" s="6" t="s">
        <v>2</v>
      </c>
      <c r="E46" s="6">
        <v>1</v>
      </c>
      <c r="F46" s="6" t="s">
        <v>136</v>
      </c>
      <c r="G46" s="6"/>
      <c r="H46" s="6"/>
      <c r="I46" s="6"/>
      <c r="J46" s="6">
        <v>2</v>
      </c>
      <c r="K46" s="6" t="s">
        <v>36</v>
      </c>
      <c r="L46" s="7">
        <v>1010</v>
      </c>
      <c r="M46" s="6">
        <v>101</v>
      </c>
      <c r="N46" s="6"/>
      <c r="O46" s="6">
        <v>251.41</v>
      </c>
      <c r="P46" s="6">
        <f>SUMIFS(O$4:O46,A$4:A46,A46,D$4:D46,D46,E$4:E46,E46)</f>
        <v>416.99</v>
      </c>
      <c r="Q46" s="6"/>
      <c r="R46" s="6"/>
      <c r="S46" s="6">
        <v>2.0299999999999999E-2</v>
      </c>
      <c r="T46" s="7"/>
      <c r="U46" s="7"/>
      <c r="V46" s="7"/>
      <c r="W46" s="6"/>
      <c r="X46" s="6"/>
      <c r="Y46" s="6"/>
      <c r="Z46" s="6"/>
      <c r="AA46" s="6"/>
      <c r="AB46" s="6"/>
      <c r="AC46" s="6"/>
      <c r="AD46" s="6"/>
      <c r="AE46" s="6"/>
      <c r="AF46" s="6"/>
      <c r="AG46" s="6"/>
      <c r="AH46" s="6"/>
      <c r="AI46" s="6"/>
      <c r="AJ46" s="6"/>
      <c r="AK46" s="6"/>
      <c r="AL46" s="6"/>
      <c r="AM46" s="6"/>
      <c r="AN46" s="6"/>
      <c r="AO46" s="6"/>
    </row>
    <row r="47" spans="1:41" x14ac:dyDescent="0.25">
      <c r="A47" s="9" t="s">
        <v>5</v>
      </c>
      <c r="B47" s="9" t="s">
        <v>32</v>
      </c>
      <c r="C47" s="15">
        <v>36133</v>
      </c>
      <c r="D47" s="6" t="s">
        <v>2</v>
      </c>
      <c r="E47" s="6">
        <v>1</v>
      </c>
      <c r="F47" s="6" t="s">
        <v>136</v>
      </c>
      <c r="G47" s="6"/>
      <c r="H47" s="6"/>
      <c r="I47" s="6"/>
      <c r="J47" s="6">
        <v>3</v>
      </c>
      <c r="K47" s="6" t="s">
        <v>34</v>
      </c>
      <c r="L47" s="7">
        <v>591</v>
      </c>
      <c r="M47" s="6">
        <v>59.1</v>
      </c>
      <c r="N47" s="6"/>
      <c r="O47" s="6"/>
      <c r="P47" s="6"/>
      <c r="Q47" s="6"/>
      <c r="R47" s="6"/>
      <c r="S47" s="6"/>
      <c r="T47" s="7"/>
      <c r="U47" s="7"/>
      <c r="V47" s="7"/>
      <c r="W47" s="6"/>
      <c r="X47" s="6"/>
      <c r="Y47" s="6"/>
      <c r="Z47" s="6"/>
      <c r="AA47" s="6"/>
      <c r="AB47" s="6"/>
      <c r="AC47" s="6"/>
      <c r="AD47" s="6"/>
      <c r="AE47" s="6"/>
      <c r="AF47" s="6"/>
      <c r="AG47" s="6"/>
      <c r="AH47" s="6"/>
      <c r="AI47" s="6"/>
      <c r="AJ47" s="6"/>
      <c r="AK47" s="6"/>
      <c r="AL47" s="6"/>
      <c r="AM47" s="6"/>
      <c r="AN47" s="6"/>
      <c r="AO47" s="6"/>
    </row>
    <row r="48" spans="1:41" x14ac:dyDescent="0.25">
      <c r="A48" s="9" t="s">
        <v>5</v>
      </c>
      <c r="B48" s="9" t="s">
        <v>32</v>
      </c>
      <c r="C48" s="15">
        <v>36140</v>
      </c>
      <c r="D48" s="6" t="s">
        <v>2</v>
      </c>
      <c r="E48" s="6">
        <v>1</v>
      </c>
      <c r="F48" s="6" t="s">
        <v>136</v>
      </c>
      <c r="G48" s="6"/>
      <c r="H48" s="6"/>
      <c r="I48" s="6"/>
      <c r="J48" s="6">
        <v>3</v>
      </c>
      <c r="K48" s="6" t="s">
        <v>34</v>
      </c>
      <c r="L48" s="7">
        <v>1524</v>
      </c>
      <c r="M48" s="6">
        <v>152.4</v>
      </c>
      <c r="N48" s="6"/>
      <c r="O48" s="6"/>
      <c r="P48" s="6"/>
      <c r="Q48" s="6"/>
      <c r="R48" s="6"/>
      <c r="S48" s="6"/>
      <c r="T48" s="7"/>
      <c r="U48" s="7"/>
      <c r="V48" s="7"/>
      <c r="W48" s="6"/>
      <c r="X48" s="6"/>
      <c r="Y48" s="6"/>
      <c r="Z48" s="6"/>
      <c r="AA48" s="6"/>
      <c r="AB48" s="6"/>
      <c r="AC48" s="6"/>
      <c r="AD48" s="6"/>
      <c r="AE48" s="6"/>
      <c r="AF48" s="6"/>
      <c r="AG48" s="6"/>
      <c r="AH48" s="6"/>
      <c r="AI48" s="6"/>
      <c r="AJ48" s="6"/>
      <c r="AK48" s="6"/>
      <c r="AL48" s="6"/>
      <c r="AM48" s="6"/>
      <c r="AN48" s="6"/>
      <c r="AO48" s="6"/>
    </row>
    <row r="49" spans="1:41" x14ac:dyDescent="0.25">
      <c r="A49" s="9" t="s">
        <v>5</v>
      </c>
      <c r="B49" s="9" t="s">
        <v>32</v>
      </c>
      <c r="C49" s="15">
        <v>36144</v>
      </c>
      <c r="D49" s="6" t="s">
        <v>2</v>
      </c>
      <c r="E49" s="6">
        <v>1</v>
      </c>
      <c r="F49" s="6" t="s">
        <v>136</v>
      </c>
      <c r="G49" s="6"/>
      <c r="H49" s="6"/>
      <c r="I49" s="6"/>
      <c r="J49" s="6">
        <v>3</v>
      </c>
      <c r="K49" s="6" t="s">
        <v>35</v>
      </c>
      <c r="L49" s="7">
        <v>1860</v>
      </c>
      <c r="M49" s="6">
        <v>186</v>
      </c>
      <c r="N49" s="6"/>
      <c r="O49" s="6"/>
      <c r="P49" s="6"/>
      <c r="Q49" s="6"/>
      <c r="R49" s="6"/>
      <c r="S49" s="6"/>
      <c r="T49" s="7"/>
      <c r="U49" s="7"/>
      <c r="V49" s="7"/>
      <c r="W49" s="6"/>
      <c r="X49" s="6"/>
      <c r="Y49" s="6"/>
      <c r="Z49" s="6"/>
      <c r="AA49" s="6"/>
      <c r="AB49" s="6"/>
      <c r="AC49" s="6"/>
      <c r="AD49" s="6"/>
      <c r="AE49" s="6"/>
      <c r="AF49" s="6"/>
      <c r="AG49" s="6"/>
      <c r="AH49" s="6"/>
      <c r="AI49" s="6"/>
      <c r="AJ49" s="6"/>
      <c r="AK49" s="6"/>
      <c r="AL49" s="6"/>
      <c r="AM49" s="6"/>
      <c r="AN49" s="6"/>
      <c r="AO49" s="6"/>
    </row>
    <row r="50" spans="1:41" x14ac:dyDescent="0.25">
      <c r="A50" s="9" t="s">
        <v>5</v>
      </c>
      <c r="B50" s="9" t="s">
        <v>32</v>
      </c>
      <c r="C50" s="15">
        <v>36151</v>
      </c>
      <c r="D50" s="6" t="s">
        <v>2</v>
      </c>
      <c r="E50" s="6">
        <v>1</v>
      </c>
      <c r="F50" s="6" t="s">
        <v>136</v>
      </c>
      <c r="G50" s="6"/>
      <c r="H50" s="6"/>
      <c r="I50" s="6"/>
      <c r="J50" s="6">
        <v>3</v>
      </c>
      <c r="K50" s="6" t="s">
        <v>36</v>
      </c>
      <c r="L50" s="7">
        <v>501.5</v>
      </c>
      <c r="M50" s="6">
        <v>50.15</v>
      </c>
      <c r="N50" s="6"/>
      <c r="O50" s="6">
        <v>121.22</v>
      </c>
      <c r="P50" s="6">
        <f>SUMIFS(O$4:O50,A$4:A50,A50,D$4:D50,D50,E$4:E50,E50)</f>
        <v>538.21</v>
      </c>
      <c r="Q50" s="6"/>
      <c r="R50" s="6"/>
      <c r="S50" s="6"/>
      <c r="T50" s="7"/>
      <c r="U50" s="7"/>
      <c r="V50" s="7"/>
      <c r="W50" s="6"/>
      <c r="X50" s="6"/>
      <c r="Y50" s="6"/>
      <c r="Z50" s="6"/>
      <c r="AA50" s="6"/>
      <c r="AB50" s="6"/>
      <c r="AC50" s="6"/>
      <c r="AD50" s="6"/>
      <c r="AE50" s="6"/>
      <c r="AF50" s="6"/>
      <c r="AG50" s="6"/>
      <c r="AH50" s="6"/>
      <c r="AI50" s="6"/>
      <c r="AJ50" s="6"/>
      <c r="AK50" s="6"/>
      <c r="AL50" s="6"/>
      <c r="AM50" s="6"/>
      <c r="AN50" s="6"/>
      <c r="AO50" s="6"/>
    </row>
    <row r="51" spans="1:41" x14ac:dyDescent="0.25">
      <c r="A51" s="9" t="s">
        <v>5</v>
      </c>
      <c r="B51" s="9" t="s">
        <v>32</v>
      </c>
      <c r="C51" s="15">
        <v>36171</v>
      </c>
      <c r="D51" s="6" t="s">
        <v>2</v>
      </c>
      <c r="E51" s="6">
        <v>1</v>
      </c>
      <c r="F51" s="6" t="s">
        <v>136</v>
      </c>
      <c r="G51" s="6"/>
      <c r="H51" s="6"/>
      <c r="I51" s="6"/>
      <c r="J51" s="6">
        <v>4</v>
      </c>
      <c r="K51" s="6" t="s">
        <v>35</v>
      </c>
      <c r="L51" s="7">
        <v>1732.5</v>
      </c>
      <c r="M51" s="6">
        <v>173.25</v>
      </c>
      <c r="N51" s="6"/>
      <c r="O51" s="6"/>
      <c r="P51" s="6"/>
      <c r="Q51" s="6"/>
      <c r="R51" s="6"/>
      <c r="S51" s="6"/>
      <c r="T51" s="7"/>
      <c r="U51" s="7"/>
      <c r="V51" s="7"/>
      <c r="W51" s="6"/>
      <c r="X51" s="6"/>
      <c r="Y51" s="6"/>
      <c r="Z51" s="6"/>
      <c r="AA51" s="6"/>
      <c r="AB51" s="6"/>
      <c r="AC51" s="6"/>
      <c r="AD51" s="6"/>
      <c r="AE51" s="6"/>
      <c r="AF51" s="6"/>
      <c r="AG51" s="6"/>
      <c r="AH51" s="6"/>
      <c r="AI51" s="6"/>
      <c r="AJ51" s="6"/>
      <c r="AK51" s="6"/>
      <c r="AL51" s="6"/>
      <c r="AM51" s="6"/>
      <c r="AN51" s="6"/>
      <c r="AO51" s="6"/>
    </row>
    <row r="52" spans="1:41" x14ac:dyDescent="0.25">
      <c r="A52" s="9" t="s">
        <v>5</v>
      </c>
      <c r="B52" s="9" t="s">
        <v>32</v>
      </c>
      <c r="C52" s="15">
        <v>36179</v>
      </c>
      <c r="D52" s="6" t="s">
        <v>2</v>
      </c>
      <c r="E52" s="6">
        <v>1</v>
      </c>
      <c r="F52" s="6" t="s">
        <v>136</v>
      </c>
      <c r="G52" s="6"/>
      <c r="H52" s="6"/>
      <c r="I52" s="6"/>
      <c r="J52" s="6">
        <v>4</v>
      </c>
      <c r="K52" s="6" t="s">
        <v>36</v>
      </c>
      <c r="L52" s="7">
        <v>662.5</v>
      </c>
      <c r="M52" s="6">
        <v>66.25</v>
      </c>
      <c r="N52" s="6"/>
      <c r="O52" s="6">
        <v>101.86</v>
      </c>
      <c r="P52" s="6">
        <f>SUMIFS(O$4:O52,A$4:A52,A52,D$4:D52,D52,E$4:E52,E52)</f>
        <v>640.07000000000005</v>
      </c>
      <c r="Q52" s="6"/>
      <c r="R52" s="6"/>
      <c r="S52" s="6"/>
      <c r="T52" s="7"/>
      <c r="U52" s="7"/>
      <c r="V52" s="7"/>
      <c r="W52" s="6"/>
      <c r="X52" s="6"/>
      <c r="Y52" s="6"/>
      <c r="Z52" s="6"/>
      <c r="AA52" s="6"/>
      <c r="AB52" s="6"/>
      <c r="AC52" s="6"/>
      <c r="AD52" s="6"/>
      <c r="AE52" s="6"/>
      <c r="AF52" s="6"/>
      <c r="AG52" s="6"/>
      <c r="AH52" s="6"/>
      <c r="AI52" s="6"/>
      <c r="AJ52" s="6"/>
      <c r="AK52" s="6"/>
      <c r="AL52" s="6"/>
      <c r="AM52" s="6"/>
      <c r="AN52" s="6"/>
      <c r="AO52" s="6"/>
    </row>
    <row r="53" spans="1:41" x14ac:dyDescent="0.25">
      <c r="A53" s="9" t="s">
        <v>5</v>
      </c>
      <c r="B53" s="9" t="s">
        <v>32</v>
      </c>
      <c r="C53" s="15">
        <v>36187</v>
      </c>
      <c r="D53" s="6" t="s">
        <v>2</v>
      </c>
      <c r="E53" s="6">
        <v>1</v>
      </c>
      <c r="F53" s="6" t="s">
        <v>136</v>
      </c>
      <c r="G53" s="6"/>
      <c r="H53" s="6"/>
      <c r="I53" s="6"/>
      <c r="J53" s="6">
        <v>5</v>
      </c>
      <c r="K53" s="6" t="s">
        <v>34</v>
      </c>
      <c r="L53" s="7">
        <v>500</v>
      </c>
      <c r="M53" s="6">
        <v>50</v>
      </c>
      <c r="N53" s="6"/>
      <c r="O53" s="6"/>
      <c r="P53" s="6"/>
      <c r="Q53" s="6"/>
      <c r="R53" s="6"/>
      <c r="S53" s="6"/>
      <c r="T53" s="7"/>
      <c r="U53" s="7"/>
      <c r="V53" s="7"/>
      <c r="W53" s="6"/>
      <c r="X53" s="6"/>
      <c r="Y53" s="6"/>
      <c r="Z53" s="6"/>
      <c r="AA53" s="6"/>
      <c r="AB53" s="6"/>
      <c r="AC53" s="6"/>
      <c r="AD53" s="6"/>
      <c r="AE53" s="6"/>
      <c r="AF53" s="6"/>
      <c r="AG53" s="6"/>
      <c r="AH53" s="6"/>
      <c r="AI53" s="6"/>
      <c r="AJ53" s="6"/>
      <c r="AK53" s="6"/>
      <c r="AL53" s="6"/>
      <c r="AM53" s="6"/>
      <c r="AN53" s="6"/>
      <c r="AO53" s="6"/>
    </row>
    <row r="54" spans="1:41" x14ac:dyDescent="0.25">
      <c r="A54" s="9" t="s">
        <v>5</v>
      </c>
      <c r="B54" s="9" t="s">
        <v>32</v>
      </c>
      <c r="C54" s="15">
        <v>36193</v>
      </c>
      <c r="D54" s="6" t="s">
        <v>2</v>
      </c>
      <c r="E54" s="6">
        <v>1</v>
      </c>
      <c r="F54" s="6" t="s">
        <v>136</v>
      </c>
      <c r="G54" s="6"/>
      <c r="H54" s="6"/>
      <c r="I54" s="6"/>
      <c r="J54" s="6">
        <v>5</v>
      </c>
      <c r="K54" s="6" t="s">
        <v>34</v>
      </c>
      <c r="L54" s="7">
        <v>815</v>
      </c>
      <c r="M54" s="6">
        <v>81.5</v>
      </c>
      <c r="N54" s="6"/>
      <c r="O54" s="6"/>
      <c r="P54" s="6"/>
      <c r="Q54" s="6"/>
      <c r="R54" s="6"/>
      <c r="S54" s="6"/>
      <c r="T54" s="7"/>
      <c r="U54" s="7"/>
      <c r="V54" s="7"/>
      <c r="W54" s="6"/>
      <c r="X54" s="6"/>
      <c r="Y54" s="6"/>
      <c r="Z54" s="6"/>
      <c r="AA54" s="6"/>
      <c r="AB54" s="6"/>
      <c r="AC54" s="6"/>
      <c r="AD54" s="6"/>
      <c r="AE54" s="6"/>
      <c r="AF54" s="6"/>
      <c r="AG54" s="6"/>
      <c r="AH54" s="6"/>
      <c r="AI54" s="6"/>
      <c r="AJ54" s="6"/>
      <c r="AK54" s="6"/>
      <c r="AL54" s="6"/>
      <c r="AM54" s="6"/>
      <c r="AN54" s="6"/>
      <c r="AO54" s="6"/>
    </row>
    <row r="55" spans="1:41" x14ac:dyDescent="0.25">
      <c r="A55" s="9" t="s">
        <v>5</v>
      </c>
      <c r="B55" s="9" t="s">
        <v>32</v>
      </c>
      <c r="C55" s="15">
        <v>36203</v>
      </c>
      <c r="D55" s="6" t="s">
        <v>2</v>
      </c>
      <c r="E55" s="6">
        <v>1</v>
      </c>
      <c r="F55" s="6" t="s">
        <v>136</v>
      </c>
      <c r="G55" s="6"/>
      <c r="H55" s="6"/>
      <c r="I55" s="6"/>
      <c r="J55" s="6">
        <v>5</v>
      </c>
      <c r="K55" s="6" t="s">
        <v>34</v>
      </c>
      <c r="L55" s="7">
        <v>1295</v>
      </c>
      <c r="M55" s="6">
        <v>129.5</v>
      </c>
      <c r="N55" s="6"/>
      <c r="O55" s="6"/>
      <c r="P55" s="6"/>
      <c r="Q55" s="6"/>
      <c r="R55" s="6"/>
      <c r="S55" s="6"/>
      <c r="T55" s="7"/>
      <c r="U55" s="7"/>
      <c r="V55" s="7"/>
      <c r="W55" s="6"/>
      <c r="X55" s="6"/>
      <c r="Y55" s="6"/>
      <c r="Z55" s="6"/>
      <c r="AA55" s="6"/>
      <c r="AB55" s="6"/>
      <c r="AC55" s="6"/>
      <c r="AD55" s="6"/>
      <c r="AE55" s="6"/>
      <c r="AF55" s="6"/>
      <c r="AG55" s="6"/>
      <c r="AH55" s="6"/>
      <c r="AI55" s="6"/>
      <c r="AJ55" s="6"/>
      <c r="AK55" s="6"/>
      <c r="AL55" s="6"/>
      <c r="AM55" s="6"/>
      <c r="AN55" s="6"/>
      <c r="AO55" s="6"/>
    </row>
    <row r="56" spans="1:41" x14ac:dyDescent="0.25">
      <c r="A56" s="9" t="s">
        <v>5</v>
      </c>
      <c r="B56" s="9" t="s">
        <v>32</v>
      </c>
      <c r="C56" s="15">
        <v>36208</v>
      </c>
      <c r="D56" s="6" t="s">
        <v>2</v>
      </c>
      <c r="E56" s="6">
        <v>1</v>
      </c>
      <c r="F56" s="6" t="s">
        <v>136</v>
      </c>
      <c r="G56" s="6"/>
      <c r="H56" s="6"/>
      <c r="I56" s="6"/>
      <c r="J56" s="6">
        <v>5</v>
      </c>
      <c r="K56" s="6" t="s">
        <v>35</v>
      </c>
      <c r="L56" s="7">
        <v>1067</v>
      </c>
      <c r="M56" s="6">
        <v>106.7</v>
      </c>
      <c r="N56" s="6"/>
      <c r="O56" s="6"/>
      <c r="P56" s="6"/>
      <c r="Q56" s="6">
        <v>2.0500000000000001E-2</v>
      </c>
      <c r="R56" s="6"/>
      <c r="S56" s="6"/>
      <c r="T56" s="7"/>
      <c r="U56" s="7"/>
      <c r="V56" s="7"/>
      <c r="W56" s="6"/>
      <c r="X56" s="6"/>
      <c r="Y56" s="6"/>
      <c r="Z56" s="6"/>
      <c r="AA56" s="6"/>
      <c r="AB56" s="6"/>
      <c r="AC56" s="6"/>
      <c r="AD56" s="6"/>
      <c r="AE56" s="6"/>
      <c r="AF56" s="6"/>
      <c r="AG56" s="6"/>
      <c r="AH56" s="6"/>
      <c r="AI56" s="6"/>
      <c r="AJ56" s="6"/>
      <c r="AK56" s="6"/>
      <c r="AL56" s="6"/>
      <c r="AM56" s="6"/>
      <c r="AN56" s="6"/>
      <c r="AO56" s="6"/>
    </row>
    <row r="57" spans="1:41" x14ac:dyDescent="0.25">
      <c r="A57" s="9" t="s">
        <v>5</v>
      </c>
      <c r="B57" s="9" t="s">
        <v>32</v>
      </c>
      <c r="C57" s="15">
        <v>36215</v>
      </c>
      <c r="D57" s="6" t="s">
        <v>2</v>
      </c>
      <c r="E57" s="6">
        <v>1</v>
      </c>
      <c r="F57" s="6" t="s">
        <v>136</v>
      </c>
      <c r="G57" s="6"/>
      <c r="H57" s="6"/>
      <c r="I57" s="6"/>
      <c r="J57" s="6">
        <v>5</v>
      </c>
      <c r="K57" s="6" t="s">
        <v>36</v>
      </c>
      <c r="L57" s="7">
        <v>765</v>
      </c>
      <c r="M57" s="6">
        <v>76.5</v>
      </c>
      <c r="N57" s="6"/>
      <c r="O57" s="6">
        <v>32.770000000000003</v>
      </c>
      <c r="P57" s="6">
        <f>SUMIFS(O$4:O57,A$4:A57,A57,D$4:D57,D57,E$4:E57,E57)</f>
        <v>672.84</v>
      </c>
      <c r="Q57" s="6"/>
      <c r="R57" s="6"/>
      <c r="S57" s="6">
        <v>1.04E-2</v>
      </c>
      <c r="T57" s="7"/>
      <c r="U57" s="7"/>
      <c r="V57" s="7"/>
      <c r="W57" s="6"/>
      <c r="X57" s="6"/>
      <c r="Y57" s="6"/>
      <c r="Z57" s="6"/>
      <c r="AA57" s="6"/>
      <c r="AB57" s="6"/>
      <c r="AC57" s="6"/>
      <c r="AD57" s="6"/>
      <c r="AE57" s="6"/>
      <c r="AF57" s="6"/>
      <c r="AG57" s="6"/>
      <c r="AH57" s="6"/>
      <c r="AI57" s="6"/>
      <c r="AJ57" s="6"/>
      <c r="AK57" s="6"/>
      <c r="AL57" s="6"/>
      <c r="AM57" s="6"/>
      <c r="AN57" s="6"/>
      <c r="AO57" s="6"/>
    </row>
    <row r="58" spans="1:41" x14ac:dyDescent="0.25">
      <c r="A58" s="9" t="s">
        <v>5</v>
      </c>
      <c r="B58" s="9" t="s">
        <v>32</v>
      </c>
      <c r="C58" s="15">
        <v>36230</v>
      </c>
      <c r="D58" s="6" t="s">
        <v>2</v>
      </c>
      <c r="E58" s="6">
        <v>1</v>
      </c>
      <c r="F58" s="6" t="s">
        <v>136</v>
      </c>
      <c r="G58" s="6"/>
      <c r="H58" s="6"/>
      <c r="I58" s="6"/>
      <c r="J58" s="6">
        <v>6</v>
      </c>
      <c r="K58" s="6" t="s">
        <v>34</v>
      </c>
      <c r="L58" s="7">
        <v>374</v>
      </c>
      <c r="M58" s="6">
        <v>37.4</v>
      </c>
      <c r="N58" s="6"/>
      <c r="O58" s="6"/>
      <c r="P58" s="6"/>
      <c r="Q58" s="6"/>
      <c r="R58" s="6"/>
      <c r="S58" s="6"/>
      <c r="T58" s="7"/>
      <c r="U58" s="7"/>
      <c r="V58" s="7"/>
      <c r="W58" s="6"/>
      <c r="X58" s="6"/>
      <c r="Y58" s="6"/>
      <c r="Z58" s="6"/>
      <c r="AA58" s="6"/>
      <c r="AB58" s="6"/>
      <c r="AC58" s="6"/>
      <c r="AD58" s="6"/>
      <c r="AE58" s="6"/>
      <c r="AF58" s="6"/>
      <c r="AG58" s="6"/>
      <c r="AH58" s="6"/>
      <c r="AI58" s="6"/>
      <c r="AJ58" s="6"/>
      <c r="AK58" s="6"/>
      <c r="AL58" s="6"/>
      <c r="AM58" s="6"/>
      <c r="AN58" s="6"/>
      <c r="AO58" s="6"/>
    </row>
    <row r="59" spans="1:41" x14ac:dyDescent="0.25">
      <c r="A59" s="9" t="s">
        <v>5</v>
      </c>
      <c r="B59" s="9" t="s">
        <v>32</v>
      </c>
      <c r="C59" s="15">
        <v>36238</v>
      </c>
      <c r="D59" s="6" t="s">
        <v>2</v>
      </c>
      <c r="E59" s="6">
        <v>1</v>
      </c>
      <c r="F59" s="6" t="s">
        <v>136</v>
      </c>
      <c r="G59" s="6"/>
      <c r="H59" s="6"/>
      <c r="I59" s="6"/>
      <c r="J59" s="6">
        <v>6</v>
      </c>
      <c r="K59" s="6" t="s">
        <v>34</v>
      </c>
      <c r="L59" s="7">
        <v>734</v>
      </c>
      <c r="M59" s="6">
        <v>73.400000000000006</v>
      </c>
      <c r="N59" s="6"/>
      <c r="O59" s="6"/>
      <c r="P59" s="6"/>
      <c r="Q59" s="6"/>
      <c r="R59" s="6"/>
      <c r="S59" s="6"/>
      <c r="T59" s="7"/>
      <c r="U59" s="7"/>
      <c r="V59" s="7"/>
      <c r="W59" s="6"/>
      <c r="X59" s="6"/>
      <c r="Y59" s="6"/>
      <c r="Z59" s="6"/>
      <c r="AA59" s="6"/>
      <c r="AB59" s="6"/>
      <c r="AC59" s="6"/>
      <c r="AD59" s="6"/>
      <c r="AE59" s="6"/>
      <c r="AF59" s="6"/>
      <c r="AG59" s="6"/>
      <c r="AH59" s="6"/>
      <c r="AI59" s="6"/>
      <c r="AJ59" s="6"/>
      <c r="AK59" s="6"/>
      <c r="AL59" s="6"/>
      <c r="AM59" s="6"/>
      <c r="AN59" s="6"/>
      <c r="AO59" s="6"/>
    </row>
    <row r="60" spans="1:41" x14ac:dyDescent="0.25">
      <c r="A60" s="9" t="s">
        <v>5</v>
      </c>
      <c r="B60" s="9" t="s">
        <v>32</v>
      </c>
      <c r="C60" s="15">
        <v>36245</v>
      </c>
      <c r="D60" s="6" t="s">
        <v>2</v>
      </c>
      <c r="E60" s="6">
        <v>1</v>
      </c>
      <c r="F60" s="6" t="s">
        <v>136</v>
      </c>
      <c r="G60" s="6"/>
      <c r="H60" s="6"/>
      <c r="I60" s="6"/>
      <c r="J60" s="6">
        <v>6</v>
      </c>
      <c r="K60" s="6" t="s">
        <v>34</v>
      </c>
      <c r="L60" s="7">
        <v>1233</v>
      </c>
      <c r="M60" s="6">
        <v>123.3</v>
      </c>
      <c r="N60" s="6"/>
      <c r="O60" s="6"/>
      <c r="P60" s="6"/>
      <c r="Q60" s="6"/>
      <c r="R60" s="6"/>
      <c r="S60" s="6"/>
      <c r="T60" s="7"/>
      <c r="U60" s="7"/>
      <c r="V60" s="7"/>
      <c r="W60" s="6"/>
      <c r="X60" s="6"/>
      <c r="Y60" s="6"/>
      <c r="Z60" s="6"/>
      <c r="AA60" s="6"/>
      <c r="AB60" s="6"/>
      <c r="AC60" s="6"/>
      <c r="AD60" s="6"/>
      <c r="AE60" s="6"/>
      <c r="AF60" s="6"/>
      <c r="AG60" s="6"/>
      <c r="AH60" s="6"/>
      <c r="AI60" s="6"/>
      <c r="AJ60" s="6"/>
      <c r="AK60" s="6"/>
      <c r="AL60" s="6"/>
      <c r="AM60" s="6"/>
      <c r="AN60" s="6"/>
      <c r="AO60" s="6"/>
    </row>
    <row r="61" spans="1:41" x14ac:dyDescent="0.25">
      <c r="A61" s="9" t="s">
        <v>5</v>
      </c>
      <c r="B61" s="9" t="s">
        <v>32</v>
      </c>
      <c r="C61" s="15">
        <v>36252</v>
      </c>
      <c r="D61" s="6" t="s">
        <v>2</v>
      </c>
      <c r="E61" s="6">
        <v>1</v>
      </c>
      <c r="F61" s="6" t="s">
        <v>136</v>
      </c>
      <c r="G61" s="6"/>
      <c r="H61" s="6"/>
      <c r="I61" s="6"/>
      <c r="J61" s="6">
        <v>6</v>
      </c>
      <c r="K61" s="6" t="s">
        <v>34</v>
      </c>
      <c r="L61" s="7">
        <v>1753</v>
      </c>
      <c r="M61" s="6">
        <v>175.3</v>
      </c>
      <c r="N61" s="6"/>
      <c r="O61" s="6"/>
      <c r="P61" s="6"/>
      <c r="Q61" s="6"/>
      <c r="R61" s="6"/>
      <c r="S61" s="6"/>
      <c r="T61" s="7"/>
      <c r="U61" s="7"/>
      <c r="V61" s="7"/>
      <c r="W61" s="6"/>
      <c r="X61" s="6"/>
      <c r="Y61" s="6"/>
      <c r="Z61" s="6"/>
      <c r="AA61" s="6"/>
      <c r="AB61" s="6"/>
      <c r="AC61" s="6"/>
      <c r="AD61" s="6"/>
      <c r="AE61" s="6"/>
      <c r="AF61" s="6"/>
      <c r="AG61" s="6"/>
      <c r="AH61" s="6"/>
      <c r="AI61" s="6"/>
      <c r="AJ61" s="6"/>
      <c r="AK61" s="6"/>
      <c r="AL61" s="6"/>
      <c r="AM61" s="6"/>
      <c r="AN61" s="6"/>
      <c r="AO61" s="6"/>
    </row>
    <row r="62" spans="1:41" x14ac:dyDescent="0.25">
      <c r="A62" s="9" t="s">
        <v>5</v>
      </c>
      <c r="B62" s="9" t="s">
        <v>32</v>
      </c>
      <c r="C62" s="15">
        <v>36259</v>
      </c>
      <c r="D62" s="6" t="s">
        <v>2</v>
      </c>
      <c r="E62" s="6">
        <v>1</v>
      </c>
      <c r="F62" s="6" t="s">
        <v>136</v>
      </c>
      <c r="G62" s="6"/>
      <c r="H62" s="6"/>
      <c r="I62" s="6"/>
      <c r="J62" s="6">
        <v>6</v>
      </c>
      <c r="K62" s="6" t="s">
        <v>35</v>
      </c>
      <c r="L62" s="7">
        <v>1889</v>
      </c>
      <c r="M62" s="6">
        <v>188.9</v>
      </c>
      <c r="N62" s="6"/>
      <c r="O62" s="6"/>
      <c r="P62" s="6"/>
      <c r="Q62" s="6">
        <v>2.1399999999999999E-2</v>
      </c>
      <c r="R62" s="6"/>
      <c r="S62" s="6"/>
      <c r="T62" s="7"/>
      <c r="U62" s="7"/>
      <c r="V62" s="7"/>
      <c r="W62" s="6"/>
      <c r="X62" s="6"/>
      <c r="Y62" s="6"/>
      <c r="Z62" s="6"/>
      <c r="AA62" s="6"/>
      <c r="AB62" s="6"/>
      <c r="AC62" s="6"/>
      <c r="AD62" s="6"/>
      <c r="AE62" s="6"/>
      <c r="AF62" s="6"/>
      <c r="AG62" s="6"/>
      <c r="AH62" s="6"/>
      <c r="AI62" s="6"/>
      <c r="AJ62" s="6"/>
      <c r="AK62" s="6"/>
      <c r="AL62" s="6"/>
      <c r="AM62" s="6"/>
      <c r="AN62" s="6"/>
      <c r="AO62" s="6"/>
    </row>
    <row r="63" spans="1:41" x14ac:dyDescent="0.25">
      <c r="A63" s="9" t="s">
        <v>5</v>
      </c>
      <c r="B63" s="9" t="s">
        <v>32</v>
      </c>
      <c r="C63" s="15">
        <v>36272</v>
      </c>
      <c r="D63" s="6" t="s">
        <v>2</v>
      </c>
      <c r="E63" s="6">
        <v>1</v>
      </c>
      <c r="F63" s="6" t="s">
        <v>136</v>
      </c>
      <c r="G63" s="6"/>
      <c r="H63" s="6"/>
      <c r="I63" s="6"/>
      <c r="J63" s="6">
        <v>6</v>
      </c>
      <c r="K63" s="6" t="s">
        <v>36</v>
      </c>
      <c r="L63" s="7">
        <v>315</v>
      </c>
      <c r="M63" s="6">
        <v>31.5</v>
      </c>
      <c r="N63" s="6"/>
      <c r="O63" s="6">
        <v>156.81</v>
      </c>
      <c r="P63" s="6">
        <f>SUMIFS(O$4:O63,A$4:A63,A63,D$4:D63,D63,E$4:E63,E63)</f>
        <v>829.65000000000009</v>
      </c>
      <c r="Q63" s="6"/>
      <c r="R63" s="6"/>
      <c r="S63" s="6">
        <v>1.41E-2</v>
      </c>
      <c r="T63" s="7"/>
      <c r="U63" s="7"/>
      <c r="V63" s="7"/>
      <c r="W63" s="6"/>
      <c r="X63" s="6"/>
      <c r="Y63" s="6"/>
      <c r="Z63" s="6"/>
      <c r="AA63" s="6"/>
      <c r="AB63" s="6"/>
      <c r="AC63" s="6"/>
      <c r="AD63" s="6"/>
      <c r="AE63" s="6"/>
      <c r="AF63" s="6"/>
      <c r="AG63" s="6"/>
      <c r="AH63" s="6"/>
      <c r="AI63" s="6"/>
      <c r="AJ63" s="6"/>
      <c r="AK63" s="6"/>
      <c r="AL63" s="6"/>
      <c r="AM63" s="6"/>
      <c r="AN63" s="6"/>
      <c r="AO63" s="6"/>
    </row>
    <row r="64" spans="1:41" x14ac:dyDescent="0.25">
      <c r="A64" s="9" t="s">
        <v>5</v>
      </c>
      <c r="B64" s="9" t="s">
        <v>32</v>
      </c>
      <c r="C64" s="15">
        <v>36287</v>
      </c>
      <c r="D64" s="6" t="s">
        <v>2</v>
      </c>
      <c r="E64" s="6">
        <v>1</v>
      </c>
      <c r="F64" s="6" t="s">
        <v>136</v>
      </c>
      <c r="G64" s="6"/>
      <c r="H64" s="6"/>
      <c r="I64" s="6"/>
      <c r="J64" s="6">
        <v>7</v>
      </c>
      <c r="K64" s="6" t="s">
        <v>34</v>
      </c>
      <c r="L64" s="7">
        <v>205</v>
      </c>
      <c r="M64" s="6">
        <v>20.5</v>
      </c>
      <c r="N64" s="6"/>
      <c r="O64" s="6"/>
      <c r="P64" s="6"/>
      <c r="Q64" s="6"/>
      <c r="R64" s="6"/>
      <c r="S64" s="6"/>
      <c r="T64" s="7"/>
      <c r="U64" s="7"/>
      <c r="V64" s="7"/>
      <c r="W64" s="6"/>
      <c r="X64" s="6"/>
      <c r="Y64" s="6"/>
      <c r="Z64" s="6"/>
      <c r="AA64" s="6"/>
      <c r="AB64" s="6"/>
      <c r="AC64" s="6"/>
      <c r="AD64" s="6"/>
      <c r="AE64" s="6"/>
      <c r="AF64" s="6"/>
      <c r="AG64" s="6"/>
      <c r="AH64" s="6"/>
      <c r="AI64" s="6"/>
      <c r="AJ64" s="6"/>
      <c r="AK64" s="6"/>
      <c r="AL64" s="6"/>
      <c r="AM64" s="6"/>
      <c r="AN64" s="6"/>
      <c r="AO64" s="6"/>
    </row>
    <row r="65" spans="1:41" x14ac:dyDescent="0.25">
      <c r="A65" s="9" t="s">
        <v>5</v>
      </c>
      <c r="B65" s="9" t="s">
        <v>32</v>
      </c>
      <c r="C65" s="15">
        <v>36299</v>
      </c>
      <c r="D65" s="6" t="s">
        <v>2</v>
      </c>
      <c r="E65" s="6">
        <v>1</v>
      </c>
      <c r="F65" s="6" t="s">
        <v>136</v>
      </c>
      <c r="G65" s="6"/>
      <c r="H65" s="6"/>
      <c r="I65" s="6"/>
      <c r="J65" s="6">
        <v>7</v>
      </c>
      <c r="K65" s="6" t="s">
        <v>34</v>
      </c>
      <c r="L65" s="7">
        <v>372</v>
      </c>
      <c r="M65" s="6">
        <v>37.200000000000003</v>
      </c>
      <c r="N65" s="6"/>
      <c r="O65" s="6"/>
      <c r="P65" s="6"/>
      <c r="Q65" s="6"/>
      <c r="R65" s="6"/>
      <c r="S65" s="6"/>
      <c r="T65" s="7"/>
      <c r="U65" s="7"/>
      <c r="V65" s="7"/>
      <c r="W65" s="6"/>
      <c r="X65" s="6"/>
      <c r="Y65" s="6"/>
      <c r="Z65" s="6"/>
      <c r="AA65" s="6"/>
      <c r="AB65" s="6"/>
      <c r="AC65" s="6"/>
      <c r="AD65" s="6"/>
      <c r="AE65" s="6"/>
      <c r="AF65" s="6"/>
      <c r="AG65" s="6"/>
      <c r="AH65" s="6"/>
      <c r="AI65" s="6"/>
      <c r="AJ65" s="6"/>
      <c r="AK65" s="6"/>
      <c r="AL65" s="6"/>
      <c r="AM65" s="6"/>
      <c r="AN65" s="6"/>
      <c r="AO65" s="6"/>
    </row>
    <row r="66" spans="1:41" x14ac:dyDescent="0.25">
      <c r="A66" s="9" t="s">
        <v>5</v>
      </c>
      <c r="B66" s="9" t="s">
        <v>32</v>
      </c>
      <c r="C66" s="15">
        <v>36314</v>
      </c>
      <c r="D66" s="6" t="s">
        <v>2</v>
      </c>
      <c r="E66" s="6">
        <v>1</v>
      </c>
      <c r="F66" s="6" t="s">
        <v>136</v>
      </c>
      <c r="G66" s="6"/>
      <c r="H66" s="6"/>
      <c r="I66" s="6"/>
      <c r="J66" s="6">
        <v>7</v>
      </c>
      <c r="K66" s="6" t="s">
        <v>34</v>
      </c>
      <c r="L66" s="7">
        <v>480</v>
      </c>
      <c r="M66" s="6">
        <v>48</v>
      </c>
      <c r="N66" s="6"/>
      <c r="O66" s="6"/>
      <c r="P66" s="6"/>
      <c r="Q66" s="6"/>
      <c r="R66" s="6"/>
      <c r="S66" s="6"/>
      <c r="T66" s="7"/>
      <c r="U66" s="7"/>
      <c r="V66" s="7"/>
      <c r="W66" s="6"/>
      <c r="X66" s="6"/>
      <c r="Y66" s="6"/>
      <c r="Z66" s="6"/>
      <c r="AA66" s="6"/>
      <c r="AB66" s="6"/>
      <c r="AC66" s="6"/>
      <c r="AD66" s="6"/>
      <c r="AE66" s="6"/>
      <c r="AF66" s="6"/>
      <c r="AG66" s="6"/>
      <c r="AH66" s="6"/>
      <c r="AI66" s="6"/>
      <c r="AJ66" s="6"/>
      <c r="AK66" s="6"/>
      <c r="AL66" s="6"/>
      <c r="AM66" s="6"/>
      <c r="AN66" s="6"/>
      <c r="AO66" s="6"/>
    </row>
    <row r="67" spans="1:41" x14ac:dyDescent="0.25">
      <c r="A67" s="9" t="s">
        <v>5</v>
      </c>
      <c r="B67" s="9" t="s">
        <v>32</v>
      </c>
      <c r="C67" s="15">
        <v>36335</v>
      </c>
      <c r="D67" s="6" t="s">
        <v>2</v>
      </c>
      <c r="E67" s="6">
        <v>1</v>
      </c>
      <c r="F67" s="6" t="s">
        <v>136</v>
      </c>
      <c r="G67" s="6"/>
      <c r="H67" s="6"/>
      <c r="I67" s="6"/>
      <c r="J67" s="6">
        <v>7</v>
      </c>
      <c r="K67" s="6" t="s">
        <v>35</v>
      </c>
      <c r="L67" s="7">
        <v>703</v>
      </c>
      <c r="M67" s="6">
        <v>70.3</v>
      </c>
      <c r="N67" s="6"/>
      <c r="O67" s="6"/>
      <c r="P67" s="6"/>
      <c r="Q67" s="6"/>
      <c r="R67" s="6"/>
      <c r="S67" s="6"/>
      <c r="T67" s="7"/>
      <c r="U67" s="7"/>
      <c r="V67" s="7"/>
      <c r="W67" s="6"/>
      <c r="X67" s="6"/>
      <c r="Y67" s="6"/>
      <c r="Z67" s="6"/>
      <c r="AA67" s="6"/>
      <c r="AB67" s="6"/>
      <c r="AC67" s="6"/>
      <c r="AD67" s="6"/>
      <c r="AE67" s="6"/>
      <c r="AF67" s="6"/>
      <c r="AG67" s="6"/>
      <c r="AH67" s="6"/>
      <c r="AI67" s="6"/>
      <c r="AJ67" s="6"/>
      <c r="AK67" s="6"/>
      <c r="AL67" s="6"/>
      <c r="AM67" s="6"/>
      <c r="AN67" s="6"/>
      <c r="AO67" s="6"/>
    </row>
    <row r="68" spans="1:41" x14ac:dyDescent="0.25">
      <c r="A68" s="9" t="s">
        <v>5</v>
      </c>
      <c r="B68" s="9" t="s">
        <v>32</v>
      </c>
      <c r="C68" s="15">
        <v>36338</v>
      </c>
      <c r="D68" s="6" t="s">
        <v>2</v>
      </c>
      <c r="E68" s="6">
        <v>1</v>
      </c>
      <c r="F68" s="6" t="s">
        <v>136</v>
      </c>
      <c r="G68" s="6"/>
      <c r="H68" s="6"/>
      <c r="I68" s="6"/>
      <c r="J68" s="6">
        <v>7</v>
      </c>
      <c r="K68" s="6" t="s">
        <v>36</v>
      </c>
      <c r="L68" s="7">
        <v>0</v>
      </c>
      <c r="M68" s="6">
        <v>0</v>
      </c>
      <c r="N68" s="6"/>
      <c r="O68" s="6">
        <v>67.959999999999994</v>
      </c>
      <c r="P68" s="6">
        <f>SUMIFS(O$4:O68,A$4:A68,A68,D$4:D68,D68,E$4:E68,E68)</f>
        <v>897.61000000000013</v>
      </c>
      <c r="Q68" s="6"/>
      <c r="R68" s="6"/>
      <c r="S68" s="6"/>
      <c r="T68" s="7"/>
      <c r="U68" s="7"/>
      <c r="V68" s="7"/>
      <c r="W68" s="6"/>
      <c r="X68" s="6"/>
      <c r="Y68" s="6"/>
      <c r="Z68" s="6"/>
      <c r="AA68" s="6"/>
      <c r="AB68" s="6"/>
      <c r="AC68" s="6"/>
      <c r="AD68" s="6"/>
      <c r="AE68" s="6"/>
      <c r="AF68" s="6"/>
      <c r="AG68" s="6"/>
      <c r="AH68" s="6"/>
      <c r="AI68" s="6"/>
      <c r="AJ68" s="6"/>
      <c r="AK68" s="6"/>
      <c r="AL68" s="6"/>
      <c r="AM68" s="6"/>
      <c r="AN68" s="6"/>
      <c r="AO68" s="6"/>
    </row>
    <row r="69" spans="1:41" x14ac:dyDescent="0.25">
      <c r="A69" s="9" t="s">
        <v>5</v>
      </c>
      <c r="B69" s="9" t="s">
        <v>32</v>
      </c>
      <c r="C69" s="15">
        <v>36381</v>
      </c>
      <c r="D69" s="6" t="s">
        <v>37</v>
      </c>
      <c r="E69" s="6">
        <v>1</v>
      </c>
      <c r="F69" s="6" t="s">
        <v>136</v>
      </c>
      <c r="G69" s="6"/>
      <c r="H69" s="6"/>
      <c r="I69" s="6"/>
      <c r="J69" s="6">
        <v>1</v>
      </c>
      <c r="K69" s="6" t="s">
        <v>34</v>
      </c>
      <c r="L69" s="7">
        <v>100</v>
      </c>
      <c r="M69" s="6">
        <v>10</v>
      </c>
      <c r="N69" s="6"/>
      <c r="O69" s="6"/>
      <c r="P69" s="6"/>
      <c r="Q69" s="6"/>
      <c r="R69" s="6"/>
      <c r="S69" s="6"/>
      <c r="T69" s="7"/>
      <c r="U69" s="7"/>
      <c r="V69" s="7"/>
      <c r="W69" s="6"/>
      <c r="X69" s="6"/>
      <c r="Y69" s="6"/>
      <c r="Z69" s="6"/>
      <c r="AA69" s="6"/>
      <c r="AB69" s="6"/>
      <c r="AC69" s="6"/>
      <c r="AD69" s="6"/>
      <c r="AE69" s="6"/>
      <c r="AF69" s="6"/>
      <c r="AG69" s="6"/>
      <c r="AH69" s="6"/>
      <c r="AI69" s="6"/>
      <c r="AJ69" s="6"/>
      <c r="AK69" s="6"/>
      <c r="AL69" s="6"/>
      <c r="AM69" s="6"/>
      <c r="AN69" s="6"/>
      <c r="AO69" s="6"/>
    </row>
    <row r="70" spans="1:41" x14ac:dyDescent="0.25">
      <c r="A70" s="9" t="s">
        <v>5</v>
      </c>
      <c r="B70" s="9" t="s">
        <v>32</v>
      </c>
      <c r="C70" s="15">
        <v>36391</v>
      </c>
      <c r="D70" s="6" t="s">
        <v>37</v>
      </c>
      <c r="E70" s="6">
        <v>1</v>
      </c>
      <c r="F70" s="6" t="s">
        <v>136</v>
      </c>
      <c r="G70" s="6"/>
      <c r="H70" s="6"/>
      <c r="I70" s="6"/>
      <c r="J70" s="6">
        <v>1</v>
      </c>
      <c r="K70" s="6" t="s">
        <v>34</v>
      </c>
      <c r="L70" s="7">
        <v>160</v>
      </c>
      <c r="M70" s="6">
        <v>16</v>
      </c>
      <c r="N70" s="6"/>
      <c r="O70" s="6"/>
      <c r="P70" s="6"/>
      <c r="Q70" s="6"/>
      <c r="R70" s="6"/>
      <c r="S70" s="6"/>
      <c r="T70" s="7"/>
      <c r="U70" s="7"/>
      <c r="V70" s="7"/>
      <c r="W70" s="6"/>
      <c r="X70" s="6"/>
      <c r="Y70" s="6"/>
      <c r="Z70" s="6"/>
      <c r="AA70" s="6"/>
      <c r="AB70" s="6"/>
      <c r="AC70" s="6"/>
      <c r="AD70" s="6"/>
      <c r="AE70" s="6"/>
      <c r="AF70" s="6"/>
      <c r="AG70" s="6"/>
      <c r="AH70" s="6"/>
      <c r="AI70" s="6"/>
      <c r="AJ70" s="6"/>
      <c r="AK70" s="6"/>
      <c r="AL70" s="6"/>
      <c r="AM70" s="6"/>
      <c r="AN70" s="6"/>
      <c r="AO70" s="6"/>
    </row>
    <row r="71" spans="1:41" x14ac:dyDescent="0.25">
      <c r="A71" s="9" t="s">
        <v>5</v>
      </c>
      <c r="B71" s="9" t="s">
        <v>32</v>
      </c>
      <c r="C71" s="15">
        <v>36402</v>
      </c>
      <c r="D71" s="6" t="s">
        <v>37</v>
      </c>
      <c r="E71" s="6">
        <v>1</v>
      </c>
      <c r="F71" s="6" t="s">
        <v>136</v>
      </c>
      <c r="G71" s="6"/>
      <c r="H71" s="6"/>
      <c r="I71" s="6"/>
      <c r="J71" s="6">
        <v>1</v>
      </c>
      <c r="K71" s="6" t="s">
        <v>34</v>
      </c>
      <c r="L71" s="7">
        <v>320</v>
      </c>
      <c r="M71" s="6">
        <v>32</v>
      </c>
      <c r="N71" s="6"/>
      <c r="O71" s="6"/>
      <c r="P71" s="6"/>
      <c r="Q71" s="6"/>
      <c r="R71" s="6"/>
      <c r="S71" s="6"/>
      <c r="T71" s="7"/>
      <c r="U71" s="7"/>
      <c r="V71" s="7"/>
      <c r="W71" s="6"/>
      <c r="X71" s="6"/>
      <c r="Y71" s="6"/>
      <c r="Z71" s="6"/>
      <c r="AA71" s="6"/>
      <c r="AB71" s="6"/>
      <c r="AC71" s="6"/>
      <c r="AD71" s="6"/>
      <c r="AE71" s="6"/>
      <c r="AF71" s="6"/>
      <c r="AG71" s="6"/>
      <c r="AH71" s="6"/>
      <c r="AI71" s="6"/>
      <c r="AJ71" s="6"/>
      <c r="AK71" s="6"/>
      <c r="AL71" s="6"/>
      <c r="AM71" s="6"/>
      <c r="AN71" s="6"/>
      <c r="AO71" s="6"/>
    </row>
    <row r="72" spans="1:41" x14ac:dyDescent="0.25">
      <c r="A72" s="9" t="s">
        <v>5</v>
      </c>
      <c r="B72" s="9" t="s">
        <v>32</v>
      </c>
      <c r="C72" s="15">
        <v>36410</v>
      </c>
      <c r="D72" s="6" t="s">
        <v>37</v>
      </c>
      <c r="E72" s="6">
        <v>1</v>
      </c>
      <c r="F72" s="6" t="s">
        <v>136</v>
      </c>
      <c r="G72" s="6"/>
      <c r="H72" s="6"/>
      <c r="I72" s="6"/>
      <c r="J72" s="6">
        <v>1</v>
      </c>
      <c r="K72" s="6" t="s">
        <v>34</v>
      </c>
      <c r="L72" s="7">
        <v>800</v>
      </c>
      <c r="M72" s="6">
        <v>80</v>
      </c>
      <c r="N72" s="6"/>
      <c r="O72" s="6"/>
      <c r="P72" s="6"/>
      <c r="Q72" s="6"/>
      <c r="R72" s="6"/>
      <c r="S72" s="6"/>
      <c r="T72" s="7"/>
      <c r="U72" s="7"/>
      <c r="V72" s="7"/>
      <c r="W72" s="6"/>
      <c r="X72" s="6"/>
      <c r="Y72" s="6"/>
      <c r="Z72" s="6"/>
      <c r="AA72" s="6"/>
      <c r="AB72" s="6"/>
      <c r="AC72" s="6"/>
      <c r="AD72" s="6"/>
      <c r="AE72" s="6"/>
      <c r="AF72" s="6"/>
      <c r="AG72" s="6"/>
      <c r="AH72" s="6"/>
      <c r="AI72" s="6"/>
      <c r="AJ72" s="6"/>
      <c r="AK72" s="6"/>
      <c r="AL72" s="6"/>
      <c r="AM72" s="6"/>
      <c r="AN72" s="6"/>
      <c r="AO72" s="6"/>
    </row>
    <row r="73" spans="1:41" x14ac:dyDescent="0.25">
      <c r="A73" s="9" t="s">
        <v>5</v>
      </c>
      <c r="B73" s="9" t="s">
        <v>32</v>
      </c>
      <c r="C73" s="15">
        <v>36418</v>
      </c>
      <c r="D73" s="6" t="s">
        <v>37</v>
      </c>
      <c r="E73" s="6">
        <v>1</v>
      </c>
      <c r="F73" s="6" t="s">
        <v>136</v>
      </c>
      <c r="G73" s="6"/>
      <c r="H73" s="6"/>
      <c r="I73" s="6"/>
      <c r="J73" s="6">
        <v>1</v>
      </c>
      <c r="K73" s="6" t="s">
        <v>34</v>
      </c>
      <c r="L73" s="7">
        <v>810</v>
      </c>
      <c r="M73" s="6">
        <v>81</v>
      </c>
      <c r="N73" s="6"/>
      <c r="O73" s="6"/>
      <c r="P73" s="6"/>
      <c r="Q73" s="6"/>
      <c r="R73" s="6"/>
      <c r="S73" s="6"/>
      <c r="T73" s="7"/>
      <c r="U73" s="7"/>
      <c r="V73" s="7"/>
      <c r="W73" s="6"/>
      <c r="X73" s="6"/>
      <c r="Y73" s="6"/>
      <c r="Z73" s="6"/>
      <c r="AA73" s="6"/>
      <c r="AB73" s="6"/>
      <c r="AC73" s="6"/>
      <c r="AD73" s="6"/>
      <c r="AE73" s="6"/>
      <c r="AF73" s="6"/>
      <c r="AG73" s="6"/>
      <c r="AH73" s="6"/>
      <c r="AI73" s="6"/>
      <c r="AJ73" s="6"/>
      <c r="AK73" s="6"/>
      <c r="AL73" s="6"/>
      <c r="AM73" s="6"/>
      <c r="AN73" s="6"/>
      <c r="AO73" s="6"/>
    </row>
    <row r="74" spans="1:41" x14ac:dyDescent="0.25">
      <c r="A74" s="9" t="s">
        <v>5</v>
      </c>
      <c r="B74" s="9" t="s">
        <v>32</v>
      </c>
      <c r="C74" s="15">
        <v>36425</v>
      </c>
      <c r="D74" s="6" t="s">
        <v>37</v>
      </c>
      <c r="E74" s="6">
        <v>1</v>
      </c>
      <c r="F74" s="6" t="s">
        <v>136</v>
      </c>
      <c r="G74" s="6"/>
      <c r="H74" s="6"/>
      <c r="I74" s="6"/>
      <c r="J74" s="6">
        <v>1</v>
      </c>
      <c r="K74" s="6" t="s">
        <v>34</v>
      </c>
      <c r="L74" s="7">
        <v>1670</v>
      </c>
      <c r="M74" s="6">
        <v>167</v>
      </c>
      <c r="N74" s="6"/>
      <c r="O74" s="6"/>
      <c r="P74" s="6"/>
      <c r="Q74" s="6"/>
      <c r="R74" s="6"/>
      <c r="S74" s="6"/>
      <c r="T74" s="7"/>
      <c r="U74" s="7"/>
      <c r="V74" s="7"/>
      <c r="W74" s="6"/>
      <c r="X74" s="6"/>
      <c r="Y74" s="6"/>
      <c r="Z74" s="6"/>
      <c r="AA74" s="6"/>
      <c r="AB74" s="6"/>
      <c r="AC74" s="6"/>
      <c r="AD74" s="6"/>
      <c r="AE74" s="6"/>
      <c r="AF74" s="6"/>
      <c r="AG74" s="6"/>
      <c r="AH74" s="6"/>
      <c r="AI74" s="6"/>
      <c r="AJ74" s="6"/>
      <c r="AK74" s="6"/>
      <c r="AL74" s="6"/>
      <c r="AM74" s="6"/>
      <c r="AN74" s="6"/>
      <c r="AO74" s="6"/>
    </row>
    <row r="75" spans="1:41" x14ac:dyDescent="0.25">
      <c r="A75" s="9" t="s">
        <v>5</v>
      </c>
      <c r="B75" s="9" t="s">
        <v>32</v>
      </c>
      <c r="C75" s="15">
        <v>36432</v>
      </c>
      <c r="D75" s="6" t="s">
        <v>37</v>
      </c>
      <c r="E75" s="6">
        <v>1</v>
      </c>
      <c r="F75" s="6" t="s">
        <v>136</v>
      </c>
      <c r="G75" s="6"/>
      <c r="H75" s="6"/>
      <c r="I75" s="6"/>
      <c r="J75" s="6">
        <v>1</v>
      </c>
      <c r="K75" s="6" t="s">
        <v>35</v>
      </c>
      <c r="L75" s="7">
        <v>2510</v>
      </c>
      <c r="M75" s="6">
        <v>251</v>
      </c>
      <c r="N75" s="6"/>
      <c r="O75" s="6"/>
      <c r="P75" s="6"/>
      <c r="Q75" s="6"/>
      <c r="R75" s="6"/>
      <c r="S75" s="6"/>
      <c r="T75" s="7"/>
      <c r="U75" s="7"/>
      <c r="V75" s="7"/>
      <c r="W75" s="6"/>
      <c r="X75" s="6"/>
      <c r="Y75" s="6"/>
      <c r="Z75" s="6"/>
      <c r="AA75" s="6"/>
      <c r="AB75" s="6"/>
      <c r="AC75" s="6"/>
      <c r="AD75" s="6"/>
      <c r="AE75" s="6"/>
      <c r="AF75" s="6"/>
      <c r="AG75" s="6"/>
      <c r="AH75" s="6"/>
      <c r="AI75" s="6"/>
      <c r="AJ75" s="6"/>
      <c r="AK75" s="6"/>
      <c r="AL75" s="6"/>
      <c r="AM75" s="6"/>
      <c r="AN75" s="6"/>
      <c r="AO75" s="6"/>
    </row>
    <row r="76" spans="1:41" x14ac:dyDescent="0.25">
      <c r="A76" s="9" t="s">
        <v>5</v>
      </c>
      <c r="B76" s="9" t="s">
        <v>32</v>
      </c>
      <c r="C76" s="15">
        <v>36439</v>
      </c>
      <c r="D76" s="6" t="s">
        <v>37</v>
      </c>
      <c r="E76" s="6">
        <v>1</v>
      </c>
      <c r="F76" s="6" t="s">
        <v>136</v>
      </c>
      <c r="G76" s="6"/>
      <c r="H76" s="6"/>
      <c r="I76" s="6"/>
      <c r="J76" s="6">
        <v>1</v>
      </c>
      <c r="K76" s="6" t="s">
        <v>36</v>
      </c>
      <c r="L76" s="7"/>
      <c r="M76" s="6"/>
      <c r="N76" s="6"/>
      <c r="O76" s="6">
        <v>197.04</v>
      </c>
      <c r="P76" s="6">
        <f>SUMIFS(O$4:O76,A$4:A76,A76,D$4:D76,D76,E$4:E76,E76)</f>
        <v>197.04</v>
      </c>
      <c r="Q76" s="6"/>
      <c r="R76" s="6"/>
      <c r="S76" s="6"/>
      <c r="T76" s="7"/>
      <c r="U76" s="7"/>
      <c r="V76" s="7"/>
      <c r="W76" s="6"/>
      <c r="X76" s="6"/>
      <c r="Y76" s="6"/>
      <c r="Z76" s="6"/>
      <c r="AA76" s="6"/>
      <c r="AB76" s="6"/>
      <c r="AC76" s="6"/>
      <c r="AD76" s="6"/>
      <c r="AE76" s="6"/>
      <c r="AF76" s="6"/>
      <c r="AG76" s="6"/>
      <c r="AH76" s="6"/>
      <c r="AI76" s="6"/>
      <c r="AJ76" s="6"/>
      <c r="AK76" s="6"/>
      <c r="AL76" s="6"/>
      <c r="AM76" s="6"/>
      <c r="AN76" s="6"/>
      <c r="AO76" s="6"/>
    </row>
    <row r="77" spans="1:41" x14ac:dyDescent="0.25">
      <c r="A77" s="9" t="s">
        <v>5</v>
      </c>
      <c r="B77" s="9" t="s">
        <v>32</v>
      </c>
      <c r="C77" s="15">
        <v>36459</v>
      </c>
      <c r="D77" s="6" t="s">
        <v>37</v>
      </c>
      <c r="E77" s="6">
        <v>1</v>
      </c>
      <c r="F77" s="6" t="s">
        <v>136</v>
      </c>
      <c r="G77" s="6"/>
      <c r="H77" s="6"/>
      <c r="I77" s="6"/>
      <c r="J77" s="6">
        <v>2</v>
      </c>
      <c r="K77" s="6" t="s">
        <v>34</v>
      </c>
      <c r="L77" s="7">
        <v>2035</v>
      </c>
      <c r="M77" s="6">
        <v>203.5</v>
      </c>
      <c r="N77" s="6"/>
      <c r="O77" s="6"/>
      <c r="P77" s="6"/>
      <c r="Q77" s="6"/>
      <c r="R77" s="6"/>
      <c r="S77" s="6"/>
      <c r="T77" s="7"/>
      <c r="U77" s="7"/>
      <c r="V77" s="7"/>
      <c r="W77" s="6"/>
      <c r="X77" s="6"/>
      <c r="Y77" s="6"/>
      <c r="Z77" s="6"/>
      <c r="AA77" s="6"/>
      <c r="AB77" s="6"/>
      <c r="AC77" s="6"/>
      <c r="AD77" s="6"/>
      <c r="AE77" s="6"/>
      <c r="AF77" s="6"/>
      <c r="AG77" s="6"/>
      <c r="AH77" s="6"/>
      <c r="AI77" s="6"/>
      <c r="AJ77" s="6"/>
      <c r="AK77" s="6"/>
      <c r="AL77" s="6"/>
      <c r="AM77" s="6"/>
      <c r="AN77" s="6"/>
      <c r="AO77" s="6"/>
    </row>
    <row r="78" spans="1:41" x14ac:dyDescent="0.25">
      <c r="A78" s="9" t="s">
        <v>5</v>
      </c>
      <c r="B78" s="9" t="s">
        <v>32</v>
      </c>
      <c r="C78" s="15">
        <v>36467</v>
      </c>
      <c r="D78" s="6" t="s">
        <v>37</v>
      </c>
      <c r="E78" s="6">
        <v>1</v>
      </c>
      <c r="F78" s="6" t="s">
        <v>136</v>
      </c>
      <c r="G78" s="6"/>
      <c r="H78" s="6"/>
      <c r="I78" s="6"/>
      <c r="J78" s="6">
        <v>2</v>
      </c>
      <c r="K78" s="6" t="s">
        <v>34</v>
      </c>
      <c r="L78" s="7">
        <v>2233</v>
      </c>
      <c r="M78" s="6">
        <v>223.3</v>
      </c>
      <c r="N78" s="6"/>
      <c r="O78" s="6"/>
      <c r="P78" s="6"/>
      <c r="Q78" s="6"/>
      <c r="R78" s="6"/>
      <c r="S78" s="6"/>
      <c r="T78" s="7"/>
      <c r="U78" s="7"/>
      <c r="V78" s="7"/>
      <c r="W78" s="6"/>
      <c r="X78" s="6"/>
      <c r="Y78" s="6"/>
      <c r="Z78" s="6"/>
      <c r="AA78" s="6"/>
      <c r="AB78" s="6"/>
      <c r="AC78" s="6"/>
      <c r="AD78" s="6"/>
      <c r="AE78" s="6"/>
      <c r="AF78" s="6"/>
      <c r="AG78" s="6"/>
      <c r="AH78" s="6"/>
      <c r="AI78" s="6"/>
      <c r="AJ78" s="6"/>
      <c r="AK78" s="6"/>
      <c r="AL78" s="6"/>
      <c r="AM78" s="6"/>
      <c r="AN78" s="6"/>
      <c r="AO78" s="6"/>
    </row>
    <row r="79" spans="1:41" x14ac:dyDescent="0.25">
      <c r="A79" s="9" t="s">
        <v>5</v>
      </c>
      <c r="B79" s="9" t="s">
        <v>32</v>
      </c>
      <c r="C79" s="15">
        <v>36473</v>
      </c>
      <c r="D79" s="6" t="s">
        <v>37</v>
      </c>
      <c r="E79" s="6">
        <v>1</v>
      </c>
      <c r="F79" s="6" t="s">
        <v>136</v>
      </c>
      <c r="G79" s="6"/>
      <c r="H79" s="6"/>
      <c r="I79" s="6"/>
      <c r="J79" s="6">
        <v>2</v>
      </c>
      <c r="K79" s="6" t="s">
        <v>35</v>
      </c>
      <c r="L79" s="7">
        <v>3920</v>
      </c>
      <c r="M79" s="6">
        <v>392</v>
      </c>
      <c r="N79" s="6"/>
      <c r="O79" s="6"/>
      <c r="P79" s="6"/>
      <c r="Q79" s="6"/>
      <c r="R79" s="6"/>
      <c r="S79" s="6"/>
      <c r="T79" s="7"/>
      <c r="U79" s="7"/>
      <c r="V79" s="7">
        <v>0.182</v>
      </c>
      <c r="W79" s="6"/>
      <c r="X79" s="6"/>
      <c r="Y79" s="6"/>
      <c r="Z79" s="6"/>
      <c r="AA79" s="6"/>
      <c r="AB79" s="6"/>
      <c r="AC79" s="6"/>
      <c r="AD79" s="6"/>
      <c r="AE79" s="6"/>
      <c r="AF79" s="6"/>
      <c r="AG79" s="6"/>
      <c r="AH79" s="6"/>
      <c r="AI79" s="6"/>
      <c r="AJ79" s="6"/>
      <c r="AK79" s="6"/>
      <c r="AL79" s="6"/>
      <c r="AM79" s="6"/>
      <c r="AN79" s="6"/>
      <c r="AO79" s="6"/>
    </row>
    <row r="80" spans="1:41" x14ac:dyDescent="0.25">
      <c r="A80" s="9" t="s">
        <v>5</v>
      </c>
      <c r="B80" s="9" t="s">
        <v>32</v>
      </c>
      <c r="C80" s="15">
        <v>36481</v>
      </c>
      <c r="D80" s="6" t="s">
        <v>37</v>
      </c>
      <c r="E80" s="6">
        <v>1</v>
      </c>
      <c r="F80" s="6" t="s">
        <v>136</v>
      </c>
      <c r="G80" s="6"/>
      <c r="H80" s="6"/>
      <c r="I80" s="6"/>
      <c r="J80" s="6">
        <v>2</v>
      </c>
      <c r="K80" s="6" t="s">
        <v>36</v>
      </c>
      <c r="L80" s="7">
        <v>910</v>
      </c>
      <c r="M80" s="6">
        <v>91</v>
      </c>
      <c r="N80" s="6"/>
      <c r="O80" s="6">
        <v>303.77999999999997</v>
      </c>
      <c r="P80" s="6">
        <f>SUMIFS(O$4:O80,A$4:A80,A80,D$4:D80,D80,E$4:E80,E80)</f>
        <v>500.81999999999994</v>
      </c>
      <c r="Q80" s="6"/>
      <c r="R80" s="6"/>
      <c r="S80" s="6"/>
      <c r="T80" s="7"/>
      <c r="U80" s="7"/>
      <c r="V80" s="7"/>
      <c r="W80" s="6"/>
      <c r="X80" s="6"/>
      <c r="Y80" s="6"/>
      <c r="Z80" s="6"/>
      <c r="AA80" s="6"/>
      <c r="AB80" s="6"/>
      <c r="AC80" s="6"/>
      <c r="AD80" s="6"/>
      <c r="AE80" s="6"/>
      <c r="AF80" s="6"/>
      <c r="AG80" s="6"/>
      <c r="AH80" s="6"/>
      <c r="AI80" s="6"/>
      <c r="AJ80" s="6"/>
      <c r="AK80" s="6"/>
      <c r="AL80" s="6"/>
      <c r="AM80" s="6"/>
      <c r="AN80" s="6"/>
      <c r="AO80" s="6"/>
    </row>
    <row r="81" spans="1:41" x14ac:dyDescent="0.25">
      <c r="A81" s="9" t="s">
        <v>5</v>
      </c>
      <c r="B81" s="9" t="s">
        <v>32</v>
      </c>
      <c r="C81" s="15">
        <v>36496</v>
      </c>
      <c r="D81" s="6" t="s">
        <v>37</v>
      </c>
      <c r="E81" s="6">
        <v>1</v>
      </c>
      <c r="F81" s="6" t="s">
        <v>136</v>
      </c>
      <c r="G81" s="6"/>
      <c r="H81" s="6"/>
      <c r="I81" s="6"/>
      <c r="J81" s="6">
        <v>3</v>
      </c>
      <c r="K81" s="6" t="s">
        <v>34</v>
      </c>
      <c r="L81" s="7">
        <v>600</v>
      </c>
      <c r="M81" s="6">
        <v>60</v>
      </c>
      <c r="N81" s="6"/>
      <c r="O81" s="6"/>
      <c r="P81" s="6"/>
      <c r="Q81" s="6"/>
      <c r="R81" s="6"/>
      <c r="S81" s="6"/>
      <c r="T81" s="7"/>
      <c r="U81" s="7"/>
      <c r="V81" s="7"/>
      <c r="W81" s="6"/>
      <c r="X81" s="6"/>
      <c r="Y81" s="6"/>
      <c r="Z81" s="6"/>
      <c r="AA81" s="6"/>
      <c r="AB81" s="6"/>
      <c r="AC81" s="6"/>
      <c r="AD81" s="6"/>
      <c r="AE81" s="6"/>
      <c r="AF81" s="6"/>
      <c r="AG81" s="6"/>
      <c r="AH81" s="6"/>
      <c r="AI81" s="6"/>
      <c r="AJ81" s="6"/>
      <c r="AK81" s="6"/>
      <c r="AL81" s="6"/>
      <c r="AM81" s="6"/>
      <c r="AN81" s="6"/>
      <c r="AO81" s="6"/>
    </row>
    <row r="82" spans="1:41" x14ac:dyDescent="0.25">
      <c r="A82" s="9" t="s">
        <v>5</v>
      </c>
      <c r="B82" s="9" t="s">
        <v>32</v>
      </c>
      <c r="C82" s="15">
        <v>36507</v>
      </c>
      <c r="D82" s="6" t="s">
        <v>37</v>
      </c>
      <c r="E82" s="6">
        <v>1</v>
      </c>
      <c r="F82" s="6" t="s">
        <v>136</v>
      </c>
      <c r="G82" s="6"/>
      <c r="H82" s="6"/>
      <c r="I82" s="6"/>
      <c r="J82" s="6">
        <v>3</v>
      </c>
      <c r="K82" s="6" t="s">
        <v>34</v>
      </c>
      <c r="L82" s="7">
        <v>1515</v>
      </c>
      <c r="M82" s="6">
        <v>151.5</v>
      </c>
      <c r="N82" s="6"/>
      <c r="O82" s="6"/>
      <c r="P82" s="6"/>
      <c r="Q82" s="6"/>
      <c r="R82" s="6"/>
      <c r="S82" s="6"/>
      <c r="T82" s="7"/>
      <c r="U82" s="7"/>
      <c r="V82" s="7"/>
      <c r="W82" s="6"/>
      <c r="X82" s="6"/>
      <c r="Y82" s="6"/>
      <c r="Z82" s="6"/>
      <c r="AA82" s="6"/>
      <c r="AB82" s="6"/>
      <c r="AC82" s="6"/>
      <c r="AD82" s="6"/>
      <c r="AE82" s="6"/>
      <c r="AF82" s="6"/>
      <c r="AG82" s="6"/>
      <c r="AH82" s="6"/>
      <c r="AI82" s="6"/>
      <c r="AJ82" s="6"/>
      <c r="AK82" s="6"/>
      <c r="AL82" s="6"/>
      <c r="AM82" s="6"/>
      <c r="AN82" s="6"/>
      <c r="AO82" s="6"/>
    </row>
    <row r="83" spans="1:41" x14ac:dyDescent="0.25">
      <c r="A83" s="9" t="s">
        <v>5</v>
      </c>
      <c r="B83" s="9" t="s">
        <v>32</v>
      </c>
      <c r="C83" s="15">
        <v>36514</v>
      </c>
      <c r="D83" s="6" t="s">
        <v>37</v>
      </c>
      <c r="E83" s="6">
        <v>1</v>
      </c>
      <c r="F83" s="6" t="s">
        <v>136</v>
      </c>
      <c r="G83" s="6"/>
      <c r="H83" s="6"/>
      <c r="I83" s="6"/>
      <c r="J83" s="6">
        <v>3</v>
      </c>
      <c r="K83" s="6" t="s">
        <v>35</v>
      </c>
      <c r="L83" s="7">
        <v>3096</v>
      </c>
      <c r="M83" s="6">
        <v>309.60000000000002</v>
      </c>
      <c r="N83" s="6"/>
      <c r="O83" s="6"/>
      <c r="P83" s="6"/>
      <c r="Q83" s="6"/>
      <c r="R83" s="6"/>
      <c r="S83" s="6"/>
      <c r="T83" s="7"/>
      <c r="U83" s="7"/>
      <c r="V83" s="7">
        <v>0.28000000000000003</v>
      </c>
      <c r="W83" s="6"/>
      <c r="X83" s="6"/>
      <c r="Y83" s="6"/>
      <c r="Z83" s="6"/>
      <c r="AA83" s="6"/>
      <c r="AB83" s="6"/>
      <c r="AC83" s="6"/>
      <c r="AD83" s="6"/>
      <c r="AE83" s="6"/>
      <c r="AF83" s="6"/>
      <c r="AG83" s="6"/>
      <c r="AH83" s="6"/>
      <c r="AI83" s="6"/>
      <c r="AJ83" s="6"/>
      <c r="AK83" s="6"/>
      <c r="AL83" s="6"/>
      <c r="AM83" s="6"/>
      <c r="AN83" s="6"/>
      <c r="AO83" s="6"/>
    </row>
    <row r="84" spans="1:41" x14ac:dyDescent="0.25">
      <c r="A84" s="9" t="s">
        <v>5</v>
      </c>
      <c r="B84" s="9" t="s">
        <v>32</v>
      </c>
      <c r="C84" s="15">
        <v>36520</v>
      </c>
      <c r="D84" s="6" t="s">
        <v>37</v>
      </c>
      <c r="E84" s="6">
        <v>1</v>
      </c>
      <c r="F84" s="6" t="s">
        <v>136</v>
      </c>
      <c r="G84" s="6"/>
      <c r="H84" s="6"/>
      <c r="I84" s="6"/>
      <c r="J84" s="6">
        <v>3</v>
      </c>
      <c r="K84" s="6" t="s">
        <v>36</v>
      </c>
      <c r="L84" s="7"/>
      <c r="M84" s="6"/>
      <c r="N84" s="6"/>
      <c r="O84" s="6">
        <v>204.7</v>
      </c>
      <c r="P84" s="6">
        <f>SUMIFS(O$4:O84,A$4:A84,A84,D$4:D84,D84,E$4:E84,E84)</f>
        <v>705.52</v>
      </c>
      <c r="Q84" s="6"/>
      <c r="R84" s="6"/>
      <c r="S84" s="6"/>
      <c r="T84" s="7"/>
      <c r="U84" s="7"/>
      <c r="V84" s="7"/>
      <c r="W84" s="6"/>
      <c r="X84" s="6"/>
      <c r="Y84" s="6"/>
      <c r="Z84" s="6"/>
      <c r="AA84" s="6"/>
      <c r="AB84" s="6"/>
      <c r="AC84" s="6"/>
      <c r="AD84" s="6"/>
      <c r="AE84" s="6"/>
      <c r="AF84" s="6"/>
      <c r="AG84" s="6"/>
      <c r="AH84" s="6"/>
      <c r="AI84" s="6"/>
      <c r="AJ84" s="6"/>
      <c r="AK84" s="6"/>
      <c r="AL84" s="6"/>
      <c r="AM84" s="6"/>
      <c r="AN84" s="6"/>
      <c r="AO84" s="6"/>
    </row>
    <row r="85" spans="1:41" x14ac:dyDescent="0.25">
      <c r="A85" s="9" t="s">
        <v>5</v>
      </c>
      <c r="B85" s="9" t="s">
        <v>32</v>
      </c>
      <c r="C85" s="15">
        <v>36537</v>
      </c>
      <c r="D85" s="6" t="s">
        <v>37</v>
      </c>
      <c r="E85" s="6">
        <v>1</v>
      </c>
      <c r="F85" s="6" t="s">
        <v>136</v>
      </c>
      <c r="G85" s="6"/>
      <c r="H85" s="6"/>
      <c r="I85" s="6"/>
      <c r="J85" s="6">
        <v>4</v>
      </c>
      <c r="K85" s="6" t="s">
        <v>34</v>
      </c>
      <c r="L85" s="7">
        <v>1205</v>
      </c>
      <c r="M85" s="6">
        <v>120.5</v>
      </c>
      <c r="N85" s="6"/>
      <c r="O85" s="6"/>
      <c r="P85" s="6"/>
      <c r="Q85" s="6"/>
      <c r="R85" s="6"/>
      <c r="S85" s="6"/>
      <c r="T85" s="7"/>
      <c r="U85" s="7"/>
      <c r="V85" s="7"/>
      <c r="W85" s="6"/>
      <c r="X85" s="6"/>
      <c r="Y85" s="6"/>
      <c r="Z85" s="6"/>
      <c r="AA85" s="6"/>
      <c r="AB85" s="6"/>
      <c r="AC85" s="6"/>
      <c r="AD85" s="6"/>
      <c r="AE85" s="6"/>
      <c r="AF85" s="6"/>
      <c r="AG85" s="6"/>
      <c r="AH85" s="6"/>
      <c r="AI85" s="6"/>
      <c r="AJ85" s="6"/>
      <c r="AK85" s="6"/>
      <c r="AL85" s="6"/>
      <c r="AM85" s="6"/>
      <c r="AN85" s="6"/>
      <c r="AO85" s="6"/>
    </row>
    <row r="86" spans="1:41" x14ac:dyDescent="0.25">
      <c r="A86" s="9" t="s">
        <v>5</v>
      </c>
      <c r="B86" s="9" t="s">
        <v>32</v>
      </c>
      <c r="C86" s="15">
        <v>36546</v>
      </c>
      <c r="D86" s="6" t="s">
        <v>37</v>
      </c>
      <c r="E86" s="6">
        <v>1</v>
      </c>
      <c r="F86" s="6" t="s">
        <v>136</v>
      </c>
      <c r="G86" s="6"/>
      <c r="H86" s="6"/>
      <c r="I86" s="6"/>
      <c r="J86" s="6">
        <v>4</v>
      </c>
      <c r="K86" s="6" t="s">
        <v>35</v>
      </c>
      <c r="L86" s="7">
        <v>2428</v>
      </c>
      <c r="M86" s="6">
        <v>242.8</v>
      </c>
      <c r="N86" s="6"/>
      <c r="O86" s="6"/>
      <c r="P86" s="6"/>
      <c r="Q86" s="6"/>
      <c r="R86" s="6"/>
      <c r="S86" s="6"/>
      <c r="T86" s="7"/>
      <c r="U86" s="7"/>
      <c r="V86" s="7">
        <v>5.2999999999999999E-2</v>
      </c>
      <c r="W86" s="6"/>
      <c r="X86" s="6"/>
      <c r="Y86" s="6"/>
      <c r="Z86" s="6"/>
      <c r="AA86" s="6"/>
      <c r="AB86" s="6"/>
      <c r="AC86" s="6"/>
      <c r="AD86" s="6"/>
      <c r="AE86" s="6"/>
      <c r="AF86" s="6"/>
      <c r="AG86" s="6"/>
      <c r="AH86" s="6"/>
      <c r="AI86" s="6"/>
      <c r="AJ86" s="6"/>
      <c r="AK86" s="6"/>
      <c r="AL86" s="6"/>
      <c r="AM86" s="6"/>
      <c r="AN86" s="6"/>
      <c r="AO86" s="6"/>
    </row>
    <row r="87" spans="1:41" x14ac:dyDescent="0.25">
      <c r="A87" s="9" t="s">
        <v>5</v>
      </c>
      <c r="B87" s="9" t="s">
        <v>32</v>
      </c>
      <c r="C87" s="15">
        <v>36551</v>
      </c>
      <c r="D87" s="6" t="s">
        <v>37</v>
      </c>
      <c r="E87" s="6">
        <v>1</v>
      </c>
      <c r="F87" s="6" t="s">
        <v>136</v>
      </c>
      <c r="G87" s="6"/>
      <c r="H87" s="6"/>
      <c r="I87" s="6"/>
      <c r="J87" s="6">
        <v>4</v>
      </c>
      <c r="K87" s="6" t="s">
        <v>36</v>
      </c>
      <c r="L87" s="7">
        <v>811</v>
      </c>
      <c r="M87" s="6">
        <v>81.099999999999994</v>
      </c>
      <c r="N87" s="6"/>
      <c r="O87" s="6">
        <v>161.25</v>
      </c>
      <c r="P87" s="6">
        <f>SUMIFS(O$4:O87,A$4:A87,A87,D$4:D87,D87,E$4:E87,E87)</f>
        <v>866.77</v>
      </c>
      <c r="Q87" s="6"/>
      <c r="R87" s="6"/>
      <c r="S87" s="6"/>
      <c r="T87" s="7"/>
      <c r="U87" s="7"/>
      <c r="V87" s="7"/>
      <c r="W87" s="6"/>
      <c r="X87" s="6"/>
      <c r="Y87" s="6"/>
      <c r="Z87" s="6"/>
      <c r="AA87" s="6"/>
      <c r="AB87" s="6"/>
      <c r="AC87" s="6"/>
      <c r="AD87" s="6"/>
      <c r="AE87" s="6"/>
      <c r="AF87" s="6"/>
      <c r="AG87" s="6"/>
      <c r="AH87" s="6"/>
      <c r="AI87" s="6"/>
      <c r="AJ87" s="6"/>
      <c r="AK87" s="6"/>
      <c r="AL87" s="6"/>
      <c r="AM87" s="6"/>
      <c r="AN87" s="6"/>
      <c r="AO87" s="6"/>
    </row>
    <row r="88" spans="1:41" x14ac:dyDescent="0.25">
      <c r="A88" s="9" t="s">
        <v>5</v>
      </c>
      <c r="B88" s="9" t="s">
        <v>32</v>
      </c>
      <c r="C88" s="15">
        <v>36584</v>
      </c>
      <c r="D88" s="6" t="s">
        <v>37</v>
      </c>
      <c r="E88" s="6">
        <v>1</v>
      </c>
      <c r="F88" s="6" t="s">
        <v>136</v>
      </c>
      <c r="G88" s="6"/>
      <c r="H88" s="6"/>
      <c r="I88" s="6"/>
      <c r="J88" s="6">
        <v>5</v>
      </c>
      <c r="K88" s="6" t="s">
        <v>34</v>
      </c>
      <c r="L88" s="7">
        <v>2090</v>
      </c>
      <c r="M88" s="6">
        <v>209</v>
      </c>
      <c r="N88" s="6"/>
      <c r="O88" s="6"/>
      <c r="P88" s="6"/>
      <c r="Q88" s="6"/>
      <c r="R88" s="6"/>
      <c r="S88" s="6"/>
      <c r="T88" s="7"/>
      <c r="U88" s="7"/>
      <c r="V88" s="7"/>
      <c r="W88" s="6"/>
      <c r="X88" s="6"/>
      <c r="Y88" s="6"/>
      <c r="Z88" s="6"/>
      <c r="AA88" s="6"/>
      <c r="AB88" s="6"/>
      <c r="AC88" s="6"/>
      <c r="AD88" s="6"/>
      <c r="AE88" s="6"/>
      <c r="AF88" s="6"/>
      <c r="AG88" s="6"/>
      <c r="AH88" s="6"/>
      <c r="AI88" s="6"/>
      <c r="AJ88" s="6"/>
      <c r="AK88" s="6"/>
      <c r="AL88" s="6"/>
      <c r="AM88" s="6"/>
      <c r="AN88" s="6"/>
      <c r="AO88" s="6"/>
    </row>
    <row r="89" spans="1:41" x14ac:dyDescent="0.25">
      <c r="A89" s="9" t="s">
        <v>5</v>
      </c>
      <c r="B89" s="9" t="s">
        <v>32</v>
      </c>
      <c r="C89" s="15">
        <v>36598</v>
      </c>
      <c r="D89" s="6" t="s">
        <v>37</v>
      </c>
      <c r="E89" s="6">
        <v>1</v>
      </c>
      <c r="F89" s="6" t="s">
        <v>136</v>
      </c>
      <c r="G89" s="6"/>
      <c r="H89" s="6"/>
      <c r="I89" s="6"/>
      <c r="J89" s="6">
        <v>5</v>
      </c>
      <c r="K89" s="6" t="s">
        <v>35</v>
      </c>
      <c r="L89" s="7">
        <v>3250</v>
      </c>
      <c r="M89" s="6">
        <v>325</v>
      </c>
      <c r="N89" s="6"/>
      <c r="O89" s="6"/>
      <c r="P89" s="6"/>
      <c r="Q89" s="6"/>
      <c r="R89" s="6"/>
      <c r="S89" s="6"/>
      <c r="T89" s="7"/>
      <c r="U89" s="7"/>
      <c r="V89" s="7">
        <v>0.17100000000000001</v>
      </c>
      <c r="W89" s="6"/>
      <c r="X89" s="6"/>
      <c r="Y89" s="6"/>
      <c r="Z89" s="6"/>
      <c r="AA89" s="6"/>
      <c r="AB89" s="6"/>
      <c r="AC89" s="6"/>
      <c r="AD89" s="6"/>
      <c r="AE89" s="6"/>
      <c r="AF89" s="6"/>
      <c r="AG89" s="6"/>
      <c r="AH89" s="6"/>
      <c r="AI89" s="6"/>
      <c r="AJ89" s="6"/>
      <c r="AK89" s="6"/>
      <c r="AL89" s="6"/>
      <c r="AM89" s="6"/>
      <c r="AN89" s="6"/>
      <c r="AO89" s="6"/>
    </row>
    <row r="90" spans="1:41" x14ac:dyDescent="0.25">
      <c r="A90" s="9" t="s">
        <v>5</v>
      </c>
      <c r="B90" s="9" t="s">
        <v>32</v>
      </c>
      <c r="C90" s="15">
        <v>36603</v>
      </c>
      <c r="D90" s="6" t="s">
        <v>37</v>
      </c>
      <c r="E90" s="6">
        <v>1</v>
      </c>
      <c r="F90" s="6" t="s">
        <v>136</v>
      </c>
      <c r="G90" s="6"/>
      <c r="H90" s="6"/>
      <c r="I90" s="6"/>
      <c r="J90" s="6">
        <v>5</v>
      </c>
      <c r="K90" s="6" t="s">
        <v>36</v>
      </c>
      <c r="L90" s="7">
        <v>685</v>
      </c>
      <c r="M90" s="6">
        <v>68.5</v>
      </c>
      <c r="N90" s="6"/>
      <c r="O90" s="6">
        <v>261.56</v>
      </c>
      <c r="P90" s="6">
        <f>SUMIFS(O$4:O90,A$4:A90,A90,D$4:D90,D90,E$4:E90,E90)</f>
        <v>1128.33</v>
      </c>
      <c r="Q90" s="6"/>
      <c r="R90" s="6"/>
      <c r="S90" s="6"/>
      <c r="T90" s="7"/>
      <c r="U90" s="7"/>
      <c r="V90" s="7"/>
      <c r="W90" s="6"/>
      <c r="X90" s="6"/>
      <c r="Y90" s="6"/>
      <c r="Z90" s="6"/>
      <c r="AA90" s="6"/>
      <c r="AB90" s="6"/>
      <c r="AC90" s="6"/>
      <c r="AD90" s="6"/>
      <c r="AE90" s="6"/>
      <c r="AF90" s="6"/>
      <c r="AG90" s="6"/>
      <c r="AH90" s="6"/>
      <c r="AI90" s="6"/>
      <c r="AJ90" s="6"/>
      <c r="AK90" s="6"/>
      <c r="AL90" s="6"/>
      <c r="AM90" s="6"/>
      <c r="AN90" s="6"/>
      <c r="AO90" s="6"/>
    </row>
    <row r="91" spans="1:41" x14ac:dyDescent="0.25">
      <c r="A91" s="9" t="s">
        <v>5</v>
      </c>
      <c r="B91" s="9" t="s">
        <v>32</v>
      </c>
      <c r="C91" s="15">
        <v>36621</v>
      </c>
      <c r="D91" s="6" t="s">
        <v>37</v>
      </c>
      <c r="E91" s="6">
        <v>1</v>
      </c>
      <c r="F91" s="6" t="s">
        <v>136</v>
      </c>
      <c r="G91" s="6"/>
      <c r="H91" s="6"/>
      <c r="I91" s="6"/>
      <c r="J91" s="6">
        <v>6</v>
      </c>
      <c r="K91" s="6" t="s">
        <v>34</v>
      </c>
      <c r="L91" s="7">
        <v>364.5</v>
      </c>
      <c r="M91" s="6">
        <v>36.450000000000003</v>
      </c>
      <c r="N91" s="6"/>
      <c r="O91" s="6"/>
      <c r="P91" s="6"/>
      <c r="Q91" s="6"/>
      <c r="R91" s="6"/>
      <c r="S91" s="6"/>
      <c r="T91" s="7"/>
      <c r="U91" s="7"/>
      <c r="V91" s="7"/>
      <c r="W91" s="6"/>
      <c r="X91" s="6"/>
      <c r="Y91" s="6"/>
      <c r="Z91" s="6"/>
      <c r="AA91" s="6"/>
      <c r="AB91" s="6"/>
      <c r="AC91" s="6"/>
      <c r="AD91" s="6"/>
      <c r="AE91" s="6"/>
      <c r="AF91" s="6"/>
      <c r="AG91" s="6"/>
      <c r="AH91" s="6"/>
      <c r="AI91" s="6"/>
      <c r="AJ91" s="6"/>
      <c r="AK91" s="6"/>
      <c r="AL91" s="6"/>
      <c r="AM91" s="6"/>
      <c r="AN91" s="6"/>
      <c r="AO91" s="6"/>
    </row>
    <row r="92" spans="1:41" x14ac:dyDescent="0.25">
      <c r="A92" s="9" t="s">
        <v>5</v>
      </c>
      <c r="B92" s="9" t="s">
        <v>32</v>
      </c>
      <c r="C92" s="15">
        <v>36628</v>
      </c>
      <c r="D92" s="6" t="s">
        <v>37</v>
      </c>
      <c r="E92" s="6">
        <v>1</v>
      </c>
      <c r="F92" s="6" t="s">
        <v>136</v>
      </c>
      <c r="G92" s="6"/>
      <c r="H92" s="6"/>
      <c r="I92" s="6"/>
      <c r="J92" s="6">
        <v>6</v>
      </c>
      <c r="K92" s="6" t="s">
        <v>34</v>
      </c>
      <c r="L92" s="7">
        <v>841.5</v>
      </c>
      <c r="M92" s="6">
        <v>84.15</v>
      </c>
      <c r="N92" s="6"/>
      <c r="O92" s="6"/>
      <c r="P92" s="6"/>
      <c r="Q92" s="6"/>
      <c r="R92" s="6"/>
      <c r="S92" s="6"/>
      <c r="T92" s="7"/>
      <c r="U92" s="7"/>
      <c r="V92" s="7"/>
      <c r="W92" s="6"/>
      <c r="X92" s="6"/>
      <c r="Y92" s="6"/>
      <c r="Z92" s="6"/>
      <c r="AA92" s="6"/>
      <c r="AB92" s="6"/>
      <c r="AC92" s="6"/>
      <c r="AD92" s="6"/>
      <c r="AE92" s="6"/>
      <c r="AF92" s="6"/>
      <c r="AG92" s="6"/>
      <c r="AH92" s="6"/>
      <c r="AI92" s="6"/>
      <c r="AJ92" s="6"/>
      <c r="AK92" s="6"/>
      <c r="AL92" s="6"/>
      <c r="AM92" s="6"/>
      <c r="AN92" s="6"/>
      <c r="AO92" s="6"/>
    </row>
    <row r="93" spans="1:41" x14ac:dyDescent="0.25">
      <c r="A93" s="9" t="s">
        <v>5</v>
      </c>
      <c r="B93" s="9" t="s">
        <v>32</v>
      </c>
      <c r="C93" s="15">
        <v>36637</v>
      </c>
      <c r="D93" s="6" t="s">
        <v>37</v>
      </c>
      <c r="E93" s="6">
        <v>1</v>
      </c>
      <c r="F93" s="6" t="s">
        <v>136</v>
      </c>
      <c r="G93" s="6"/>
      <c r="H93" s="6"/>
      <c r="I93" s="6"/>
      <c r="J93" s="6">
        <v>6</v>
      </c>
      <c r="K93" s="6" t="s">
        <v>34</v>
      </c>
      <c r="L93" s="7">
        <v>997.5</v>
      </c>
      <c r="M93" s="6">
        <v>99.75</v>
      </c>
      <c r="N93" s="6"/>
      <c r="O93" s="6"/>
      <c r="P93" s="6"/>
      <c r="Q93" s="6"/>
      <c r="R93" s="6"/>
      <c r="S93" s="6"/>
      <c r="T93" s="7"/>
      <c r="U93" s="7"/>
      <c r="V93" s="7"/>
      <c r="W93" s="6"/>
      <c r="X93" s="6"/>
      <c r="Y93" s="6"/>
      <c r="Z93" s="6"/>
      <c r="AA93" s="6"/>
      <c r="AB93" s="6"/>
      <c r="AC93" s="6"/>
      <c r="AD93" s="6"/>
      <c r="AE93" s="6"/>
      <c r="AF93" s="6"/>
      <c r="AG93" s="6"/>
      <c r="AH93" s="6"/>
      <c r="AI93" s="6"/>
      <c r="AJ93" s="6"/>
      <c r="AK93" s="6"/>
      <c r="AL93" s="6"/>
      <c r="AM93" s="6"/>
      <c r="AN93" s="6"/>
      <c r="AO93" s="6"/>
    </row>
    <row r="94" spans="1:41" x14ac:dyDescent="0.25">
      <c r="A94" s="9" t="s">
        <v>5</v>
      </c>
      <c r="B94" s="9" t="s">
        <v>32</v>
      </c>
      <c r="C94" s="15">
        <v>36647</v>
      </c>
      <c r="D94" s="6" t="s">
        <v>37</v>
      </c>
      <c r="E94" s="6">
        <v>1</v>
      </c>
      <c r="F94" s="6" t="s">
        <v>136</v>
      </c>
      <c r="G94" s="6"/>
      <c r="H94" s="6"/>
      <c r="I94" s="6"/>
      <c r="J94" s="6">
        <v>6</v>
      </c>
      <c r="K94" s="6" t="s">
        <v>34</v>
      </c>
      <c r="L94" s="7">
        <v>1643.5</v>
      </c>
      <c r="M94" s="6">
        <v>164.35</v>
      </c>
      <c r="N94" s="6"/>
      <c r="O94" s="6"/>
      <c r="P94" s="6"/>
      <c r="Q94" s="6"/>
      <c r="R94" s="6"/>
      <c r="S94" s="6"/>
      <c r="T94" s="7"/>
      <c r="U94" s="7"/>
      <c r="V94" s="7"/>
      <c r="W94" s="6"/>
      <c r="X94" s="6"/>
      <c r="Y94" s="6"/>
      <c r="Z94" s="6"/>
      <c r="AA94" s="6"/>
      <c r="AB94" s="6"/>
      <c r="AC94" s="6"/>
      <c r="AD94" s="6"/>
      <c r="AE94" s="6"/>
      <c r="AF94" s="6"/>
      <c r="AG94" s="6"/>
      <c r="AH94" s="6"/>
      <c r="AI94" s="6"/>
      <c r="AJ94" s="6"/>
      <c r="AK94" s="6"/>
      <c r="AL94" s="6"/>
      <c r="AM94" s="6"/>
      <c r="AN94" s="6"/>
      <c r="AO94" s="6"/>
    </row>
    <row r="95" spans="1:41" x14ac:dyDescent="0.25">
      <c r="A95" s="9" t="s">
        <v>5</v>
      </c>
      <c r="B95" s="9" t="s">
        <v>32</v>
      </c>
      <c r="C95" s="15">
        <v>36656</v>
      </c>
      <c r="D95" s="6" t="s">
        <v>37</v>
      </c>
      <c r="E95" s="6">
        <v>1</v>
      </c>
      <c r="F95" s="6" t="s">
        <v>136</v>
      </c>
      <c r="G95" s="6"/>
      <c r="H95" s="6"/>
      <c r="I95" s="6"/>
      <c r="J95" s="6">
        <v>6</v>
      </c>
      <c r="K95" s="6" t="s">
        <v>34</v>
      </c>
      <c r="L95" s="7">
        <v>1310</v>
      </c>
      <c r="M95" s="6">
        <v>131</v>
      </c>
      <c r="N95" s="6"/>
      <c r="O95" s="6"/>
      <c r="P95" s="6"/>
      <c r="Q95" s="6"/>
      <c r="R95" s="6"/>
      <c r="S95" s="6"/>
      <c r="T95" s="7"/>
      <c r="U95" s="7"/>
      <c r="V95" s="7"/>
      <c r="W95" s="6"/>
      <c r="X95" s="6"/>
      <c r="Y95" s="6"/>
      <c r="Z95" s="6"/>
      <c r="AA95" s="6"/>
      <c r="AB95" s="6"/>
      <c r="AC95" s="6"/>
      <c r="AD95" s="6"/>
      <c r="AE95" s="6"/>
      <c r="AF95" s="6"/>
      <c r="AG95" s="6"/>
      <c r="AH95" s="6"/>
      <c r="AI95" s="6"/>
      <c r="AJ95" s="6"/>
      <c r="AK95" s="6"/>
      <c r="AL95" s="6"/>
      <c r="AM95" s="6"/>
      <c r="AN95" s="6"/>
      <c r="AO95" s="6"/>
    </row>
    <row r="96" spans="1:41" x14ac:dyDescent="0.25">
      <c r="A96" s="9" t="s">
        <v>5</v>
      </c>
      <c r="B96" s="9" t="s">
        <v>32</v>
      </c>
      <c r="C96" s="15">
        <v>36671</v>
      </c>
      <c r="D96" s="6" t="s">
        <v>37</v>
      </c>
      <c r="E96" s="6">
        <v>1</v>
      </c>
      <c r="F96" s="6" t="s">
        <v>136</v>
      </c>
      <c r="G96" s="6"/>
      <c r="H96" s="6"/>
      <c r="I96" s="6"/>
      <c r="J96" s="6">
        <v>6</v>
      </c>
      <c r="K96" s="6" t="s">
        <v>35</v>
      </c>
      <c r="L96" s="7">
        <v>2245</v>
      </c>
      <c r="M96" s="6">
        <v>224.5</v>
      </c>
      <c r="N96" s="6"/>
      <c r="O96" s="6"/>
      <c r="P96" s="6"/>
      <c r="Q96" s="6"/>
      <c r="R96" s="6"/>
      <c r="S96" s="6"/>
      <c r="T96" s="7"/>
      <c r="U96" s="7"/>
      <c r="V96" s="7"/>
      <c r="W96" s="6"/>
      <c r="X96" s="6"/>
      <c r="Y96" s="6"/>
      <c r="Z96" s="6"/>
      <c r="AA96" s="6"/>
      <c r="AB96" s="6"/>
      <c r="AC96" s="6"/>
      <c r="AD96" s="6"/>
      <c r="AE96" s="6"/>
      <c r="AF96" s="6"/>
      <c r="AG96" s="6"/>
      <c r="AH96" s="6"/>
      <c r="AI96" s="6"/>
      <c r="AJ96" s="6"/>
      <c r="AK96" s="6"/>
      <c r="AL96" s="6"/>
      <c r="AM96" s="6"/>
      <c r="AN96" s="6"/>
      <c r="AO96" s="6"/>
    </row>
    <row r="97" spans="1:41" x14ac:dyDescent="0.25">
      <c r="A97" s="9" t="s">
        <v>5</v>
      </c>
      <c r="B97" s="9" t="s">
        <v>32</v>
      </c>
      <c r="C97" s="15">
        <v>36675</v>
      </c>
      <c r="D97" s="6" t="s">
        <v>37</v>
      </c>
      <c r="E97" s="6">
        <v>1</v>
      </c>
      <c r="F97" s="6" t="s">
        <v>136</v>
      </c>
      <c r="G97" s="6"/>
      <c r="H97" s="6"/>
      <c r="I97" s="6"/>
      <c r="J97" s="6">
        <v>6</v>
      </c>
      <c r="K97" s="6" t="s">
        <v>36</v>
      </c>
      <c r="L97" s="7"/>
      <c r="M97" s="6"/>
      <c r="N97" s="6"/>
      <c r="O97" s="6">
        <v>208.87</v>
      </c>
      <c r="P97" s="6">
        <f>SUMIFS(O$4:O97,A$4:A97,A97,D$4:D97,D97,E$4:E97,E97)</f>
        <v>1337.1999999999998</v>
      </c>
      <c r="Q97" s="6"/>
      <c r="R97" s="6"/>
      <c r="S97" s="6"/>
      <c r="T97" s="7"/>
      <c r="U97" s="7"/>
      <c r="V97" s="7"/>
      <c r="W97" s="6"/>
      <c r="X97" s="6"/>
      <c r="Y97" s="6"/>
      <c r="Z97" s="6"/>
      <c r="AA97" s="6"/>
      <c r="AB97" s="6"/>
      <c r="AC97" s="6"/>
      <c r="AD97" s="6"/>
      <c r="AE97" s="6"/>
      <c r="AF97" s="6"/>
      <c r="AG97" s="6"/>
      <c r="AH97" s="6"/>
      <c r="AI97" s="6"/>
      <c r="AJ97" s="6"/>
      <c r="AK97" s="6"/>
      <c r="AL97" s="6"/>
      <c r="AM97" s="6"/>
      <c r="AN97" s="6"/>
      <c r="AO97" s="6"/>
    </row>
    <row r="98" spans="1:41" x14ac:dyDescent="0.25">
      <c r="A98" s="9" t="s">
        <v>5</v>
      </c>
      <c r="B98" s="9" t="s">
        <v>32</v>
      </c>
      <c r="C98" s="15">
        <v>36727</v>
      </c>
      <c r="D98" s="6" t="s">
        <v>3</v>
      </c>
      <c r="E98" s="6">
        <v>1</v>
      </c>
      <c r="F98" s="6" t="s">
        <v>136</v>
      </c>
      <c r="G98" s="6"/>
      <c r="H98" s="6"/>
      <c r="I98" s="6"/>
      <c r="J98" s="6">
        <v>1</v>
      </c>
      <c r="K98" s="6" t="s">
        <v>34</v>
      </c>
      <c r="L98" s="7">
        <v>265</v>
      </c>
      <c r="M98" s="6">
        <v>26.5</v>
      </c>
      <c r="N98" s="6"/>
      <c r="O98" s="6"/>
      <c r="P98" s="6"/>
      <c r="Q98" s="6"/>
      <c r="R98" s="6"/>
      <c r="S98" s="6"/>
      <c r="T98" s="7"/>
      <c r="U98" s="7"/>
      <c r="V98" s="7"/>
      <c r="W98" s="6"/>
      <c r="X98" s="6"/>
      <c r="Y98" s="6"/>
      <c r="Z98" s="6"/>
      <c r="AA98" s="6"/>
      <c r="AB98" s="6"/>
      <c r="AC98" s="6"/>
      <c r="AD98" s="6"/>
      <c r="AE98" s="6"/>
      <c r="AF98" s="6"/>
      <c r="AG98" s="6"/>
      <c r="AH98" s="6"/>
      <c r="AI98" s="6"/>
      <c r="AJ98" s="6"/>
      <c r="AK98" s="6"/>
      <c r="AL98" s="6"/>
      <c r="AM98" s="6"/>
      <c r="AN98" s="6"/>
      <c r="AO98" s="6"/>
    </row>
    <row r="99" spans="1:41" x14ac:dyDescent="0.25">
      <c r="A99" s="9" t="s">
        <v>5</v>
      </c>
      <c r="B99" s="9" t="s">
        <v>32</v>
      </c>
      <c r="C99" s="15">
        <v>36741</v>
      </c>
      <c r="D99" s="6" t="s">
        <v>3</v>
      </c>
      <c r="E99" s="6">
        <v>1</v>
      </c>
      <c r="F99" s="6" t="s">
        <v>136</v>
      </c>
      <c r="G99" s="6"/>
      <c r="H99" s="6"/>
      <c r="I99" s="6"/>
      <c r="J99" s="6">
        <v>1</v>
      </c>
      <c r="K99" s="6" t="s">
        <v>34</v>
      </c>
      <c r="L99" s="7">
        <v>260</v>
      </c>
      <c r="M99" s="6">
        <v>26</v>
      </c>
      <c r="N99" s="6"/>
      <c r="O99" s="6"/>
      <c r="P99" s="6"/>
      <c r="Q99" s="6"/>
      <c r="R99" s="6"/>
      <c r="S99" s="6"/>
      <c r="T99" s="7"/>
      <c r="U99" s="7"/>
      <c r="V99" s="7"/>
      <c r="W99" s="6"/>
      <c r="X99" s="6"/>
      <c r="Y99" s="6"/>
      <c r="Z99" s="6"/>
      <c r="AA99" s="6"/>
      <c r="AB99" s="6"/>
      <c r="AC99" s="6"/>
      <c r="AD99" s="6"/>
      <c r="AE99" s="6"/>
      <c r="AF99" s="6"/>
      <c r="AG99" s="6"/>
      <c r="AH99" s="6"/>
      <c r="AI99" s="6"/>
      <c r="AJ99" s="6"/>
      <c r="AK99" s="6"/>
      <c r="AL99" s="6"/>
      <c r="AM99" s="6"/>
      <c r="AN99" s="6"/>
      <c r="AO99" s="6"/>
    </row>
    <row r="100" spans="1:41" x14ac:dyDescent="0.25">
      <c r="A100" s="9" t="s">
        <v>5</v>
      </c>
      <c r="B100" s="9" t="s">
        <v>32</v>
      </c>
      <c r="C100" s="15">
        <v>36748</v>
      </c>
      <c r="D100" s="6" t="s">
        <v>3</v>
      </c>
      <c r="E100" s="6">
        <v>1</v>
      </c>
      <c r="F100" s="6" t="s">
        <v>136</v>
      </c>
      <c r="G100" s="6"/>
      <c r="H100" s="6"/>
      <c r="I100" s="6"/>
      <c r="J100" s="6">
        <v>1</v>
      </c>
      <c r="K100" s="6" t="s">
        <v>34</v>
      </c>
      <c r="L100" s="7">
        <v>290.5</v>
      </c>
      <c r="M100" s="6">
        <v>29.05</v>
      </c>
      <c r="N100" s="6"/>
      <c r="O100" s="6"/>
      <c r="P100" s="6"/>
      <c r="Q100" s="6"/>
      <c r="R100" s="6"/>
      <c r="S100" s="6"/>
      <c r="T100" s="7"/>
      <c r="U100" s="7"/>
      <c r="V100" s="7"/>
      <c r="W100" s="6"/>
      <c r="X100" s="6"/>
      <c r="Y100" s="6"/>
      <c r="Z100" s="6"/>
      <c r="AA100" s="6"/>
      <c r="AB100" s="6"/>
      <c r="AC100" s="6"/>
      <c r="AD100" s="6"/>
      <c r="AE100" s="6"/>
      <c r="AF100" s="6"/>
      <c r="AG100" s="6"/>
      <c r="AH100" s="6"/>
      <c r="AI100" s="6"/>
      <c r="AJ100" s="6"/>
      <c r="AK100" s="6"/>
      <c r="AL100" s="6"/>
      <c r="AM100" s="6"/>
      <c r="AN100" s="6"/>
      <c r="AO100" s="6"/>
    </row>
    <row r="101" spans="1:41" x14ac:dyDescent="0.25">
      <c r="A101" s="9" t="s">
        <v>5</v>
      </c>
      <c r="B101" s="9" t="s">
        <v>32</v>
      </c>
      <c r="C101" s="15">
        <v>36755</v>
      </c>
      <c r="D101" s="6" t="s">
        <v>3</v>
      </c>
      <c r="E101" s="6">
        <v>1</v>
      </c>
      <c r="F101" s="6" t="s">
        <v>136</v>
      </c>
      <c r="G101" s="6"/>
      <c r="H101" s="6"/>
      <c r="I101" s="6"/>
      <c r="J101" s="6">
        <v>1</v>
      </c>
      <c r="K101" s="6" t="s">
        <v>34</v>
      </c>
      <c r="L101" s="7">
        <v>483.5</v>
      </c>
      <c r="M101" s="6">
        <v>48.35</v>
      </c>
      <c r="N101" s="6"/>
      <c r="O101" s="6"/>
      <c r="P101" s="6"/>
      <c r="Q101" s="6"/>
      <c r="R101" s="6"/>
      <c r="S101" s="6"/>
      <c r="T101" s="7"/>
      <c r="U101" s="7"/>
      <c r="V101" s="7"/>
      <c r="W101" s="6"/>
      <c r="X101" s="6"/>
      <c r="Y101" s="6"/>
      <c r="Z101" s="6"/>
      <c r="AA101" s="6"/>
      <c r="AB101" s="6"/>
      <c r="AC101" s="6"/>
      <c r="AD101" s="6"/>
      <c r="AE101" s="6"/>
      <c r="AF101" s="6"/>
      <c r="AG101" s="6"/>
      <c r="AH101" s="6"/>
      <c r="AI101" s="6"/>
      <c r="AJ101" s="6"/>
      <c r="AK101" s="6"/>
      <c r="AL101" s="6"/>
      <c r="AM101" s="6"/>
      <c r="AN101" s="6"/>
      <c r="AO101" s="6"/>
    </row>
    <row r="102" spans="1:41" x14ac:dyDescent="0.25">
      <c r="A102" s="9" t="s">
        <v>5</v>
      </c>
      <c r="B102" s="9" t="s">
        <v>32</v>
      </c>
      <c r="C102" s="15">
        <v>36762</v>
      </c>
      <c r="D102" s="6" t="s">
        <v>3</v>
      </c>
      <c r="E102" s="6">
        <v>1</v>
      </c>
      <c r="F102" s="6" t="s">
        <v>136</v>
      </c>
      <c r="G102" s="6"/>
      <c r="H102" s="6"/>
      <c r="I102" s="6"/>
      <c r="J102" s="6">
        <v>1</v>
      </c>
      <c r="K102" s="6" t="s">
        <v>34</v>
      </c>
      <c r="L102" s="7">
        <v>463.5</v>
      </c>
      <c r="M102" s="6">
        <v>46.35</v>
      </c>
      <c r="N102" s="6"/>
      <c r="O102" s="6"/>
      <c r="P102" s="6"/>
      <c r="Q102" s="6"/>
      <c r="R102" s="6"/>
      <c r="S102" s="6"/>
      <c r="T102" s="7"/>
      <c r="U102" s="7"/>
      <c r="V102" s="7"/>
      <c r="W102" s="6"/>
      <c r="X102" s="6"/>
      <c r="Y102" s="6"/>
      <c r="Z102" s="6"/>
      <c r="AA102" s="6"/>
      <c r="AB102" s="6"/>
      <c r="AC102" s="6"/>
      <c r="AD102" s="6"/>
      <c r="AE102" s="6"/>
      <c r="AF102" s="6"/>
      <c r="AG102" s="6"/>
      <c r="AH102" s="6"/>
      <c r="AI102" s="6"/>
      <c r="AJ102" s="6"/>
      <c r="AK102" s="6"/>
      <c r="AL102" s="6"/>
      <c r="AM102" s="6"/>
      <c r="AN102" s="6"/>
      <c r="AO102" s="6"/>
    </row>
    <row r="103" spans="1:41" x14ac:dyDescent="0.25">
      <c r="A103" s="9" t="s">
        <v>5</v>
      </c>
      <c r="B103" s="9" t="s">
        <v>32</v>
      </c>
      <c r="C103" s="15">
        <v>36769</v>
      </c>
      <c r="D103" s="6" t="s">
        <v>3</v>
      </c>
      <c r="E103" s="6">
        <v>1</v>
      </c>
      <c r="F103" s="6" t="s">
        <v>136</v>
      </c>
      <c r="G103" s="6"/>
      <c r="H103" s="6"/>
      <c r="I103" s="6"/>
      <c r="J103" s="6">
        <v>1</v>
      </c>
      <c r="K103" s="6" t="s">
        <v>34</v>
      </c>
      <c r="L103" s="7">
        <v>672</v>
      </c>
      <c r="M103" s="6">
        <v>67.2</v>
      </c>
      <c r="N103" s="6"/>
      <c r="O103" s="6"/>
      <c r="P103" s="6"/>
      <c r="Q103" s="6"/>
      <c r="R103" s="6"/>
      <c r="S103" s="6"/>
      <c r="T103" s="7"/>
      <c r="U103" s="7"/>
      <c r="V103" s="7"/>
      <c r="W103" s="6"/>
      <c r="X103" s="6"/>
      <c r="Y103" s="6"/>
      <c r="Z103" s="6"/>
      <c r="AA103" s="6"/>
      <c r="AB103" s="6"/>
      <c r="AC103" s="6"/>
      <c r="AD103" s="6"/>
      <c r="AE103" s="6"/>
      <c r="AF103" s="6"/>
      <c r="AG103" s="6"/>
      <c r="AH103" s="6"/>
      <c r="AI103" s="6"/>
      <c r="AJ103" s="6"/>
      <c r="AK103" s="6"/>
      <c r="AL103" s="6"/>
      <c r="AM103" s="6"/>
      <c r="AN103" s="6"/>
      <c r="AO103" s="6"/>
    </row>
    <row r="104" spans="1:41" x14ac:dyDescent="0.25">
      <c r="A104" s="9" t="s">
        <v>5</v>
      </c>
      <c r="B104" s="9" t="s">
        <v>32</v>
      </c>
      <c r="C104" s="15">
        <v>36775</v>
      </c>
      <c r="D104" s="6" t="s">
        <v>3</v>
      </c>
      <c r="E104" s="6">
        <v>1</v>
      </c>
      <c r="F104" s="6" t="s">
        <v>136</v>
      </c>
      <c r="G104" s="6"/>
      <c r="H104" s="6"/>
      <c r="I104" s="6"/>
      <c r="J104" s="6">
        <v>1</v>
      </c>
      <c r="K104" s="6" t="s">
        <v>34</v>
      </c>
      <c r="L104" s="7">
        <v>935.5</v>
      </c>
      <c r="M104" s="6">
        <v>93.55</v>
      </c>
      <c r="N104" s="6"/>
      <c r="O104" s="6"/>
      <c r="P104" s="6"/>
      <c r="Q104" s="6"/>
      <c r="R104" s="6"/>
      <c r="S104" s="6"/>
      <c r="T104" s="7"/>
      <c r="U104" s="7"/>
      <c r="V104" s="7"/>
      <c r="W104" s="6"/>
      <c r="X104" s="6"/>
      <c r="Y104" s="6"/>
      <c r="Z104" s="6"/>
      <c r="AA104" s="6"/>
      <c r="AB104" s="6"/>
      <c r="AC104" s="6"/>
      <c r="AD104" s="6"/>
      <c r="AE104" s="6"/>
      <c r="AF104" s="6"/>
      <c r="AG104" s="6"/>
      <c r="AH104" s="6"/>
      <c r="AI104" s="6"/>
      <c r="AJ104" s="6"/>
      <c r="AK104" s="6"/>
      <c r="AL104" s="6"/>
      <c r="AM104" s="6"/>
      <c r="AN104" s="6"/>
      <c r="AO104" s="6"/>
    </row>
    <row r="105" spans="1:41" x14ac:dyDescent="0.25">
      <c r="A105" s="9" t="s">
        <v>5</v>
      </c>
      <c r="B105" s="9" t="s">
        <v>32</v>
      </c>
      <c r="C105" s="15">
        <v>36782</v>
      </c>
      <c r="D105" s="6" t="s">
        <v>3</v>
      </c>
      <c r="E105" s="6">
        <v>1</v>
      </c>
      <c r="F105" s="6" t="s">
        <v>136</v>
      </c>
      <c r="G105" s="6"/>
      <c r="H105" s="6"/>
      <c r="I105" s="6"/>
      <c r="J105" s="6">
        <v>1</v>
      </c>
      <c r="K105" s="6" t="s">
        <v>34</v>
      </c>
      <c r="L105" s="7">
        <v>1490.5</v>
      </c>
      <c r="M105" s="6">
        <v>149.05000000000001</v>
      </c>
      <c r="N105" s="6"/>
      <c r="O105" s="6"/>
      <c r="P105" s="6"/>
      <c r="Q105" s="6"/>
      <c r="R105" s="6"/>
      <c r="S105" s="6"/>
      <c r="T105" s="7"/>
      <c r="U105" s="7"/>
      <c r="V105" s="7"/>
      <c r="W105" s="6"/>
      <c r="X105" s="6"/>
      <c r="Y105" s="6"/>
      <c r="Z105" s="6"/>
      <c r="AA105" s="6"/>
      <c r="AB105" s="6"/>
      <c r="AC105" s="6"/>
      <c r="AD105" s="6"/>
      <c r="AE105" s="6"/>
      <c r="AF105" s="6"/>
      <c r="AG105" s="6"/>
      <c r="AH105" s="6"/>
      <c r="AI105" s="6"/>
      <c r="AJ105" s="6"/>
      <c r="AK105" s="6"/>
      <c r="AL105" s="6"/>
      <c r="AM105" s="6"/>
      <c r="AN105" s="6"/>
      <c r="AO105" s="6"/>
    </row>
    <row r="106" spans="1:41" x14ac:dyDescent="0.25">
      <c r="A106" s="9" t="s">
        <v>5</v>
      </c>
      <c r="B106" s="9" t="s">
        <v>32</v>
      </c>
      <c r="C106" s="15">
        <v>36791</v>
      </c>
      <c r="D106" s="6" t="s">
        <v>3</v>
      </c>
      <c r="E106" s="6">
        <v>1</v>
      </c>
      <c r="F106" s="6" t="s">
        <v>136</v>
      </c>
      <c r="G106" s="6"/>
      <c r="H106" s="6"/>
      <c r="I106" s="6"/>
      <c r="J106" s="6">
        <v>1</v>
      </c>
      <c r="K106" s="6" t="s">
        <v>35</v>
      </c>
      <c r="L106" s="7">
        <v>1845</v>
      </c>
      <c r="M106" s="6">
        <v>184.5</v>
      </c>
      <c r="N106" s="6"/>
      <c r="O106" s="6"/>
      <c r="P106" s="6"/>
      <c r="Q106" s="6">
        <v>4.0800000000000003E-2</v>
      </c>
      <c r="R106" s="6"/>
      <c r="S106" s="6"/>
      <c r="T106" s="7"/>
      <c r="U106" s="7"/>
      <c r="V106" s="7"/>
      <c r="W106" s="6"/>
      <c r="X106" s="6"/>
      <c r="Y106" s="6"/>
      <c r="Z106" s="6"/>
      <c r="AA106" s="6"/>
      <c r="AB106" s="6"/>
      <c r="AC106" s="6"/>
      <c r="AD106" s="6"/>
      <c r="AE106" s="6"/>
      <c r="AF106" s="6"/>
      <c r="AG106" s="6"/>
      <c r="AH106" s="6"/>
      <c r="AI106" s="6"/>
      <c r="AJ106" s="6"/>
      <c r="AK106" s="6"/>
      <c r="AL106" s="6"/>
      <c r="AM106" s="6"/>
      <c r="AN106" s="6"/>
      <c r="AO106" s="6"/>
    </row>
    <row r="107" spans="1:41" x14ac:dyDescent="0.25">
      <c r="A107" s="9" t="s">
        <v>5</v>
      </c>
      <c r="B107" s="9" t="s">
        <v>32</v>
      </c>
      <c r="C107" s="15">
        <v>36800</v>
      </c>
      <c r="D107" s="6" t="s">
        <v>3</v>
      </c>
      <c r="E107" s="6">
        <v>1</v>
      </c>
      <c r="F107" s="6" t="s">
        <v>136</v>
      </c>
      <c r="G107" s="6"/>
      <c r="H107" s="6"/>
      <c r="I107" s="6"/>
      <c r="J107" s="6">
        <v>1</v>
      </c>
      <c r="K107" s="6" t="s">
        <v>36</v>
      </c>
      <c r="L107" s="7">
        <v>965</v>
      </c>
      <c r="M107" s="6">
        <v>96.5</v>
      </c>
      <c r="N107" s="6"/>
      <c r="O107" s="6">
        <v>99.95</v>
      </c>
      <c r="P107" s="6">
        <f>SUMIFS(O$4:O107,A$4:A107,A107,D$4:D107,D107,E$4:E107,E107)</f>
        <v>99.95</v>
      </c>
      <c r="Q107" s="6"/>
      <c r="R107" s="6"/>
      <c r="S107" s="6">
        <v>2.2200000000000001E-2</v>
      </c>
      <c r="T107" s="7"/>
      <c r="U107" s="7"/>
      <c r="V107" s="7"/>
      <c r="W107" s="6"/>
      <c r="X107" s="6"/>
      <c r="Y107" s="6"/>
      <c r="Z107" s="6"/>
      <c r="AA107" s="6"/>
      <c r="AB107" s="6"/>
      <c r="AC107" s="6"/>
      <c r="AD107" s="6"/>
      <c r="AE107" s="6"/>
      <c r="AF107" s="6"/>
      <c r="AG107" s="6"/>
      <c r="AH107" s="6"/>
      <c r="AI107" s="6"/>
      <c r="AJ107" s="6"/>
      <c r="AK107" s="6"/>
      <c r="AL107" s="6"/>
      <c r="AM107" s="6"/>
      <c r="AN107" s="6"/>
      <c r="AO107" s="6"/>
    </row>
    <row r="108" spans="1:41" x14ac:dyDescent="0.25">
      <c r="A108" s="9" t="s">
        <v>5</v>
      </c>
      <c r="B108" s="9" t="s">
        <v>32</v>
      </c>
      <c r="C108" s="15">
        <v>36813</v>
      </c>
      <c r="D108" s="6" t="s">
        <v>3</v>
      </c>
      <c r="E108" s="6">
        <v>1</v>
      </c>
      <c r="F108" s="6" t="s">
        <v>136</v>
      </c>
      <c r="G108" s="6"/>
      <c r="H108" s="6"/>
      <c r="I108" s="6"/>
      <c r="J108" s="6">
        <v>2</v>
      </c>
      <c r="K108" s="6" t="s">
        <v>34</v>
      </c>
      <c r="L108" s="7">
        <v>2315</v>
      </c>
      <c r="M108" s="6">
        <v>231.5</v>
      </c>
      <c r="N108" s="6"/>
      <c r="O108" s="6"/>
      <c r="P108" s="6"/>
      <c r="Q108" s="6"/>
      <c r="R108" s="6"/>
      <c r="S108" s="6"/>
      <c r="T108" s="7"/>
      <c r="U108" s="7"/>
      <c r="V108" s="7"/>
      <c r="W108" s="6"/>
      <c r="X108" s="6"/>
      <c r="Y108" s="6"/>
      <c r="Z108" s="6"/>
      <c r="AA108" s="6"/>
      <c r="AB108" s="6"/>
      <c r="AC108" s="6"/>
      <c r="AD108" s="6"/>
      <c r="AE108" s="6"/>
      <c r="AF108" s="6"/>
      <c r="AG108" s="6"/>
      <c r="AH108" s="6"/>
      <c r="AI108" s="6"/>
      <c r="AJ108" s="6"/>
      <c r="AK108" s="6"/>
      <c r="AL108" s="6"/>
      <c r="AM108" s="6"/>
      <c r="AN108" s="6"/>
      <c r="AO108" s="6"/>
    </row>
    <row r="109" spans="1:41" x14ac:dyDescent="0.25">
      <c r="A109" s="9" t="s">
        <v>5</v>
      </c>
      <c r="B109" s="9" t="s">
        <v>32</v>
      </c>
      <c r="C109" s="15">
        <v>36822</v>
      </c>
      <c r="D109" s="6" t="s">
        <v>3</v>
      </c>
      <c r="E109" s="6">
        <v>1</v>
      </c>
      <c r="F109" s="6" t="s">
        <v>136</v>
      </c>
      <c r="G109" s="6"/>
      <c r="H109" s="6"/>
      <c r="I109" s="6"/>
      <c r="J109" s="6">
        <v>2</v>
      </c>
      <c r="K109" s="6" t="s">
        <v>34</v>
      </c>
      <c r="L109" s="7">
        <v>2630</v>
      </c>
      <c r="M109" s="6">
        <v>263</v>
      </c>
      <c r="N109" s="6"/>
      <c r="O109" s="6"/>
      <c r="P109" s="6"/>
      <c r="Q109" s="6"/>
      <c r="R109" s="6"/>
      <c r="S109" s="6"/>
      <c r="T109" s="7"/>
      <c r="U109" s="7"/>
      <c r="V109" s="7"/>
      <c r="W109" s="6"/>
      <c r="X109" s="6"/>
      <c r="Y109" s="6"/>
      <c r="Z109" s="6"/>
      <c r="AA109" s="6"/>
      <c r="AB109" s="6"/>
      <c r="AC109" s="6"/>
      <c r="AD109" s="6"/>
      <c r="AE109" s="6"/>
      <c r="AF109" s="6"/>
      <c r="AG109" s="6"/>
      <c r="AH109" s="6"/>
      <c r="AI109" s="6"/>
      <c r="AJ109" s="6"/>
      <c r="AK109" s="6"/>
      <c r="AL109" s="6"/>
      <c r="AM109" s="6"/>
      <c r="AN109" s="6"/>
      <c r="AO109" s="6"/>
    </row>
    <row r="110" spans="1:41" x14ac:dyDescent="0.25">
      <c r="A110" s="9" t="s">
        <v>5</v>
      </c>
      <c r="B110" s="9" t="s">
        <v>32</v>
      </c>
      <c r="C110" s="15">
        <v>36827</v>
      </c>
      <c r="D110" s="6" t="s">
        <v>3</v>
      </c>
      <c r="E110" s="6">
        <v>1</v>
      </c>
      <c r="F110" s="6" t="s">
        <v>136</v>
      </c>
      <c r="G110" s="6"/>
      <c r="H110" s="6"/>
      <c r="I110" s="6"/>
      <c r="J110" s="6">
        <v>2</v>
      </c>
      <c r="K110" s="6" t="s">
        <v>34</v>
      </c>
      <c r="L110" s="7">
        <v>2305</v>
      </c>
      <c r="M110" s="6">
        <v>230.5</v>
      </c>
      <c r="N110" s="6"/>
      <c r="O110" s="6"/>
      <c r="P110" s="6"/>
      <c r="Q110" s="6"/>
      <c r="R110" s="6"/>
      <c r="S110" s="6"/>
      <c r="T110" s="7"/>
      <c r="U110" s="7"/>
      <c r="V110" s="7"/>
      <c r="W110" s="6"/>
      <c r="X110" s="6"/>
      <c r="Y110" s="6"/>
      <c r="Z110" s="6"/>
      <c r="AA110" s="6"/>
      <c r="AB110" s="6"/>
      <c r="AC110" s="6"/>
      <c r="AD110" s="6"/>
      <c r="AE110" s="6"/>
      <c r="AF110" s="6"/>
      <c r="AG110" s="6"/>
      <c r="AH110" s="6"/>
      <c r="AI110" s="6"/>
      <c r="AJ110" s="6"/>
      <c r="AK110" s="6"/>
      <c r="AL110" s="6"/>
      <c r="AM110" s="6"/>
      <c r="AN110" s="6"/>
      <c r="AO110" s="6"/>
    </row>
    <row r="111" spans="1:41" x14ac:dyDescent="0.25">
      <c r="A111" s="9" t="s">
        <v>5</v>
      </c>
      <c r="B111" s="9" t="s">
        <v>32</v>
      </c>
      <c r="C111" s="15">
        <v>36840</v>
      </c>
      <c r="D111" s="6" t="s">
        <v>3</v>
      </c>
      <c r="E111" s="6">
        <v>1</v>
      </c>
      <c r="F111" s="6" t="s">
        <v>136</v>
      </c>
      <c r="G111" s="6"/>
      <c r="H111" s="6"/>
      <c r="I111" s="6"/>
      <c r="J111" s="6">
        <v>2</v>
      </c>
      <c r="K111" s="6" t="s">
        <v>35</v>
      </c>
      <c r="L111" s="7">
        <v>4065.1</v>
      </c>
      <c r="M111" s="6">
        <v>406.51</v>
      </c>
      <c r="N111" s="6"/>
      <c r="O111" s="6"/>
      <c r="P111" s="6"/>
      <c r="Q111" s="6">
        <v>2.8299999999999999E-2</v>
      </c>
      <c r="R111" s="6">
        <v>1.4200000000000001E-2</v>
      </c>
      <c r="S111" s="6"/>
      <c r="T111" s="7"/>
      <c r="U111" s="7"/>
      <c r="V111" s="7">
        <v>0.1</v>
      </c>
      <c r="W111" s="6"/>
      <c r="X111" s="6"/>
      <c r="Y111" s="6"/>
      <c r="Z111" s="6"/>
      <c r="AA111" s="6"/>
      <c r="AB111" s="6"/>
      <c r="AC111" s="6"/>
      <c r="AD111" s="6"/>
      <c r="AE111" s="6"/>
      <c r="AF111" s="6"/>
      <c r="AG111" s="6"/>
      <c r="AH111" s="6"/>
      <c r="AI111" s="6"/>
      <c r="AJ111" s="6"/>
      <c r="AK111" s="6"/>
      <c r="AL111" s="6"/>
      <c r="AM111" s="6"/>
      <c r="AN111" s="6"/>
      <c r="AO111" s="6"/>
    </row>
    <row r="112" spans="1:41" x14ac:dyDescent="0.25">
      <c r="A112" s="9" t="s">
        <v>5</v>
      </c>
      <c r="B112" s="9" t="s">
        <v>32</v>
      </c>
      <c r="C112" s="15">
        <v>36846</v>
      </c>
      <c r="D112" s="6" t="s">
        <v>3</v>
      </c>
      <c r="E112" s="6">
        <v>1</v>
      </c>
      <c r="F112" s="6" t="s">
        <v>136</v>
      </c>
      <c r="G112" s="6"/>
      <c r="H112" s="6"/>
      <c r="I112" s="6"/>
      <c r="J112" s="6">
        <v>2</v>
      </c>
      <c r="K112" s="6" t="s">
        <v>36</v>
      </c>
      <c r="L112" s="7"/>
      <c r="M112" s="6"/>
      <c r="N112" s="6"/>
      <c r="O112" s="6">
        <v>316.73</v>
      </c>
      <c r="P112" s="6">
        <f>SUMIFS(O$4:O112,A$4:A112,A112,D$4:D112,D112,E$4:E112,E112)</f>
        <v>416.68</v>
      </c>
      <c r="Q112" s="6"/>
      <c r="R112" s="6"/>
      <c r="S112" s="6"/>
      <c r="T112" s="7"/>
      <c r="U112" s="7"/>
      <c r="V112" s="7"/>
      <c r="W112" s="6"/>
      <c r="X112" s="6"/>
      <c r="Y112" s="6"/>
      <c r="Z112" s="6"/>
      <c r="AA112" s="6"/>
      <c r="AB112" s="6"/>
      <c r="AC112" s="6"/>
      <c r="AD112" s="6"/>
      <c r="AE112" s="6"/>
      <c r="AF112" s="6"/>
      <c r="AG112" s="6"/>
      <c r="AH112" s="6"/>
      <c r="AI112" s="6"/>
      <c r="AJ112" s="6"/>
      <c r="AK112" s="6"/>
      <c r="AL112" s="6"/>
      <c r="AM112" s="6"/>
      <c r="AN112" s="6"/>
      <c r="AO112" s="6"/>
    </row>
    <row r="113" spans="1:41" x14ac:dyDescent="0.25">
      <c r="A113" s="9" t="s">
        <v>5</v>
      </c>
      <c r="B113" s="9" t="s">
        <v>32</v>
      </c>
      <c r="C113" s="15">
        <v>36861</v>
      </c>
      <c r="D113" s="6" t="s">
        <v>3</v>
      </c>
      <c r="E113" s="6">
        <v>1</v>
      </c>
      <c r="F113" s="6" t="s">
        <v>136</v>
      </c>
      <c r="G113" s="6"/>
      <c r="H113" s="6"/>
      <c r="I113" s="6"/>
      <c r="J113" s="6">
        <v>3</v>
      </c>
      <c r="K113" s="6" t="s">
        <v>34</v>
      </c>
      <c r="L113" s="7">
        <v>585</v>
      </c>
      <c r="M113" s="6">
        <v>58.5</v>
      </c>
      <c r="N113" s="6"/>
      <c r="O113" s="6"/>
      <c r="P113" s="6"/>
      <c r="Q113" s="6"/>
      <c r="R113" s="6"/>
      <c r="S113" s="6"/>
      <c r="T113" s="7"/>
      <c r="U113" s="7"/>
      <c r="V113" s="7"/>
      <c r="W113" s="6"/>
      <c r="X113" s="6"/>
      <c r="Y113" s="6"/>
      <c r="Z113" s="6"/>
      <c r="AA113" s="6"/>
      <c r="AB113" s="6"/>
      <c r="AC113" s="6"/>
      <c r="AD113" s="6"/>
      <c r="AE113" s="6"/>
      <c r="AF113" s="6"/>
      <c r="AG113" s="6"/>
      <c r="AH113" s="6"/>
      <c r="AI113" s="6"/>
      <c r="AJ113" s="6"/>
      <c r="AK113" s="6"/>
      <c r="AL113" s="6"/>
      <c r="AM113" s="6"/>
      <c r="AN113" s="6"/>
      <c r="AO113" s="6"/>
    </row>
    <row r="114" spans="1:41" x14ac:dyDescent="0.25">
      <c r="A114" s="9" t="s">
        <v>5</v>
      </c>
      <c r="B114" s="9" t="s">
        <v>32</v>
      </c>
      <c r="C114" s="15">
        <v>36868</v>
      </c>
      <c r="D114" s="6" t="s">
        <v>3</v>
      </c>
      <c r="E114" s="6">
        <v>1</v>
      </c>
      <c r="F114" s="6" t="s">
        <v>136</v>
      </c>
      <c r="G114" s="6"/>
      <c r="H114" s="6"/>
      <c r="I114" s="6"/>
      <c r="J114" s="6">
        <v>3</v>
      </c>
      <c r="K114" s="6" t="s">
        <v>34</v>
      </c>
      <c r="L114" s="7">
        <v>985</v>
      </c>
      <c r="M114" s="6">
        <v>98.5</v>
      </c>
      <c r="N114" s="6"/>
      <c r="O114" s="6"/>
      <c r="P114" s="6"/>
      <c r="Q114" s="6"/>
      <c r="R114" s="6"/>
      <c r="S114" s="6"/>
      <c r="T114" s="7"/>
      <c r="U114" s="7"/>
      <c r="V114" s="7"/>
      <c r="W114" s="6"/>
      <c r="X114" s="6"/>
      <c r="Y114" s="6"/>
      <c r="Z114" s="6"/>
      <c r="AA114" s="6"/>
      <c r="AB114" s="6"/>
      <c r="AC114" s="6"/>
      <c r="AD114" s="6"/>
      <c r="AE114" s="6"/>
      <c r="AF114" s="6"/>
      <c r="AG114" s="6"/>
      <c r="AH114" s="6"/>
      <c r="AI114" s="6"/>
      <c r="AJ114" s="6"/>
      <c r="AK114" s="6"/>
      <c r="AL114" s="6"/>
      <c r="AM114" s="6"/>
      <c r="AN114" s="6"/>
      <c r="AO114" s="6"/>
    </row>
    <row r="115" spans="1:41" x14ac:dyDescent="0.25">
      <c r="A115" s="9" t="s">
        <v>5</v>
      </c>
      <c r="B115" s="9" t="s">
        <v>32</v>
      </c>
      <c r="C115" s="15">
        <v>36873</v>
      </c>
      <c r="D115" s="6" t="s">
        <v>3</v>
      </c>
      <c r="E115" s="6">
        <v>1</v>
      </c>
      <c r="F115" s="6" t="s">
        <v>136</v>
      </c>
      <c r="G115" s="6"/>
      <c r="H115" s="6"/>
      <c r="I115" s="6"/>
      <c r="J115" s="6">
        <v>3</v>
      </c>
      <c r="K115" s="6" t="s">
        <v>34</v>
      </c>
      <c r="L115" s="7">
        <v>1585</v>
      </c>
      <c r="M115" s="6">
        <v>158.5</v>
      </c>
      <c r="N115" s="6"/>
      <c r="O115" s="6"/>
      <c r="P115" s="6"/>
      <c r="Q115" s="6"/>
      <c r="R115" s="6"/>
      <c r="S115" s="6"/>
      <c r="T115" s="7"/>
      <c r="U115" s="7"/>
      <c r="V115" s="7"/>
      <c r="W115" s="6"/>
      <c r="X115" s="6"/>
      <c r="Y115" s="6"/>
      <c r="Z115" s="6"/>
      <c r="AA115" s="6"/>
      <c r="AB115" s="6"/>
      <c r="AC115" s="6"/>
      <c r="AD115" s="6"/>
      <c r="AE115" s="6"/>
      <c r="AF115" s="6"/>
      <c r="AG115" s="6"/>
      <c r="AH115" s="6"/>
      <c r="AI115" s="6"/>
      <c r="AJ115" s="6"/>
      <c r="AK115" s="6"/>
      <c r="AL115" s="6"/>
      <c r="AM115" s="6"/>
      <c r="AN115" s="6"/>
      <c r="AO115" s="6"/>
    </row>
    <row r="116" spans="1:41" x14ac:dyDescent="0.25">
      <c r="A116" s="9" t="s">
        <v>5</v>
      </c>
      <c r="B116" s="9" t="s">
        <v>32</v>
      </c>
      <c r="C116" s="15">
        <v>36879</v>
      </c>
      <c r="D116" s="6" t="s">
        <v>3</v>
      </c>
      <c r="E116" s="6">
        <v>1</v>
      </c>
      <c r="F116" s="6" t="s">
        <v>136</v>
      </c>
      <c r="G116" s="6"/>
      <c r="H116" s="6"/>
      <c r="I116" s="6"/>
      <c r="J116" s="6">
        <v>3</v>
      </c>
      <c r="K116" s="6" t="s">
        <v>35</v>
      </c>
      <c r="L116" s="7">
        <v>2812.5</v>
      </c>
      <c r="M116" s="6">
        <v>281.25</v>
      </c>
      <c r="N116" s="6"/>
      <c r="O116" s="6"/>
      <c r="P116" s="6"/>
      <c r="Q116" s="6">
        <v>2.7E-2</v>
      </c>
      <c r="R116" s="6">
        <v>1.18E-2</v>
      </c>
      <c r="S116" s="6"/>
      <c r="T116" s="7"/>
      <c r="U116" s="7"/>
      <c r="V116" s="7">
        <v>0.17499999999999999</v>
      </c>
      <c r="W116" s="6"/>
      <c r="X116" s="6"/>
      <c r="Y116" s="6"/>
      <c r="Z116" s="6"/>
      <c r="AA116" s="6"/>
      <c r="AB116" s="6"/>
      <c r="AC116" s="6"/>
      <c r="AD116" s="6"/>
      <c r="AE116" s="6"/>
      <c r="AF116" s="6"/>
      <c r="AG116" s="6"/>
      <c r="AH116" s="6"/>
      <c r="AI116" s="6"/>
      <c r="AJ116" s="6"/>
      <c r="AK116" s="6"/>
      <c r="AL116" s="6"/>
      <c r="AM116" s="6"/>
      <c r="AN116" s="6"/>
      <c r="AO116" s="6"/>
    </row>
    <row r="117" spans="1:41" x14ac:dyDescent="0.25">
      <c r="A117" s="9" t="s">
        <v>5</v>
      </c>
      <c r="B117" s="9" t="s">
        <v>32</v>
      </c>
      <c r="C117" s="15">
        <v>36887</v>
      </c>
      <c r="D117" s="6" t="s">
        <v>3</v>
      </c>
      <c r="E117" s="6">
        <v>1</v>
      </c>
      <c r="F117" s="6" t="s">
        <v>136</v>
      </c>
      <c r="G117" s="6"/>
      <c r="H117" s="6"/>
      <c r="I117" s="6"/>
      <c r="J117" s="6">
        <v>3</v>
      </c>
      <c r="K117" s="6" t="s">
        <v>36</v>
      </c>
      <c r="L117" s="7">
        <v>1055</v>
      </c>
      <c r="M117" s="6">
        <v>105.5</v>
      </c>
      <c r="N117" s="6"/>
      <c r="O117" s="6">
        <v>175.78</v>
      </c>
      <c r="P117" s="6">
        <f>SUMIFS(O$4:O117,A$4:A117,A117,D$4:D117,D117,E$4:E117,E117)</f>
        <v>592.46</v>
      </c>
      <c r="Q117" s="6"/>
      <c r="R117" s="6"/>
      <c r="S117" s="6">
        <v>1.2200000000000001E-2</v>
      </c>
      <c r="T117" s="7"/>
      <c r="U117" s="7"/>
      <c r="V117" s="7"/>
      <c r="W117" s="6"/>
      <c r="X117" s="6"/>
      <c r="Y117" s="6"/>
      <c r="Z117" s="6"/>
      <c r="AA117" s="6"/>
      <c r="AB117" s="6"/>
      <c r="AC117" s="6"/>
      <c r="AD117" s="6"/>
      <c r="AE117" s="6"/>
      <c r="AF117" s="6"/>
      <c r="AG117" s="6"/>
      <c r="AH117" s="6"/>
      <c r="AI117" s="6"/>
      <c r="AJ117" s="6"/>
      <c r="AK117" s="6"/>
      <c r="AL117" s="6"/>
      <c r="AM117" s="6"/>
      <c r="AN117" s="6"/>
      <c r="AO117" s="6"/>
    </row>
    <row r="118" spans="1:41" x14ac:dyDescent="0.25">
      <c r="A118" s="9" t="s">
        <v>5</v>
      </c>
      <c r="B118" s="9" t="s">
        <v>32</v>
      </c>
      <c r="C118" s="15">
        <v>36899</v>
      </c>
      <c r="D118" s="6" t="s">
        <v>3</v>
      </c>
      <c r="E118" s="6">
        <v>1</v>
      </c>
      <c r="F118" s="6" t="s">
        <v>136</v>
      </c>
      <c r="G118" s="6"/>
      <c r="H118" s="6"/>
      <c r="I118" s="6"/>
      <c r="J118" s="6">
        <v>4</v>
      </c>
      <c r="K118" s="6" t="s">
        <v>34</v>
      </c>
      <c r="L118" s="7">
        <v>600</v>
      </c>
      <c r="M118" s="6">
        <v>60</v>
      </c>
      <c r="N118" s="6"/>
      <c r="O118" s="6"/>
      <c r="P118" s="6"/>
      <c r="Q118" s="6"/>
      <c r="R118" s="6"/>
      <c r="S118" s="6"/>
      <c r="T118" s="7"/>
      <c r="U118" s="7"/>
      <c r="V118" s="7"/>
      <c r="W118" s="6"/>
      <c r="X118" s="6"/>
      <c r="Y118" s="6"/>
      <c r="Z118" s="6"/>
      <c r="AA118" s="6"/>
      <c r="AB118" s="6"/>
      <c r="AC118" s="6"/>
      <c r="AD118" s="6"/>
      <c r="AE118" s="6"/>
      <c r="AF118" s="6"/>
      <c r="AG118" s="6"/>
      <c r="AH118" s="6"/>
      <c r="AI118" s="6"/>
      <c r="AJ118" s="6"/>
      <c r="AK118" s="6"/>
      <c r="AL118" s="6"/>
      <c r="AM118" s="6"/>
      <c r="AN118" s="6"/>
      <c r="AO118" s="6"/>
    </row>
    <row r="119" spans="1:41" x14ac:dyDescent="0.25">
      <c r="A119" s="9" t="s">
        <v>5</v>
      </c>
      <c r="B119" s="9" t="s">
        <v>32</v>
      </c>
      <c r="C119" s="15">
        <v>36904</v>
      </c>
      <c r="D119" s="6" t="s">
        <v>3</v>
      </c>
      <c r="E119" s="6">
        <v>1</v>
      </c>
      <c r="F119" s="6" t="s">
        <v>136</v>
      </c>
      <c r="G119" s="6"/>
      <c r="H119" s="6"/>
      <c r="I119" s="6"/>
      <c r="J119" s="6">
        <v>4</v>
      </c>
      <c r="K119" s="6" t="s">
        <v>34</v>
      </c>
      <c r="L119" s="7">
        <v>1167.5</v>
      </c>
      <c r="M119" s="6">
        <v>116.75</v>
      </c>
      <c r="N119" s="6"/>
      <c r="O119" s="6"/>
      <c r="P119" s="6"/>
      <c r="Q119" s="6"/>
      <c r="R119" s="6"/>
      <c r="S119" s="6"/>
      <c r="T119" s="7"/>
      <c r="U119" s="7"/>
      <c r="V119" s="7"/>
      <c r="W119" s="6"/>
      <c r="X119" s="6"/>
      <c r="Y119" s="6"/>
      <c r="Z119" s="6"/>
      <c r="AA119" s="6"/>
      <c r="AB119" s="6"/>
      <c r="AC119" s="6"/>
      <c r="AD119" s="6"/>
      <c r="AE119" s="6"/>
      <c r="AF119" s="6"/>
      <c r="AG119" s="6"/>
      <c r="AH119" s="6"/>
      <c r="AI119" s="6"/>
      <c r="AJ119" s="6"/>
      <c r="AK119" s="6"/>
      <c r="AL119" s="6"/>
      <c r="AM119" s="6"/>
      <c r="AN119" s="6"/>
      <c r="AO119" s="6"/>
    </row>
    <row r="120" spans="1:41" x14ac:dyDescent="0.25">
      <c r="A120" s="9" t="s">
        <v>5</v>
      </c>
      <c r="B120" s="9" t="s">
        <v>32</v>
      </c>
      <c r="C120" s="15">
        <v>36909</v>
      </c>
      <c r="D120" s="6" t="s">
        <v>3</v>
      </c>
      <c r="E120" s="6">
        <v>1</v>
      </c>
      <c r="F120" s="6" t="s">
        <v>136</v>
      </c>
      <c r="G120" s="6"/>
      <c r="H120" s="6"/>
      <c r="I120" s="6"/>
      <c r="J120" s="6">
        <v>4</v>
      </c>
      <c r="K120" s="6" t="s">
        <v>34</v>
      </c>
      <c r="L120" s="7">
        <v>1585</v>
      </c>
      <c r="M120" s="6">
        <v>158.5</v>
      </c>
      <c r="N120" s="6"/>
      <c r="O120" s="6"/>
      <c r="P120" s="6"/>
      <c r="Q120" s="6"/>
      <c r="R120" s="6"/>
      <c r="S120" s="6"/>
      <c r="T120" s="7"/>
      <c r="U120" s="7"/>
      <c r="V120" s="7"/>
      <c r="W120" s="6"/>
      <c r="X120" s="6"/>
      <c r="Y120" s="6"/>
      <c r="Z120" s="6"/>
      <c r="AA120" s="6"/>
      <c r="AB120" s="6"/>
      <c r="AC120" s="6"/>
      <c r="AD120" s="6"/>
      <c r="AE120" s="6"/>
      <c r="AF120" s="6"/>
      <c r="AG120" s="6"/>
      <c r="AH120" s="6"/>
      <c r="AI120" s="6"/>
      <c r="AJ120" s="6"/>
      <c r="AK120" s="6"/>
      <c r="AL120" s="6"/>
      <c r="AM120" s="6"/>
      <c r="AN120" s="6"/>
      <c r="AO120" s="6"/>
    </row>
    <row r="121" spans="1:41" x14ac:dyDescent="0.25">
      <c r="A121" s="9" t="s">
        <v>5</v>
      </c>
      <c r="B121" s="9" t="s">
        <v>32</v>
      </c>
      <c r="C121" s="15">
        <v>36915</v>
      </c>
      <c r="D121" s="6" t="s">
        <v>3</v>
      </c>
      <c r="E121" s="6">
        <v>1</v>
      </c>
      <c r="F121" s="6" t="s">
        <v>136</v>
      </c>
      <c r="G121" s="6"/>
      <c r="H121" s="6"/>
      <c r="I121" s="6"/>
      <c r="J121" s="6">
        <v>4</v>
      </c>
      <c r="K121" s="6" t="s">
        <v>35</v>
      </c>
      <c r="L121" s="7">
        <v>2520</v>
      </c>
      <c r="M121" s="6">
        <v>252</v>
      </c>
      <c r="N121" s="6"/>
      <c r="O121" s="6"/>
      <c r="P121" s="6"/>
      <c r="Q121" s="6">
        <v>2.7E-2</v>
      </c>
      <c r="R121" s="6"/>
      <c r="S121" s="6"/>
      <c r="T121" s="7"/>
      <c r="U121" s="7"/>
      <c r="V121" s="7">
        <v>0.191</v>
      </c>
      <c r="W121" s="6"/>
      <c r="X121" s="6"/>
      <c r="Y121" s="6"/>
      <c r="Z121" s="6"/>
      <c r="AA121" s="6"/>
      <c r="AB121" s="6"/>
      <c r="AC121" s="6"/>
      <c r="AD121" s="6"/>
      <c r="AE121" s="6"/>
      <c r="AF121" s="6"/>
      <c r="AG121" s="6"/>
      <c r="AH121" s="6"/>
      <c r="AI121" s="6"/>
      <c r="AJ121" s="6"/>
      <c r="AK121" s="6"/>
      <c r="AL121" s="6"/>
      <c r="AM121" s="6"/>
      <c r="AN121" s="6"/>
      <c r="AO121" s="6"/>
    </row>
    <row r="122" spans="1:41" x14ac:dyDescent="0.25">
      <c r="A122" s="9" t="s">
        <v>5</v>
      </c>
      <c r="B122" s="9" t="s">
        <v>32</v>
      </c>
      <c r="C122" s="15">
        <v>36921</v>
      </c>
      <c r="D122" s="6" t="s">
        <v>3</v>
      </c>
      <c r="E122" s="6">
        <v>1</v>
      </c>
      <c r="F122" s="6" t="s">
        <v>136</v>
      </c>
      <c r="G122" s="6"/>
      <c r="H122" s="6"/>
      <c r="I122" s="6"/>
      <c r="J122" s="6">
        <v>4</v>
      </c>
      <c r="K122" s="6" t="s">
        <v>36</v>
      </c>
      <c r="L122" s="7">
        <v>830</v>
      </c>
      <c r="M122" s="6">
        <v>83</v>
      </c>
      <c r="N122" s="6"/>
      <c r="O122" s="6">
        <v>170.17</v>
      </c>
      <c r="P122" s="6">
        <f>SUMIFS(O$4:O122,A$4:A122,A122,D$4:D122,D122,E$4:E122,E122)</f>
        <v>762.63</v>
      </c>
      <c r="Q122" s="6"/>
      <c r="R122" s="6"/>
      <c r="S122" s="6">
        <v>1.14E-2</v>
      </c>
      <c r="T122" s="7"/>
      <c r="U122" s="7"/>
      <c r="V122" s="7"/>
      <c r="W122" s="6"/>
      <c r="X122" s="6"/>
      <c r="Y122" s="6"/>
      <c r="Z122" s="6"/>
      <c r="AA122" s="6"/>
      <c r="AB122" s="6"/>
      <c r="AC122" s="6"/>
      <c r="AD122" s="6"/>
      <c r="AE122" s="6"/>
      <c r="AF122" s="6"/>
      <c r="AG122" s="6"/>
      <c r="AH122" s="6"/>
      <c r="AI122" s="6"/>
      <c r="AJ122" s="6"/>
      <c r="AK122" s="6"/>
      <c r="AL122" s="6"/>
      <c r="AM122" s="6"/>
      <c r="AN122" s="6"/>
      <c r="AO122" s="6"/>
    </row>
    <row r="123" spans="1:41" x14ac:dyDescent="0.25">
      <c r="A123" s="9" t="s">
        <v>5</v>
      </c>
      <c r="B123" s="9" t="s">
        <v>32</v>
      </c>
      <c r="C123" s="15">
        <v>36938</v>
      </c>
      <c r="D123" s="6" t="s">
        <v>3</v>
      </c>
      <c r="E123" s="6">
        <v>1</v>
      </c>
      <c r="F123" s="6" t="s">
        <v>136</v>
      </c>
      <c r="G123" s="6"/>
      <c r="H123" s="6"/>
      <c r="I123" s="6"/>
      <c r="J123" s="6">
        <v>5</v>
      </c>
      <c r="K123" s="6" t="s">
        <v>34</v>
      </c>
      <c r="L123" s="7">
        <v>440.5</v>
      </c>
      <c r="M123" s="6">
        <v>44.05</v>
      </c>
      <c r="N123" s="6"/>
      <c r="O123" s="6"/>
      <c r="P123" s="6"/>
      <c r="Q123" s="6"/>
      <c r="R123" s="6"/>
      <c r="S123" s="6"/>
      <c r="T123" s="7"/>
      <c r="U123" s="7"/>
      <c r="V123" s="7"/>
      <c r="W123" s="6"/>
      <c r="X123" s="6"/>
      <c r="Y123" s="6"/>
      <c r="Z123" s="6"/>
      <c r="AA123" s="6"/>
      <c r="AB123" s="6"/>
      <c r="AC123" s="6"/>
      <c r="AD123" s="6"/>
      <c r="AE123" s="6"/>
      <c r="AF123" s="6"/>
      <c r="AG123" s="6"/>
      <c r="AH123" s="6"/>
      <c r="AI123" s="6"/>
      <c r="AJ123" s="6"/>
      <c r="AK123" s="6"/>
      <c r="AL123" s="6"/>
      <c r="AM123" s="6"/>
      <c r="AN123" s="6"/>
      <c r="AO123" s="6"/>
    </row>
    <row r="124" spans="1:41" x14ac:dyDescent="0.25">
      <c r="A124" s="9" t="s">
        <v>5</v>
      </c>
      <c r="B124" s="9" t="s">
        <v>32</v>
      </c>
      <c r="C124" s="15">
        <v>36945</v>
      </c>
      <c r="D124" s="6" t="s">
        <v>3</v>
      </c>
      <c r="E124" s="6">
        <v>1</v>
      </c>
      <c r="F124" s="6" t="s">
        <v>136</v>
      </c>
      <c r="G124" s="6"/>
      <c r="H124" s="6"/>
      <c r="I124" s="6"/>
      <c r="J124" s="6">
        <v>5</v>
      </c>
      <c r="K124" s="6" t="s">
        <v>34</v>
      </c>
      <c r="L124" s="7">
        <v>690</v>
      </c>
      <c r="M124" s="6">
        <v>69</v>
      </c>
      <c r="N124" s="6"/>
      <c r="O124" s="6"/>
      <c r="P124" s="6"/>
      <c r="Q124" s="6"/>
      <c r="R124" s="6"/>
      <c r="S124" s="6"/>
      <c r="T124" s="7"/>
      <c r="U124" s="7"/>
      <c r="V124" s="7">
        <v>0.35199999999999998</v>
      </c>
      <c r="W124" s="6"/>
      <c r="X124" s="6"/>
      <c r="Y124" s="6"/>
      <c r="Z124" s="6"/>
      <c r="AA124" s="6"/>
      <c r="AB124" s="6"/>
      <c r="AC124" s="6"/>
      <c r="AD124" s="6"/>
      <c r="AE124" s="6"/>
      <c r="AF124" s="6"/>
      <c r="AG124" s="6"/>
      <c r="AH124" s="6"/>
      <c r="AI124" s="6"/>
      <c r="AJ124" s="6"/>
      <c r="AK124" s="6"/>
      <c r="AL124" s="6"/>
      <c r="AM124" s="6"/>
      <c r="AN124" s="6"/>
      <c r="AO124" s="6"/>
    </row>
    <row r="125" spans="1:41" x14ac:dyDescent="0.25">
      <c r="A125" s="9" t="s">
        <v>5</v>
      </c>
      <c r="B125" s="9" t="s">
        <v>32</v>
      </c>
      <c r="C125" s="15">
        <v>36951</v>
      </c>
      <c r="D125" s="6" t="s">
        <v>3</v>
      </c>
      <c r="E125" s="6">
        <v>1</v>
      </c>
      <c r="F125" s="6" t="s">
        <v>136</v>
      </c>
      <c r="G125" s="6"/>
      <c r="H125" s="6"/>
      <c r="I125" s="6"/>
      <c r="J125" s="6">
        <v>5</v>
      </c>
      <c r="K125" s="6" t="s">
        <v>34</v>
      </c>
      <c r="L125" s="7">
        <v>990</v>
      </c>
      <c r="M125" s="6">
        <v>99</v>
      </c>
      <c r="N125" s="6"/>
      <c r="O125" s="6"/>
      <c r="P125" s="6"/>
      <c r="Q125" s="6"/>
      <c r="R125" s="6"/>
      <c r="S125" s="6"/>
      <c r="T125" s="7"/>
      <c r="U125" s="7"/>
      <c r="V125" s="7"/>
      <c r="W125" s="6"/>
      <c r="X125" s="6"/>
      <c r="Y125" s="6"/>
      <c r="Z125" s="6"/>
      <c r="AA125" s="6"/>
      <c r="AB125" s="6"/>
      <c r="AC125" s="6"/>
      <c r="AD125" s="6"/>
      <c r="AE125" s="6"/>
      <c r="AF125" s="6"/>
      <c r="AG125" s="6"/>
      <c r="AH125" s="6"/>
      <c r="AI125" s="6"/>
      <c r="AJ125" s="6"/>
      <c r="AK125" s="6"/>
      <c r="AL125" s="6"/>
      <c r="AM125" s="6"/>
      <c r="AN125" s="6"/>
      <c r="AO125" s="6"/>
    </row>
    <row r="126" spans="1:41" x14ac:dyDescent="0.25">
      <c r="A126" s="9" t="s">
        <v>5</v>
      </c>
      <c r="B126" s="9" t="s">
        <v>32</v>
      </c>
      <c r="C126" s="15">
        <v>36957</v>
      </c>
      <c r="D126" s="6" t="s">
        <v>3</v>
      </c>
      <c r="E126" s="6">
        <v>1</v>
      </c>
      <c r="F126" s="6" t="s">
        <v>136</v>
      </c>
      <c r="G126" s="6"/>
      <c r="H126" s="6"/>
      <c r="I126" s="6"/>
      <c r="J126" s="6">
        <v>5</v>
      </c>
      <c r="K126" s="6" t="s">
        <v>34</v>
      </c>
      <c r="L126" s="7">
        <v>580</v>
      </c>
      <c r="M126" s="6">
        <v>58</v>
      </c>
      <c r="N126" s="6"/>
      <c r="O126" s="6"/>
      <c r="P126" s="6"/>
      <c r="Q126" s="6"/>
      <c r="R126" s="6"/>
      <c r="S126" s="6"/>
      <c r="T126" s="7"/>
      <c r="U126" s="7"/>
      <c r="V126" s="7"/>
      <c r="W126" s="6"/>
      <c r="X126" s="6"/>
      <c r="Y126" s="6"/>
      <c r="Z126" s="6"/>
      <c r="AA126" s="6"/>
      <c r="AB126" s="6"/>
      <c r="AC126" s="6"/>
      <c r="AD126" s="6"/>
      <c r="AE126" s="6"/>
      <c r="AF126" s="6"/>
      <c r="AG126" s="6"/>
      <c r="AH126" s="6"/>
      <c r="AI126" s="6"/>
      <c r="AJ126" s="6"/>
      <c r="AK126" s="6"/>
      <c r="AL126" s="6"/>
      <c r="AM126" s="6"/>
      <c r="AN126" s="6"/>
      <c r="AO126" s="6"/>
    </row>
    <row r="127" spans="1:41" x14ac:dyDescent="0.25">
      <c r="A127" s="9" t="s">
        <v>5</v>
      </c>
      <c r="B127" s="9" t="s">
        <v>32</v>
      </c>
      <c r="C127" s="15">
        <v>36961</v>
      </c>
      <c r="D127" s="6" t="s">
        <v>3</v>
      </c>
      <c r="E127" s="6">
        <v>1</v>
      </c>
      <c r="F127" s="6" t="s">
        <v>136</v>
      </c>
      <c r="G127" s="6"/>
      <c r="H127" s="6"/>
      <c r="I127" s="6"/>
      <c r="J127" s="6">
        <v>5</v>
      </c>
      <c r="K127" s="6" t="s">
        <v>35</v>
      </c>
      <c r="L127" s="7">
        <v>1478.5</v>
      </c>
      <c r="M127" s="6">
        <v>147.85</v>
      </c>
      <c r="N127" s="6"/>
      <c r="O127" s="6"/>
      <c r="P127" s="6"/>
      <c r="Q127" s="6">
        <v>2.1899999999999999E-2</v>
      </c>
      <c r="R127" s="6">
        <v>5.4000000000000003E-3</v>
      </c>
      <c r="S127" s="6"/>
      <c r="T127" s="7"/>
      <c r="U127" s="7"/>
      <c r="V127" s="7">
        <v>4.1000000000000002E-2</v>
      </c>
      <c r="W127" s="6"/>
      <c r="X127" s="6"/>
      <c r="Y127" s="6"/>
      <c r="Z127" s="6"/>
      <c r="AA127" s="6"/>
      <c r="AB127" s="6"/>
      <c r="AC127" s="6"/>
      <c r="AD127" s="6"/>
      <c r="AE127" s="6"/>
      <c r="AF127" s="6"/>
      <c r="AG127" s="6"/>
      <c r="AH127" s="6"/>
      <c r="AI127" s="6"/>
      <c r="AJ127" s="6"/>
      <c r="AK127" s="6"/>
      <c r="AL127" s="6"/>
      <c r="AM127" s="6"/>
      <c r="AN127" s="6"/>
      <c r="AO127" s="6"/>
    </row>
    <row r="128" spans="1:41" x14ac:dyDescent="0.25">
      <c r="A128" s="9" t="s">
        <v>5</v>
      </c>
      <c r="B128" s="9" t="s">
        <v>32</v>
      </c>
      <c r="C128" s="15">
        <v>36967</v>
      </c>
      <c r="D128" s="6" t="s">
        <v>3</v>
      </c>
      <c r="E128" s="6">
        <v>1</v>
      </c>
      <c r="F128" s="6" t="s">
        <v>136</v>
      </c>
      <c r="G128" s="6"/>
      <c r="H128" s="6"/>
      <c r="I128" s="6"/>
      <c r="J128" s="6">
        <v>5</v>
      </c>
      <c r="K128" s="6" t="s">
        <v>36</v>
      </c>
      <c r="L128" s="7">
        <v>521.5</v>
      </c>
      <c r="M128" s="6">
        <v>52.15</v>
      </c>
      <c r="N128" s="6"/>
      <c r="O128" s="6">
        <v>91.83</v>
      </c>
      <c r="P128" s="6">
        <f>SUMIFS(O$4:O128,A$4:A128,A128,D$4:D128,D128,E$4:E128,E128)</f>
        <v>854.46</v>
      </c>
      <c r="Q128" s="6"/>
      <c r="R128" s="6"/>
      <c r="S128" s="6">
        <v>1.89E-2</v>
      </c>
      <c r="T128" s="7"/>
      <c r="U128" s="7"/>
      <c r="V128" s="7"/>
      <c r="W128" s="6"/>
      <c r="X128" s="6"/>
      <c r="Y128" s="6"/>
      <c r="Z128" s="6"/>
      <c r="AA128" s="6"/>
      <c r="AB128" s="6"/>
      <c r="AC128" s="6"/>
      <c r="AD128" s="6"/>
      <c r="AE128" s="6"/>
      <c r="AF128" s="6"/>
      <c r="AG128" s="6"/>
      <c r="AH128" s="6"/>
      <c r="AI128" s="6"/>
      <c r="AJ128" s="6"/>
      <c r="AK128" s="6"/>
      <c r="AL128" s="6"/>
      <c r="AM128" s="6"/>
      <c r="AN128" s="6"/>
      <c r="AO128" s="6"/>
    </row>
    <row r="129" spans="1:41" x14ac:dyDescent="0.25">
      <c r="A129" s="9" t="s">
        <v>5</v>
      </c>
      <c r="B129" s="9" t="s">
        <v>32</v>
      </c>
      <c r="C129" s="15">
        <v>36993</v>
      </c>
      <c r="D129" s="6" t="s">
        <v>3</v>
      </c>
      <c r="E129" s="6">
        <v>1</v>
      </c>
      <c r="F129" s="6" t="s">
        <v>136</v>
      </c>
      <c r="G129" s="6"/>
      <c r="H129" s="6"/>
      <c r="I129" s="6"/>
      <c r="J129" s="6">
        <v>6</v>
      </c>
      <c r="K129" s="6" t="s">
        <v>34</v>
      </c>
      <c r="L129" s="7">
        <v>358</v>
      </c>
      <c r="M129" s="6">
        <v>35.799999999999997</v>
      </c>
      <c r="N129" s="6"/>
      <c r="O129" s="6"/>
      <c r="P129" s="6"/>
      <c r="Q129" s="6"/>
      <c r="R129" s="6"/>
      <c r="S129" s="6"/>
      <c r="T129" s="7"/>
      <c r="U129" s="7"/>
      <c r="V129" s="7"/>
      <c r="W129" s="6"/>
      <c r="X129" s="6"/>
      <c r="Y129" s="6"/>
      <c r="Z129" s="6"/>
      <c r="AA129" s="6"/>
      <c r="AB129" s="6"/>
      <c r="AC129" s="6"/>
      <c r="AD129" s="6"/>
      <c r="AE129" s="6"/>
      <c r="AF129" s="6"/>
      <c r="AG129" s="6"/>
      <c r="AH129" s="6"/>
      <c r="AI129" s="6"/>
      <c r="AJ129" s="6"/>
      <c r="AK129" s="6"/>
      <c r="AL129" s="6"/>
      <c r="AM129" s="6"/>
      <c r="AN129" s="6"/>
      <c r="AO129" s="6"/>
    </row>
    <row r="130" spans="1:41" x14ac:dyDescent="0.25">
      <c r="A130" s="9" t="s">
        <v>5</v>
      </c>
      <c r="B130" s="9" t="s">
        <v>32</v>
      </c>
      <c r="C130" s="15">
        <v>37004</v>
      </c>
      <c r="D130" s="6" t="s">
        <v>3</v>
      </c>
      <c r="E130" s="6">
        <v>1</v>
      </c>
      <c r="F130" s="6" t="s">
        <v>136</v>
      </c>
      <c r="G130" s="6"/>
      <c r="H130" s="6"/>
      <c r="I130" s="6"/>
      <c r="J130" s="6">
        <v>6</v>
      </c>
      <c r="K130" s="6" t="s">
        <v>34</v>
      </c>
      <c r="L130" s="7">
        <v>590.5</v>
      </c>
      <c r="M130" s="6">
        <v>59.05</v>
      </c>
      <c r="N130" s="6"/>
      <c r="O130" s="6"/>
      <c r="P130" s="6"/>
      <c r="Q130" s="6"/>
      <c r="R130" s="6"/>
      <c r="S130" s="6"/>
      <c r="T130" s="7"/>
      <c r="U130" s="7"/>
      <c r="V130" s="7">
        <v>2.5000000000000001E-2</v>
      </c>
      <c r="W130" s="6"/>
      <c r="X130" s="6"/>
      <c r="Y130" s="6"/>
      <c r="Z130" s="6"/>
      <c r="AA130" s="6"/>
      <c r="AB130" s="6"/>
      <c r="AC130" s="6"/>
      <c r="AD130" s="6"/>
      <c r="AE130" s="6"/>
      <c r="AF130" s="6"/>
      <c r="AG130" s="6"/>
      <c r="AH130" s="6"/>
      <c r="AI130" s="6"/>
      <c r="AJ130" s="6"/>
      <c r="AK130" s="6"/>
      <c r="AL130" s="6"/>
      <c r="AM130" s="6"/>
      <c r="AN130" s="6"/>
      <c r="AO130" s="6"/>
    </row>
    <row r="131" spans="1:41" x14ac:dyDescent="0.25">
      <c r="A131" s="9" t="s">
        <v>5</v>
      </c>
      <c r="B131" s="9" t="s">
        <v>32</v>
      </c>
      <c r="C131" s="15">
        <v>37013</v>
      </c>
      <c r="D131" s="6" t="s">
        <v>3</v>
      </c>
      <c r="E131" s="6">
        <v>1</v>
      </c>
      <c r="F131" s="6" t="s">
        <v>136</v>
      </c>
      <c r="G131" s="6"/>
      <c r="H131" s="6"/>
      <c r="I131" s="6"/>
      <c r="J131" s="6">
        <v>6</v>
      </c>
      <c r="K131" s="6" t="s">
        <v>35</v>
      </c>
      <c r="L131" s="7">
        <v>456</v>
      </c>
      <c r="M131" s="6">
        <v>45.6</v>
      </c>
      <c r="N131" s="6"/>
      <c r="O131" s="6"/>
      <c r="P131" s="6"/>
      <c r="Q131" s="6">
        <v>2.8799999999999999E-2</v>
      </c>
      <c r="R131" s="6"/>
      <c r="S131" s="6"/>
      <c r="T131" s="7"/>
      <c r="U131" s="7"/>
      <c r="V131" s="7"/>
      <c r="W131" s="6"/>
      <c r="X131" s="6"/>
      <c r="Y131" s="6"/>
      <c r="Z131" s="6"/>
      <c r="AA131" s="6"/>
      <c r="AB131" s="6"/>
      <c r="AC131" s="6"/>
      <c r="AD131" s="6"/>
      <c r="AE131" s="6"/>
      <c r="AF131" s="6"/>
      <c r="AG131" s="6"/>
      <c r="AH131" s="6"/>
      <c r="AI131" s="6"/>
      <c r="AJ131" s="6"/>
      <c r="AK131" s="6"/>
      <c r="AL131" s="6"/>
      <c r="AM131" s="6"/>
      <c r="AN131" s="6"/>
      <c r="AO131" s="6"/>
    </row>
    <row r="132" spans="1:41" x14ac:dyDescent="0.25">
      <c r="A132" s="9" t="s">
        <v>5</v>
      </c>
      <c r="B132" s="9" t="s">
        <v>32</v>
      </c>
      <c r="C132" s="15">
        <v>37017</v>
      </c>
      <c r="D132" s="6" t="s">
        <v>3</v>
      </c>
      <c r="E132" s="6">
        <v>1</v>
      </c>
      <c r="F132" s="6" t="s">
        <v>136</v>
      </c>
      <c r="G132" s="6"/>
      <c r="H132" s="6"/>
      <c r="I132" s="6"/>
      <c r="J132" s="6">
        <v>6</v>
      </c>
      <c r="K132" s="6" t="s">
        <v>36</v>
      </c>
      <c r="L132" s="7"/>
      <c r="M132" s="6"/>
      <c r="N132" s="6"/>
      <c r="O132" s="6">
        <v>26.23</v>
      </c>
      <c r="P132" s="6">
        <f>SUMIFS(O$4:O132,A$4:A132,A132,D$4:D132,D132,E$4:E132,E132)</f>
        <v>880.69</v>
      </c>
      <c r="Q132" s="6"/>
      <c r="R132" s="6"/>
      <c r="S132" s="6"/>
      <c r="T132" s="7"/>
      <c r="U132" s="7"/>
      <c r="V132" s="7"/>
      <c r="W132" s="6"/>
      <c r="X132" s="6"/>
      <c r="Y132" s="6"/>
      <c r="Z132" s="6"/>
      <c r="AA132" s="6"/>
      <c r="AB132" s="6"/>
      <c r="AC132" s="6"/>
      <c r="AD132" s="6"/>
      <c r="AE132" s="6"/>
      <c r="AF132" s="6"/>
      <c r="AG132" s="6"/>
      <c r="AH132" s="6"/>
      <c r="AI132" s="6"/>
      <c r="AJ132" s="6"/>
      <c r="AK132" s="6"/>
      <c r="AL132" s="6"/>
      <c r="AM132" s="6"/>
      <c r="AN132" s="6"/>
      <c r="AO132" s="6"/>
    </row>
    <row r="133" spans="1:41" x14ac:dyDescent="0.25">
      <c r="A133" s="9" t="s">
        <v>5</v>
      </c>
      <c r="B133" s="9" t="s">
        <v>32</v>
      </c>
      <c r="C133" s="15">
        <v>37066</v>
      </c>
      <c r="D133" s="6" t="s">
        <v>3</v>
      </c>
      <c r="E133" s="6">
        <v>1</v>
      </c>
      <c r="F133" s="6" t="s">
        <v>136</v>
      </c>
      <c r="G133" s="6"/>
      <c r="H133" s="6"/>
      <c r="I133" s="6"/>
      <c r="J133" s="6">
        <v>7</v>
      </c>
      <c r="K133" s="6" t="s">
        <v>35</v>
      </c>
      <c r="L133" s="7">
        <v>228.5</v>
      </c>
      <c r="M133" s="6">
        <v>22.85</v>
      </c>
      <c r="N133" s="6"/>
      <c r="O133" s="6"/>
      <c r="P133" s="6"/>
      <c r="Q133" s="6">
        <v>3.3300000000000003E-2</v>
      </c>
      <c r="R133" s="6"/>
      <c r="S133" s="6"/>
      <c r="T133" s="7"/>
      <c r="U133" s="7"/>
      <c r="V133" s="7"/>
      <c r="W133" s="6"/>
      <c r="X133" s="6"/>
      <c r="Y133" s="6"/>
      <c r="Z133" s="6"/>
      <c r="AA133" s="6"/>
      <c r="AB133" s="6"/>
      <c r="AC133" s="6"/>
      <c r="AD133" s="6"/>
      <c r="AE133" s="6"/>
      <c r="AF133" s="6"/>
      <c r="AG133" s="6"/>
      <c r="AH133" s="6"/>
      <c r="AI133" s="6"/>
      <c r="AJ133" s="6"/>
      <c r="AK133" s="6"/>
      <c r="AL133" s="6"/>
      <c r="AM133" s="6"/>
      <c r="AN133" s="6"/>
      <c r="AO133" s="6"/>
    </row>
    <row r="134" spans="1:41" x14ac:dyDescent="0.25">
      <c r="A134" s="9" t="s">
        <v>5</v>
      </c>
      <c r="B134" s="9" t="s">
        <v>32</v>
      </c>
      <c r="C134" s="15">
        <v>37076</v>
      </c>
      <c r="D134" s="6" t="s">
        <v>38</v>
      </c>
      <c r="E134" s="6">
        <v>1</v>
      </c>
      <c r="F134" s="6" t="s">
        <v>136</v>
      </c>
      <c r="G134" s="6"/>
      <c r="H134" s="6"/>
      <c r="I134" s="6"/>
      <c r="J134" s="6">
        <v>7</v>
      </c>
      <c r="K134" s="6" t="s">
        <v>36</v>
      </c>
      <c r="L134" s="7"/>
      <c r="M134" s="6"/>
      <c r="N134" s="6"/>
      <c r="O134" s="6">
        <v>11.74</v>
      </c>
      <c r="P134" s="6">
        <f>SUMIFS(O$4:O134,A$4:A134,A134,D$4:D134,D134,E$4:E134,E134)</f>
        <v>11.74</v>
      </c>
      <c r="Q134" s="6"/>
      <c r="R134" s="6"/>
      <c r="S134" s="6"/>
      <c r="T134" s="7"/>
      <c r="U134" s="7"/>
      <c r="V134" s="7"/>
      <c r="W134" s="6"/>
      <c r="X134" s="6"/>
      <c r="Y134" s="6"/>
      <c r="Z134" s="6"/>
      <c r="AA134" s="6"/>
      <c r="AB134" s="6"/>
      <c r="AC134" s="6"/>
      <c r="AD134" s="6"/>
      <c r="AE134" s="6"/>
      <c r="AF134" s="6"/>
      <c r="AG134" s="6"/>
      <c r="AH134" s="6"/>
      <c r="AI134" s="6"/>
      <c r="AJ134" s="6"/>
      <c r="AK134" s="6"/>
      <c r="AL134" s="6"/>
      <c r="AM134" s="6"/>
      <c r="AN134" s="6"/>
      <c r="AO134" s="6"/>
    </row>
    <row r="135" spans="1:41" x14ac:dyDescent="0.25">
      <c r="A135" s="9" t="s">
        <v>5</v>
      </c>
      <c r="B135" s="9" t="s">
        <v>32</v>
      </c>
      <c r="C135" s="15">
        <v>37131</v>
      </c>
      <c r="D135" s="6" t="s">
        <v>38</v>
      </c>
      <c r="E135" s="6">
        <v>1</v>
      </c>
      <c r="F135" s="6" t="s">
        <v>136</v>
      </c>
      <c r="G135" s="6"/>
      <c r="H135" s="6"/>
      <c r="I135" s="6"/>
      <c r="J135" s="6">
        <v>1</v>
      </c>
      <c r="K135" s="6" t="s">
        <v>34</v>
      </c>
      <c r="L135" s="7">
        <v>225</v>
      </c>
      <c r="M135" s="6">
        <v>22.5</v>
      </c>
      <c r="N135" s="6"/>
      <c r="O135" s="6"/>
      <c r="P135" s="6"/>
      <c r="Q135" s="6"/>
      <c r="R135" s="6"/>
      <c r="S135" s="6"/>
      <c r="T135" s="7"/>
      <c r="U135" s="7"/>
      <c r="V135" s="7"/>
      <c r="W135" s="6"/>
      <c r="X135" s="6"/>
      <c r="Y135" s="6"/>
      <c r="Z135" s="6"/>
      <c r="AA135" s="6"/>
      <c r="AB135" s="6"/>
      <c r="AC135" s="6"/>
      <c r="AD135" s="6"/>
      <c r="AE135" s="6"/>
      <c r="AF135" s="6"/>
      <c r="AG135" s="6"/>
      <c r="AH135" s="6"/>
      <c r="AI135" s="6"/>
      <c r="AJ135" s="6"/>
      <c r="AK135" s="6"/>
      <c r="AL135" s="6"/>
      <c r="AM135" s="6"/>
      <c r="AN135" s="6"/>
      <c r="AO135" s="6"/>
    </row>
    <row r="136" spans="1:41" x14ac:dyDescent="0.25">
      <c r="A136" s="9" t="s">
        <v>5</v>
      </c>
      <c r="B136" s="9" t="s">
        <v>32</v>
      </c>
      <c r="C136" s="15">
        <v>37139</v>
      </c>
      <c r="D136" s="6" t="s">
        <v>38</v>
      </c>
      <c r="E136" s="6">
        <v>1</v>
      </c>
      <c r="F136" s="6" t="s">
        <v>136</v>
      </c>
      <c r="G136" s="6"/>
      <c r="H136" s="6"/>
      <c r="I136" s="6"/>
      <c r="J136" s="6">
        <v>1</v>
      </c>
      <c r="K136" s="6" t="s">
        <v>34</v>
      </c>
      <c r="L136" s="7">
        <v>265</v>
      </c>
      <c r="M136" s="6">
        <v>26.5</v>
      </c>
      <c r="N136" s="6"/>
      <c r="O136" s="6"/>
      <c r="P136" s="6"/>
      <c r="Q136" s="6"/>
      <c r="R136" s="6"/>
      <c r="S136" s="6"/>
      <c r="T136" s="7"/>
      <c r="U136" s="7"/>
      <c r="V136" s="7"/>
      <c r="W136" s="6"/>
      <c r="X136" s="6"/>
      <c r="Y136" s="6"/>
      <c r="Z136" s="6"/>
      <c r="AA136" s="6"/>
      <c r="AB136" s="6"/>
      <c r="AC136" s="6"/>
      <c r="AD136" s="6"/>
      <c r="AE136" s="6"/>
      <c r="AF136" s="6"/>
      <c r="AG136" s="6"/>
      <c r="AH136" s="6"/>
      <c r="AI136" s="6"/>
      <c r="AJ136" s="6"/>
      <c r="AK136" s="6"/>
      <c r="AL136" s="6"/>
      <c r="AM136" s="6"/>
      <c r="AN136" s="6"/>
      <c r="AO136" s="6"/>
    </row>
    <row r="137" spans="1:41" x14ac:dyDescent="0.25">
      <c r="A137" s="9" t="s">
        <v>5</v>
      </c>
      <c r="B137" s="9" t="s">
        <v>32</v>
      </c>
      <c r="C137" s="15">
        <v>37146</v>
      </c>
      <c r="D137" s="6" t="s">
        <v>38</v>
      </c>
      <c r="E137" s="6">
        <v>1</v>
      </c>
      <c r="F137" s="6" t="s">
        <v>136</v>
      </c>
      <c r="G137" s="6"/>
      <c r="H137" s="6"/>
      <c r="I137" s="6"/>
      <c r="J137" s="6">
        <v>1</v>
      </c>
      <c r="K137" s="6" t="s">
        <v>34</v>
      </c>
      <c r="L137" s="7">
        <v>380</v>
      </c>
      <c r="M137" s="6">
        <v>38</v>
      </c>
      <c r="N137" s="6"/>
      <c r="O137" s="6"/>
      <c r="P137" s="6"/>
      <c r="Q137" s="6"/>
      <c r="R137" s="6"/>
      <c r="S137" s="6"/>
      <c r="T137" s="7"/>
      <c r="U137" s="7"/>
      <c r="V137" s="7"/>
      <c r="W137" s="6"/>
      <c r="X137" s="6"/>
      <c r="Y137" s="6"/>
      <c r="Z137" s="6"/>
      <c r="AA137" s="6"/>
      <c r="AB137" s="6"/>
      <c r="AC137" s="6"/>
      <c r="AD137" s="6"/>
      <c r="AE137" s="6"/>
      <c r="AF137" s="6"/>
      <c r="AG137" s="6"/>
      <c r="AH137" s="6"/>
      <c r="AI137" s="6"/>
      <c r="AJ137" s="6"/>
      <c r="AK137" s="6"/>
      <c r="AL137" s="6"/>
      <c r="AM137" s="6"/>
      <c r="AN137" s="6"/>
      <c r="AO137" s="6"/>
    </row>
    <row r="138" spans="1:41" x14ac:dyDescent="0.25">
      <c r="A138" s="9" t="s">
        <v>5</v>
      </c>
      <c r="B138" s="9" t="s">
        <v>32</v>
      </c>
      <c r="C138" s="15">
        <v>37153</v>
      </c>
      <c r="D138" s="6" t="s">
        <v>38</v>
      </c>
      <c r="E138" s="6">
        <v>1</v>
      </c>
      <c r="F138" s="6" t="s">
        <v>136</v>
      </c>
      <c r="G138" s="6"/>
      <c r="H138" s="6"/>
      <c r="I138" s="6"/>
      <c r="J138" s="6">
        <v>1</v>
      </c>
      <c r="K138" s="6" t="s">
        <v>34</v>
      </c>
      <c r="L138" s="7">
        <v>1010</v>
      </c>
      <c r="M138" s="6">
        <v>101</v>
      </c>
      <c r="N138" s="6"/>
      <c r="O138" s="6"/>
      <c r="P138" s="6"/>
      <c r="Q138" s="6"/>
      <c r="R138" s="6"/>
      <c r="S138" s="6"/>
      <c r="T138" s="7"/>
      <c r="U138" s="7"/>
      <c r="V138" s="7"/>
      <c r="W138" s="6"/>
      <c r="X138" s="6"/>
      <c r="Y138" s="6"/>
      <c r="Z138" s="6"/>
      <c r="AA138" s="6"/>
      <c r="AB138" s="6"/>
      <c r="AC138" s="6"/>
      <c r="AD138" s="6"/>
      <c r="AE138" s="6"/>
      <c r="AF138" s="6"/>
      <c r="AG138" s="6"/>
      <c r="AH138" s="6"/>
      <c r="AI138" s="6"/>
      <c r="AJ138" s="6"/>
      <c r="AK138" s="6"/>
      <c r="AL138" s="6"/>
      <c r="AM138" s="6"/>
      <c r="AN138" s="6"/>
      <c r="AO138" s="6"/>
    </row>
    <row r="139" spans="1:41" x14ac:dyDescent="0.25">
      <c r="A139" s="9" t="s">
        <v>5</v>
      </c>
      <c r="B139" s="9" t="s">
        <v>32</v>
      </c>
      <c r="C139" s="15">
        <v>37167</v>
      </c>
      <c r="D139" s="6" t="s">
        <v>38</v>
      </c>
      <c r="E139" s="6">
        <v>1</v>
      </c>
      <c r="F139" s="6" t="s">
        <v>136</v>
      </c>
      <c r="G139" s="6"/>
      <c r="H139" s="6"/>
      <c r="I139" s="6"/>
      <c r="J139" s="6">
        <v>1</v>
      </c>
      <c r="K139" s="6" t="s">
        <v>35</v>
      </c>
      <c r="L139" s="7">
        <v>2305</v>
      </c>
      <c r="M139" s="6">
        <v>230.5</v>
      </c>
      <c r="N139" s="6"/>
      <c r="O139" s="6"/>
      <c r="P139" s="6"/>
      <c r="Q139" s="6"/>
      <c r="R139" s="6"/>
      <c r="S139" s="6"/>
      <c r="T139" s="7"/>
      <c r="U139" s="7"/>
      <c r="V139" s="7"/>
      <c r="W139" s="6"/>
      <c r="X139" s="6"/>
      <c r="Y139" s="6"/>
      <c r="Z139" s="6"/>
      <c r="AA139" s="6"/>
      <c r="AB139" s="6"/>
      <c r="AC139" s="6"/>
      <c r="AD139" s="6"/>
      <c r="AE139" s="6"/>
      <c r="AF139" s="6"/>
      <c r="AG139" s="6"/>
      <c r="AH139" s="6"/>
      <c r="AI139" s="6"/>
      <c r="AJ139" s="6"/>
      <c r="AK139" s="6"/>
      <c r="AL139" s="6"/>
      <c r="AM139" s="6"/>
      <c r="AN139" s="6"/>
      <c r="AO139" s="6"/>
    </row>
    <row r="140" spans="1:41" x14ac:dyDescent="0.25">
      <c r="A140" s="9" t="s">
        <v>5</v>
      </c>
      <c r="B140" s="9" t="s">
        <v>32</v>
      </c>
      <c r="C140" s="15">
        <v>37174</v>
      </c>
      <c r="D140" s="6" t="s">
        <v>38</v>
      </c>
      <c r="E140" s="6">
        <v>1</v>
      </c>
      <c r="F140" s="6" t="s">
        <v>136</v>
      </c>
      <c r="G140" s="6"/>
      <c r="H140" s="6"/>
      <c r="I140" s="6"/>
      <c r="J140" s="6">
        <v>1</v>
      </c>
      <c r="K140" s="6" t="s">
        <v>36</v>
      </c>
      <c r="L140" s="7">
        <v>358.5</v>
      </c>
      <c r="M140" s="6">
        <v>35.85</v>
      </c>
      <c r="N140" s="6"/>
      <c r="O140" s="6">
        <v>189.74</v>
      </c>
      <c r="P140" s="6">
        <f>SUMIFS(O$4:O140,A$4:A140,A140,D$4:D140,D140,E$4:E140,E140)</f>
        <v>201.48000000000002</v>
      </c>
      <c r="Q140" s="6"/>
      <c r="R140" s="6"/>
      <c r="S140" s="6"/>
      <c r="T140" s="7"/>
      <c r="U140" s="7"/>
      <c r="V140" s="7"/>
      <c r="W140" s="6"/>
      <c r="X140" s="6"/>
      <c r="Y140" s="6"/>
      <c r="Z140" s="6"/>
      <c r="AA140" s="6"/>
      <c r="AB140" s="6"/>
      <c r="AC140" s="6"/>
      <c r="AD140" s="6"/>
      <c r="AE140" s="6"/>
      <c r="AF140" s="6"/>
      <c r="AG140" s="6"/>
      <c r="AH140" s="6"/>
      <c r="AI140" s="6"/>
      <c r="AJ140" s="6"/>
      <c r="AK140" s="6"/>
      <c r="AL140" s="6"/>
      <c r="AM140" s="6"/>
      <c r="AN140" s="6"/>
      <c r="AO140" s="6"/>
    </row>
    <row r="141" spans="1:41" x14ac:dyDescent="0.25">
      <c r="A141" s="9" t="s">
        <v>5</v>
      </c>
      <c r="B141" s="9" t="s">
        <v>32</v>
      </c>
      <c r="C141" s="15">
        <v>37201</v>
      </c>
      <c r="D141" s="6" t="s">
        <v>38</v>
      </c>
      <c r="E141" s="6">
        <v>1</v>
      </c>
      <c r="F141" s="6" t="s">
        <v>136</v>
      </c>
      <c r="G141" s="6"/>
      <c r="H141" s="6"/>
      <c r="I141" s="6"/>
      <c r="J141" s="6">
        <v>2</v>
      </c>
      <c r="K141" s="6" t="s">
        <v>34</v>
      </c>
      <c r="L141" s="7">
        <v>1760</v>
      </c>
      <c r="M141" s="6">
        <v>176</v>
      </c>
      <c r="N141" s="6"/>
      <c r="O141" s="6"/>
      <c r="P141" s="6"/>
      <c r="Q141" s="6"/>
      <c r="R141" s="6"/>
      <c r="S141" s="6"/>
      <c r="T141" s="7"/>
      <c r="U141" s="7"/>
      <c r="V141" s="7"/>
      <c r="W141" s="6"/>
      <c r="X141" s="6"/>
      <c r="Y141" s="6"/>
      <c r="Z141" s="6"/>
      <c r="AA141" s="6"/>
      <c r="AB141" s="6"/>
      <c r="AC141" s="6"/>
      <c r="AD141" s="6"/>
      <c r="AE141" s="6"/>
      <c r="AF141" s="6"/>
      <c r="AG141" s="6"/>
      <c r="AH141" s="6"/>
      <c r="AI141" s="6"/>
      <c r="AJ141" s="6"/>
      <c r="AK141" s="6"/>
      <c r="AL141" s="6"/>
      <c r="AM141" s="6"/>
      <c r="AN141" s="6"/>
      <c r="AO141" s="6"/>
    </row>
    <row r="142" spans="1:41" x14ac:dyDescent="0.25">
      <c r="A142" s="9" t="s">
        <v>5</v>
      </c>
      <c r="B142" s="9" t="s">
        <v>32</v>
      </c>
      <c r="C142" s="15">
        <v>37208</v>
      </c>
      <c r="D142" s="6" t="s">
        <v>38</v>
      </c>
      <c r="E142" s="6">
        <v>1</v>
      </c>
      <c r="F142" s="6" t="s">
        <v>136</v>
      </c>
      <c r="G142" s="6"/>
      <c r="H142" s="6"/>
      <c r="I142" s="6"/>
      <c r="J142" s="6">
        <v>2</v>
      </c>
      <c r="K142" s="6" t="s">
        <v>34</v>
      </c>
      <c r="L142" s="7">
        <v>1734.5</v>
      </c>
      <c r="M142" s="6">
        <v>173.45</v>
      </c>
      <c r="N142" s="6"/>
      <c r="O142" s="6"/>
      <c r="P142" s="6"/>
      <c r="Q142" s="6"/>
      <c r="R142" s="6"/>
      <c r="S142" s="6"/>
      <c r="T142" s="7"/>
      <c r="U142" s="7"/>
      <c r="V142" s="7"/>
      <c r="W142" s="6"/>
      <c r="X142" s="6"/>
      <c r="Y142" s="6"/>
      <c r="Z142" s="6"/>
      <c r="AA142" s="6"/>
      <c r="AB142" s="6"/>
      <c r="AC142" s="6"/>
      <c r="AD142" s="6"/>
      <c r="AE142" s="6"/>
      <c r="AF142" s="6"/>
      <c r="AG142" s="6"/>
      <c r="AH142" s="6"/>
      <c r="AI142" s="6"/>
      <c r="AJ142" s="6"/>
      <c r="AK142" s="6"/>
      <c r="AL142" s="6"/>
      <c r="AM142" s="6"/>
      <c r="AN142" s="6"/>
      <c r="AO142" s="6"/>
    </row>
    <row r="143" spans="1:41" x14ac:dyDescent="0.25">
      <c r="A143" s="9" t="s">
        <v>5</v>
      </c>
      <c r="B143" s="9" t="s">
        <v>32</v>
      </c>
      <c r="C143" s="15">
        <v>37216</v>
      </c>
      <c r="D143" s="6" t="s">
        <v>38</v>
      </c>
      <c r="E143" s="6">
        <v>1</v>
      </c>
      <c r="F143" s="6" t="s">
        <v>136</v>
      </c>
      <c r="G143" s="6"/>
      <c r="H143" s="6"/>
      <c r="I143" s="6"/>
      <c r="J143" s="6">
        <v>2</v>
      </c>
      <c r="K143" s="6" t="s">
        <v>35</v>
      </c>
      <c r="L143" s="7">
        <v>2300</v>
      </c>
      <c r="M143" s="6">
        <v>230</v>
      </c>
      <c r="N143" s="6"/>
      <c r="O143" s="6"/>
      <c r="P143" s="6"/>
      <c r="Q143" s="6"/>
      <c r="R143" s="6"/>
      <c r="S143" s="6"/>
      <c r="T143" s="7"/>
      <c r="U143" s="7"/>
      <c r="V143" s="7"/>
      <c r="W143" s="6"/>
      <c r="X143" s="6"/>
      <c r="Y143" s="6"/>
      <c r="Z143" s="6"/>
      <c r="AA143" s="6"/>
      <c r="AB143" s="6"/>
      <c r="AC143" s="6"/>
      <c r="AD143" s="6"/>
      <c r="AE143" s="6"/>
      <c r="AF143" s="6"/>
      <c r="AG143" s="6"/>
      <c r="AH143" s="6"/>
      <c r="AI143" s="6"/>
      <c r="AJ143" s="6"/>
      <c r="AK143" s="6"/>
      <c r="AL143" s="6"/>
      <c r="AM143" s="6"/>
      <c r="AN143" s="6"/>
      <c r="AO143" s="6"/>
    </row>
    <row r="144" spans="1:41" x14ac:dyDescent="0.25">
      <c r="A144" s="9" t="s">
        <v>5</v>
      </c>
      <c r="B144" s="9" t="s">
        <v>32</v>
      </c>
      <c r="C144" s="15">
        <v>37221</v>
      </c>
      <c r="D144" s="6" t="s">
        <v>38</v>
      </c>
      <c r="E144" s="6">
        <v>1</v>
      </c>
      <c r="F144" s="6" t="s">
        <v>136</v>
      </c>
      <c r="G144" s="6"/>
      <c r="H144" s="6"/>
      <c r="I144" s="6"/>
      <c r="J144" s="6">
        <v>2</v>
      </c>
      <c r="K144" s="6" t="s">
        <v>36</v>
      </c>
      <c r="L144" s="7"/>
      <c r="M144" s="6"/>
      <c r="N144" s="6"/>
      <c r="O144" s="6">
        <v>135.65</v>
      </c>
      <c r="P144" s="6">
        <f>SUMIFS(O$4:O144,A$4:A144,A144,D$4:D144,D144,E$4:E144,E144)</f>
        <v>337.13</v>
      </c>
      <c r="Q144" s="6"/>
      <c r="R144" s="6"/>
      <c r="S144" s="6"/>
      <c r="T144" s="7"/>
      <c r="U144" s="7"/>
      <c r="V144" s="7"/>
      <c r="W144" s="6"/>
      <c r="X144" s="6"/>
      <c r="Y144" s="6"/>
      <c r="Z144" s="6"/>
      <c r="AA144" s="6"/>
      <c r="AB144" s="6"/>
      <c r="AC144" s="6"/>
      <c r="AD144" s="6"/>
      <c r="AE144" s="6"/>
      <c r="AF144" s="6"/>
      <c r="AG144" s="6"/>
      <c r="AH144" s="6"/>
      <c r="AI144" s="6"/>
      <c r="AJ144" s="6"/>
      <c r="AK144" s="6"/>
      <c r="AL144" s="6"/>
      <c r="AM144" s="6"/>
      <c r="AN144" s="6"/>
      <c r="AO144" s="6"/>
    </row>
    <row r="145" spans="1:41" x14ac:dyDescent="0.25">
      <c r="A145" s="9" t="s">
        <v>5</v>
      </c>
      <c r="B145" s="9" t="s">
        <v>32</v>
      </c>
      <c r="C145" s="15">
        <v>37243</v>
      </c>
      <c r="D145" s="6" t="s">
        <v>38</v>
      </c>
      <c r="E145" s="6">
        <v>1</v>
      </c>
      <c r="F145" s="6" t="s">
        <v>136</v>
      </c>
      <c r="G145" s="6"/>
      <c r="H145" s="6"/>
      <c r="I145" s="6"/>
      <c r="J145" s="6">
        <v>3</v>
      </c>
      <c r="K145" s="6" t="s">
        <v>34</v>
      </c>
      <c r="L145" s="7">
        <v>1533.5</v>
      </c>
      <c r="M145" s="6">
        <v>153.35</v>
      </c>
      <c r="N145" s="6"/>
      <c r="O145" s="6"/>
      <c r="P145" s="6"/>
      <c r="Q145" s="6"/>
      <c r="R145" s="6"/>
      <c r="S145" s="6"/>
      <c r="T145" s="7"/>
      <c r="U145" s="7"/>
      <c r="V145" s="7"/>
      <c r="W145" s="6"/>
      <c r="X145" s="6"/>
      <c r="Y145" s="6"/>
      <c r="Z145" s="6"/>
      <c r="AA145" s="6"/>
      <c r="AB145" s="6"/>
      <c r="AC145" s="6"/>
      <c r="AD145" s="6"/>
      <c r="AE145" s="6"/>
      <c r="AF145" s="6"/>
      <c r="AG145" s="6"/>
      <c r="AH145" s="6"/>
      <c r="AI145" s="6"/>
      <c r="AJ145" s="6"/>
      <c r="AK145" s="6"/>
      <c r="AL145" s="6"/>
      <c r="AM145" s="6"/>
      <c r="AN145" s="6"/>
      <c r="AO145" s="6"/>
    </row>
    <row r="146" spans="1:41" x14ac:dyDescent="0.25">
      <c r="A146" s="9" t="s">
        <v>5</v>
      </c>
      <c r="B146" s="9" t="s">
        <v>32</v>
      </c>
      <c r="C146" s="15">
        <v>37247</v>
      </c>
      <c r="D146" s="6" t="s">
        <v>38</v>
      </c>
      <c r="E146" s="6">
        <v>1</v>
      </c>
      <c r="F146" s="6" t="s">
        <v>136</v>
      </c>
      <c r="G146" s="6"/>
      <c r="H146" s="6"/>
      <c r="I146" s="6"/>
      <c r="J146" s="6">
        <v>3</v>
      </c>
      <c r="K146" s="6" t="s">
        <v>35</v>
      </c>
      <c r="L146" s="7">
        <v>1950</v>
      </c>
      <c r="M146" s="6">
        <v>195</v>
      </c>
      <c r="N146" s="6"/>
      <c r="O146" s="6"/>
      <c r="P146" s="6"/>
      <c r="Q146" s="6"/>
      <c r="R146" s="6"/>
      <c r="S146" s="6"/>
      <c r="T146" s="7"/>
      <c r="U146" s="7"/>
      <c r="V146" s="7"/>
      <c r="W146" s="6"/>
      <c r="X146" s="6"/>
      <c r="Y146" s="6"/>
      <c r="Z146" s="6"/>
      <c r="AA146" s="6"/>
      <c r="AB146" s="6"/>
      <c r="AC146" s="6"/>
      <c r="AD146" s="6"/>
      <c r="AE146" s="6"/>
      <c r="AF146" s="6"/>
      <c r="AG146" s="6"/>
      <c r="AH146" s="6"/>
      <c r="AI146" s="6"/>
      <c r="AJ146" s="6"/>
      <c r="AK146" s="6"/>
      <c r="AL146" s="6"/>
      <c r="AM146" s="6"/>
      <c r="AN146" s="6"/>
      <c r="AO146" s="6"/>
    </row>
    <row r="147" spans="1:41" x14ac:dyDescent="0.25">
      <c r="A147" s="9" t="s">
        <v>5</v>
      </c>
      <c r="B147" s="9" t="s">
        <v>32</v>
      </c>
      <c r="C147" s="15">
        <v>37255</v>
      </c>
      <c r="D147" s="6" t="s">
        <v>38</v>
      </c>
      <c r="E147" s="6">
        <v>1</v>
      </c>
      <c r="F147" s="6" t="s">
        <v>136</v>
      </c>
      <c r="G147" s="6"/>
      <c r="H147" s="6"/>
      <c r="I147" s="6"/>
      <c r="J147" s="6">
        <v>3</v>
      </c>
      <c r="K147" s="6" t="s">
        <v>36</v>
      </c>
      <c r="L147" s="7"/>
      <c r="M147" s="6"/>
      <c r="N147" s="6"/>
      <c r="O147" s="6">
        <v>90.12</v>
      </c>
      <c r="P147" s="6">
        <f>SUMIFS(O$4:O147,A$4:A147,A147,D$4:D147,D147,E$4:E147,E147)</f>
        <v>427.25</v>
      </c>
      <c r="Q147" s="6"/>
      <c r="R147" s="6"/>
      <c r="S147" s="6"/>
      <c r="T147" s="7"/>
      <c r="U147" s="7"/>
      <c r="V147" s="7"/>
      <c r="W147" s="6"/>
      <c r="X147" s="6"/>
      <c r="Y147" s="6"/>
      <c r="Z147" s="6"/>
      <c r="AA147" s="6"/>
      <c r="AB147" s="6"/>
      <c r="AC147" s="6"/>
      <c r="AD147" s="6"/>
      <c r="AE147" s="6"/>
      <c r="AF147" s="6"/>
      <c r="AG147" s="6"/>
      <c r="AH147" s="6"/>
      <c r="AI147" s="6"/>
      <c r="AJ147" s="6"/>
      <c r="AK147" s="6"/>
      <c r="AL147" s="6"/>
      <c r="AM147" s="6"/>
      <c r="AN147" s="6"/>
      <c r="AO147" s="6"/>
    </row>
    <row r="148" spans="1:41" x14ac:dyDescent="0.25">
      <c r="A148" s="9" t="s">
        <v>5</v>
      </c>
      <c r="B148" s="9" t="s">
        <v>32</v>
      </c>
      <c r="C148" s="15">
        <v>37293</v>
      </c>
      <c r="D148" s="6" t="s">
        <v>38</v>
      </c>
      <c r="E148" s="6">
        <v>1</v>
      </c>
      <c r="F148" s="6" t="s">
        <v>136</v>
      </c>
      <c r="G148" s="6"/>
      <c r="H148" s="6"/>
      <c r="I148" s="6"/>
      <c r="J148" s="6">
        <v>4</v>
      </c>
      <c r="K148" s="6" t="s">
        <v>35</v>
      </c>
      <c r="L148" s="7">
        <v>1950</v>
      </c>
      <c r="M148" s="6">
        <v>195</v>
      </c>
      <c r="N148" s="6"/>
      <c r="O148" s="6"/>
      <c r="P148" s="6"/>
      <c r="Q148" s="6"/>
      <c r="R148" s="6"/>
      <c r="S148" s="6"/>
      <c r="T148" s="7"/>
      <c r="U148" s="7"/>
      <c r="V148" s="7"/>
      <c r="W148" s="6"/>
      <c r="X148" s="6"/>
      <c r="Y148" s="6"/>
      <c r="Z148" s="6"/>
      <c r="AA148" s="6"/>
      <c r="AB148" s="6"/>
      <c r="AC148" s="6"/>
      <c r="AD148" s="6"/>
      <c r="AE148" s="6"/>
      <c r="AF148" s="6"/>
      <c r="AG148" s="6"/>
      <c r="AH148" s="6"/>
      <c r="AI148" s="6"/>
      <c r="AJ148" s="6"/>
      <c r="AK148" s="6"/>
      <c r="AL148" s="6"/>
      <c r="AM148" s="6"/>
      <c r="AN148" s="6"/>
      <c r="AO148" s="6"/>
    </row>
    <row r="149" spans="1:41" x14ac:dyDescent="0.25">
      <c r="A149" s="9" t="s">
        <v>5</v>
      </c>
      <c r="B149" s="9" t="s">
        <v>32</v>
      </c>
      <c r="C149" s="15">
        <v>37302</v>
      </c>
      <c r="D149" s="6" t="s">
        <v>38</v>
      </c>
      <c r="E149" s="6">
        <v>1</v>
      </c>
      <c r="F149" s="6" t="s">
        <v>136</v>
      </c>
      <c r="G149" s="6"/>
      <c r="H149" s="6"/>
      <c r="I149" s="6"/>
      <c r="J149" s="6">
        <v>4</v>
      </c>
      <c r="K149" s="6" t="s">
        <v>36</v>
      </c>
      <c r="L149" s="7"/>
      <c r="M149" s="6"/>
      <c r="N149" s="6"/>
      <c r="O149" s="6">
        <v>128.91</v>
      </c>
      <c r="P149" s="6">
        <f>SUMIFS(O$4:O149,A$4:A149,A149,D$4:D149,D149,E$4:E149,E149)</f>
        <v>556.16</v>
      </c>
      <c r="Q149" s="6"/>
      <c r="R149" s="6"/>
      <c r="S149" s="6"/>
      <c r="T149" s="7"/>
      <c r="U149" s="7"/>
      <c r="V149" s="7"/>
      <c r="W149" s="6"/>
      <c r="X149" s="6"/>
      <c r="Y149" s="6"/>
      <c r="Z149" s="6"/>
      <c r="AA149" s="6"/>
      <c r="AB149" s="6"/>
      <c r="AC149" s="6"/>
      <c r="AD149" s="6"/>
      <c r="AE149" s="6"/>
      <c r="AF149" s="6"/>
      <c r="AG149" s="6"/>
      <c r="AH149" s="6"/>
      <c r="AI149" s="6"/>
      <c r="AJ149" s="6"/>
      <c r="AK149" s="6"/>
      <c r="AL149" s="6"/>
      <c r="AM149" s="6"/>
      <c r="AN149" s="6"/>
      <c r="AO149" s="6"/>
    </row>
    <row r="150" spans="1:41" x14ac:dyDescent="0.25">
      <c r="A150" s="9" t="s">
        <v>5</v>
      </c>
      <c r="B150" s="9" t="s">
        <v>32</v>
      </c>
      <c r="C150" s="15">
        <v>37349</v>
      </c>
      <c r="D150" s="6" t="s">
        <v>38</v>
      </c>
      <c r="E150" s="6">
        <v>1</v>
      </c>
      <c r="F150" s="6" t="s">
        <v>136</v>
      </c>
      <c r="G150" s="6"/>
      <c r="H150" s="6"/>
      <c r="I150" s="6"/>
      <c r="J150" s="6">
        <v>5</v>
      </c>
      <c r="K150" s="6" t="s">
        <v>35</v>
      </c>
      <c r="L150" s="7">
        <v>1200</v>
      </c>
      <c r="M150" s="6">
        <v>120</v>
      </c>
      <c r="N150" s="6"/>
      <c r="O150" s="6"/>
      <c r="P150" s="6"/>
      <c r="Q150" s="6"/>
      <c r="R150" s="6"/>
      <c r="S150" s="6"/>
      <c r="T150" s="7"/>
      <c r="U150" s="7"/>
      <c r="V150" s="7"/>
      <c r="W150" s="6"/>
      <c r="X150" s="6"/>
      <c r="Y150" s="6"/>
      <c r="Z150" s="6"/>
      <c r="AA150" s="6"/>
      <c r="AB150" s="6"/>
      <c r="AC150" s="6"/>
      <c r="AD150" s="6"/>
      <c r="AE150" s="6"/>
      <c r="AF150" s="6"/>
      <c r="AG150" s="6"/>
      <c r="AH150" s="6"/>
      <c r="AI150" s="6"/>
      <c r="AJ150" s="6"/>
      <c r="AK150" s="6"/>
      <c r="AL150" s="6"/>
      <c r="AM150" s="6"/>
      <c r="AN150" s="6"/>
      <c r="AO150" s="6"/>
    </row>
    <row r="151" spans="1:41" x14ac:dyDescent="0.25">
      <c r="A151" s="9" t="s">
        <v>5</v>
      </c>
      <c r="B151" s="9" t="s">
        <v>32</v>
      </c>
      <c r="C151" s="15">
        <v>37363</v>
      </c>
      <c r="D151" s="6" t="s">
        <v>38</v>
      </c>
      <c r="E151" s="6">
        <v>1</v>
      </c>
      <c r="F151" s="6" t="s">
        <v>136</v>
      </c>
      <c r="G151" s="6"/>
      <c r="H151" s="6"/>
      <c r="I151" s="6"/>
      <c r="J151" s="6">
        <v>5</v>
      </c>
      <c r="K151" s="6" t="s">
        <v>36</v>
      </c>
      <c r="L151" s="7"/>
      <c r="M151" s="6"/>
      <c r="N151" s="6"/>
      <c r="O151" s="6">
        <v>81.92</v>
      </c>
      <c r="P151" s="6">
        <f>SUMIFS(O$4:O151,A$4:A151,A151,D$4:D151,D151,E$4:E151,E151)</f>
        <v>638.07999999999993</v>
      </c>
      <c r="Q151" s="6"/>
      <c r="R151" s="6"/>
      <c r="S151" s="6"/>
      <c r="T151" s="7"/>
      <c r="U151" s="7"/>
      <c r="V151" s="7"/>
      <c r="W151" s="6"/>
      <c r="X151" s="6"/>
      <c r="Y151" s="6"/>
      <c r="Z151" s="6"/>
      <c r="AA151" s="6"/>
      <c r="AB151" s="6"/>
      <c r="AC151" s="6"/>
      <c r="AD151" s="6"/>
      <c r="AE151" s="6"/>
      <c r="AF151" s="6"/>
      <c r="AG151" s="6"/>
      <c r="AH151" s="6"/>
      <c r="AI151" s="6"/>
      <c r="AJ151" s="6"/>
      <c r="AK151" s="6"/>
      <c r="AL151" s="6"/>
      <c r="AM151" s="6"/>
      <c r="AN151" s="6"/>
      <c r="AO151" s="6"/>
    </row>
    <row r="152" spans="1:41" x14ac:dyDescent="0.25">
      <c r="A152" s="9" t="s">
        <v>5</v>
      </c>
      <c r="B152" s="9" t="s">
        <v>32</v>
      </c>
      <c r="C152" s="15">
        <v>37431</v>
      </c>
      <c r="D152" s="6" t="s">
        <v>38</v>
      </c>
      <c r="E152" s="6">
        <v>1</v>
      </c>
      <c r="F152" s="6" t="s">
        <v>136</v>
      </c>
      <c r="G152" s="6"/>
      <c r="H152" s="6"/>
      <c r="I152" s="6"/>
      <c r="J152" s="6">
        <v>6</v>
      </c>
      <c r="K152" s="6" t="s">
        <v>35</v>
      </c>
      <c r="L152" s="7">
        <v>400</v>
      </c>
      <c r="M152" s="6">
        <v>40</v>
      </c>
      <c r="N152" s="6"/>
      <c r="O152" s="6"/>
      <c r="P152" s="6"/>
      <c r="Q152" s="6"/>
      <c r="R152" s="6"/>
      <c r="S152" s="6"/>
      <c r="T152" s="7"/>
      <c r="U152" s="7"/>
      <c r="V152" s="7"/>
      <c r="W152" s="6"/>
      <c r="X152" s="6"/>
      <c r="Y152" s="6"/>
      <c r="Z152" s="6"/>
      <c r="AA152" s="6"/>
      <c r="AB152" s="6"/>
      <c r="AC152" s="6"/>
      <c r="AD152" s="6"/>
      <c r="AE152" s="6"/>
      <c r="AF152" s="6"/>
      <c r="AG152" s="6"/>
      <c r="AH152" s="6"/>
      <c r="AI152" s="6"/>
      <c r="AJ152" s="6"/>
      <c r="AK152" s="6"/>
      <c r="AL152" s="6"/>
      <c r="AM152" s="6"/>
      <c r="AN152" s="6"/>
      <c r="AO152" s="6"/>
    </row>
    <row r="153" spans="1:41" x14ac:dyDescent="0.25">
      <c r="A153" s="9" t="s">
        <v>5</v>
      </c>
      <c r="B153" s="9" t="s">
        <v>32</v>
      </c>
      <c r="C153" s="15">
        <v>37442</v>
      </c>
      <c r="D153" s="6" t="s">
        <v>85</v>
      </c>
      <c r="E153" s="6">
        <v>1</v>
      </c>
      <c r="F153" s="6" t="s">
        <v>136</v>
      </c>
      <c r="G153" s="6"/>
      <c r="H153" s="6"/>
      <c r="I153" s="6"/>
      <c r="J153" s="6">
        <v>6</v>
      </c>
      <c r="K153" s="6" t="s">
        <v>36</v>
      </c>
      <c r="L153" s="7"/>
      <c r="M153" s="6"/>
      <c r="N153" s="6"/>
      <c r="O153" s="6">
        <v>28.88</v>
      </c>
      <c r="P153" s="6">
        <f>SUMIFS(O$4:O153,A$4:A153,A153,D$4:D153,D153,E$4:E153,E153)</f>
        <v>28.88</v>
      </c>
      <c r="Q153" s="6"/>
      <c r="R153" s="6"/>
      <c r="S153" s="6"/>
      <c r="T153" s="7"/>
      <c r="U153" s="7"/>
      <c r="V153" s="7"/>
      <c r="W153" s="6"/>
      <c r="X153" s="6"/>
      <c r="Y153" s="6"/>
      <c r="Z153" s="6"/>
      <c r="AA153" s="6"/>
      <c r="AB153" s="6"/>
      <c r="AC153" s="6"/>
      <c r="AD153" s="6"/>
      <c r="AE153" s="6"/>
      <c r="AF153" s="6"/>
      <c r="AG153" s="6"/>
      <c r="AH153" s="6"/>
      <c r="AI153" s="6"/>
      <c r="AJ153" s="6"/>
      <c r="AK153" s="6"/>
      <c r="AL153" s="6"/>
      <c r="AM153" s="6"/>
      <c r="AN153" s="6"/>
      <c r="AO153" s="6"/>
    </row>
    <row r="154" spans="1:41" x14ac:dyDescent="0.25">
      <c r="A154" s="9" t="s">
        <v>5</v>
      </c>
      <c r="B154" s="9" t="s">
        <v>32</v>
      </c>
      <c r="C154" s="15">
        <v>35458</v>
      </c>
      <c r="D154" s="6" t="s">
        <v>33</v>
      </c>
      <c r="E154" s="6">
        <v>2</v>
      </c>
      <c r="F154" s="6" t="s">
        <v>136</v>
      </c>
      <c r="G154" s="6"/>
      <c r="H154" s="6"/>
      <c r="I154" s="6"/>
      <c r="J154" s="6">
        <v>1</v>
      </c>
      <c r="K154" s="6" t="s">
        <v>34</v>
      </c>
      <c r="L154" s="7">
        <v>4080</v>
      </c>
      <c r="M154" s="6">
        <v>408</v>
      </c>
      <c r="N154" s="6"/>
      <c r="O154" s="6"/>
      <c r="P154" s="6"/>
      <c r="Q154" s="6"/>
      <c r="R154" s="6"/>
      <c r="S154" s="6"/>
      <c r="T154" s="7"/>
      <c r="U154" s="7"/>
      <c r="V154" s="7"/>
      <c r="W154" s="6"/>
      <c r="X154" s="6"/>
      <c r="Y154" s="6"/>
      <c r="Z154" s="6"/>
      <c r="AA154" s="6"/>
      <c r="AB154" s="6"/>
      <c r="AC154" s="6"/>
      <c r="AD154" s="6"/>
      <c r="AE154" s="6"/>
      <c r="AF154" s="6"/>
      <c r="AG154" s="6"/>
      <c r="AH154" s="6"/>
      <c r="AI154" s="6"/>
      <c r="AJ154" s="6"/>
      <c r="AK154" s="6"/>
      <c r="AL154" s="6"/>
      <c r="AM154" s="6"/>
      <c r="AN154" s="6"/>
      <c r="AO154" s="6"/>
    </row>
    <row r="155" spans="1:41" x14ac:dyDescent="0.25">
      <c r="A155" s="9" t="s">
        <v>5</v>
      </c>
      <c r="B155" s="9" t="s">
        <v>32</v>
      </c>
      <c r="C155" s="15">
        <v>35482</v>
      </c>
      <c r="D155" s="6" t="s">
        <v>33</v>
      </c>
      <c r="E155" s="6">
        <v>2</v>
      </c>
      <c r="F155" s="6" t="s">
        <v>136</v>
      </c>
      <c r="G155" s="6"/>
      <c r="H155" s="6"/>
      <c r="I155" s="6"/>
      <c r="J155" s="6">
        <v>1</v>
      </c>
      <c r="K155" s="6" t="s">
        <v>35</v>
      </c>
      <c r="L155" s="7">
        <v>3700</v>
      </c>
      <c r="M155" s="6">
        <v>370</v>
      </c>
      <c r="N155" s="6"/>
      <c r="O155" s="6"/>
      <c r="P155" s="6"/>
      <c r="Q155" s="6"/>
      <c r="R155" s="6"/>
      <c r="S155" s="6"/>
      <c r="T155" s="7"/>
      <c r="U155" s="7"/>
      <c r="V155" s="7"/>
      <c r="W155" s="6"/>
      <c r="X155" s="6"/>
      <c r="Y155" s="6"/>
      <c r="Z155" s="6"/>
      <c r="AA155" s="6"/>
      <c r="AB155" s="6"/>
      <c r="AC155" s="6"/>
      <c r="AD155" s="6"/>
      <c r="AE155" s="6"/>
      <c r="AF155" s="6"/>
      <c r="AG155" s="6"/>
      <c r="AH155" s="6"/>
      <c r="AI155" s="6"/>
      <c r="AJ155" s="6"/>
      <c r="AK155" s="6"/>
      <c r="AL155" s="6"/>
      <c r="AM155" s="6"/>
      <c r="AN155" s="6"/>
      <c r="AO155" s="6"/>
    </row>
    <row r="156" spans="1:41" x14ac:dyDescent="0.25">
      <c r="A156" s="9" t="s">
        <v>5</v>
      </c>
      <c r="B156" s="9" t="s">
        <v>32</v>
      </c>
      <c r="C156" s="15">
        <v>35491</v>
      </c>
      <c r="D156" s="6" t="s">
        <v>33</v>
      </c>
      <c r="E156" s="6">
        <v>2</v>
      </c>
      <c r="F156" s="6" t="s">
        <v>136</v>
      </c>
      <c r="G156" s="6"/>
      <c r="H156" s="6"/>
      <c r="I156" s="6"/>
      <c r="J156" s="6">
        <v>2</v>
      </c>
      <c r="K156" s="6" t="s">
        <v>36</v>
      </c>
      <c r="L156" s="7"/>
      <c r="M156" s="6"/>
      <c r="N156" s="6"/>
      <c r="O156" s="6">
        <v>312.04000000000002</v>
      </c>
      <c r="P156" s="6">
        <f>SUMIFS(O$4:O156,A$4:A156,A156,D$4:D156,D156,E$4:E156,E156)</f>
        <v>312.04000000000002</v>
      </c>
      <c r="Q156" s="6"/>
      <c r="R156" s="6"/>
      <c r="S156" s="6"/>
      <c r="T156" s="7"/>
      <c r="U156" s="7"/>
      <c r="V156" s="7"/>
      <c r="W156" s="6"/>
      <c r="X156" s="6"/>
      <c r="Y156" s="6"/>
      <c r="Z156" s="6"/>
      <c r="AA156" s="6"/>
      <c r="AB156" s="6"/>
      <c r="AC156" s="6"/>
      <c r="AD156" s="6"/>
      <c r="AE156" s="6"/>
      <c r="AF156" s="6"/>
      <c r="AG156" s="6"/>
      <c r="AH156" s="6"/>
      <c r="AI156" s="6"/>
      <c r="AJ156" s="6"/>
      <c r="AK156" s="6"/>
      <c r="AL156" s="6"/>
      <c r="AM156" s="6"/>
      <c r="AN156" s="6"/>
      <c r="AO156" s="6"/>
    </row>
    <row r="157" spans="1:41" x14ac:dyDescent="0.25">
      <c r="A157" s="9" t="s">
        <v>5</v>
      </c>
      <c r="B157" s="9" t="s">
        <v>32</v>
      </c>
      <c r="C157" s="15">
        <v>35586</v>
      </c>
      <c r="D157" s="6" t="s">
        <v>33</v>
      </c>
      <c r="E157" s="6">
        <v>2</v>
      </c>
      <c r="F157" s="6" t="s">
        <v>136</v>
      </c>
      <c r="G157" s="6"/>
      <c r="H157" s="6"/>
      <c r="I157" s="6"/>
      <c r="J157" s="6">
        <v>2</v>
      </c>
      <c r="K157" s="6" t="s">
        <v>35</v>
      </c>
      <c r="L157" s="7">
        <v>4100</v>
      </c>
      <c r="M157" s="6">
        <v>410</v>
      </c>
      <c r="N157" s="6"/>
      <c r="O157" s="6"/>
      <c r="P157" s="6"/>
      <c r="Q157" s="6"/>
      <c r="R157" s="6"/>
      <c r="S157" s="6"/>
      <c r="T157" s="7"/>
      <c r="U157" s="7"/>
      <c r="V157" s="7"/>
      <c r="W157" s="6"/>
      <c r="X157" s="6"/>
      <c r="Y157" s="6"/>
      <c r="Z157" s="6"/>
      <c r="AA157" s="6"/>
      <c r="AB157" s="6"/>
      <c r="AC157" s="6"/>
      <c r="AD157" s="6"/>
      <c r="AE157" s="6"/>
      <c r="AF157" s="6"/>
      <c r="AG157" s="6"/>
      <c r="AH157" s="6"/>
      <c r="AI157" s="6"/>
      <c r="AJ157" s="6"/>
      <c r="AK157" s="6"/>
      <c r="AL157" s="6"/>
      <c r="AM157" s="6"/>
      <c r="AN157" s="6"/>
      <c r="AO157" s="6"/>
    </row>
    <row r="158" spans="1:41" x14ac:dyDescent="0.25">
      <c r="A158" s="9" t="s">
        <v>5</v>
      </c>
      <c r="B158" s="9" t="s">
        <v>32</v>
      </c>
      <c r="C158" s="15">
        <v>35591</v>
      </c>
      <c r="D158" s="6" t="s">
        <v>33</v>
      </c>
      <c r="E158" s="6">
        <v>2</v>
      </c>
      <c r="F158" s="6" t="s">
        <v>136</v>
      </c>
      <c r="G158" s="6"/>
      <c r="H158" s="6"/>
      <c r="I158" s="6"/>
      <c r="J158" s="6">
        <v>2</v>
      </c>
      <c r="K158" s="6" t="s">
        <v>36</v>
      </c>
      <c r="L158" s="7"/>
      <c r="M158" s="6"/>
      <c r="N158" s="6"/>
      <c r="O158" s="6">
        <v>398.12</v>
      </c>
      <c r="P158" s="6">
        <f>SUMIFS(O$4:O158,A$4:A158,A158,D$4:D158,D158,E$4:E158,E158)</f>
        <v>710.16000000000008</v>
      </c>
      <c r="Q158" s="6"/>
      <c r="R158" s="6"/>
      <c r="S158" s="6"/>
      <c r="T158" s="7"/>
      <c r="U158" s="7"/>
      <c r="V158" s="7"/>
      <c r="W158" s="6"/>
      <c r="X158" s="6"/>
      <c r="Y158" s="6"/>
      <c r="Z158" s="6"/>
      <c r="AA158" s="6"/>
      <c r="AB158" s="6"/>
      <c r="AC158" s="6"/>
      <c r="AD158" s="6"/>
      <c r="AE158" s="6"/>
      <c r="AF158" s="6"/>
      <c r="AG158" s="6"/>
      <c r="AH158" s="6"/>
      <c r="AI158" s="6"/>
      <c r="AJ158" s="6"/>
      <c r="AK158" s="6"/>
      <c r="AL158" s="6"/>
      <c r="AM158" s="6"/>
      <c r="AN158" s="6"/>
      <c r="AO158" s="6"/>
    </row>
    <row r="159" spans="1:41" x14ac:dyDescent="0.25">
      <c r="A159" s="9" t="s">
        <v>5</v>
      </c>
      <c r="B159" s="9" t="s">
        <v>32</v>
      </c>
      <c r="C159" s="15">
        <v>35709</v>
      </c>
      <c r="D159" s="6" t="s">
        <v>0</v>
      </c>
      <c r="E159" s="6">
        <v>2</v>
      </c>
      <c r="F159" s="6" t="s">
        <v>136</v>
      </c>
      <c r="G159" s="6"/>
      <c r="H159" s="6"/>
      <c r="I159" s="6"/>
      <c r="J159" s="6">
        <v>1</v>
      </c>
      <c r="K159" s="6" t="s">
        <v>35</v>
      </c>
      <c r="L159" s="7">
        <v>2750</v>
      </c>
      <c r="M159" s="6">
        <v>275</v>
      </c>
      <c r="N159" s="6"/>
      <c r="O159" s="6"/>
      <c r="P159" s="6"/>
      <c r="Q159" s="6"/>
      <c r="R159" s="6"/>
      <c r="S159" s="6"/>
      <c r="T159" s="7"/>
      <c r="U159" s="7"/>
      <c r="V159" s="7"/>
      <c r="W159" s="6"/>
      <c r="X159" s="6"/>
      <c r="Y159" s="6"/>
      <c r="Z159" s="6"/>
      <c r="AA159" s="6"/>
      <c r="AB159" s="6"/>
      <c r="AC159" s="6"/>
      <c r="AD159" s="6"/>
      <c r="AE159" s="6"/>
      <c r="AF159" s="6"/>
      <c r="AG159" s="6"/>
      <c r="AH159" s="6"/>
      <c r="AI159" s="6"/>
      <c r="AJ159" s="6"/>
      <c r="AK159" s="6"/>
      <c r="AL159" s="6"/>
      <c r="AM159" s="6"/>
      <c r="AN159" s="6"/>
      <c r="AO159" s="6"/>
    </row>
    <row r="160" spans="1:41" x14ac:dyDescent="0.25">
      <c r="A160" s="9" t="s">
        <v>5</v>
      </c>
      <c r="B160" s="9" t="s">
        <v>32</v>
      </c>
      <c r="C160" s="15">
        <v>35715</v>
      </c>
      <c r="D160" s="6" t="s">
        <v>0</v>
      </c>
      <c r="E160" s="6">
        <v>2</v>
      </c>
      <c r="F160" s="6" t="s">
        <v>136</v>
      </c>
      <c r="G160" s="6"/>
      <c r="H160" s="6"/>
      <c r="I160" s="6"/>
      <c r="J160" s="6">
        <v>1</v>
      </c>
      <c r="K160" s="6" t="s">
        <v>36</v>
      </c>
      <c r="L160" s="7"/>
      <c r="M160" s="6"/>
      <c r="N160" s="6"/>
      <c r="O160" s="6">
        <v>218.91</v>
      </c>
      <c r="P160" s="6">
        <f>SUMIFS(O$4:O160,A$4:A160,A160,D$4:D160,D160,E$4:E160,E160)</f>
        <v>218.91</v>
      </c>
      <c r="Q160" s="6"/>
      <c r="R160" s="6"/>
      <c r="S160" s="6"/>
      <c r="T160" s="7"/>
      <c r="U160" s="7"/>
      <c r="V160" s="7"/>
      <c r="W160" s="6"/>
      <c r="X160" s="6"/>
      <c r="Y160" s="6"/>
      <c r="Z160" s="6"/>
      <c r="AA160" s="6"/>
      <c r="AB160" s="6"/>
      <c r="AC160" s="6"/>
      <c r="AD160" s="6"/>
      <c r="AE160" s="6"/>
      <c r="AF160" s="6"/>
      <c r="AG160" s="6"/>
      <c r="AH160" s="6"/>
      <c r="AI160" s="6"/>
      <c r="AJ160" s="6"/>
      <c r="AK160" s="6"/>
      <c r="AL160" s="6"/>
      <c r="AM160" s="6"/>
      <c r="AN160" s="6"/>
      <c r="AO160" s="6"/>
    </row>
    <row r="161" spans="1:41" x14ac:dyDescent="0.25">
      <c r="A161" s="9" t="s">
        <v>5</v>
      </c>
      <c r="B161" s="9" t="s">
        <v>32</v>
      </c>
      <c r="C161" s="15">
        <v>35731</v>
      </c>
      <c r="D161" s="6" t="s">
        <v>0</v>
      </c>
      <c r="E161" s="6">
        <v>2</v>
      </c>
      <c r="F161" s="6" t="s">
        <v>136</v>
      </c>
      <c r="G161" s="6"/>
      <c r="H161" s="6"/>
      <c r="I161" s="6"/>
      <c r="J161" s="6">
        <v>2</v>
      </c>
      <c r="K161" s="6" t="s">
        <v>34</v>
      </c>
      <c r="L161" s="7">
        <v>1625</v>
      </c>
      <c r="M161" s="6">
        <v>162.5</v>
      </c>
      <c r="N161" s="6"/>
      <c r="O161" s="6"/>
      <c r="P161" s="6"/>
      <c r="Q161" s="6"/>
      <c r="R161" s="6"/>
      <c r="S161" s="6"/>
      <c r="T161" s="7"/>
      <c r="U161" s="7"/>
      <c r="V161" s="7"/>
      <c r="W161" s="6"/>
      <c r="X161" s="6"/>
      <c r="Y161" s="6"/>
      <c r="Z161" s="6"/>
      <c r="AA161" s="6"/>
      <c r="AB161" s="6"/>
      <c r="AC161" s="6"/>
      <c r="AD161" s="6"/>
      <c r="AE161" s="6"/>
      <c r="AF161" s="6"/>
      <c r="AG161" s="6"/>
      <c r="AH161" s="6"/>
      <c r="AI161" s="6"/>
      <c r="AJ161" s="6"/>
      <c r="AK161" s="6"/>
      <c r="AL161" s="6"/>
      <c r="AM161" s="6"/>
      <c r="AN161" s="6"/>
      <c r="AO161" s="6"/>
    </row>
    <row r="162" spans="1:41" x14ac:dyDescent="0.25">
      <c r="A162" s="9" t="s">
        <v>5</v>
      </c>
      <c r="B162" s="9" t="s">
        <v>32</v>
      </c>
      <c r="C162" s="15">
        <v>35737</v>
      </c>
      <c r="D162" s="6" t="s">
        <v>0</v>
      </c>
      <c r="E162" s="6">
        <v>2</v>
      </c>
      <c r="F162" s="6" t="s">
        <v>136</v>
      </c>
      <c r="G162" s="6"/>
      <c r="H162" s="6"/>
      <c r="I162" s="6"/>
      <c r="J162" s="6">
        <v>2</v>
      </c>
      <c r="K162" s="6" t="s">
        <v>34</v>
      </c>
      <c r="L162" s="7">
        <v>3275</v>
      </c>
      <c r="M162" s="6">
        <v>327.5</v>
      </c>
      <c r="N162" s="6"/>
      <c r="O162" s="6"/>
      <c r="P162" s="6"/>
      <c r="Q162" s="6"/>
      <c r="R162" s="6"/>
      <c r="S162" s="6"/>
      <c r="T162" s="7"/>
      <c r="U162" s="7"/>
      <c r="V162" s="7"/>
      <c r="W162" s="6"/>
      <c r="X162" s="6"/>
      <c r="Y162" s="6"/>
      <c r="Z162" s="6"/>
      <c r="AA162" s="6"/>
      <c r="AB162" s="6"/>
      <c r="AC162" s="6"/>
      <c r="AD162" s="6"/>
      <c r="AE162" s="6"/>
      <c r="AF162" s="6"/>
      <c r="AG162" s="6"/>
      <c r="AH162" s="6"/>
      <c r="AI162" s="6"/>
      <c r="AJ162" s="6"/>
      <c r="AK162" s="6"/>
      <c r="AL162" s="6"/>
      <c r="AM162" s="6"/>
      <c r="AN162" s="6"/>
      <c r="AO162" s="6"/>
    </row>
    <row r="163" spans="1:41" x14ac:dyDescent="0.25">
      <c r="A163" s="9" t="s">
        <v>5</v>
      </c>
      <c r="B163" s="9" t="s">
        <v>32</v>
      </c>
      <c r="C163" s="15">
        <v>35744</v>
      </c>
      <c r="D163" s="6" t="s">
        <v>0</v>
      </c>
      <c r="E163" s="6">
        <v>2</v>
      </c>
      <c r="F163" s="6" t="s">
        <v>136</v>
      </c>
      <c r="G163" s="6"/>
      <c r="H163" s="6"/>
      <c r="I163" s="6"/>
      <c r="J163" s="6">
        <v>2</v>
      </c>
      <c r="K163" s="6" t="s">
        <v>34</v>
      </c>
      <c r="L163" s="7">
        <v>4200</v>
      </c>
      <c r="M163" s="6">
        <v>420</v>
      </c>
      <c r="N163" s="6"/>
      <c r="O163" s="6"/>
      <c r="P163" s="6"/>
      <c r="Q163" s="6"/>
      <c r="R163" s="6"/>
      <c r="S163" s="6"/>
      <c r="T163" s="7"/>
      <c r="U163" s="7"/>
      <c r="V163" s="7"/>
      <c r="W163" s="6"/>
      <c r="X163" s="6"/>
      <c r="Y163" s="6"/>
      <c r="Z163" s="6"/>
      <c r="AA163" s="6"/>
      <c r="AB163" s="6"/>
      <c r="AC163" s="6"/>
      <c r="AD163" s="6"/>
      <c r="AE163" s="6"/>
      <c r="AF163" s="6"/>
      <c r="AG163" s="6"/>
      <c r="AH163" s="6"/>
      <c r="AI163" s="6"/>
      <c r="AJ163" s="6"/>
      <c r="AK163" s="6"/>
      <c r="AL163" s="6"/>
      <c r="AM163" s="6"/>
      <c r="AN163" s="6"/>
      <c r="AO163" s="6"/>
    </row>
    <row r="164" spans="1:41" x14ac:dyDescent="0.25">
      <c r="A164" s="9" t="s">
        <v>5</v>
      </c>
      <c r="B164" s="9" t="s">
        <v>32</v>
      </c>
      <c r="C164" s="15">
        <v>35753</v>
      </c>
      <c r="D164" s="6" t="s">
        <v>0</v>
      </c>
      <c r="E164" s="6">
        <v>2</v>
      </c>
      <c r="F164" s="6" t="s">
        <v>136</v>
      </c>
      <c r="G164" s="6"/>
      <c r="H164" s="6"/>
      <c r="I164" s="6"/>
      <c r="J164" s="6">
        <v>2</v>
      </c>
      <c r="K164" s="6" t="s">
        <v>35</v>
      </c>
      <c r="L164" s="7">
        <v>4200</v>
      </c>
      <c r="M164" s="6">
        <v>420</v>
      </c>
      <c r="N164" s="6"/>
      <c r="O164" s="6"/>
      <c r="P164" s="6"/>
      <c r="Q164" s="6"/>
      <c r="R164" s="6"/>
      <c r="S164" s="6"/>
      <c r="T164" s="7"/>
      <c r="U164" s="7"/>
      <c r="V164" s="7"/>
      <c r="W164" s="6"/>
      <c r="X164" s="6"/>
      <c r="Y164" s="6"/>
      <c r="Z164" s="6"/>
      <c r="AA164" s="6"/>
      <c r="AB164" s="6"/>
      <c r="AC164" s="6"/>
      <c r="AD164" s="6"/>
      <c r="AE164" s="6"/>
      <c r="AF164" s="6"/>
      <c r="AG164" s="6"/>
      <c r="AH164" s="6"/>
      <c r="AI164" s="6"/>
      <c r="AJ164" s="6"/>
      <c r="AK164" s="6"/>
      <c r="AL164" s="6"/>
      <c r="AM164" s="6"/>
      <c r="AN164" s="6"/>
      <c r="AO164" s="6"/>
    </row>
    <row r="165" spans="1:41" x14ac:dyDescent="0.25">
      <c r="A165" s="9" t="s">
        <v>5</v>
      </c>
      <c r="B165" s="9" t="s">
        <v>32</v>
      </c>
      <c r="C165" s="15">
        <v>35759</v>
      </c>
      <c r="D165" s="6" t="s">
        <v>0</v>
      </c>
      <c r="E165" s="6">
        <v>2</v>
      </c>
      <c r="F165" s="6" t="s">
        <v>136</v>
      </c>
      <c r="G165" s="6"/>
      <c r="H165" s="6"/>
      <c r="I165" s="6"/>
      <c r="J165" s="6">
        <v>2</v>
      </c>
      <c r="K165" s="6" t="s">
        <v>36</v>
      </c>
      <c r="L165" s="7">
        <v>1855</v>
      </c>
      <c r="M165" s="6">
        <v>185.5</v>
      </c>
      <c r="N165" s="6"/>
      <c r="O165" s="6">
        <v>250.96</v>
      </c>
      <c r="P165" s="6">
        <f>SUMIFS(O$4:O165,A$4:A165,A165,D$4:D165,D165,E$4:E165,E165)</f>
        <v>469.87</v>
      </c>
      <c r="Q165" s="6"/>
      <c r="R165" s="6"/>
      <c r="S165" s="6"/>
      <c r="T165" s="7"/>
      <c r="U165" s="7"/>
      <c r="V165" s="7"/>
      <c r="W165" s="6"/>
      <c r="X165" s="6"/>
      <c r="Y165" s="6"/>
      <c r="Z165" s="6"/>
      <c r="AA165" s="6"/>
      <c r="AB165" s="6"/>
      <c r="AC165" s="6"/>
      <c r="AD165" s="6"/>
      <c r="AE165" s="6"/>
      <c r="AF165" s="6"/>
      <c r="AG165" s="6"/>
      <c r="AH165" s="6"/>
      <c r="AI165" s="6"/>
      <c r="AJ165" s="6"/>
      <c r="AK165" s="6"/>
      <c r="AL165" s="6"/>
      <c r="AM165" s="6"/>
      <c r="AN165" s="6"/>
      <c r="AO165" s="6"/>
    </row>
    <row r="166" spans="1:41" x14ac:dyDescent="0.25">
      <c r="A166" s="9" t="s">
        <v>5</v>
      </c>
      <c r="B166" s="9" t="s">
        <v>32</v>
      </c>
      <c r="C166" s="15">
        <v>35766</v>
      </c>
      <c r="D166" s="6" t="s">
        <v>0</v>
      </c>
      <c r="E166" s="6">
        <v>2</v>
      </c>
      <c r="F166" s="6" t="s">
        <v>136</v>
      </c>
      <c r="G166" s="6"/>
      <c r="H166" s="6"/>
      <c r="I166" s="6"/>
      <c r="J166" s="6">
        <v>3</v>
      </c>
      <c r="K166" s="6" t="s">
        <v>34</v>
      </c>
      <c r="L166" s="7">
        <v>471</v>
      </c>
      <c r="M166" s="6">
        <v>47.1</v>
      </c>
      <c r="N166" s="6"/>
      <c r="O166" s="6"/>
      <c r="P166" s="6"/>
      <c r="Q166" s="6"/>
      <c r="R166" s="6"/>
      <c r="S166" s="6"/>
      <c r="T166" s="7"/>
      <c r="U166" s="7"/>
      <c r="V166" s="7"/>
      <c r="W166" s="6"/>
      <c r="X166" s="6"/>
      <c r="Y166" s="6"/>
      <c r="Z166" s="6"/>
      <c r="AA166" s="6"/>
      <c r="AB166" s="6"/>
      <c r="AC166" s="6"/>
      <c r="AD166" s="6"/>
      <c r="AE166" s="6"/>
      <c r="AF166" s="6"/>
      <c r="AG166" s="6"/>
      <c r="AH166" s="6"/>
      <c r="AI166" s="6"/>
      <c r="AJ166" s="6"/>
      <c r="AK166" s="6"/>
      <c r="AL166" s="6"/>
      <c r="AM166" s="6"/>
      <c r="AN166" s="6"/>
      <c r="AO166" s="6"/>
    </row>
    <row r="167" spans="1:41" x14ac:dyDescent="0.25">
      <c r="A167" s="9" t="s">
        <v>5</v>
      </c>
      <c r="B167" s="9" t="s">
        <v>32</v>
      </c>
      <c r="C167" s="15">
        <v>35773</v>
      </c>
      <c r="D167" s="6" t="s">
        <v>0</v>
      </c>
      <c r="E167" s="6">
        <v>2</v>
      </c>
      <c r="F167" s="6" t="s">
        <v>136</v>
      </c>
      <c r="G167" s="6"/>
      <c r="H167" s="6"/>
      <c r="I167" s="6"/>
      <c r="J167" s="6">
        <v>3</v>
      </c>
      <c r="K167" s="6" t="s">
        <v>34</v>
      </c>
      <c r="L167" s="7">
        <v>1045</v>
      </c>
      <c r="M167" s="6">
        <v>104.5</v>
      </c>
      <c r="N167" s="6"/>
      <c r="O167" s="6"/>
      <c r="P167" s="6"/>
      <c r="Q167" s="6"/>
      <c r="R167" s="6"/>
      <c r="S167" s="6"/>
      <c r="T167" s="7"/>
      <c r="U167" s="7"/>
      <c r="V167" s="7"/>
      <c r="W167" s="6"/>
      <c r="X167" s="6"/>
      <c r="Y167" s="6"/>
      <c r="Z167" s="6"/>
      <c r="AA167" s="6"/>
      <c r="AB167" s="6"/>
      <c r="AC167" s="6"/>
      <c r="AD167" s="6"/>
      <c r="AE167" s="6"/>
      <c r="AF167" s="6"/>
      <c r="AG167" s="6"/>
      <c r="AH167" s="6"/>
      <c r="AI167" s="6"/>
      <c r="AJ167" s="6"/>
      <c r="AK167" s="6"/>
      <c r="AL167" s="6"/>
      <c r="AM167" s="6"/>
      <c r="AN167" s="6"/>
      <c r="AO167" s="6"/>
    </row>
    <row r="168" spans="1:41" x14ac:dyDescent="0.25">
      <c r="A168" s="9" t="s">
        <v>5</v>
      </c>
      <c r="B168" s="9" t="s">
        <v>32</v>
      </c>
      <c r="C168" s="15">
        <v>35781</v>
      </c>
      <c r="D168" s="6" t="s">
        <v>0</v>
      </c>
      <c r="E168" s="6">
        <v>2</v>
      </c>
      <c r="F168" s="6" t="s">
        <v>136</v>
      </c>
      <c r="G168" s="6"/>
      <c r="H168" s="6"/>
      <c r="I168" s="6"/>
      <c r="J168" s="6">
        <v>3</v>
      </c>
      <c r="K168" s="6" t="s">
        <v>34</v>
      </c>
      <c r="L168" s="7">
        <v>3840</v>
      </c>
      <c r="M168" s="6">
        <v>384</v>
      </c>
      <c r="N168" s="6"/>
      <c r="O168" s="6"/>
      <c r="P168" s="6"/>
      <c r="Q168" s="6"/>
      <c r="R168" s="6"/>
      <c r="S168" s="6"/>
      <c r="T168" s="7"/>
      <c r="U168" s="7"/>
      <c r="V168" s="7"/>
      <c r="W168" s="6"/>
      <c r="X168" s="6"/>
      <c r="Y168" s="6"/>
      <c r="Z168" s="6"/>
      <c r="AA168" s="6"/>
      <c r="AB168" s="6"/>
      <c r="AC168" s="6"/>
      <c r="AD168" s="6"/>
      <c r="AE168" s="6"/>
      <c r="AF168" s="6"/>
      <c r="AG168" s="6"/>
      <c r="AH168" s="6"/>
      <c r="AI168" s="6"/>
      <c r="AJ168" s="6"/>
      <c r="AK168" s="6"/>
      <c r="AL168" s="6"/>
      <c r="AM168" s="6"/>
      <c r="AN168" s="6"/>
      <c r="AO168" s="6"/>
    </row>
    <row r="169" spans="1:41" x14ac:dyDescent="0.25">
      <c r="A169" s="9" t="s">
        <v>5</v>
      </c>
      <c r="B169" s="9" t="s">
        <v>32</v>
      </c>
      <c r="C169" s="15">
        <v>35787</v>
      </c>
      <c r="D169" s="6" t="s">
        <v>0</v>
      </c>
      <c r="E169" s="6">
        <v>2</v>
      </c>
      <c r="F169" s="6" t="s">
        <v>136</v>
      </c>
      <c r="G169" s="6"/>
      <c r="H169" s="6"/>
      <c r="I169" s="6"/>
      <c r="J169" s="6">
        <v>3</v>
      </c>
      <c r="K169" s="6" t="s">
        <v>35</v>
      </c>
      <c r="L169" s="7">
        <v>3270</v>
      </c>
      <c r="M169" s="6">
        <v>327</v>
      </c>
      <c r="N169" s="6"/>
      <c r="O169" s="6"/>
      <c r="P169" s="6"/>
      <c r="Q169" s="6"/>
      <c r="R169" s="6"/>
      <c r="S169" s="6"/>
      <c r="T169" s="7"/>
      <c r="U169" s="7"/>
      <c r="V169" s="7"/>
      <c r="W169" s="6"/>
      <c r="X169" s="6"/>
      <c r="Y169" s="6"/>
      <c r="Z169" s="6"/>
      <c r="AA169" s="6"/>
      <c r="AB169" s="6"/>
      <c r="AC169" s="6"/>
      <c r="AD169" s="6"/>
      <c r="AE169" s="6"/>
      <c r="AF169" s="6"/>
      <c r="AG169" s="6"/>
      <c r="AH169" s="6"/>
      <c r="AI169" s="6"/>
      <c r="AJ169" s="6"/>
      <c r="AK169" s="6"/>
      <c r="AL169" s="6"/>
      <c r="AM169" s="6"/>
      <c r="AN169" s="6"/>
      <c r="AO169" s="6"/>
    </row>
    <row r="170" spans="1:41" x14ac:dyDescent="0.25">
      <c r="A170" s="9" t="s">
        <v>5</v>
      </c>
      <c r="B170" s="9" t="s">
        <v>32</v>
      </c>
      <c r="C170" s="15">
        <v>35793</v>
      </c>
      <c r="D170" s="6" t="s">
        <v>0</v>
      </c>
      <c r="E170" s="6">
        <v>2</v>
      </c>
      <c r="F170" s="6" t="s">
        <v>136</v>
      </c>
      <c r="G170" s="6"/>
      <c r="H170" s="6"/>
      <c r="I170" s="6"/>
      <c r="J170" s="6">
        <v>3</v>
      </c>
      <c r="K170" s="6" t="s">
        <v>36</v>
      </c>
      <c r="L170" s="7">
        <v>1245</v>
      </c>
      <c r="M170" s="6">
        <v>124.5</v>
      </c>
      <c r="N170" s="6"/>
      <c r="O170" s="6">
        <v>205.35</v>
      </c>
      <c r="P170" s="6">
        <f>SUMIFS(O$4:O170,A$4:A170,A170,D$4:D170,D170,E$4:E170,E170)</f>
        <v>675.22</v>
      </c>
      <c r="Q170" s="6"/>
      <c r="R170" s="6"/>
      <c r="S170" s="6"/>
      <c r="T170" s="7"/>
      <c r="U170" s="7"/>
      <c r="V170" s="7"/>
      <c r="W170" s="6"/>
      <c r="X170" s="6"/>
      <c r="Y170" s="6"/>
      <c r="Z170" s="6"/>
      <c r="AA170" s="6"/>
      <c r="AB170" s="6"/>
      <c r="AC170" s="6"/>
      <c r="AD170" s="6"/>
      <c r="AE170" s="6"/>
      <c r="AF170" s="6"/>
      <c r="AG170" s="6"/>
      <c r="AH170" s="6"/>
      <c r="AI170" s="6"/>
      <c r="AJ170" s="6"/>
      <c r="AK170" s="6"/>
      <c r="AL170" s="6"/>
      <c r="AM170" s="6"/>
      <c r="AN170" s="6"/>
      <c r="AO170" s="6"/>
    </row>
    <row r="171" spans="1:41" x14ac:dyDescent="0.25">
      <c r="A171" s="9" t="s">
        <v>5</v>
      </c>
      <c r="B171" s="9" t="s">
        <v>32</v>
      </c>
      <c r="C171" s="15">
        <v>35803</v>
      </c>
      <c r="D171" s="6" t="s">
        <v>0</v>
      </c>
      <c r="E171" s="6">
        <v>2</v>
      </c>
      <c r="F171" s="6" t="s">
        <v>136</v>
      </c>
      <c r="G171" s="6"/>
      <c r="H171" s="6"/>
      <c r="I171" s="6"/>
      <c r="J171" s="6">
        <v>4</v>
      </c>
      <c r="K171" s="6" t="s">
        <v>34</v>
      </c>
      <c r="L171" s="7">
        <v>710</v>
      </c>
      <c r="M171" s="6">
        <v>71</v>
      </c>
      <c r="N171" s="6"/>
      <c r="O171" s="6"/>
      <c r="P171" s="6"/>
      <c r="Q171" s="6"/>
      <c r="R171" s="6"/>
      <c r="S171" s="6"/>
      <c r="T171" s="7"/>
      <c r="U171" s="7"/>
      <c r="V171" s="7"/>
      <c r="W171" s="6"/>
      <c r="X171" s="6"/>
      <c r="Y171" s="6"/>
      <c r="Z171" s="6"/>
      <c r="AA171" s="6"/>
      <c r="AB171" s="6"/>
      <c r="AC171" s="6"/>
      <c r="AD171" s="6"/>
      <c r="AE171" s="6"/>
      <c r="AF171" s="6"/>
      <c r="AG171" s="6"/>
      <c r="AH171" s="6"/>
      <c r="AI171" s="6"/>
      <c r="AJ171" s="6"/>
      <c r="AK171" s="6"/>
      <c r="AL171" s="6"/>
      <c r="AM171" s="6"/>
      <c r="AN171" s="6"/>
      <c r="AO171" s="6"/>
    </row>
    <row r="172" spans="1:41" x14ac:dyDescent="0.25">
      <c r="A172" s="9" t="s">
        <v>5</v>
      </c>
      <c r="B172" s="9" t="s">
        <v>32</v>
      </c>
      <c r="C172" s="15">
        <v>35810</v>
      </c>
      <c r="D172" s="6" t="s">
        <v>0</v>
      </c>
      <c r="E172" s="6">
        <v>2</v>
      </c>
      <c r="F172" s="6" t="s">
        <v>136</v>
      </c>
      <c r="G172" s="6"/>
      <c r="H172" s="6"/>
      <c r="I172" s="6"/>
      <c r="J172" s="6">
        <v>4</v>
      </c>
      <c r="K172" s="6" t="s">
        <v>34</v>
      </c>
      <c r="L172" s="7">
        <v>1120</v>
      </c>
      <c r="M172" s="6">
        <v>112</v>
      </c>
      <c r="N172" s="6"/>
      <c r="O172" s="6"/>
      <c r="P172" s="6"/>
      <c r="Q172" s="6"/>
      <c r="R172" s="6"/>
      <c r="S172" s="6"/>
      <c r="T172" s="7"/>
      <c r="U172" s="7"/>
      <c r="V172" s="7"/>
      <c r="W172" s="6"/>
      <c r="X172" s="6"/>
      <c r="Y172" s="6"/>
      <c r="Z172" s="6"/>
      <c r="AA172" s="6"/>
      <c r="AB172" s="6"/>
      <c r="AC172" s="6"/>
      <c r="AD172" s="6"/>
      <c r="AE172" s="6"/>
      <c r="AF172" s="6"/>
      <c r="AG172" s="6"/>
      <c r="AH172" s="6"/>
      <c r="AI172" s="6"/>
      <c r="AJ172" s="6"/>
      <c r="AK172" s="6"/>
      <c r="AL172" s="6"/>
      <c r="AM172" s="6"/>
      <c r="AN172" s="6"/>
      <c r="AO172" s="6"/>
    </row>
    <row r="173" spans="1:41" x14ac:dyDescent="0.25">
      <c r="A173" s="9" t="s">
        <v>5</v>
      </c>
      <c r="B173" s="9" t="s">
        <v>32</v>
      </c>
      <c r="C173" s="15">
        <v>35817</v>
      </c>
      <c r="D173" s="6" t="s">
        <v>0</v>
      </c>
      <c r="E173" s="6">
        <v>2</v>
      </c>
      <c r="F173" s="6" t="s">
        <v>136</v>
      </c>
      <c r="G173" s="6"/>
      <c r="H173" s="6"/>
      <c r="I173" s="6"/>
      <c r="J173" s="6">
        <v>4</v>
      </c>
      <c r="K173" s="6" t="s">
        <v>34</v>
      </c>
      <c r="L173" s="7">
        <v>1662</v>
      </c>
      <c r="M173" s="6">
        <v>166.2</v>
      </c>
      <c r="N173" s="6"/>
      <c r="O173" s="6"/>
      <c r="P173" s="6"/>
      <c r="Q173" s="6"/>
      <c r="R173" s="6"/>
      <c r="S173" s="6"/>
      <c r="T173" s="7"/>
      <c r="U173" s="7"/>
      <c r="V173" s="7"/>
      <c r="W173" s="6"/>
      <c r="X173" s="6"/>
      <c r="Y173" s="6"/>
      <c r="Z173" s="6"/>
      <c r="AA173" s="6"/>
      <c r="AB173" s="6"/>
      <c r="AC173" s="6"/>
      <c r="AD173" s="6"/>
      <c r="AE173" s="6"/>
      <c r="AF173" s="6"/>
      <c r="AG173" s="6"/>
      <c r="AH173" s="6"/>
      <c r="AI173" s="6"/>
      <c r="AJ173" s="6"/>
      <c r="AK173" s="6"/>
      <c r="AL173" s="6"/>
      <c r="AM173" s="6"/>
      <c r="AN173" s="6"/>
      <c r="AO173" s="6"/>
    </row>
    <row r="174" spans="1:41" x14ac:dyDescent="0.25">
      <c r="A174" s="9" t="s">
        <v>5</v>
      </c>
      <c r="B174" s="9" t="s">
        <v>32</v>
      </c>
      <c r="C174" s="15">
        <v>35824</v>
      </c>
      <c r="D174" s="6" t="s">
        <v>0</v>
      </c>
      <c r="E174" s="6">
        <v>2</v>
      </c>
      <c r="F174" s="6" t="s">
        <v>136</v>
      </c>
      <c r="G174" s="6"/>
      <c r="H174" s="6"/>
      <c r="I174" s="6"/>
      <c r="J174" s="6">
        <v>4</v>
      </c>
      <c r="K174" s="6" t="s">
        <v>34</v>
      </c>
      <c r="L174" s="7">
        <v>2210</v>
      </c>
      <c r="M174" s="6">
        <v>221</v>
      </c>
      <c r="N174" s="6"/>
      <c r="O174" s="6"/>
      <c r="P174" s="6"/>
      <c r="Q174" s="6"/>
      <c r="R174" s="6"/>
      <c r="S174" s="6"/>
      <c r="T174" s="7"/>
      <c r="U174" s="7"/>
      <c r="V174" s="7"/>
      <c r="W174" s="6"/>
      <c r="X174" s="6"/>
      <c r="Y174" s="6"/>
      <c r="Z174" s="6"/>
      <c r="AA174" s="6"/>
      <c r="AB174" s="6"/>
      <c r="AC174" s="6"/>
      <c r="AD174" s="6"/>
      <c r="AE174" s="6"/>
      <c r="AF174" s="6"/>
      <c r="AG174" s="6"/>
      <c r="AH174" s="6"/>
      <c r="AI174" s="6"/>
      <c r="AJ174" s="6"/>
      <c r="AK174" s="6"/>
      <c r="AL174" s="6"/>
      <c r="AM174" s="6"/>
      <c r="AN174" s="6"/>
      <c r="AO174" s="6"/>
    </row>
    <row r="175" spans="1:41" x14ac:dyDescent="0.25">
      <c r="A175" s="9" t="s">
        <v>5</v>
      </c>
      <c r="B175" s="9" t="s">
        <v>32</v>
      </c>
      <c r="C175" s="15">
        <v>35829</v>
      </c>
      <c r="D175" s="6" t="s">
        <v>0</v>
      </c>
      <c r="E175" s="6">
        <v>2</v>
      </c>
      <c r="F175" s="6" t="s">
        <v>136</v>
      </c>
      <c r="G175" s="6"/>
      <c r="H175" s="6"/>
      <c r="I175" s="6"/>
      <c r="J175" s="6">
        <v>4</v>
      </c>
      <c r="K175" s="6" t="s">
        <v>35</v>
      </c>
      <c r="L175" s="7">
        <v>2610</v>
      </c>
      <c r="M175" s="6">
        <v>261</v>
      </c>
      <c r="N175" s="6"/>
      <c r="O175" s="6"/>
      <c r="P175" s="6"/>
      <c r="Q175" s="6">
        <v>2.7400000000000001E-2</v>
      </c>
      <c r="R175" s="6">
        <v>6.4000000000000003E-3</v>
      </c>
      <c r="S175" s="6"/>
      <c r="T175" s="7"/>
      <c r="U175" s="7"/>
      <c r="V175" s="7"/>
      <c r="W175" s="6"/>
      <c r="X175" s="6"/>
      <c r="Y175" s="6"/>
      <c r="Z175" s="6"/>
      <c r="AA175" s="6"/>
      <c r="AB175" s="6"/>
      <c r="AC175" s="6"/>
      <c r="AD175" s="6"/>
      <c r="AE175" s="6"/>
      <c r="AF175" s="6"/>
      <c r="AG175" s="6"/>
      <c r="AH175" s="6"/>
      <c r="AI175" s="6"/>
      <c r="AJ175" s="6"/>
      <c r="AK175" s="6"/>
      <c r="AL175" s="6"/>
      <c r="AM175" s="6"/>
      <c r="AN175" s="6"/>
      <c r="AO175" s="6"/>
    </row>
    <row r="176" spans="1:41" x14ac:dyDescent="0.25">
      <c r="A176" s="9" t="s">
        <v>5</v>
      </c>
      <c r="B176" s="9" t="s">
        <v>32</v>
      </c>
      <c r="C176" s="15">
        <v>35834</v>
      </c>
      <c r="D176" s="6" t="s">
        <v>0</v>
      </c>
      <c r="E176" s="6">
        <v>2</v>
      </c>
      <c r="F176" s="6" t="s">
        <v>136</v>
      </c>
      <c r="G176" s="6"/>
      <c r="H176" s="6"/>
      <c r="I176" s="6"/>
      <c r="J176" s="6">
        <v>4</v>
      </c>
      <c r="K176" s="6" t="s">
        <v>36</v>
      </c>
      <c r="L176" s="7">
        <v>1570</v>
      </c>
      <c r="M176" s="6">
        <v>157</v>
      </c>
      <c r="N176" s="6"/>
      <c r="O176" s="6">
        <v>113.62</v>
      </c>
      <c r="P176" s="6">
        <f>SUMIFS(O$4:O176,A$4:A176,A176,D$4:D176,D176,E$4:E176,E176)</f>
        <v>788.84</v>
      </c>
      <c r="Q176" s="6"/>
      <c r="R176" s="6"/>
      <c r="S176" s="6"/>
      <c r="T176" s="7"/>
      <c r="U176" s="7"/>
      <c r="V176" s="7"/>
      <c r="W176" s="6"/>
      <c r="X176" s="6"/>
      <c r="Y176" s="6"/>
      <c r="Z176" s="6"/>
      <c r="AA176" s="6"/>
      <c r="AB176" s="6"/>
      <c r="AC176" s="6"/>
      <c r="AD176" s="6"/>
      <c r="AE176" s="6"/>
      <c r="AF176" s="6"/>
      <c r="AG176" s="6"/>
      <c r="AH176" s="6"/>
      <c r="AI176" s="6"/>
      <c r="AJ176" s="6"/>
      <c r="AK176" s="6"/>
      <c r="AL176" s="6"/>
      <c r="AM176" s="6"/>
      <c r="AN176" s="6"/>
      <c r="AO176" s="6"/>
    </row>
    <row r="177" spans="1:41" x14ac:dyDescent="0.25">
      <c r="A177" s="9" t="s">
        <v>5</v>
      </c>
      <c r="B177" s="9" t="s">
        <v>32</v>
      </c>
      <c r="C177" s="15">
        <v>35845</v>
      </c>
      <c r="D177" s="6" t="s">
        <v>0</v>
      </c>
      <c r="E177" s="6">
        <v>2</v>
      </c>
      <c r="F177" s="6" t="s">
        <v>136</v>
      </c>
      <c r="G177" s="6"/>
      <c r="H177" s="6"/>
      <c r="I177" s="6"/>
      <c r="J177" s="6">
        <v>5</v>
      </c>
      <c r="K177" s="6" t="s">
        <v>34</v>
      </c>
      <c r="L177" s="7">
        <v>430.5</v>
      </c>
      <c r="M177" s="6">
        <v>43.05</v>
      </c>
      <c r="N177" s="6"/>
      <c r="O177" s="6"/>
      <c r="P177" s="6"/>
      <c r="Q177" s="6"/>
      <c r="R177" s="6"/>
      <c r="S177" s="6"/>
      <c r="T177" s="7"/>
      <c r="U177" s="7"/>
      <c r="V177" s="7"/>
      <c r="W177" s="6"/>
      <c r="X177" s="6"/>
      <c r="Y177" s="6"/>
      <c r="Z177" s="6"/>
      <c r="AA177" s="6"/>
      <c r="AB177" s="6"/>
      <c r="AC177" s="6"/>
      <c r="AD177" s="6"/>
      <c r="AE177" s="6"/>
      <c r="AF177" s="6"/>
      <c r="AG177" s="6"/>
      <c r="AH177" s="6"/>
      <c r="AI177" s="6"/>
      <c r="AJ177" s="6"/>
      <c r="AK177" s="6"/>
      <c r="AL177" s="6"/>
      <c r="AM177" s="6"/>
      <c r="AN177" s="6"/>
      <c r="AO177" s="6"/>
    </row>
    <row r="178" spans="1:41" x14ac:dyDescent="0.25">
      <c r="A178" s="9" t="s">
        <v>5</v>
      </c>
      <c r="B178" s="9" t="s">
        <v>32</v>
      </c>
      <c r="C178" s="15">
        <v>35852</v>
      </c>
      <c r="D178" s="6" t="s">
        <v>0</v>
      </c>
      <c r="E178" s="6">
        <v>2</v>
      </c>
      <c r="F178" s="6" t="s">
        <v>136</v>
      </c>
      <c r="G178" s="6"/>
      <c r="H178" s="6"/>
      <c r="I178" s="6"/>
      <c r="J178" s="6">
        <v>5</v>
      </c>
      <c r="K178" s="6" t="s">
        <v>34</v>
      </c>
      <c r="L178" s="7">
        <v>610</v>
      </c>
      <c r="M178" s="6">
        <v>61</v>
      </c>
      <c r="N178" s="6"/>
      <c r="O178" s="6"/>
      <c r="P178" s="6"/>
      <c r="Q178" s="6"/>
      <c r="R178" s="6"/>
      <c r="S178" s="6"/>
      <c r="T178" s="7"/>
      <c r="U178" s="7"/>
      <c r="V178" s="7"/>
      <c r="W178" s="6"/>
      <c r="X178" s="6"/>
      <c r="Y178" s="6"/>
      <c r="Z178" s="6"/>
      <c r="AA178" s="6"/>
      <c r="AB178" s="6"/>
      <c r="AC178" s="6"/>
      <c r="AD178" s="6"/>
      <c r="AE178" s="6"/>
      <c r="AF178" s="6"/>
      <c r="AG178" s="6"/>
      <c r="AH178" s="6"/>
      <c r="AI178" s="6"/>
      <c r="AJ178" s="6"/>
      <c r="AK178" s="6"/>
      <c r="AL178" s="6"/>
      <c r="AM178" s="6"/>
      <c r="AN178" s="6"/>
      <c r="AO178" s="6"/>
    </row>
    <row r="179" spans="1:41" x14ac:dyDescent="0.25">
      <c r="A179" s="9" t="s">
        <v>5</v>
      </c>
      <c r="B179" s="9" t="s">
        <v>32</v>
      </c>
      <c r="C179" s="15">
        <v>35859</v>
      </c>
      <c r="D179" s="6" t="s">
        <v>0</v>
      </c>
      <c r="E179" s="6">
        <v>2</v>
      </c>
      <c r="F179" s="6" t="s">
        <v>136</v>
      </c>
      <c r="G179" s="6"/>
      <c r="H179" s="6"/>
      <c r="I179" s="6"/>
      <c r="J179" s="6">
        <v>5</v>
      </c>
      <c r="K179" s="6" t="s">
        <v>34</v>
      </c>
      <c r="L179" s="7">
        <v>1390</v>
      </c>
      <c r="M179" s="6">
        <v>139</v>
      </c>
      <c r="N179" s="6"/>
      <c r="O179" s="6"/>
      <c r="P179" s="6"/>
      <c r="Q179" s="6"/>
      <c r="R179" s="6"/>
      <c r="S179" s="6"/>
      <c r="T179" s="7"/>
      <c r="U179" s="7"/>
      <c r="V179" s="7"/>
      <c r="W179" s="6"/>
      <c r="X179" s="6"/>
      <c r="Y179" s="6"/>
      <c r="Z179" s="6"/>
      <c r="AA179" s="6"/>
      <c r="AB179" s="6"/>
      <c r="AC179" s="6"/>
      <c r="AD179" s="6"/>
      <c r="AE179" s="6"/>
      <c r="AF179" s="6"/>
      <c r="AG179" s="6"/>
      <c r="AH179" s="6"/>
      <c r="AI179" s="6"/>
      <c r="AJ179" s="6"/>
      <c r="AK179" s="6"/>
      <c r="AL179" s="6"/>
      <c r="AM179" s="6"/>
      <c r="AN179" s="6"/>
      <c r="AO179" s="6"/>
    </row>
    <row r="180" spans="1:41" x14ac:dyDescent="0.25">
      <c r="A180" s="9" t="s">
        <v>5</v>
      </c>
      <c r="B180" s="9" t="s">
        <v>32</v>
      </c>
      <c r="C180" s="15">
        <v>35866</v>
      </c>
      <c r="D180" s="6" t="s">
        <v>0</v>
      </c>
      <c r="E180" s="6">
        <v>2</v>
      </c>
      <c r="F180" s="6" t="s">
        <v>136</v>
      </c>
      <c r="G180" s="6"/>
      <c r="H180" s="6"/>
      <c r="I180" s="6"/>
      <c r="J180" s="6">
        <v>5</v>
      </c>
      <c r="K180" s="6" t="s">
        <v>35</v>
      </c>
      <c r="L180" s="7">
        <v>975</v>
      </c>
      <c r="M180" s="6">
        <v>97.5</v>
      </c>
      <c r="N180" s="6"/>
      <c r="O180" s="6"/>
      <c r="P180" s="6"/>
      <c r="Q180" s="6">
        <v>2.75E-2</v>
      </c>
      <c r="R180" s="6"/>
      <c r="S180" s="6"/>
      <c r="T180" s="7"/>
      <c r="U180" s="7"/>
      <c r="V180" s="7"/>
      <c r="W180" s="6"/>
      <c r="X180" s="6"/>
      <c r="Y180" s="6"/>
      <c r="Z180" s="6"/>
      <c r="AA180" s="6"/>
      <c r="AB180" s="6"/>
      <c r="AC180" s="6"/>
      <c r="AD180" s="6"/>
      <c r="AE180" s="6"/>
      <c r="AF180" s="6"/>
      <c r="AG180" s="6"/>
      <c r="AH180" s="6"/>
      <c r="AI180" s="6"/>
      <c r="AJ180" s="6"/>
      <c r="AK180" s="6"/>
      <c r="AL180" s="6"/>
      <c r="AM180" s="6"/>
      <c r="AN180" s="6"/>
      <c r="AO180" s="6"/>
    </row>
    <row r="181" spans="1:41" x14ac:dyDescent="0.25">
      <c r="A181" s="9" t="s">
        <v>5</v>
      </c>
      <c r="B181" s="9" t="s">
        <v>32</v>
      </c>
      <c r="C181" s="15">
        <v>35871</v>
      </c>
      <c r="D181" s="6" t="s">
        <v>0</v>
      </c>
      <c r="E181" s="6">
        <v>2</v>
      </c>
      <c r="F181" s="6" t="s">
        <v>136</v>
      </c>
      <c r="G181" s="6"/>
      <c r="H181" s="6"/>
      <c r="I181" s="6"/>
      <c r="J181" s="6">
        <v>5</v>
      </c>
      <c r="K181" s="6" t="s">
        <v>36</v>
      </c>
      <c r="L181" s="7">
        <v>78</v>
      </c>
      <c r="M181" s="6">
        <v>7.8</v>
      </c>
      <c r="N181" s="6"/>
      <c r="O181" s="6">
        <v>82.38</v>
      </c>
      <c r="P181" s="6">
        <f>SUMIFS(O$4:O181,A$4:A181,A181,D$4:D181,D181,E$4:E181,E181)</f>
        <v>871.22</v>
      </c>
      <c r="Q181" s="6"/>
      <c r="R181" s="6"/>
      <c r="S181" s="6"/>
      <c r="T181" s="7"/>
      <c r="U181" s="7"/>
      <c r="V181" s="7"/>
      <c r="W181" s="6"/>
      <c r="X181" s="6"/>
      <c r="Y181" s="6"/>
      <c r="Z181" s="6"/>
      <c r="AA181" s="6"/>
      <c r="AB181" s="6"/>
      <c r="AC181" s="6"/>
      <c r="AD181" s="6"/>
      <c r="AE181" s="6"/>
      <c r="AF181" s="6"/>
      <c r="AG181" s="6"/>
      <c r="AH181" s="6"/>
      <c r="AI181" s="6"/>
      <c r="AJ181" s="6"/>
      <c r="AK181" s="6"/>
      <c r="AL181" s="6"/>
      <c r="AM181" s="6"/>
      <c r="AN181" s="6"/>
      <c r="AO181" s="6"/>
    </row>
    <row r="182" spans="1:41" x14ac:dyDescent="0.25">
      <c r="A182" s="9" t="s">
        <v>5</v>
      </c>
      <c r="B182" s="9" t="s">
        <v>32</v>
      </c>
      <c r="C182" s="15">
        <v>35882</v>
      </c>
      <c r="D182" s="6" t="s">
        <v>0</v>
      </c>
      <c r="E182" s="6">
        <v>2</v>
      </c>
      <c r="F182" s="6" t="s">
        <v>136</v>
      </c>
      <c r="G182" s="6"/>
      <c r="H182" s="6"/>
      <c r="I182" s="6"/>
      <c r="J182" s="6">
        <v>6</v>
      </c>
      <c r="K182" s="6" t="s">
        <v>34</v>
      </c>
      <c r="L182" s="7">
        <v>403.5</v>
      </c>
      <c r="M182" s="6">
        <v>40.35</v>
      </c>
      <c r="N182" s="6"/>
      <c r="O182" s="6"/>
      <c r="P182" s="6"/>
      <c r="Q182" s="6"/>
      <c r="R182" s="6"/>
      <c r="S182" s="6"/>
      <c r="T182" s="7"/>
      <c r="U182" s="7"/>
      <c r="V182" s="7"/>
      <c r="W182" s="6"/>
      <c r="X182" s="6"/>
      <c r="Y182" s="6"/>
      <c r="Z182" s="6"/>
      <c r="AA182" s="6"/>
      <c r="AB182" s="6"/>
      <c r="AC182" s="6"/>
      <c r="AD182" s="6"/>
      <c r="AE182" s="6"/>
      <c r="AF182" s="6"/>
      <c r="AG182" s="6"/>
      <c r="AH182" s="6"/>
      <c r="AI182" s="6"/>
      <c r="AJ182" s="6"/>
      <c r="AK182" s="6"/>
      <c r="AL182" s="6"/>
      <c r="AM182" s="6"/>
      <c r="AN182" s="6"/>
      <c r="AO182" s="6"/>
    </row>
    <row r="183" spans="1:41" x14ac:dyDescent="0.25">
      <c r="A183" s="9" t="s">
        <v>5</v>
      </c>
      <c r="B183" s="9" t="s">
        <v>32</v>
      </c>
      <c r="C183" s="15">
        <v>35894</v>
      </c>
      <c r="D183" s="6" t="s">
        <v>0</v>
      </c>
      <c r="E183" s="6">
        <v>2</v>
      </c>
      <c r="F183" s="6" t="s">
        <v>136</v>
      </c>
      <c r="G183" s="6"/>
      <c r="H183" s="6"/>
      <c r="I183" s="6"/>
      <c r="J183" s="6">
        <v>6</v>
      </c>
      <c r="K183" s="6" t="s">
        <v>34</v>
      </c>
      <c r="L183" s="7">
        <v>660</v>
      </c>
      <c r="M183" s="6">
        <v>66</v>
      </c>
      <c r="N183" s="6"/>
      <c r="O183" s="6"/>
      <c r="P183" s="6"/>
      <c r="Q183" s="6"/>
      <c r="R183" s="6"/>
      <c r="S183" s="6"/>
      <c r="T183" s="7"/>
      <c r="U183" s="7"/>
      <c r="V183" s="7"/>
      <c r="W183" s="6"/>
      <c r="X183" s="6"/>
      <c r="Y183" s="6"/>
      <c r="Z183" s="6"/>
      <c r="AA183" s="6"/>
      <c r="AB183" s="6"/>
      <c r="AC183" s="6"/>
      <c r="AD183" s="6"/>
      <c r="AE183" s="6"/>
      <c r="AF183" s="6"/>
      <c r="AG183" s="6"/>
      <c r="AH183" s="6"/>
      <c r="AI183" s="6"/>
      <c r="AJ183" s="6"/>
      <c r="AK183" s="6"/>
      <c r="AL183" s="6"/>
      <c r="AM183" s="6"/>
      <c r="AN183" s="6"/>
      <c r="AO183" s="6"/>
    </row>
    <row r="184" spans="1:41" x14ac:dyDescent="0.25">
      <c r="A184" s="9" t="s">
        <v>5</v>
      </c>
      <c r="B184" s="9" t="s">
        <v>32</v>
      </c>
      <c r="C184" s="15">
        <v>35912</v>
      </c>
      <c r="D184" s="6" t="s">
        <v>0</v>
      </c>
      <c r="E184" s="6">
        <v>2</v>
      </c>
      <c r="F184" s="6" t="s">
        <v>136</v>
      </c>
      <c r="G184" s="6"/>
      <c r="H184" s="6"/>
      <c r="I184" s="6"/>
      <c r="J184" s="6">
        <v>6</v>
      </c>
      <c r="K184" s="6" t="s">
        <v>34</v>
      </c>
      <c r="L184" s="7">
        <v>900</v>
      </c>
      <c r="M184" s="6">
        <v>90</v>
      </c>
      <c r="N184" s="6"/>
      <c r="O184" s="6"/>
      <c r="P184" s="6"/>
      <c r="Q184" s="6"/>
      <c r="R184" s="6"/>
      <c r="S184" s="6"/>
      <c r="T184" s="7"/>
      <c r="U184" s="7"/>
      <c r="V184" s="7"/>
      <c r="W184" s="6"/>
      <c r="X184" s="6"/>
      <c r="Y184" s="6"/>
      <c r="Z184" s="6"/>
      <c r="AA184" s="6"/>
      <c r="AB184" s="6"/>
      <c r="AC184" s="6"/>
      <c r="AD184" s="6"/>
      <c r="AE184" s="6"/>
      <c r="AF184" s="6"/>
      <c r="AG184" s="6"/>
      <c r="AH184" s="6"/>
      <c r="AI184" s="6"/>
      <c r="AJ184" s="6"/>
      <c r="AK184" s="6"/>
      <c r="AL184" s="6"/>
      <c r="AM184" s="6"/>
      <c r="AN184" s="6"/>
      <c r="AO184" s="6"/>
    </row>
    <row r="185" spans="1:41" x14ac:dyDescent="0.25">
      <c r="A185" s="9" t="s">
        <v>5</v>
      </c>
      <c r="B185" s="9" t="s">
        <v>32</v>
      </c>
      <c r="C185" s="15">
        <v>35930</v>
      </c>
      <c r="D185" s="6" t="s">
        <v>0</v>
      </c>
      <c r="E185" s="6">
        <v>2</v>
      </c>
      <c r="F185" s="6" t="s">
        <v>136</v>
      </c>
      <c r="G185" s="6"/>
      <c r="H185" s="6"/>
      <c r="I185" s="6"/>
      <c r="J185" s="6">
        <v>6</v>
      </c>
      <c r="K185" s="6" t="s">
        <v>34</v>
      </c>
      <c r="L185" s="7">
        <v>1180</v>
      </c>
      <c r="M185" s="6">
        <v>118</v>
      </c>
      <c r="N185" s="6"/>
      <c r="O185" s="6"/>
      <c r="P185" s="6"/>
      <c r="Q185" s="6"/>
      <c r="R185" s="6"/>
      <c r="S185" s="6"/>
      <c r="T185" s="7"/>
      <c r="U185" s="7"/>
      <c r="V185" s="7"/>
      <c r="W185" s="6"/>
      <c r="X185" s="6"/>
      <c r="Y185" s="6"/>
      <c r="Z185" s="6"/>
      <c r="AA185" s="6"/>
      <c r="AB185" s="6"/>
      <c r="AC185" s="6"/>
      <c r="AD185" s="6"/>
      <c r="AE185" s="6"/>
      <c r="AF185" s="6"/>
      <c r="AG185" s="6"/>
      <c r="AH185" s="6"/>
      <c r="AI185" s="6"/>
      <c r="AJ185" s="6"/>
      <c r="AK185" s="6"/>
      <c r="AL185" s="6"/>
      <c r="AM185" s="6"/>
      <c r="AN185" s="6"/>
      <c r="AO185" s="6"/>
    </row>
    <row r="186" spans="1:41" x14ac:dyDescent="0.25">
      <c r="A186" s="9" t="s">
        <v>5</v>
      </c>
      <c r="B186" s="9" t="s">
        <v>32</v>
      </c>
      <c r="C186" s="15">
        <v>35944</v>
      </c>
      <c r="D186" s="6" t="s">
        <v>0</v>
      </c>
      <c r="E186" s="6">
        <v>2</v>
      </c>
      <c r="F186" s="6" t="s">
        <v>136</v>
      </c>
      <c r="G186" s="6"/>
      <c r="H186" s="6"/>
      <c r="I186" s="6"/>
      <c r="J186" s="6">
        <v>6</v>
      </c>
      <c r="K186" s="6" t="s">
        <v>35</v>
      </c>
      <c r="L186" s="7">
        <v>950</v>
      </c>
      <c r="M186" s="6">
        <v>95</v>
      </c>
      <c r="N186" s="6"/>
      <c r="O186" s="6"/>
      <c r="P186" s="6"/>
      <c r="Q186" s="6"/>
      <c r="R186" s="6"/>
      <c r="S186" s="6"/>
      <c r="T186" s="7"/>
      <c r="U186" s="7"/>
      <c r="V186" s="7"/>
      <c r="W186" s="6"/>
      <c r="X186" s="6"/>
      <c r="Y186" s="6"/>
      <c r="Z186" s="6"/>
      <c r="AA186" s="6"/>
      <c r="AB186" s="6"/>
      <c r="AC186" s="6"/>
      <c r="AD186" s="6"/>
      <c r="AE186" s="6"/>
      <c r="AF186" s="6"/>
      <c r="AG186" s="6"/>
      <c r="AH186" s="6"/>
      <c r="AI186" s="6"/>
      <c r="AJ186" s="6"/>
      <c r="AK186" s="6"/>
      <c r="AL186" s="6"/>
      <c r="AM186" s="6"/>
      <c r="AN186" s="6"/>
      <c r="AO186" s="6"/>
    </row>
    <row r="187" spans="1:41" x14ac:dyDescent="0.25">
      <c r="A187" s="9" t="s">
        <v>5</v>
      </c>
      <c r="B187" s="9" t="s">
        <v>32</v>
      </c>
      <c r="C187" s="15">
        <v>35949</v>
      </c>
      <c r="D187" s="6" t="s">
        <v>0</v>
      </c>
      <c r="E187" s="6">
        <v>2</v>
      </c>
      <c r="F187" s="6" t="s">
        <v>136</v>
      </c>
      <c r="G187" s="6"/>
      <c r="H187" s="6"/>
      <c r="I187" s="6"/>
      <c r="J187" s="6">
        <v>6</v>
      </c>
      <c r="K187" s="6" t="s">
        <v>36</v>
      </c>
      <c r="L187" s="7"/>
      <c r="M187" s="6"/>
      <c r="N187" s="6"/>
      <c r="O187" s="6">
        <v>82.51</v>
      </c>
      <c r="P187" s="6">
        <f>SUMIFS(O$4:O187,A$4:A187,A187,D$4:D187,D187,E$4:E187,E187)</f>
        <v>953.73</v>
      </c>
      <c r="Q187" s="6"/>
      <c r="R187" s="6"/>
      <c r="S187" s="6"/>
      <c r="T187" s="7"/>
      <c r="U187" s="7"/>
      <c r="V187" s="7"/>
      <c r="W187" s="6"/>
      <c r="X187" s="6"/>
      <c r="Y187" s="6"/>
      <c r="Z187" s="6"/>
      <c r="AA187" s="6"/>
      <c r="AB187" s="6"/>
      <c r="AC187" s="6"/>
      <c r="AD187" s="6"/>
      <c r="AE187" s="6"/>
      <c r="AF187" s="6"/>
      <c r="AG187" s="6"/>
      <c r="AH187" s="6"/>
      <c r="AI187" s="6"/>
      <c r="AJ187" s="6"/>
      <c r="AK187" s="6"/>
      <c r="AL187" s="6"/>
      <c r="AM187" s="6"/>
      <c r="AN187" s="6"/>
      <c r="AO187" s="6"/>
    </row>
    <row r="188" spans="1:41" x14ac:dyDescent="0.25">
      <c r="A188" s="9" t="s">
        <v>5</v>
      </c>
      <c r="B188" s="9" t="s">
        <v>32</v>
      </c>
      <c r="C188" s="15">
        <v>36003</v>
      </c>
      <c r="D188" s="6" t="s">
        <v>2</v>
      </c>
      <c r="E188" s="6">
        <v>2</v>
      </c>
      <c r="F188" s="6" t="s">
        <v>136</v>
      </c>
      <c r="G188" s="6"/>
      <c r="H188" s="6"/>
      <c r="I188" s="6"/>
      <c r="J188" s="6">
        <v>1</v>
      </c>
      <c r="K188" s="6" t="s">
        <v>34</v>
      </c>
      <c r="L188" s="7">
        <v>68</v>
      </c>
      <c r="M188" s="6">
        <v>6.8</v>
      </c>
      <c r="N188" s="6"/>
      <c r="O188" s="6"/>
      <c r="P188" s="6"/>
      <c r="Q188" s="6"/>
      <c r="R188" s="6"/>
      <c r="S188" s="6"/>
      <c r="T188" s="7"/>
      <c r="U188" s="7"/>
      <c r="V188" s="7"/>
      <c r="W188" s="6"/>
      <c r="X188" s="6"/>
      <c r="Y188" s="6"/>
      <c r="Z188" s="6"/>
      <c r="AA188" s="6"/>
      <c r="AB188" s="6"/>
      <c r="AC188" s="6"/>
      <c r="AD188" s="6"/>
      <c r="AE188" s="6"/>
      <c r="AF188" s="6"/>
      <c r="AG188" s="6"/>
      <c r="AH188" s="6"/>
      <c r="AI188" s="6"/>
      <c r="AJ188" s="6"/>
      <c r="AK188" s="6"/>
      <c r="AL188" s="6"/>
      <c r="AM188" s="6"/>
      <c r="AN188" s="6"/>
      <c r="AO188" s="6"/>
    </row>
    <row r="189" spans="1:41" x14ac:dyDescent="0.25">
      <c r="A189" s="9" t="s">
        <v>5</v>
      </c>
      <c r="B189" s="9" t="s">
        <v>32</v>
      </c>
      <c r="C189" s="15">
        <v>36022</v>
      </c>
      <c r="D189" s="6" t="s">
        <v>2</v>
      </c>
      <c r="E189" s="6">
        <v>2</v>
      </c>
      <c r="F189" s="6" t="s">
        <v>136</v>
      </c>
      <c r="G189" s="6"/>
      <c r="H189" s="6"/>
      <c r="I189" s="6"/>
      <c r="J189" s="6">
        <v>1</v>
      </c>
      <c r="K189" s="6" t="s">
        <v>34</v>
      </c>
      <c r="L189" s="7">
        <v>352.5</v>
      </c>
      <c r="M189" s="6">
        <v>35.25</v>
      </c>
      <c r="N189" s="6"/>
      <c r="O189" s="6"/>
      <c r="P189" s="6"/>
      <c r="Q189" s="6"/>
      <c r="R189" s="6"/>
      <c r="S189" s="6"/>
      <c r="T189" s="7"/>
      <c r="U189" s="7"/>
      <c r="V189" s="7"/>
      <c r="W189" s="6"/>
      <c r="X189" s="6"/>
      <c r="Y189" s="6"/>
      <c r="Z189" s="6"/>
      <c r="AA189" s="6"/>
      <c r="AB189" s="6"/>
      <c r="AC189" s="6"/>
      <c r="AD189" s="6"/>
      <c r="AE189" s="6"/>
      <c r="AF189" s="6"/>
      <c r="AG189" s="6"/>
      <c r="AH189" s="6"/>
      <c r="AI189" s="6"/>
      <c r="AJ189" s="6"/>
      <c r="AK189" s="6"/>
      <c r="AL189" s="6"/>
      <c r="AM189" s="6"/>
      <c r="AN189" s="6"/>
      <c r="AO189" s="6"/>
    </row>
    <row r="190" spans="1:41" x14ac:dyDescent="0.25">
      <c r="A190" s="9" t="s">
        <v>5</v>
      </c>
      <c r="B190" s="9" t="s">
        <v>32</v>
      </c>
      <c r="C190" s="15">
        <v>36043</v>
      </c>
      <c r="D190" s="6" t="s">
        <v>2</v>
      </c>
      <c r="E190" s="6">
        <v>2</v>
      </c>
      <c r="F190" s="6" t="s">
        <v>136</v>
      </c>
      <c r="G190" s="6"/>
      <c r="H190" s="6"/>
      <c r="I190" s="6"/>
      <c r="J190" s="6">
        <v>1</v>
      </c>
      <c r="K190" s="6" t="s">
        <v>34</v>
      </c>
      <c r="L190" s="7">
        <v>654</v>
      </c>
      <c r="M190" s="6">
        <v>65.400000000000006</v>
      </c>
      <c r="N190" s="6"/>
      <c r="O190" s="6"/>
      <c r="P190" s="6"/>
      <c r="Q190" s="6"/>
      <c r="R190" s="6"/>
      <c r="S190" s="6"/>
      <c r="T190" s="7"/>
      <c r="U190" s="7"/>
      <c r="V190" s="7"/>
      <c r="W190" s="6"/>
      <c r="X190" s="6"/>
      <c r="Y190" s="6"/>
      <c r="Z190" s="6"/>
      <c r="AA190" s="6"/>
      <c r="AB190" s="6"/>
      <c r="AC190" s="6"/>
      <c r="AD190" s="6"/>
      <c r="AE190" s="6"/>
      <c r="AF190" s="6"/>
      <c r="AG190" s="6"/>
      <c r="AH190" s="6"/>
      <c r="AI190" s="6"/>
      <c r="AJ190" s="6"/>
      <c r="AK190" s="6"/>
      <c r="AL190" s="6"/>
      <c r="AM190" s="6"/>
      <c r="AN190" s="6"/>
      <c r="AO190" s="6"/>
    </row>
    <row r="191" spans="1:41" x14ac:dyDescent="0.25">
      <c r="A191" s="9" t="s">
        <v>5</v>
      </c>
      <c r="B191" s="9" t="s">
        <v>32</v>
      </c>
      <c r="C191" s="15">
        <v>36057</v>
      </c>
      <c r="D191" s="6" t="s">
        <v>2</v>
      </c>
      <c r="E191" s="6">
        <v>2</v>
      </c>
      <c r="F191" s="6" t="s">
        <v>136</v>
      </c>
      <c r="G191" s="6"/>
      <c r="H191" s="6"/>
      <c r="I191" s="6"/>
      <c r="J191" s="6">
        <v>1</v>
      </c>
      <c r="K191" s="6" t="s">
        <v>34</v>
      </c>
      <c r="L191" s="7">
        <v>1330.5</v>
      </c>
      <c r="M191" s="6">
        <v>133.05000000000001</v>
      </c>
      <c r="N191" s="6"/>
      <c r="O191" s="6"/>
      <c r="P191" s="6"/>
      <c r="Q191" s="6"/>
      <c r="R191" s="6"/>
      <c r="S191" s="6"/>
      <c r="T191" s="7"/>
      <c r="U191" s="7"/>
      <c r="V191" s="7"/>
      <c r="W191" s="6"/>
      <c r="X191" s="6"/>
      <c r="Y191" s="6"/>
      <c r="Z191" s="6"/>
      <c r="AA191" s="6"/>
      <c r="AB191" s="6"/>
      <c r="AC191" s="6"/>
      <c r="AD191" s="6"/>
      <c r="AE191" s="6"/>
      <c r="AF191" s="6"/>
      <c r="AG191" s="6"/>
      <c r="AH191" s="6"/>
      <c r="AI191" s="6"/>
      <c r="AJ191" s="6"/>
      <c r="AK191" s="6"/>
      <c r="AL191" s="6"/>
      <c r="AM191" s="6"/>
      <c r="AN191" s="6"/>
      <c r="AO191" s="6"/>
    </row>
    <row r="192" spans="1:41" x14ac:dyDescent="0.25">
      <c r="A192" s="9" t="s">
        <v>5</v>
      </c>
      <c r="B192" s="9" t="s">
        <v>32</v>
      </c>
      <c r="C192" s="15">
        <v>36067</v>
      </c>
      <c r="D192" s="6" t="s">
        <v>2</v>
      </c>
      <c r="E192" s="6">
        <v>2</v>
      </c>
      <c r="F192" s="6" t="s">
        <v>136</v>
      </c>
      <c r="G192" s="6"/>
      <c r="H192" s="6"/>
      <c r="I192" s="6"/>
      <c r="J192" s="6">
        <v>1</v>
      </c>
      <c r="K192" s="6" t="s">
        <v>35</v>
      </c>
      <c r="L192" s="7">
        <v>1625</v>
      </c>
      <c r="M192" s="6">
        <v>162.5</v>
      </c>
      <c r="N192" s="6"/>
      <c r="O192" s="6"/>
      <c r="P192" s="6"/>
      <c r="Q192" s="6"/>
      <c r="R192" s="6"/>
      <c r="S192" s="6"/>
      <c r="T192" s="7"/>
      <c r="U192" s="7"/>
      <c r="V192" s="7"/>
      <c r="W192" s="6"/>
      <c r="X192" s="6"/>
      <c r="Y192" s="6"/>
      <c r="Z192" s="6"/>
      <c r="AA192" s="6"/>
      <c r="AB192" s="6"/>
      <c r="AC192" s="6"/>
      <c r="AD192" s="6"/>
      <c r="AE192" s="6"/>
      <c r="AF192" s="6"/>
      <c r="AG192" s="6"/>
      <c r="AH192" s="6"/>
      <c r="AI192" s="6"/>
      <c r="AJ192" s="6"/>
      <c r="AK192" s="6"/>
      <c r="AL192" s="6"/>
      <c r="AM192" s="6"/>
      <c r="AN192" s="6"/>
      <c r="AO192" s="6"/>
    </row>
    <row r="193" spans="1:41" x14ac:dyDescent="0.25">
      <c r="A193" s="9" t="s">
        <v>5</v>
      </c>
      <c r="B193" s="9" t="s">
        <v>32</v>
      </c>
      <c r="C193" s="15">
        <v>36077</v>
      </c>
      <c r="D193" s="6" t="s">
        <v>2</v>
      </c>
      <c r="E193" s="6">
        <v>2</v>
      </c>
      <c r="F193" s="6" t="s">
        <v>136</v>
      </c>
      <c r="G193" s="6"/>
      <c r="H193" s="6"/>
      <c r="I193" s="6"/>
      <c r="J193" s="6">
        <v>1</v>
      </c>
      <c r="K193" s="6" t="s">
        <v>36</v>
      </c>
      <c r="L193" s="7">
        <v>575</v>
      </c>
      <c r="M193" s="6">
        <v>57.5</v>
      </c>
      <c r="N193" s="6"/>
      <c r="O193" s="6">
        <v>106.91</v>
      </c>
      <c r="P193" s="6">
        <f>SUMIFS(O$4:O193,A$4:A193,A193,D$4:D193,D193,E$4:E193,E193)</f>
        <v>106.91</v>
      </c>
      <c r="Q193" s="6"/>
      <c r="R193" s="6"/>
      <c r="S193" s="6"/>
      <c r="T193" s="7"/>
      <c r="U193" s="7"/>
      <c r="V193" s="7"/>
      <c r="W193" s="6"/>
      <c r="X193" s="6"/>
      <c r="Y193" s="6"/>
      <c r="Z193" s="6"/>
      <c r="AA193" s="6"/>
      <c r="AB193" s="6"/>
      <c r="AC193" s="6"/>
      <c r="AD193" s="6"/>
      <c r="AE193" s="6"/>
      <c r="AF193" s="6"/>
      <c r="AG193" s="6"/>
      <c r="AH193" s="6"/>
      <c r="AI193" s="6"/>
      <c r="AJ193" s="6"/>
      <c r="AK193" s="6"/>
      <c r="AL193" s="6"/>
      <c r="AM193" s="6"/>
      <c r="AN193" s="6"/>
      <c r="AO193" s="6"/>
    </row>
    <row r="194" spans="1:41" x14ac:dyDescent="0.25">
      <c r="A194" s="9" t="s">
        <v>5</v>
      </c>
      <c r="B194" s="9" t="s">
        <v>32</v>
      </c>
      <c r="C194" s="15">
        <v>36091</v>
      </c>
      <c r="D194" s="6" t="s">
        <v>2</v>
      </c>
      <c r="E194" s="6">
        <v>2</v>
      </c>
      <c r="F194" s="6" t="s">
        <v>136</v>
      </c>
      <c r="G194" s="6"/>
      <c r="H194" s="6"/>
      <c r="I194" s="6"/>
      <c r="J194" s="6">
        <v>2</v>
      </c>
      <c r="K194" s="6" t="s">
        <v>34</v>
      </c>
      <c r="L194" s="7">
        <v>1170</v>
      </c>
      <c r="M194" s="6">
        <v>117</v>
      </c>
      <c r="N194" s="6"/>
      <c r="O194" s="6"/>
      <c r="P194" s="6"/>
      <c r="Q194" s="6"/>
      <c r="R194" s="6"/>
      <c r="S194" s="6"/>
      <c r="T194" s="7"/>
      <c r="U194" s="7"/>
      <c r="V194" s="7"/>
      <c r="W194" s="6"/>
      <c r="X194" s="6"/>
      <c r="Y194" s="6"/>
      <c r="Z194" s="6"/>
      <c r="AA194" s="6"/>
      <c r="AB194" s="6"/>
      <c r="AC194" s="6"/>
      <c r="AD194" s="6"/>
      <c r="AE194" s="6"/>
      <c r="AF194" s="6"/>
      <c r="AG194" s="6"/>
      <c r="AH194" s="6"/>
      <c r="AI194" s="6"/>
      <c r="AJ194" s="6"/>
      <c r="AK194" s="6"/>
      <c r="AL194" s="6"/>
      <c r="AM194" s="6"/>
      <c r="AN194" s="6"/>
      <c r="AO194" s="6"/>
    </row>
    <row r="195" spans="1:41" x14ac:dyDescent="0.25">
      <c r="A195" s="9" t="s">
        <v>5</v>
      </c>
      <c r="B195" s="9" t="s">
        <v>32</v>
      </c>
      <c r="C195" s="15">
        <v>36098</v>
      </c>
      <c r="D195" s="6" t="s">
        <v>2</v>
      </c>
      <c r="E195" s="6">
        <v>2</v>
      </c>
      <c r="F195" s="6" t="s">
        <v>136</v>
      </c>
      <c r="G195" s="6"/>
      <c r="H195" s="6"/>
      <c r="I195" s="6"/>
      <c r="J195" s="6">
        <v>2</v>
      </c>
      <c r="K195" s="6" t="s">
        <v>34</v>
      </c>
      <c r="L195" s="7">
        <v>2785</v>
      </c>
      <c r="M195" s="6">
        <v>278.5</v>
      </c>
      <c r="N195" s="6"/>
      <c r="O195" s="6"/>
      <c r="P195" s="6"/>
      <c r="Q195" s="6"/>
      <c r="R195" s="6"/>
      <c r="S195" s="6"/>
      <c r="T195" s="7"/>
      <c r="U195" s="7"/>
      <c r="V195" s="7"/>
      <c r="W195" s="6"/>
      <c r="X195" s="6"/>
      <c r="Y195" s="6"/>
      <c r="Z195" s="6"/>
      <c r="AA195" s="6"/>
      <c r="AB195" s="6"/>
      <c r="AC195" s="6"/>
      <c r="AD195" s="6"/>
      <c r="AE195" s="6"/>
      <c r="AF195" s="6"/>
      <c r="AG195" s="6"/>
      <c r="AH195" s="6"/>
      <c r="AI195" s="6"/>
      <c r="AJ195" s="6"/>
      <c r="AK195" s="6"/>
      <c r="AL195" s="6"/>
      <c r="AM195" s="6"/>
      <c r="AN195" s="6"/>
      <c r="AO195" s="6"/>
    </row>
    <row r="196" spans="1:41" x14ac:dyDescent="0.25">
      <c r="A196" s="9" t="s">
        <v>5</v>
      </c>
      <c r="B196" s="9" t="s">
        <v>32</v>
      </c>
      <c r="C196" s="15">
        <v>36102</v>
      </c>
      <c r="D196" s="6" t="s">
        <v>2</v>
      </c>
      <c r="E196" s="6">
        <v>2</v>
      </c>
      <c r="F196" s="6" t="s">
        <v>136</v>
      </c>
      <c r="G196" s="6"/>
      <c r="H196" s="6"/>
      <c r="I196" s="6"/>
      <c r="J196" s="6">
        <v>2</v>
      </c>
      <c r="K196" s="6" t="s">
        <v>34</v>
      </c>
      <c r="L196" s="7">
        <v>3630</v>
      </c>
      <c r="M196" s="6">
        <v>363</v>
      </c>
      <c r="N196" s="6"/>
      <c r="O196" s="6"/>
      <c r="P196" s="6"/>
      <c r="Q196" s="6"/>
      <c r="R196" s="6"/>
      <c r="S196" s="6"/>
      <c r="T196" s="7"/>
      <c r="U196" s="7"/>
      <c r="V196" s="7"/>
      <c r="W196" s="6"/>
      <c r="X196" s="6"/>
      <c r="Y196" s="6"/>
      <c r="Z196" s="6"/>
      <c r="AA196" s="6"/>
      <c r="AB196" s="6"/>
      <c r="AC196" s="6"/>
      <c r="AD196" s="6"/>
      <c r="AE196" s="6"/>
      <c r="AF196" s="6"/>
      <c r="AG196" s="6"/>
      <c r="AH196" s="6"/>
      <c r="AI196" s="6"/>
      <c r="AJ196" s="6"/>
      <c r="AK196" s="6"/>
      <c r="AL196" s="6"/>
      <c r="AM196" s="6"/>
      <c r="AN196" s="6"/>
      <c r="AO196" s="6"/>
    </row>
    <row r="197" spans="1:41" x14ac:dyDescent="0.25">
      <c r="A197" s="9" t="s">
        <v>5</v>
      </c>
      <c r="B197" s="9" t="s">
        <v>32</v>
      </c>
      <c r="C197" s="15">
        <v>36110</v>
      </c>
      <c r="D197" s="6" t="s">
        <v>2</v>
      </c>
      <c r="E197" s="6">
        <v>2</v>
      </c>
      <c r="F197" s="6" t="s">
        <v>136</v>
      </c>
      <c r="G197" s="6"/>
      <c r="H197" s="6"/>
      <c r="I197" s="6"/>
      <c r="J197" s="6">
        <v>2</v>
      </c>
      <c r="K197" s="6" t="s">
        <v>35</v>
      </c>
      <c r="L197" s="7">
        <v>2390</v>
      </c>
      <c r="M197" s="6">
        <v>239</v>
      </c>
      <c r="N197" s="6"/>
      <c r="O197" s="6"/>
      <c r="P197" s="6"/>
      <c r="Q197" s="6">
        <v>1.9400000000000001E-2</v>
      </c>
      <c r="R197" s="6"/>
      <c r="S197" s="6"/>
      <c r="T197" s="7"/>
      <c r="U197" s="7"/>
      <c r="V197" s="7"/>
      <c r="W197" s="6"/>
      <c r="X197" s="6"/>
      <c r="Y197" s="6"/>
      <c r="Z197" s="6"/>
      <c r="AA197" s="6"/>
      <c r="AB197" s="6"/>
      <c r="AC197" s="6"/>
      <c r="AD197" s="6"/>
      <c r="AE197" s="6"/>
      <c r="AF197" s="6"/>
      <c r="AG197" s="6"/>
      <c r="AH197" s="6"/>
      <c r="AI197" s="6"/>
      <c r="AJ197" s="6"/>
      <c r="AK197" s="6"/>
      <c r="AL197" s="6"/>
      <c r="AM197" s="6"/>
      <c r="AN197" s="6"/>
      <c r="AO197" s="6"/>
    </row>
    <row r="198" spans="1:41" x14ac:dyDescent="0.25">
      <c r="A198" s="9" t="s">
        <v>5</v>
      </c>
      <c r="B198" s="9" t="s">
        <v>32</v>
      </c>
      <c r="C198" s="15">
        <v>36115</v>
      </c>
      <c r="D198" s="6" t="s">
        <v>2</v>
      </c>
      <c r="E198" s="6">
        <v>2</v>
      </c>
      <c r="F198" s="6" t="s">
        <v>136</v>
      </c>
      <c r="G198" s="6"/>
      <c r="H198" s="6"/>
      <c r="I198" s="6"/>
      <c r="J198" s="6">
        <v>2</v>
      </c>
      <c r="K198" s="6" t="s">
        <v>36</v>
      </c>
      <c r="L198" s="7">
        <v>970</v>
      </c>
      <c r="M198" s="6">
        <v>97</v>
      </c>
      <c r="N198" s="6"/>
      <c r="O198" s="6">
        <v>144.08000000000001</v>
      </c>
      <c r="P198" s="6">
        <f>SUMIFS(O$4:O198,A$4:A198,A198,D$4:D198,D198,E$4:E198,E198)</f>
        <v>250.99</v>
      </c>
      <c r="Q198" s="6"/>
      <c r="R198" s="6"/>
      <c r="S198" s="6">
        <v>2.0299999999999999E-2</v>
      </c>
      <c r="T198" s="7"/>
      <c r="U198" s="7"/>
      <c r="V198" s="7"/>
      <c r="W198" s="6"/>
      <c r="X198" s="6"/>
      <c r="Y198" s="6"/>
      <c r="Z198" s="6"/>
      <c r="AA198" s="6"/>
      <c r="AB198" s="6"/>
      <c r="AC198" s="6"/>
      <c r="AD198" s="6"/>
      <c r="AE198" s="6"/>
      <c r="AF198" s="6"/>
      <c r="AG198" s="6"/>
      <c r="AH198" s="6"/>
      <c r="AI198" s="6"/>
      <c r="AJ198" s="6"/>
      <c r="AK198" s="6"/>
      <c r="AL198" s="6"/>
      <c r="AM198" s="6"/>
      <c r="AN198" s="6"/>
      <c r="AO198" s="6"/>
    </row>
    <row r="199" spans="1:41" x14ac:dyDescent="0.25">
      <c r="A199" s="9" t="s">
        <v>5</v>
      </c>
      <c r="B199" s="9" t="s">
        <v>32</v>
      </c>
      <c r="C199" s="15">
        <v>36133</v>
      </c>
      <c r="D199" s="6" t="s">
        <v>2</v>
      </c>
      <c r="E199" s="6">
        <v>2</v>
      </c>
      <c r="F199" s="6" t="s">
        <v>136</v>
      </c>
      <c r="G199" s="6"/>
      <c r="H199" s="6"/>
      <c r="I199" s="6"/>
      <c r="J199" s="6">
        <v>3</v>
      </c>
      <c r="K199" s="6" t="s">
        <v>34</v>
      </c>
      <c r="L199" s="7">
        <v>1090</v>
      </c>
      <c r="M199" s="6">
        <v>109</v>
      </c>
      <c r="N199" s="6"/>
      <c r="O199" s="6"/>
      <c r="P199" s="6"/>
      <c r="Q199" s="6"/>
      <c r="R199" s="6"/>
      <c r="S199" s="6"/>
      <c r="T199" s="7"/>
      <c r="U199" s="7"/>
      <c r="V199" s="7"/>
      <c r="W199" s="6"/>
      <c r="X199" s="6"/>
      <c r="Y199" s="6"/>
      <c r="Z199" s="6"/>
      <c r="AA199" s="6"/>
      <c r="AB199" s="6"/>
      <c r="AC199" s="6"/>
      <c r="AD199" s="6"/>
      <c r="AE199" s="6"/>
      <c r="AF199" s="6"/>
      <c r="AG199" s="6"/>
      <c r="AH199" s="6"/>
      <c r="AI199" s="6"/>
      <c r="AJ199" s="6"/>
      <c r="AK199" s="6"/>
      <c r="AL199" s="6"/>
      <c r="AM199" s="6"/>
      <c r="AN199" s="6"/>
      <c r="AO199" s="6"/>
    </row>
    <row r="200" spans="1:41" x14ac:dyDescent="0.25">
      <c r="A200" s="9" t="s">
        <v>5</v>
      </c>
      <c r="B200" s="9" t="s">
        <v>32</v>
      </c>
      <c r="C200" s="15">
        <v>36140</v>
      </c>
      <c r="D200" s="6" t="s">
        <v>2</v>
      </c>
      <c r="E200" s="6">
        <v>2</v>
      </c>
      <c r="F200" s="6" t="s">
        <v>136</v>
      </c>
      <c r="G200" s="6"/>
      <c r="H200" s="6"/>
      <c r="I200" s="6"/>
      <c r="J200" s="6">
        <v>3</v>
      </c>
      <c r="K200" s="6" t="s">
        <v>34</v>
      </c>
      <c r="L200" s="7">
        <v>1881</v>
      </c>
      <c r="M200" s="6">
        <v>188.1</v>
      </c>
      <c r="N200" s="6"/>
      <c r="O200" s="6"/>
      <c r="P200" s="6"/>
      <c r="Q200" s="6"/>
      <c r="R200" s="6"/>
      <c r="S200" s="6"/>
      <c r="T200" s="7"/>
      <c r="U200" s="7"/>
      <c r="V200" s="7"/>
      <c r="W200" s="6"/>
      <c r="X200" s="6"/>
      <c r="Y200" s="6"/>
      <c r="Z200" s="6"/>
      <c r="AA200" s="6"/>
      <c r="AB200" s="6"/>
      <c r="AC200" s="6"/>
      <c r="AD200" s="6"/>
      <c r="AE200" s="6"/>
      <c r="AF200" s="6"/>
      <c r="AG200" s="6"/>
      <c r="AH200" s="6"/>
      <c r="AI200" s="6"/>
      <c r="AJ200" s="6"/>
      <c r="AK200" s="6"/>
      <c r="AL200" s="6"/>
      <c r="AM200" s="6"/>
      <c r="AN200" s="6"/>
      <c r="AO200" s="6"/>
    </row>
    <row r="201" spans="1:41" x14ac:dyDescent="0.25">
      <c r="A201" s="9" t="s">
        <v>5</v>
      </c>
      <c r="B201" s="9" t="s">
        <v>32</v>
      </c>
      <c r="C201" s="15">
        <v>36144</v>
      </c>
      <c r="D201" s="6" t="s">
        <v>2</v>
      </c>
      <c r="E201" s="6">
        <v>2</v>
      </c>
      <c r="F201" s="6" t="s">
        <v>136</v>
      </c>
      <c r="G201" s="6"/>
      <c r="H201" s="6"/>
      <c r="I201" s="6"/>
      <c r="J201" s="6">
        <v>3</v>
      </c>
      <c r="K201" s="6" t="s">
        <v>35</v>
      </c>
      <c r="L201" s="7">
        <v>1995</v>
      </c>
      <c r="M201" s="6">
        <v>199.5</v>
      </c>
      <c r="N201" s="6"/>
      <c r="O201" s="6"/>
      <c r="P201" s="6"/>
      <c r="Q201" s="6"/>
      <c r="R201" s="6"/>
      <c r="S201" s="6"/>
      <c r="T201" s="7"/>
      <c r="U201" s="7"/>
      <c r="V201" s="7"/>
      <c r="W201" s="6"/>
      <c r="X201" s="6"/>
      <c r="Y201" s="6"/>
      <c r="Z201" s="6"/>
      <c r="AA201" s="6"/>
      <c r="AB201" s="6"/>
      <c r="AC201" s="6"/>
      <c r="AD201" s="6"/>
      <c r="AE201" s="6"/>
      <c r="AF201" s="6"/>
      <c r="AG201" s="6"/>
      <c r="AH201" s="6"/>
      <c r="AI201" s="6"/>
      <c r="AJ201" s="6"/>
      <c r="AK201" s="6"/>
      <c r="AL201" s="6"/>
      <c r="AM201" s="6"/>
      <c r="AN201" s="6"/>
      <c r="AO201" s="6"/>
    </row>
    <row r="202" spans="1:41" x14ac:dyDescent="0.25">
      <c r="A202" s="9" t="s">
        <v>5</v>
      </c>
      <c r="B202" s="9" t="s">
        <v>32</v>
      </c>
      <c r="C202" s="15">
        <v>36151</v>
      </c>
      <c r="D202" s="6" t="s">
        <v>2</v>
      </c>
      <c r="E202" s="6">
        <v>2</v>
      </c>
      <c r="F202" s="6" t="s">
        <v>136</v>
      </c>
      <c r="G202" s="6"/>
      <c r="H202" s="6"/>
      <c r="I202" s="6"/>
      <c r="J202" s="6">
        <v>3</v>
      </c>
      <c r="K202" s="6" t="s">
        <v>36</v>
      </c>
      <c r="L202" s="7">
        <v>778</v>
      </c>
      <c r="M202" s="6">
        <v>77.8</v>
      </c>
      <c r="N202" s="6"/>
      <c r="O202" s="6">
        <v>116.28</v>
      </c>
      <c r="P202" s="6">
        <f>SUMIFS(O$4:O202,A$4:A202,A202,D$4:D202,D202,E$4:E202,E202)</f>
        <v>367.27</v>
      </c>
      <c r="Q202" s="6"/>
      <c r="R202" s="6"/>
      <c r="S202" s="6"/>
      <c r="T202" s="7"/>
      <c r="U202" s="7"/>
      <c r="V202" s="7"/>
      <c r="W202" s="6"/>
      <c r="X202" s="6"/>
      <c r="Y202" s="6"/>
      <c r="Z202" s="6"/>
      <c r="AA202" s="6"/>
      <c r="AB202" s="6"/>
      <c r="AC202" s="6"/>
      <c r="AD202" s="6"/>
      <c r="AE202" s="6"/>
      <c r="AF202" s="6"/>
      <c r="AG202" s="6"/>
      <c r="AH202" s="6"/>
      <c r="AI202" s="6"/>
      <c r="AJ202" s="6"/>
      <c r="AK202" s="6"/>
      <c r="AL202" s="6"/>
      <c r="AM202" s="6"/>
      <c r="AN202" s="6"/>
      <c r="AO202" s="6"/>
    </row>
    <row r="203" spans="1:41" x14ac:dyDescent="0.25">
      <c r="A203" s="9" t="s">
        <v>5</v>
      </c>
      <c r="B203" s="9" t="s">
        <v>32</v>
      </c>
      <c r="C203" s="15">
        <v>36171</v>
      </c>
      <c r="D203" s="6" t="s">
        <v>2</v>
      </c>
      <c r="E203" s="6">
        <v>2</v>
      </c>
      <c r="F203" s="6" t="s">
        <v>136</v>
      </c>
      <c r="G203" s="6"/>
      <c r="H203" s="6"/>
      <c r="I203" s="6"/>
      <c r="J203" s="6">
        <v>4</v>
      </c>
      <c r="K203" s="6" t="s">
        <v>35</v>
      </c>
      <c r="L203" s="7">
        <v>2119</v>
      </c>
      <c r="M203" s="6">
        <v>211.9</v>
      </c>
      <c r="N203" s="6"/>
      <c r="O203" s="6"/>
      <c r="P203" s="6"/>
      <c r="Q203" s="6"/>
      <c r="R203" s="6"/>
      <c r="S203" s="6"/>
      <c r="T203" s="7"/>
      <c r="U203" s="7"/>
      <c r="V203" s="7"/>
      <c r="W203" s="6"/>
      <c r="X203" s="6"/>
      <c r="Y203" s="6"/>
      <c r="Z203" s="6"/>
      <c r="AA203" s="6"/>
      <c r="AB203" s="6"/>
      <c r="AC203" s="6"/>
      <c r="AD203" s="6"/>
      <c r="AE203" s="6"/>
      <c r="AF203" s="6"/>
      <c r="AG203" s="6"/>
      <c r="AH203" s="6"/>
      <c r="AI203" s="6"/>
      <c r="AJ203" s="6"/>
      <c r="AK203" s="6"/>
      <c r="AL203" s="6"/>
      <c r="AM203" s="6"/>
      <c r="AN203" s="6"/>
      <c r="AO203" s="6"/>
    </row>
    <row r="204" spans="1:41" x14ac:dyDescent="0.25">
      <c r="A204" s="9" t="s">
        <v>5</v>
      </c>
      <c r="B204" s="9" t="s">
        <v>32</v>
      </c>
      <c r="C204" s="15">
        <v>36179</v>
      </c>
      <c r="D204" s="6" t="s">
        <v>2</v>
      </c>
      <c r="E204" s="6">
        <v>2</v>
      </c>
      <c r="F204" s="6" t="s">
        <v>136</v>
      </c>
      <c r="G204" s="6"/>
      <c r="H204" s="6"/>
      <c r="I204" s="6"/>
      <c r="J204" s="6">
        <v>4</v>
      </c>
      <c r="K204" s="6" t="s">
        <v>36</v>
      </c>
      <c r="L204" s="7">
        <v>485.5</v>
      </c>
      <c r="M204" s="6">
        <v>48.55</v>
      </c>
      <c r="N204" s="6"/>
      <c r="O204" s="6">
        <v>152.31</v>
      </c>
      <c r="P204" s="6">
        <f>SUMIFS(O$4:O204,A$4:A204,A204,D$4:D204,D204,E$4:E204,E204)</f>
        <v>519.57999999999993</v>
      </c>
      <c r="Q204" s="6"/>
      <c r="R204" s="6"/>
      <c r="S204" s="6"/>
      <c r="T204" s="7"/>
      <c r="U204" s="7"/>
      <c r="V204" s="7"/>
      <c r="W204" s="6"/>
      <c r="X204" s="6"/>
      <c r="Y204" s="6"/>
      <c r="Z204" s="6"/>
      <c r="AA204" s="6"/>
      <c r="AB204" s="6"/>
      <c r="AC204" s="6"/>
      <c r="AD204" s="6"/>
      <c r="AE204" s="6"/>
      <c r="AF204" s="6"/>
      <c r="AG204" s="6"/>
      <c r="AH204" s="6"/>
      <c r="AI204" s="6"/>
      <c r="AJ204" s="6"/>
      <c r="AK204" s="6"/>
      <c r="AL204" s="6"/>
      <c r="AM204" s="6"/>
      <c r="AN204" s="6"/>
      <c r="AO204" s="6"/>
    </row>
    <row r="205" spans="1:41" x14ac:dyDescent="0.25">
      <c r="A205" s="9" t="s">
        <v>5</v>
      </c>
      <c r="B205" s="9" t="s">
        <v>32</v>
      </c>
      <c r="C205" s="15">
        <v>36187</v>
      </c>
      <c r="D205" s="6" t="s">
        <v>2</v>
      </c>
      <c r="E205" s="6">
        <v>2</v>
      </c>
      <c r="F205" s="6" t="s">
        <v>136</v>
      </c>
      <c r="G205" s="6"/>
      <c r="H205" s="6"/>
      <c r="I205" s="6"/>
      <c r="J205" s="6">
        <v>5</v>
      </c>
      <c r="K205" s="6" t="s">
        <v>34</v>
      </c>
      <c r="L205" s="7">
        <v>500</v>
      </c>
      <c r="M205" s="6">
        <v>50</v>
      </c>
      <c r="N205" s="6"/>
      <c r="O205" s="6"/>
      <c r="P205" s="6"/>
      <c r="Q205" s="6"/>
      <c r="R205" s="6"/>
      <c r="S205" s="6"/>
      <c r="T205" s="7"/>
      <c r="U205" s="7"/>
      <c r="V205" s="7"/>
      <c r="W205" s="6"/>
      <c r="X205" s="6"/>
      <c r="Y205" s="6"/>
      <c r="Z205" s="6"/>
      <c r="AA205" s="6"/>
      <c r="AB205" s="6"/>
      <c r="AC205" s="6"/>
      <c r="AD205" s="6"/>
      <c r="AE205" s="6"/>
      <c r="AF205" s="6"/>
      <c r="AG205" s="6"/>
      <c r="AH205" s="6"/>
      <c r="AI205" s="6"/>
      <c r="AJ205" s="6"/>
      <c r="AK205" s="6"/>
      <c r="AL205" s="6"/>
      <c r="AM205" s="6"/>
      <c r="AN205" s="6"/>
      <c r="AO205" s="6"/>
    </row>
    <row r="206" spans="1:41" x14ac:dyDescent="0.25">
      <c r="A206" s="9" t="s">
        <v>5</v>
      </c>
      <c r="B206" s="9" t="s">
        <v>32</v>
      </c>
      <c r="C206" s="15">
        <v>36193</v>
      </c>
      <c r="D206" s="6" t="s">
        <v>2</v>
      </c>
      <c r="E206" s="6">
        <v>2</v>
      </c>
      <c r="F206" s="6" t="s">
        <v>136</v>
      </c>
      <c r="G206" s="6"/>
      <c r="H206" s="6"/>
      <c r="I206" s="6"/>
      <c r="J206" s="6">
        <v>5</v>
      </c>
      <c r="K206" s="6" t="s">
        <v>34</v>
      </c>
      <c r="L206" s="7">
        <v>675</v>
      </c>
      <c r="M206" s="6">
        <v>67.5</v>
      </c>
      <c r="N206" s="6"/>
      <c r="O206" s="6"/>
      <c r="P206" s="6"/>
      <c r="Q206" s="6"/>
      <c r="R206" s="6"/>
      <c r="S206" s="6"/>
      <c r="T206" s="7"/>
      <c r="U206" s="7"/>
      <c r="V206" s="7"/>
      <c r="W206" s="6"/>
      <c r="X206" s="6"/>
      <c r="Y206" s="6"/>
      <c r="Z206" s="6"/>
      <c r="AA206" s="6"/>
      <c r="AB206" s="6"/>
      <c r="AC206" s="6"/>
      <c r="AD206" s="6"/>
      <c r="AE206" s="6"/>
      <c r="AF206" s="6"/>
      <c r="AG206" s="6"/>
      <c r="AH206" s="6"/>
      <c r="AI206" s="6"/>
      <c r="AJ206" s="6"/>
      <c r="AK206" s="6"/>
      <c r="AL206" s="6"/>
      <c r="AM206" s="6"/>
      <c r="AN206" s="6"/>
      <c r="AO206" s="6"/>
    </row>
    <row r="207" spans="1:41" x14ac:dyDescent="0.25">
      <c r="A207" s="9" t="s">
        <v>5</v>
      </c>
      <c r="B207" s="9" t="s">
        <v>32</v>
      </c>
      <c r="C207" s="15">
        <v>36203</v>
      </c>
      <c r="D207" s="6" t="s">
        <v>2</v>
      </c>
      <c r="E207" s="6">
        <v>2</v>
      </c>
      <c r="F207" s="6" t="s">
        <v>136</v>
      </c>
      <c r="G207" s="6"/>
      <c r="H207" s="6"/>
      <c r="I207" s="6"/>
      <c r="J207" s="6">
        <v>5</v>
      </c>
      <c r="K207" s="6" t="s">
        <v>34</v>
      </c>
      <c r="L207" s="7">
        <v>1155</v>
      </c>
      <c r="M207" s="6">
        <v>115.5</v>
      </c>
      <c r="N207" s="6"/>
      <c r="O207" s="6"/>
      <c r="P207" s="6"/>
      <c r="Q207" s="6"/>
      <c r="R207" s="6"/>
      <c r="S207" s="6"/>
      <c r="T207" s="7"/>
      <c r="U207" s="7"/>
      <c r="V207" s="7"/>
      <c r="W207" s="6"/>
      <c r="X207" s="6"/>
      <c r="Y207" s="6"/>
      <c r="Z207" s="6"/>
      <c r="AA207" s="6"/>
      <c r="AB207" s="6"/>
      <c r="AC207" s="6"/>
      <c r="AD207" s="6"/>
      <c r="AE207" s="6"/>
      <c r="AF207" s="6"/>
      <c r="AG207" s="6"/>
      <c r="AH207" s="6"/>
      <c r="AI207" s="6"/>
      <c r="AJ207" s="6"/>
      <c r="AK207" s="6"/>
      <c r="AL207" s="6"/>
      <c r="AM207" s="6"/>
      <c r="AN207" s="6"/>
      <c r="AO207" s="6"/>
    </row>
    <row r="208" spans="1:41" x14ac:dyDescent="0.25">
      <c r="A208" s="9" t="s">
        <v>5</v>
      </c>
      <c r="B208" s="9" t="s">
        <v>32</v>
      </c>
      <c r="C208" s="15">
        <v>36208</v>
      </c>
      <c r="D208" s="6" t="s">
        <v>2</v>
      </c>
      <c r="E208" s="6">
        <v>2</v>
      </c>
      <c r="F208" s="6" t="s">
        <v>136</v>
      </c>
      <c r="G208" s="6"/>
      <c r="H208" s="6"/>
      <c r="I208" s="6"/>
      <c r="J208" s="6">
        <v>5</v>
      </c>
      <c r="K208" s="6" t="s">
        <v>35</v>
      </c>
      <c r="L208" s="7">
        <v>917</v>
      </c>
      <c r="M208" s="6">
        <v>91.7</v>
      </c>
      <c r="N208" s="6"/>
      <c r="O208" s="6"/>
      <c r="P208" s="6"/>
      <c r="Q208" s="6">
        <v>2.0500000000000001E-2</v>
      </c>
      <c r="R208" s="6"/>
      <c r="S208" s="6"/>
      <c r="T208" s="7"/>
      <c r="U208" s="7"/>
      <c r="V208" s="7"/>
      <c r="W208" s="6"/>
      <c r="X208" s="6"/>
      <c r="Y208" s="6"/>
      <c r="Z208" s="6"/>
      <c r="AA208" s="6"/>
      <c r="AB208" s="6"/>
      <c r="AC208" s="6"/>
      <c r="AD208" s="6"/>
      <c r="AE208" s="6"/>
      <c r="AF208" s="6"/>
      <c r="AG208" s="6"/>
      <c r="AH208" s="6"/>
      <c r="AI208" s="6"/>
      <c r="AJ208" s="6"/>
      <c r="AK208" s="6"/>
      <c r="AL208" s="6"/>
      <c r="AM208" s="6"/>
      <c r="AN208" s="6"/>
      <c r="AO208" s="6"/>
    </row>
    <row r="209" spans="1:41" x14ac:dyDescent="0.25">
      <c r="A209" s="9" t="s">
        <v>5</v>
      </c>
      <c r="B209" s="9" t="s">
        <v>32</v>
      </c>
      <c r="C209" s="15">
        <v>36215</v>
      </c>
      <c r="D209" s="6" t="s">
        <v>2</v>
      </c>
      <c r="E209" s="6">
        <v>2</v>
      </c>
      <c r="F209" s="6" t="s">
        <v>136</v>
      </c>
      <c r="G209" s="6"/>
      <c r="H209" s="6"/>
      <c r="I209" s="6"/>
      <c r="J209" s="6">
        <v>5</v>
      </c>
      <c r="K209" s="6" t="s">
        <v>36</v>
      </c>
      <c r="L209" s="7">
        <v>584</v>
      </c>
      <c r="M209" s="6">
        <v>58.4</v>
      </c>
      <c r="N209" s="6"/>
      <c r="O209" s="6">
        <v>29.84</v>
      </c>
      <c r="P209" s="6">
        <f>SUMIFS(O$4:O209,A$4:A209,A209,D$4:D209,D209,E$4:E209,E209)</f>
        <v>549.41999999999996</v>
      </c>
      <c r="Q209" s="6"/>
      <c r="R209" s="6"/>
      <c r="S209" s="6">
        <v>1.04E-2</v>
      </c>
      <c r="T209" s="7"/>
      <c r="U209" s="7"/>
      <c r="V209" s="7"/>
      <c r="W209" s="6"/>
      <c r="X209" s="6"/>
      <c r="Y209" s="6"/>
      <c r="Z209" s="6"/>
      <c r="AA209" s="6"/>
      <c r="AB209" s="6"/>
      <c r="AC209" s="6"/>
      <c r="AD209" s="6"/>
      <c r="AE209" s="6"/>
      <c r="AF209" s="6"/>
      <c r="AG209" s="6"/>
      <c r="AH209" s="6"/>
      <c r="AI209" s="6"/>
      <c r="AJ209" s="6"/>
      <c r="AK209" s="6"/>
      <c r="AL209" s="6"/>
      <c r="AM209" s="6"/>
      <c r="AN209" s="6"/>
      <c r="AO209" s="6"/>
    </row>
    <row r="210" spans="1:41" x14ac:dyDescent="0.25">
      <c r="A210" s="9" t="s">
        <v>5</v>
      </c>
      <c r="B210" s="9" t="s">
        <v>32</v>
      </c>
      <c r="C210" s="15">
        <v>36230</v>
      </c>
      <c r="D210" s="6" t="s">
        <v>2</v>
      </c>
      <c r="E210" s="6">
        <v>2</v>
      </c>
      <c r="F210" s="6" t="s">
        <v>136</v>
      </c>
      <c r="G210" s="6"/>
      <c r="H210" s="6"/>
      <c r="I210" s="6"/>
      <c r="J210" s="6">
        <v>6</v>
      </c>
      <c r="K210" s="6" t="s">
        <v>34</v>
      </c>
      <c r="L210" s="7">
        <v>427.5</v>
      </c>
      <c r="M210" s="6">
        <v>42.75</v>
      </c>
      <c r="N210" s="6"/>
      <c r="O210" s="6"/>
      <c r="P210" s="6"/>
      <c r="Q210" s="6"/>
      <c r="R210" s="6"/>
      <c r="S210" s="6"/>
      <c r="T210" s="7"/>
      <c r="U210" s="7"/>
      <c r="V210" s="7"/>
      <c r="W210" s="6"/>
      <c r="X210" s="6"/>
      <c r="Y210" s="6"/>
      <c r="Z210" s="6"/>
      <c r="AA210" s="6"/>
      <c r="AB210" s="6"/>
      <c r="AC210" s="6"/>
      <c r="AD210" s="6"/>
      <c r="AE210" s="6"/>
      <c r="AF210" s="6"/>
      <c r="AG210" s="6"/>
      <c r="AH210" s="6"/>
      <c r="AI210" s="6"/>
      <c r="AJ210" s="6"/>
      <c r="AK210" s="6"/>
      <c r="AL210" s="6"/>
      <c r="AM210" s="6"/>
      <c r="AN210" s="6"/>
      <c r="AO210" s="6"/>
    </row>
    <row r="211" spans="1:41" x14ac:dyDescent="0.25">
      <c r="A211" s="9" t="s">
        <v>5</v>
      </c>
      <c r="B211" s="9" t="s">
        <v>32</v>
      </c>
      <c r="C211" s="15">
        <v>36238</v>
      </c>
      <c r="D211" s="6" t="s">
        <v>2</v>
      </c>
      <c r="E211" s="6">
        <v>2</v>
      </c>
      <c r="F211" s="6" t="s">
        <v>136</v>
      </c>
      <c r="G211" s="6"/>
      <c r="H211" s="6"/>
      <c r="I211" s="6"/>
      <c r="J211" s="6">
        <v>6</v>
      </c>
      <c r="K211" s="6" t="s">
        <v>34</v>
      </c>
      <c r="L211" s="7">
        <v>490</v>
      </c>
      <c r="M211" s="6">
        <v>49</v>
      </c>
      <c r="N211" s="6"/>
      <c r="O211" s="6"/>
      <c r="P211" s="6"/>
      <c r="Q211" s="6"/>
      <c r="R211" s="6"/>
      <c r="S211" s="6"/>
      <c r="T211" s="7"/>
      <c r="U211" s="7"/>
      <c r="V211" s="7"/>
      <c r="W211" s="6"/>
      <c r="X211" s="6"/>
      <c r="Y211" s="6"/>
      <c r="Z211" s="6"/>
      <c r="AA211" s="6"/>
      <c r="AB211" s="6"/>
      <c r="AC211" s="6"/>
      <c r="AD211" s="6"/>
      <c r="AE211" s="6"/>
      <c r="AF211" s="6"/>
      <c r="AG211" s="6"/>
      <c r="AH211" s="6"/>
      <c r="AI211" s="6"/>
      <c r="AJ211" s="6"/>
      <c r="AK211" s="6"/>
      <c r="AL211" s="6"/>
      <c r="AM211" s="6"/>
      <c r="AN211" s="6"/>
      <c r="AO211" s="6"/>
    </row>
    <row r="212" spans="1:41" x14ac:dyDescent="0.25">
      <c r="A212" s="9" t="s">
        <v>5</v>
      </c>
      <c r="B212" s="9" t="s">
        <v>32</v>
      </c>
      <c r="C212" s="15">
        <v>36245</v>
      </c>
      <c r="D212" s="6" t="s">
        <v>2</v>
      </c>
      <c r="E212" s="6">
        <v>2</v>
      </c>
      <c r="F212" s="6" t="s">
        <v>136</v>
      </c>
      <c r="G212" s="6"/>
      <c r="H212" s="6"/>
      <c r="I212" s="6"/>
      <c r="J212" s="6">
        <v>6</v>
      </c>
      <c r="K212" s="6" t="s">
        <v>34</v>
      </c>
      <c r="L212" s="7">
        <v>1249.5</v>
      </c>
      <c r="M212" s="6">
        <v>124.95</v>
      </c>
      <c r="N212" s="6"/>
      <c r="O212" s="6"/>
      <c r="P212" s="6"/>
      <c r="Q212" s="6"/>
      <c r="R212" s="6"/>
      <c r="S212" s="6"/>
      <c r="T212" s="7"/>
      <c r="U212" s="7"/>
      <c r="V212" s="7"/>
      <c r="W212" s="6"/>
      <c r="X212" s="6"/>
      <c r="Y212" s="6"/>
      <c r="Z212" s="6"/>
      <c r="AA212" s="6"/>
      <c r="AB212" s="6"/>
      <c r="AC212" s="6"/>
      <c r="AD212" s="6"/>
      <c r="AE212" s="6"/>
      <c r="AF212" s="6"/>
      <c r="AG212" s="6"/>
      <c r="AH212" s="6"/>
      <c r="AI212" s="6"/>
      <c r="AJ212" s="6"/>
      <c r="AK212" s="6"/>
      <c r="AL212" s="6"/>
      <c r="AM212" s="6"/>
      <c r="AN212" s="6"/>
      <c r="AO212" s="6"/>
    </row>
    <row r="213" spans="1:41" x14ac:dyDescent="0.25">
      <c r="A213" s="9" t="s">
        <v>5</v>
      </c>
      <c r="B213" s="9" t="s">
        <v>32</v>
      </c>
      <c r="C213" s="15">
        <v>36252</v>
      </c>
      <c r="D213" s="6" t="s">
        <v>2</v>
      </c>
      <c r="E213" s="6">
        <v>2</v>
      </c>
      <c r="F213" s="6" t="s">
        <v>136</v>
      </c>
      <c r="G213" s="6"/>
      <c r="H213" s="6"/>
      <c r="I213" s="6"/>
      <c r="J213" s="6">
        <v>6</v>
      </c>
      <c r="K213" s="6" t="s">
        <v>34</v>
      </c>
      <c r="L213" s="7">
        <v>2301.5</v>
      </c>
      <c r="M213" s="6">
        <v>230.15</v>
      </c>
      <c r="N213" s="6"/>
      <c r="O213" s="6"/>
      <c r="P213" s="6"/>
      <c r="Q213" s="6"/>
      <c r="R213" s="6"/>
      <c r="S213" s="6"/>
      <c r="T213" s="7"/>
      <c r="U213" s="7"/>
      <c r="V213" s="7"/>
      <c r="W213" s="6"/>
      <c r="X213" s="6"/>
      <c r="Y213" s="6"/>
      <c r="Z213" s="6"/>
      <c r="AA213" s="6"/>
      <c r="AB213" s="6"/>
      <c r="AC213" s="6"/>
      <c r="AD213" s="6"/>
      <c r="AE213" s="6"/>
      <c r="AF213" s="6"/>
      <c r="AG213" s="6"/>
      <c r="AH213" s="6"/>
      <c r="AI213" s="6"/>
      <c r="AJ213" s="6"/>
      <c r="AK213" s="6"/>
      <c r="AL213" s="6"/>
      <c r="AM213" s="6"/>
      <c r="AN213" s="6"/>
      <c r="AO213" s="6"/>
    </row>
    <row r="214" spans="1:41" x14ac:dyDescent="0.25">
      <c r="A214" s="9" t="s">
        <v>5</v>
      </c>
      <c r="B214" s="9" t="s">
        <v>32</v>
      </c>
      <c r="C214" s="15">
        <v>36259</v>
      </c>
      <c r="D214" s="6" t="s">
        <v>2</v>
      </c>
      <c r="E214" s="6">
        <v>2</v>
      </c>
      <c r="F214" s="6" t="s">
        <v>136</v>
      </c>
      <c r="G214" s="6"/>
      <c r="H214" s="6"/>
      <c r="I214" s="6"/>
      <c r="J214" s="6">
        <v>6</v>
      </c>
      <c r="K214" s="6" t="s">
        <v>35</v>
      </c>
      <c r="L214" s="7">
        <v>1744.5</v>
      </c>
      <c r="M214" s="6">
        <v>174.45</v>
      </c>
      <c r="N214" s="6"/>
      <c r="O214" s="6"/>
      <c r="P214" s="6"/>
      <c r="Q214" s="6">
        <v>2.1399999999999999E-2</v>
      </c>
      <c r="R214" s="6"/>
      <c r="S214" s="6"/>
      <c r="T214" s="7"/>
      <c r="U214" s="7"/>
      <c r="V214" s="7"/>
      <c r="W214" s="6"/>
      <c r="X214" s="6"/>
      <c r="Y214" s="6"/>
      <c r="Z214" s="6"/>
      <c r="AA214" s="6"/>
      <c r="AB214" s="6"/>
      <c r="AC214" s="6"/>
      <c r="AD214" s="6"/>
      <c r="AE214" s="6"/>
      <c r="AF214" s="6"/>
      <c r="AG214" s="6"/>
      <c r="AH214" s="6"/>
      <c r="AI214" s="6"/>
      <c r="AJ214" s="6"/>
      <c r="AK214" s="6"/>
      <c r="AL214" s="6"/>
      <c r="AM214" s="6"/>
      <c r="AN214" s="6"/>
      <c r="AO214" s="6"/>
    </row>
    <row r="215" spans="1:41" x14ac:dyDescent="0.25">
      <c r="A215" s="9" t="s">
        <v>5</v>
      </c>
      <c r="B215" s="9" t="s">
        <v>32</v>
      </c>
      <c r="C215" s="15">
        <v>36272</v>
      </c>
      <c r="D215" s="6" t="s">
        <v>2</v>
      </c>
      <c r="E215" s="6">
        <v>2</v>
      </c>
      <c r="F215" s="6" t="s">
        <v>136</v>
      </c>
      <c r="G215" s="6"/>
      <c r="H215" s="6"/>
      <c r="I215" s="6"/>
      <c r="J215" s="6">
        <v>6</v>
      </c>
      <c r="K215" s="6" t="s">
        <v>36</v>
      </c>
      <c r="L215" s="7">
        <v>285</v>
      </c>
      <c r="M215" s="6">
        <v>28.5</v>
      </c>
      <c r="N215" s="6"/>
      <c r="O215" s="6">
        <v>144.36000000000001</v>
      </c>
      <c r="P215" s="6">
        <f>SUMIFS(O$4:O215,A$4:A215,A215,D$4:D215,D215,E$4:E215,E215)</f>
        <v>693.78</v>
      </c>
      <c r="Q215" s="6"/>
      <c r="R215" s="6"/>
      <c r="S215" s="6">
        <v>1.41E-2</v>
      </c>
      <c r="T215" s="7"/>
      <c r="U215" s="7"/>
      <c r="V215" s="7"/>
      <c r="W215" s="6"/>
      <c r="X215" s="6"/>
      <c r="Y215" s="6"/>
      <c r="Z215" s="6"/>
      <c r="AA215" s="6"/>
      <c r="AB215" s="6"/>
      <c r="AC215" s="6"/>
      <c r="AD215" s="6"/>
      <c r="AE215" s="6"/>
      <c r="AF215" s="6"/>
      <c r="AG215" s="6"/>
      <c r="AH215" s="6"/>
      <c r="AI215" s="6"/>
      <c r="AJ215" s="6"/>
      <c r="AK215" s="6"/>
      <c r="AL215" s="6"/>
      <c r="AM215" s="6"/>
      <c r="AN215" s="6"/>
      <c r="AO215" s="6"/>
    </row>
    <row r="216" spans="1:41" x14ac:dyDescent="0.25">
      <c r="A216" s="9" t="s">
        <v>5</v>
      </c>
      <c r="B216" s="9" t="s">
        <v>32</v>
      </c>
      <c r="C216" s="15">
        <v>36287</v>
      </c>
      <c r="D216" s="6" t="s">
        <v>2</v>
      </c>
      <c r="E216" s="6">
        <v>2</v>
      </c>
      <c r="F216" s="6" t="s">
        <v>136</v>
      </c>
      <c r="G216" s="6"/>
      <c r="H216" s="6"/>
      <c r="I216" s="6"/>
      <c r="J216" s="6">
        <v>7</v>
      </c>
      <c r="K216" s="6" t="s">
        <v>34</v>
      </c>
      <c r="L216" s="7">
        <v>142</v>
      </c>
      <c r="M216" s="6">
        <v>14.2</v>
      </c>
      <c r="N216" s="6"/>
      <c r="O216" s="6"/>
      <c r="P216" s="6"/>
      <c r="Q216" s="6"/>
      <c r="R216" s="6"/>
      <c r="S216" s="6"/>
      <c r="T216" s="7"/>
      <c r="U216" s="7"/>
      <c r="V216" s="7"/>
      <c r="W216" s="6"/>
      <c r="X216" s="6"/>
      <c r="Y216" s="6"/>
      <c r="Z216" s="6"/>
      <c r="AA216" s="6"/>
      <c r="AB216" s="6"/>
      <c r="AC216" s="6"/>
      <c r="AD216" s="6"/>
      <c r="AE216" s="6"/>
      <c r="AF216" s="6"/>
      <c r="AG216" s="6"/>
      <c r="AH216" s="6"/>
      <c r="AI216" s="6"/>
      <c r="AJ216" s="6"/>
      <c r="AK216" s="6"/>
      <c r="AL216" s="6"/>
      <c r="AM216" s="6"/>
      <c r="AN216" s="6"/>
      <c r="AO216" s="6"/>
    </row>
    <row r="217" spans="1:41" x14ac:dyDescent="0.25">
      <c r="A217" s="9" t="s">
        <v>5</v>
      </c>
      <c r="B217" s="9" t="s">
        <v>32</v>
      </c>
      <c r="C217" s="15">
        <v>36299</v>
      </c>
      <c r="D217" s="6" t="s">
        <v>2</v>
      </c>
      <c r="E217" s="6">
        <v>2</v>
      </c>
      <c r="F217" s="6" t="s">
        <v>136</v>
      </c>
      <c r="G217" s="6"/>
      <c r="H217" s="6"/>
      <c r="I217" s="6"/>
      <c r="J217" s="6">
        <v>7</v>
      </c>
      <c r="K217" s="6" t="s">
        <v>34</v>
      </c>
      <c r="L217" s="7">
        <v>508.5</v>
      </c>
      <c r="M217" s="6">
        <v>50.85</v>
      </c>
      <c r="N217" s="6"/>
      <c r="O217" s="6"/>
      <c r="P217" s="6"/>
      <c r="Q217" s="6"/>
      <c r="R217" s="6"/>
      <c r="S217" s="6"/>
      <c r="T217" s="7"/>
      <c r="U217" s="7"/>
      <c r="V217" s="7"/>
      <c r="W217" s="6"/>
      <c r="X217" s="6"/>
      <c r="Y217" s="6"/>
      <c r="Z217" s="6"/>
      <c r="AA217" s="6"/>
      <c r="AB217" s="6"/>
      <c r="AC217" s="6"/>
      <c r="AD217" s="6"/>
      <c r="AE217" s="6"/>
      <c r="AF217" s="6"/>
      <c r="AG217" s="6"/>
      <c r="AH217" s="6"/>
      <c r="AI217" s="6"/>
      <c r="AJ217" s="6"/>
      <c r="AK217" s="6"/>
      <c r="AL217" s="6"/>
      <c r="AM217" s="6"/>
      <c r="AN217" s="6"/>
      <c r="AO217" s="6"/>
    </row>
    <row r="218" spans="1:41" x14ac:dyDescent="0.25">
      <c r="A218" s="9" t="s">
        <v>5</v>
      </c>
      <c r="B218" s="9" t="s">
        <v>32</v>
      </c>
      <c r="C218" s="15">
        <v>36314</v>
      </c>
      <c r="D218" s="6" t="s">
        <v>2</v>
      </c>
      <c r="E218" s="6">
        <v>2</v>
      </c>
      <c r="F218" s="6" t="s">
        <v>136</v>
      </c>
      <c r="G218" s="6"/>
      <c r="H218" s="6"/>
      <c r="I218" s="6"/>
      <c r="J218" s="6">
        <v>7</v>
      </c>
      <c r="K218" s="6" t="s">
        <v>34</v>
      </c>
      <c r="L218" s="7">
        <v>745</v>
      </c>
      <c r="M218" s="6">
        <v>74.5</v>
      </c>
      <c r="N218" s="6"/>
      <c r="O218" s="6"/>
      <c r="P218" s="6"/>
      <c r="Q218" s="6"/>
      <c r="R218" s="6"/>
      <c r="S218" s="6"/>
      <c r="T218" s="7"/>
      <c r="U218" s="7"/>
      <c r="V218" s="7"/>
      <c r="W218" s="6"/>
      <c r="X218" s="6"/>
      <c r="Y218" s="6"/>
      <c r="Z218" s="6"/>
      <c r="AA218" s="6"/>
      <c r="AB218" s="6"/>
      <c r="AC218" s="6"/>
      <c r="AD218" s="6"/>
      <c r="AE218" s="6"/>
      <c r="AF218" s="6"/>
      <c r="AG218" s="6"/>
      <c r="AH218" s="6"/>
      <c r="AI218" s="6"/>
      <c r="AJ218" s="6"/>
      <c r="AK218" s="6"/>
      <c r="AL218" s="6"/>
      <c r="AM218" s="6"/>
      <c r="AN218" s="6"/>
      <c r="AO218" s="6"/>
    </row>
    <row r="219" spans="1:41" x14ac:dyDescent="0.25">
      <c r="A219" s="9" t="s">
        <v>5</v>
      </c>
      <c r="B219" s="9" t="s">
        <v>32</v>
      </c>
      <c r="C219" s="15">
        <v>36335</v>
      </c>
      <c r="D219" s="6" t="s">
        <v>2</v>
      </c>
      <c r="E219" s="6">
        <v>2</v>
      </c>
      <c r="F219" s="6" t="s">
        <v>136</v>
      </c>
      <c r="G219" s="6"/>
      <c r="H219" s="6"/>
      <c r="I219" s="6"/>
      <c r="J219" s="6">
        <v>7</v>
      </c>
      <c r="K219" s="6" t="s">
        <v>35</v>
      </c>
      <c r="L219" s="7">
        <v>670</v>
      </c>
      <c r="M219" s="6">
        <v>67</v>
      </c>
      <c r="N219" s="6"/>
      <c r="O219" s="6"/>
      <c r="P219" s="6"/>
      <c r="Q219" s="6"/>
      <c r="R219" s="6"/>
      <c r="S219" s="6"/>
      <c r="T219" s="7"/>
      <c r="U219" s="7"/>
      <c r="V219" s="7"/>
      <c r="W219" s="6"/>
      <c r="X219" s="6"/>
      <c r="Y219" s="6"/>
      <c r="Z219" s="6"/>
      <c r="AA219" s="6"/>
      <c r="AB219" s="6"/>
      <c r="AC219" s="6"/>
      <c r="AD219" s="6"/>
      <c r="AE219" s="6"/>
      <c r="AF219" s="6"/>
      <c r="AG219" s="6"/>
      <c r="AH219" s="6"/>
      <c r="AI219" s="6"/>
      <c r="AJ219" s="6"/>
      <c r="AK219" s="6"/>
      <c r="AL219" s="6"/>
      <c r="AM219" s="6"/>
      <c r="AN219" s="6"/>
      <c r="AO219" s="6"/>
    </row>
    <row r="220" spans="1:41" x14ac:dyDescent="0.25">
      <c r="A220" s="9" t="s">
        <v>5</v>
      </c>
      <c r="B220" s="9" t="s">
        <v>32</v>
      </c>
      <c r="C220" s="15">
        <v>36338</v>
      </c>
      <c r="D220" s="6" t="s">
        <v>2</v>
      </c>
      <c r="E220" s="6">
        <v>2</v>
      </c>
      <c r="F220" s="6" t="s">
        <v>136</v>
      </c>
      <c r="G220" s="6"/>
      <c r="H220" s="6"/>
      <c r="I220" s="6"/>
      <c r="J220" s="6">
        <v>7</v>
      </c>
      <c r="K220" s="6" t="s">
        <v>36</v>
      </c>
      <c r="L220" s="7">
        <v>0</v>
      </c>
      <c r="M220" s="6">
        <v>0</v>
      </c>
      <c r="N220" s="6"/>
      <c r="O220" s="6">
        <v>64.66</v>
      </c>
      <c r="P220" s="6">
        <f>SUMIFS(O$4:O220,A$4:A220,A220,D$4:D220,D220,E$4:E220,E220)</f>
        <v>758.43999999999994</v>
      </c>
      <c r="Q220" s="6"/>
      <c r="R220" s="6"/>
      <c r="S220" s="6"/>
      <c r="T220" s="7"/>
      <c r="U220" s="7"/>
      <c r="V220" s="7"/>
      <c r="W220" s="6"/>
      <c r="X220" s="6"/>
      <c r="Y220" s="6"/>
      <c r="Z220" s="6"/>
      <c r="AA220" s="6"/>
      <c r="AB220" s="6"/>
      <c r="AC220" s="6"/>
      <c r="AD220" s="6"/>
      <c r="AE220" s="6"/>
      <c r="AF220" s="6"/>
      <c r="AG220" s="6"/>
      <c r="AH220" s="6"/>
      <c r="AI220" s="6"/>
      <c r="AJ220" s="6"/>
      <c r="AK220" s="6"/>
      <c r="AL220" s="6"/>
      <c r="AM220" s="6"/>
      <c r="AN220" s="6"/>
      <c r="AO220" s="6"/>
    </row>
    <row r="221" spans="1:41" x14ac:dyDescent="0.25">
      <c r="A221" s="9" t="s">
        <v>5</v>
      </c>
      <c r="B221" s="9" t="s">
        <v>32</v>
      </c>
      <c r="C221" s="15">
        <v>36381</v>
      </c>
      <c r="D221" s="6" t="s">
        <v>37</v>
      </c>
      <c r="E221" s="6">
        <v>2</v>
      </c>
      <c r="F221" s="6" t="s">
        <v>136</v>
      </c>
      <c r="G221" s="6"/>
      <c r="H221" s="6"/>
      <c r="I221" s="6"/>
      <c r="J221" s="6">
        <v>1</v>
      </c>
      <c r="K221" s="6" t="s">
        <v>34</v>
      </c>
      <c r="L221" s="7">
        <v>100</v>
      </c>
      <c r="M221" s="6">
        <v>10</v>
      </c>
      <c r="N221" s="6"/>
      <c r="O221" s="6"/>
      <c r="P221" s="6"/>
      <c r="Q221" s="6"/>
      <c r="R221" s="6"/>
      <c r="S221" s="6"/>
      <c r="T221" s="7"/>
      <c r="U221" s="7"/>
      <c r="V221" s="7"/>
      <c r="W221" s="6"/>
      <c r="X221" s="6"/>
      <c r="Y221" s="6"/>
      <c r="Z221" s="6"/>
      <c r="AA221" s="6"/>
      <c r="AB221" s="6"/>
      <c r="AC221" s="6"/>
      <c r="AD221" s="6"/>
      <c r="AE221" s="6"/>
      <c r="AF221" s="6"/>
      <c r="AG221" s="6"/>
      <c r="AH221" s="6"/>
      <c r="AI221" s="6"/>
      <c r="AJ221" s="6"/>
      <c r="AK221" s="6"/>
      <c r="AL221" s="6"/>
      <c r="AM221" s="6"/>
      <c r="AN221" s="6"/>
      <c r="AO221" s="6"/>
    </row>
    <row r="222" spans="1:41" x14ac:dyDescent="0.25">
      <c r="A222" s="9" t="s">
        <v>5</v>
      </c>
      <c r="B222" s="9" t="s">
        <v>32</v>
      </c>
      <c r="C222" s="15">
        <v>36391</v>
      </c>
      <c r="D222" s="6" t="s">
        <v>37</v>
      </c>
      <c r="E222" s="6">
        <v>2</v>
      </c>
      <c r="F222" s="6" t="s">
        <v>136</v>
      </c>
      <c r="G222" s="6"/>
      <c r="H222" s="6"/>
      <c r="I222" s="6"/>
      <c r="J222" s="6">
        <v>1</v>
      </c>
      <c r="K222" s="6" t="s">
        <v>34</v>
      </c>
      <c r="L222" s="7">
        <v>249.5</v>
      </c>
      <c r="M222" s="6">
        <v>24.95</v>
      </c>
      <c r="N222" s="6"/>
      <c r="O222" s="6"/>
      <c r="P222" s="6"/>
      <c r="Q222" s="6"/>
      <c r="R222" s="6"/>
      <c r="S222" s="6"/>
      <c r="T222" s="7"/>
      <c r="U222" s="7"/>
      <c r="V222" s="7"/>
      <c r="W222" s="6"/>
      <c r="X222" s="6"/>
      <c r="Y222" s="6"/>
      <c r="Z222" s="6"/>
      <c r="AA222" s="6"/>
      <c r="AB222" s="6"/>
      <c r="AC222" s="6"/>
      <c r="AD222" s="6"/>
      <c r="AE222" s="6"/>
      <c r="AF222" s="6"/>
      <c r="AG222" s="6"/>
      <c r="AH222" s="6"/>
      <c r="AI222" s="6"/>
      <c r="AJ222" s="6"/>
      <c r="AK222" s="6"/>
      <c r="AL222" s="6"/>
      <c r="AM222" s="6"/>
      <c r="AN222" s="6"/>
      <c r="AO222" s="6"/>
    </row>
    <row r="223" spans="1:41" x14ac:dyDescent="0.25">
      <c r="A223" s="9" t="s">
        <v>5</v>
      </c>
      <c r="B223" s="9" t="s">
        <v>32</v>
      </c>
      <c r="C223" s="15">
        <v>36402</v>
      </c>
      <c r="D223" s="6" t="s">
        <v>37</v>
      </c>
      <c r="E223" s="6">
        <v>2</v>
      </c>
      <c r="F223" s="6" t="s">
        <v>136</v>
      </c>
      <c r="G223" s="6"/>
      <c r="H223" s="6"/>
      <c r="I223" s="6"/>
      <c r="J223" s="6">
        <v>1</v>
      </c>
      <c r="K223" s="6" t="s">
        <v>34</v>
      </c>
      <c r="L223" s="7">
        <v>425</v>
      </c>
      <c r="M223" s="6">
        <v>42.5</v>
      </c>
      <c r="N223" s="6"/>
      <c r="O223" s="6"/>
      <c r="P223" s="6"/>
      <c r="Q223" s="6"/>
      <c r="R223" s="6"/>
      <c r="S223" s="6"/>
      <c r="T223" s="7"/>
      <c r="U223" s="7"/>
      <c r="V223" s="7"/>
      <c r="W223" s="6"/>
      <c r="X223" s="6"/>
      <c r="Y223" s="6"/>
      <c r="Z223" s="6"/>
      <c r="AA223" s="6"/>
      <c r="AB223" s="6"/>
      <c r="AC223" s="6"/>
      <c r="AD223" s="6"/>
      <c r="AE223" s="6"/>
      <c r="AF223" s="6"/>
      <c r="AG223" s="6"/>
      <c r="AH223" s="6"/>
      <c r="AI223" s="6"/>
      <c r="AJ223" s="6"/>
      <c r="AK223" s="6"/>
      <c r="AL223" s="6"/>
      <c r="AM223" s="6"/>
      <c r="AN223" s="6"/>
      <c r="AO223" s="6"/>
    </row>
    <row r="224" spans="1:41" x14ac:dyDescent="0.25">
      <c r="A224" s="9" t="s">
        <v>5</v>
      </c>
      <c r="B224" s="9" t="s">
        <v>32</v>
      </c>
      <c r="C224" s="15">
        <v>36410</v>
      </c>
      <c r="D224" s="6" t="s">
        <v>37</v>
      </c>
      <c r="E224" s="6">
        <v>2</v>
      </c>
      <c r="F224" s="6" t="s">
        <v>136</v>
      </c>
      <c r="G224" s="6"/>
      <c r="H224" s="6"/>
      <c r="I224" s="6"/>
      <c r="J224" s="6">
        <v>1</v>
      </c>
      <c r="K224" s="6" t="s">
        <v>34</v>
      </c>
      <c r="L224" s="7">
        <v>560</v>
      </c>
      <c r="M224" s="6">
        <v>56</v>
      </c>
      <c r="N224" s="6"/>
      <c r="O224" s="6"/>
      <c r="P224" s="6"/>
      <c r="Q224" s="6"/>
      <c r="R224" s="6"/>
      <c r="S224" s="6"/>
      <c r="T224" s="7"/>
      <c r="U224" s="7"/>
      <c r="V224" s="7"/>
      <c r="W224" s="6"/>
      <c r="X224" s="6"/>
      <c r="Y224" s="6"/>
      <c r="Z224" s="6"/>
      <c r="AA224" s="6"/>
      <c r="AB224" s="6"/>
      <c r="AC224" s="6"/>
      <c r="AD224" s="6"/>
      <c r="AE224" s="6"/>
      <c r="AF224" s="6"/>
      <c r="AG224" s="6"/>
      <c r="AH224" s="6"/>
      <c r="AI224" s="6"/>
      <c r="AJ224" s="6"/>
      <c r="AK224" s="6"/>
      <c r="AL224" s="6"/>
      <c r="AM224" s="6"/>
      <c r="AN224" s="6"/>
      <c r="AO224" s="6"/>
    </row>
    <row r="225" spans="1:41" x14ac:dyDescent="0.25">
      <c r="A225" s="9" t="s">
        <v>5</v>
      </c>
      <c r="B225" s="9" t="s">
        <v>32</v>
      </c>
      <c r="C225" s="15">
        <v>36418</v>
      </c>
      <c r="D225" s="6" t="s">
        <v>37</v>
      </c>
      <c r="E225" s="6">
        <v>2</v>
      </c>
      <c r="F225" s="6" t="s">
        <v>136</v>
      </c>
      <c r="G225" s="6"/>
      <c r="H225" s="6"/>
      <c r="I225" s="6"/>
      <c r="J225" s="6">
        <v>1</v>
      </c>
      <c r="K225" s="6" t="s">
        <v>34</v>
      </c>
      <c r="L225" s="7">
        <v>1100</v>
      </c>
      <c r="M225" s="6">
        <v>110</v>
      </c>
      <c r="N225" s="6"/>
      <c r="O225" s="6"/>
      <c r="P225" s="6"/>
      <c r="Q225" s="6"/>
      <c r="R225" s="6"/>
      <c r="S225" s="6"/>
      <c r="T225" s="7"/>
      <c r="U225" s="7"/>
      <c r="V225" s="7"/>
      <c r="W225" s="6"/>
      <c r="X225" s="6"/>
      <c r="Y225" s="6"/>
      <c r="Z225" s="6"/>
      <c r="AA225" s="6"/>
      <c r="AB225" s="6"/>
      <c r="AC225" s="6"/>
      <c r="AD225" s="6"/>
      <c r="AE225" s="6"/>
      <c r="AF225" s="6"/>
      <c r="AG225" s="6"/>
      <c r="AH225" s="6"/>
      <c r="AI225" s="6"/>
      <c r="AJ225" s="6"/>
      <c r="AK225" s="6"/>
      <c r="AL225" s="6"/>
      <c r="AM225" s="6"/>
      <c r="AN225" s="6"/>
      <c r="AO225" s="6"/>
    </row>
    <row r="226" spans="1:41" x14ac:dyDescent="0.25">
      <c r="A226" s="9" t="s">
        <v>5</v>
      </c>
      <c r="B226" s="9" t="s">
        <v>32</v>
      </c>
      <c r="C226" s="15">
        <v>36425</v>
      </c>
      <c r="D226" s="6" t="s">
        <v>37</v>
      </c>
      <c r="E226" s="6">
        <v>2</v>
      </c>
      <c r="F226" s="6" t="s">
        <v>136</v>
      </c>
      <c r="G226" s="6"/>
      <c r="H226" s="6"/>
      <c r="I226" s="6"/>
      <c r="J226" s="6">
        <v>1</v>
      </c>
      <c r="K226" s="6" t="s">
        <v>34</v>
      </c>
      <c r="L226" s="7">
        <v>1505</v>
      </c>
      <c r="M226" s="6">
        <v>150.5</v>
      </c>
      <c r="N226" s="6"/>
      <c r="O226" s="6"/>
      <c r="P226" s="6"/>
      <c r="Q226" s="6"/>
      <c r="R226" s="6"/>
      <c r="S226" s="6"/>
      <c r="T226" s="7"/>
      <c r="U226" s="7"/>
      <c r="V226" s="7"/>
      <c r="W226" s="6"/>
      <c r="X226" s="6"/>
      <c r="Y226" s="6"/>
      <c r="Z226" s="6"/>
      <c r="AA226" s="6"/>
      <c r="AB226" s="6"/>
      <c r="AC226" s="6"/>
      <c r="AD226" s="6"/>
      <c r="AE226" s="6"/>
      <c r="AF226" s="6"/>
      <c r="AG226" s="6"/>
      <c r="AH226" s="6"/>
      <c r="AI226" s="6"/>
      <c r="AJ226" s="6"/>
      <c r="AK226" s="6"/>
      <c r="AL226" s="6"/>
      <c r="AM226" s="6"/>
      <c r="AN226" s="6"/>
      <c r="AO226" s="6"/>
    </row>
    <row r="227" spans="1:41" x14ac:dyDescent="0.25">
      <c r="A227" s="9" t="s">
        <v>5</v>
      </c>
      <c r="B227" s="9" t="s">
        <v>32</v>
      </c>
      <c r="C227" s="15">
        <v>36432</v>
      </c>
      <c r="D227" s="6" t="s">
        <v>37</v>
      </c>
      <c r="E227" s="6">
        <v>2</v>
      </c>
      <c r="F227" s="6" t="s">
        <v>136</v>
      </c>
      <c r="G227" s="6"/>
      <c r="H227" s="6"/>
      <c r="I227" s="6"/>
      <c r="J227" s="6">
        <v>1</v>
      </c>
      <c r="K227" s="6" t="s">
        <v>35</v>
      </c>
      <c r="L227" s="7">
        <v>3450</v>
      </c>
      <c r="M227" s="6">
        <v>345</v>
      </c>
      <c r="N227" s="6"/>
      <c r="O227" s="6"/>
      <c r="P227" s="6"/>
      <c r="Q227" s="6"/>
      <c r="R227" s="6"/>
      <c r="S227" s="6"/>
      <c r="T227" s="7"/>
      <c r="U227" s="7"/>
      <c r="V227" s="7"/>
      <c r="W227" s="6"/>
      <c r="X227" s="6"/>
      <c r="Y227" s="6"/>
      <c r="Z227" s="6"/>
      <c r="AA227" s="6"/>
      <c r="AB227" s="6"/>
      <c r="AC227" s="6"/>
      <c r="AD227" s="6"/>
      <c r="AE227" s="6"/>
      <c r="AF227" s="6"/>
      <c r="AG227" s="6"/>
      <c r="AH227" s="6"/>
      <c r="AI227" s="6"/>
      <c r="AJ227" s="6"/>
      <c r="AK227" s="6"/>
      <c r="AL227" s="6"/>
      <c r="AM227" s="6"/>
      <c r="AN227" s="6"/>
      <c r="AO227" s="6"/>
    </row>
    <row r="228" spans="1:41" x14ac:dyDescent="0.25">
      <c r="A228" s="9" t="s">
        <v>5</v>
      </c>
      <c r="B228" s="9" t="s">
        <v>32</v>
      </c>
      <c r="C228" s="15">
        <v>36439</v>
      </c>
      <c r="D228" s="6" t="s">
        <v>37</v>
      </c>
      <c r="E228" s="6">
        <v>2</v>
      </c>
      <c r="F228" s="6" t="s">
        <v>136</v>
      </c>
      <c r="G228" s="6"/>
      <c r="H228" s="6"/>
      <c r="I228" s="6"/>
      <c r="J228" s="6">
        <v>1</v>
      </c>
      <c r="K228" s="6" t="s">
        <v>36</v>
      </c>
      <c r="L228" s="7"/>
      <c r="M228" s="6"/>
      <c r="N228" s="6"/>
      <c r="O228" s="6">
        <v>291.04000000000002</v>
      </c>
      <c r="P228" s="6">
        <f>SUMIFS(O$4:O228,A$4:A228,A228,D$4:D228,D228,E$4:E228,E228)</f>
        <v>291.04000000000002</v>
      </c>
      <c r="Q228" s="6"/>
      <c r="R228" s="6"/>
      <c r="S228" s="6"/>
      <c r="T228" s="7"/>
      <c r="U228" s="7"/>
      <c r="V228" s="7"/>
      <c r="W228" s="6"/>
      <c r="X228" s="6"/>
      <c r="Y228" s="6"/>
      <c r="Z228" s="6"/>
      <c r="AA228" s="6"/>
      <c r="AB228" s="6"/>
      <c r="AC228" s="6"/>
      <c r="AD228" s="6"/>
      <c r="AE228" s="6"/>
      <c r="AF228" s="6"/>
      <c r="AG228" s="6"/>
      <c r="AH228" s="6"/>
      <c r="AI228" s="6"/>
      <c r="AJ228" s="6"/>
      <c r="AK228" s="6"/>
      <c r="AL228" s="6"/>
      <c r="AM228" s="6"/>
      <c r="AN228" s="6"/>
      <c r="AO228" s="6"/>
    </row>
    <row r="229" spans="1:41" x14ac:dyDescent="0.25">
      <c r="A229" s="9" t="s">
        <v>5</v>
      </c>
      <c r="B229" s="9" t="s">
        <v>32</v>
      </c>
      <c r="C229" s="15">
        <v>36459</v>
      </c>
      <c r="D229" s="6" t="s">
        <v>37</v>
      </c>
      <c r="E229" s="6">
        <v>2</v>
      </c>
      <c r="F229" s="6" t="s">
        <v>136</v>
      </c>
      <c r="G229" s="6"/>
      <c r="H229" s="6"/>
      <c r="I229" s="6"/>
      <c r="J229" s="6">
        <v>2</v>
      </c>
      <c r="K229" s="6" t="s">
        <v>34</v>
      </c>
      <c r="L229" s="7">
        <v>1480</v>
      </c>
      <c r="M229" s="6">
        <v>148</v>
      </c>
      <c r="N229" s="6"/>
      <c r="O229" s="6"/>
      <c r="P229" s="6"/>
      <c r="Q229" s="6"/>
      <c r="R229" s="6"/>
      <c r="S229" s="6"/>
      <c r="T229" s="7"/>
      <c r="U229" s="7"/>
      <c r="V229" s="7"/>
      <c r="W229" s="6"/>
      <c r="X229" s="6"/>
      <c r="Y229" s="6"/>
      <c r="Z229" s="6"/>
      <c r="AA229" s="6"/>
      <c r="AB229" s="6"/>
      <c r="AC229" s="6"/>
      <c r="AD229" s="6"/>
      <c r="AE229" s="6"/>
      <c r="AF229" s="6"/>
      <c r="AG229" s="6"/>
      <c r="AH229" s="6"/>
      <c r="AI229" s="6"/>
      <c r="AJ229" s="6"/>
      <c r="AK229" s="6"/>
      <c r="AL229" s="6"/>
      <c r="AM229" s="6"/>
      <c r="AN229" s="6"/>
      <c r="AO229" s="6"/>
    </row>
    <row r="230" spans="1:41" x14ac:dyDescent="0.25">
      <c r="A230" s="9" t="s">
        <v>5</v>
      </c>
      <c r="B230" s="9" t="s">
        <v>32</v>
      </c>
      <c r="C230" s="15">
        <v>36467</v>
      </c>
      <c r="D230" s="6" t="s">
        <v>37</v>
      </c>
      <c r="E230" s="6">
        <v>2</v>
      </c>
      <c r="F230" s="6" t="s">
        <v>136</v>
      </c>
      <c r="G230" s="6"/>
      <c r="H230" s="6"/>
      <c r="I230" s="6"/>
      <c r="J230" s="6">
        <v>2</v>
      </c>
      <c r="K230" s="6" t="s">
        <v>34</v>
      </c>
      <c r="L230" s="7">
        <v>1911.5</v>
      </c>
      <c r="M230" s="6">
        <v>191.15</v>
      </c>
      <c r="N230" s="6"/>
      <c r="O230" s="6"/>
      <c r="P230" s="6"/>
      <c r="Q230" s="6"/>
      <c r="R230" s="6"/>
      <c r="S230" s="6"/>
      <c r="T230" s="7"/>
      <c r="U230" s="7"/>
      <c r="V230" s="7"/>
      <c r="W230" s="6"/>
      <c r="X230" s="6"/>
      <c r="Y230" s="6"/>
      <c r="Z230" s="6"/>
      <c r="AA230" s="6"/>
      <c r="AB230" s="6"/>
      <c r="AC230" s="6"/>
      <c r="AD230" s="6"/>
      <c r="AE230" s="6"/>
      <c r="AF230" s="6"/>
      <c r="AG230" s="6"/>
      <c r="AH230" s="6"/>
      <c r="AI230" s="6"/>
      <c r="AJ230" s="6"/>
      <c r="AK230" s="6"/>
      <c r="AL230" s="6"/>
      <c r="AM230" s="6"/>
      <c r="AN230" s="6"/>
      <c r="AO230" s="6"/>
    </row>
    <row r="231" spans="1:41" x14ac:dyDescent="0.25">
      <c r="A231" s="9" t="s">
        <v>5</v>
      </c>
      <c r="B231" s="9" t="s">
        <v>32</v>
      </c>
      <c r="C231" s="15">
        <v>36473</v>
      </c>
      <c r="D231" s="6" t="s">
        <v>37</v>
      </c>
      <c r="E231" s="6">
        <v>2</v>
      </c>
      <c r="F231" s="6" t="s">
        <v>136</v>
      </c>
      <c r="G231" s="6"/>
      <c r="H231" s="6"/>
      <c r="I231" s="6"/>
      <c r="J231" s="6">
        <v>2</v>
      </c>
      <c r="K231" s="6" t="s">
        <v>35</v>
      </c>
      <c r="L231" s="7">
        <v>4045</v>
      </c>
      <c r="M231" s="6">
        <v>404.5</v>
      </c>
      <c r="N231" s="6"/>
      <c r="O231" s="6"/>
      <c r="P231" s="6"/>
      <c r="Q231" s="6"/>
      <c r="R231" s="6"/>
      <c r="S231" s="6"/>
      <c r="T231" s="7"/>
      <c r="U231" s="7"/>
      <c r="V231" s="7">
        <v>0.113</v>
      </c>
      <c r="W231" s="6"/>
      <c r="X231" s="6"/>
      <c r="Y231" s="6"/>
      <c r="Z231" s="6"/>
      <c r="AA231" s="6"/>
      <c r="AB231" s="6"/>
      <c r="AC231" s="6"/>
      <c r="AD231" s="6"/>
      <c r="AE231" s="6"/>
      <c r="AF231" s="6"/>
      <c r="AG231" s="6"/>
      <c r="AH231" s="6"/>
      <c r="AI231" s="6"/>
      <c r="AJ231" s="6"/>
      <c r="AK231" s="6"/>
      <c r="AL231" s="6"/>
      <c r="AM231" s="6"/>
      <c r="AN231" s="6"/>
      <c r="AO231" s="6"/>
    </row>
    <row r="232" spans="1:41" x14ac:dyDescent="0.25">
      <c r="A232" s="9" t="s">
        <v>5</v>
      </c>
      <c r="B232" s="9" t="s">
        <v>32</v>
      </c>
      <c r="C232" s="15">
        <v>36481</v>
      </c>
      <c r="D232" s="6" t="s">
        <v>37</v>
      </c>
      <c r="E232" s="6">
        <v>2</v>
      </c>
      <c r="F232" s="6" t="s">
        <v>136</v>
      </c>
      <c r="G232" s="6"/>
      <c r="H232" s="6"/>
      <c r="I232" s="6"/>
      <c r="J232" s="6">
        <v>2</v>
      </c>
      <c r="K232" s="6" t="s">
        <v>36</v>
      </c>
      <c r="L232" s="7">
        <v>675</v>
      </c>
      <c r="M232" s="6">
        <v>67.5</v>
      </c>
      <c r="N232" s="6"/>
      <c r="O232" s="6">
        <v>331.94</v>
      </c>
      <c r="P232" s="6">
        <f>SUMIFS(O$4:O232,A$4:A232,A232,D$4:D232,D232,E$4:E232,E232)</f>
        <v>622.98</v>
      </c>
      <c r="Q232" s="6"/>
      <c r="R232" s="6"/>
      <c r="S232" s="6"/>
      <c r="T232" s="7"/>
      <c r="U232" s="7"/>
      <c r="V232" s="7"/>
      <c r="W232" s="6"/>
      <c r="X232" s="6"/>
      <c r="Y232" s="6"/>
      <c r="Z232" s="6"/>
      <c r="AA232" s="6"/>
      <c r="AB232" s="6"/>
      <c r="AC232" s="6"/>
      <c r="AD232" s="6"/>
      <c r="AE232" s="6"/>
      <c r="AF232" s="6"/>
      <c r="AG232" s="6"/>
      <c r="AH232" s="6"/>
      <c r="AI232" s="6"/>
      <c r="AJ232" s="6"/>
      <c r="AK232" s="6"/>
      <c r="AL232" s="6"/>
      <c r="AM232" s="6"/>
      <c r="AN232" s="6"/>
      <c r="AO232" s="6"/>
    </row>
    <row r="233" spans="1:41" x14ac:dyDescent="0.25">
      <c r="A233" s="9" t="s">
        <v>5</v>
      </c>
      <c r="B233" s="9" t="s">
        <v>32</v>
      </c>
      <c r="C233" s="15">
        <v>36496</v>
      </c>
      <c r="D233" s="6" t="s">
        <v>37</v>
      </c>
      <c r="E233" s="6">
        <v>2</v>
      </c>
      <c r="F233" s="6" t="s">
        <v>136</v>
      </c>
      <c r="G233" s="6"/>
      <c r="H233" s="6"/>
      <c r="I233" s="6"/>
      <c r="J233" s="6">
        <v>3</v>
      </c>
      <c r="K233" s="6" t="s">
        <v>34</v>
      </c>
      <c r="L233" s="7">
        <v>480</v>
      </c>
      <c r="M233" s="6">
        <v>48</v>
      </c>
      <c r="N233" s="6"/>
      <c r="O233" s="6"/>
      <c r="P233" s="6"/>
      <c r="Q233" s="6"/>
      <c r="R233" s="6"/>
      <c r="S233" s="6"/>
      <c r="T233" s="7"/>
      <c r="U233" s="7"/>
      <c r="V233" s="7"/>
      <c r="W233" s="6"/>
      <c r="X233" s="6"/>
      <c r="Y233" s="6"/>
      <c r="Z233" s="6"/>
      <c r="AA233" s="6"/>
      <c r="AB233" s="6"/>
      <c r="AC233" s="6"/>
      <c r="AD233" s="6"/>
      <c r="AE233" s="6"/>
      <c r="AF233" s="6"/>
      <c r="AG233" s="6"/>
      <c r="AH233" s="6"/>
      <c r="AI233" s="6"/>
      <c r="AJ233" s="6"/>
      <c r="AK233" s="6"/>
      <c r="AL233" s="6"/>
      <c r="AM233" s="6"/>
      <c r="AN233" s="6"/>
      <c r="AO233" s="6"/>
    </row>
    <row r="234" spans="1:41" x14ac:dyDescent="0.25">
      <c r="A234" s="9" t="s">
        <v>5</v>
      </c>
      <c r="B234" s="9" t="s">
        <v>32</v>
      </c>
      <c r="C234" s="15">
        <v>36507</v>
      </c>
      <c r="D234" s="6" t="s">
        <v>37</v>
      </c>
      <c r="E234" s="6">
        <v>2</v>
      </c>
      <c r="F234" s="6" t="s">
        <v>136</v>
      </c>
      <c r="G234" s="6"/>
      <c r="H234" s="6"/>
      <c r="I234" s="6"/>
      <c r="J234" s="6">
        <v>3</v>
      </c>
      <c r="K234" s="6" t="s">
        <v>34</v>
      </c>
      <c r="L234" s="7">
        <v>1395</v>
      </c>
      <c r="M234" s="6">
        <v>139.5</v>
      </c>
      <c r="N234" s="6"/>
      <c r="O234" s="6"/>
      <c r="P234" s="6"/>
      <c r="Q234" s="6"/>
      <c r="R234" s="6"/>
      <c r="S234" s="6"/>
      <c r="T234" s="7"/>
      <c r="U234" s="7"/>
      <c r="V234" s="7"/>
      <c r="W234" s="6"/>
      <c r="X234" s="6"/>
      <c r="Y234" s="6"/>
      <c r="Z234" s="6"/>
      <c r="AA234" s="6"/>
      <c r="AB234" s="6"/>
      <c r="AC234" s="6"/>
      <c r="AD234" s="6"/>
      <c r="AE234" s="6"/>
      <c r="AF234" s="6"/>
      <c r="AG234" s="6"/>
      <c r="AH234" s="6"/>
      <c r="AI234" s="6"/>
      <c r="AJ234" s="6"/>
      <c r="AK234" s="6"/>
      <c r="AL234" s="6"/>
      <c r="AM234" s="6"/>
      <c r="AN234" s="6"/>
      <c r="AO234" s="6"/>
    </row>
    <row r="235" spans="1:41" x14ac:dyDescent="0.25">
      <c r="A235" s="9" t="s">
        <v>5</v>
      </c>
      <c r="B235" s="9" t="s">
        <v>32</v>
      </c>
      <c r="C235" s="15">
        <v>36514</v>
      </c>
      <c r="D235" s="6" t="s">
        <v>37</v>
      </c>
      <c r="E235" s="6">
        <v>2</v>
      </c>
      <c r="F235" s="6" t="s">
        <v>136</v>
      </c>
      <c r="G235" s="6"/>
      <c r="H235" s="6"/>
      <c r="I235" s="6"/>
      <c r="J235" s="6">
        <v>3</v>
      </c>
      <c r="K235" s="6" t="s">
        <v>35</v>
      </c>
      <c r="L235" s="7">
        <v>2252.5</v>
      </c>
      <c r="M235" s="6">
        <v>225.25</v>
      </c>
      <c r="N235" s="6"/>
      <c r="O235" s="6"/>
      <c r="P235" s="6"/>
      <c r="Q235" s="6"/>
      <c r="R235" s="6"/>
      <c r="S235" s="6"/>
      <c r="T235" s="7"/>
      <c r="U235" s="7"/>
      <c r="V235" s="7">
        <v>5.7000000000000002E-2</v>
      </c>
      <c r="W235" s="6"/>
      <c r="X235" s="6"/>
      <c r="Y235" s="6"/>
      <c r="Z235" s="6"/>
      <c r="AA235" s="6"/>
      <c r="AB235" s="6"/>
      <c r="AC235" s="6"/>
      <c r="AD235" s="6"/>
      <c r="AE235" s="6"/>
      <c r="AF235" s="6"/>
      <c r="AG235" s="6"/>
      <c r="AH235" s="6"/>
      <c r="AI235" s="6"/>
      <c r="AJ235" s="6"/>
      <c r="AK235" s="6"/>
      <c r="AL235" s="6"/>
      <c r="AM235" s="6"/>
      <c r="AN235" s="6"/>
      <c r="AO235" s="6"/>
    </row>
    <row r="236" spans="1:41" x14ac:dyDescent="0.25">
      <c r="A236" s="9" t="s">
        <v>5</v>
      </c>
      <c r="B236" s="9" t="s">
        <v>32</v>
      </c>
      <c r="C236" s="15">
        <v>36520</v>
      </c>
      <c r="D236" s="6" t="s">
        <v>37</v>
      </c>
      <c r="E236" s="6">
        <v>2</v>
      </c>
      <c r="F236" s="6" t="s">
        <v>136</v>
      </c>
      <c r="G236" s="6"/>
      <c r="H236" s="6"/>
      <c r="I236" s="6"/>
      <c r="J236" s="6">
        <v>3</v>
      </c>
      <c r="K236" s="6" t="s">
        <v>36</v>
      </c>
      <c r="L236" s="7"/>
      <c r="M236" s="6"/>
      <c r="N236" s="6"/>
      <c r="O236" s="6">
        <v>120.35</v>
      </c>
      <c r="P236" s="6">
        <f>SUMIFS(O$4:O236,A$4:A236,A236,D$4:D236,D236,E$4:E236,E236)</f>
        <v>743.33</v>
      </c>
      <c r="Q236" s="6"/>
      <c r="R236" s="6"/>
      <c r="S236" s="6"/>
      <c r="T236" s="7"/>
      <c r="U236" s="7"/>
      <c r="V236" s="7"/>
      <c r="W236" s="6"/>
      <c r="X236" s="6"/>
      <c r="Y236" s="6"/>
      <c r="Z236" s="6"/>
      <c r="AA236" s="6"/>
      <c r="AB236" s="6"/>
      <c r="AC236" s="6"/>
      <c r="AD236" s="6"/>
      <c r="AE236" s="6"/>
      <c r="AF236" s="6"/>
      <c r="AG236" s="6"/>
      <c r="AH236" s="6"/>
      <c r="AI236" s="6"/>
      <c r="AJ236" s="6"/>
      <c r="AK236" s="6"/>
      <c r="AL236" s="6"/>
      <c r="AM236" s="6"/>
      <c r="AN236" s="6"/>
      <c r="AO236" s="6"/>
    </row>
    <row r="237" spans="1:41" x14ac:dyDescent="0.25">
      <c r="A237" s="9" t="s">
        <v>5</v>
      </c>
      <c r="B237" s="9" t="s">
        <v>32</v>
      </c>
      <c r="C237" s="15">
        <v>36537</v>
      </c>
      <c r="D237" s="6" t="s">
        <v>37</v>
      </c>
      <c r="E237" s="6">
        <v>2</v>
      </c>
      <c r="F237" s="6" t="s">
        <v>136</v>
      </c>
      <c r="G237" s="6"/>
      <c r="H237" s="6"/>
      <c r="I237" s="6"/>
      <c r="J237" s="6">
        <v>4</v>
      </c>
      <c r="K237" s="6" t="s">
        <v>34</v>
      </c>
      <c r="L237" s="7">
        <v>810</v>
      </c>
      <c r="M237" s="6">
        <v>81</v>
      </c>
      <c r="N237" s="6"/>
      <c r="O237" s="6"/>
      <c r="P237" s="6"/>
      <c r="Q237" s="6"/>
      <c r="R237" s="6"/>
      <c r="S237" s="6"/>
      <c r="T237" s="7"/>
      <c r="U237" s="7"/>
      <c r="V237" s="7"/>
      <c r="W237" s="6"/>
      <c r="X237" s="6"/>
      <c r="Y237" s="6"/>
      <c r="Z237" s="6"/>
      <c r="AA237" s="6"/>
      <c r="AB237" s="6"/>
      <c r="AC237" s="6"/>
      <c r="AD237" s="6"/>
      <c r="AE237" s="6"/>
      <c r="AF237" s="6"/>
      <c r="AG237" s="6"/>
      <c r="AH237" s="6"/>
      <c r="AI237" s="6"/>
      <c r="AJ237" s="6"/>
      <c r="AK237" s="6"/>
      <c r="AL237" s="6"/>
      <c r="AM237" s="6"/>
      <c r="AN237" s="6"/>
      <c r="AO237" s="6"/>
    </row>
    <row r="238" spans="1:41" x14ac:dyDescent="0.25">
      <c r="A238" s="9" t="s">
        <v>5</v>
      </c>
      <c r="B238" s="9" t="s">
        <v>32</v>
      </c>
      <c r="C238" s="15">
        <v>36546</v>
      </c>
      <c r="D238" s="6" t="s">
        <v>37</v>
      </c>
      <c r="E238" s="6">
        <v>2</v>
      </c>
      <c r="F238" s="6" t="s">
        <v>136</v>
      </c>
      <c r="G238" s="6"/>
      <c r="H238" s="6"/>
      <c r="I238" s="6"/>
      <c r="J238" s="6">
        <v>4</v>
      </c>
      <c r="K238" s="6" t="s">
        <v>35</v>
      </c>
      <c r="L238" s="7">
        <v>1571</v>
      </c>
      <c r="M238" s="6">
        <v>157.1</v>
      </c>
      <c r="N238" s="6"/>
      <c r="O238" s="6"/>
      <c r="P238" s="6"/>
      <c r="Q238" s="6"/>
      <c r="R238" s="6"/>
      <c r="S238" s="6"/>
      <c r="T238" s="7"/>
      <c r="U238" s="7"/>
      <c r="V238" s="7">
        <v>4.5999999999999999E-2</v>
      </c>
      <c r="W238" s="6"/>
      <c r="X238" s="6"/>
      <c r="Y238" s="6"/>
      <c r="Z238" s="6"/>
      <c r="AA238" s="6"/>
      <c r="AB238" s="6"/>
      <c r="AC238" s="6"/>
      <c r="AD238" s="6"/>
      <c r="AE238" s="6"/>
      <c r="AF238" s="6"/>
      <c r="AG238" s="6"/>
      <c r="AH238" s="6"/>
      <c r="AI238" s="6"/>
      <c r="AJ238" s="6"/>
      <c r="AK238" s="6"/>
      <c r="AL238" s="6"/>
      <c r="AM238" s="6"/>
      <c r="AN238" s="6"/>
      <c r="AO238" s="6"/>
    </row>
    <row r="239" spans="1:41" x14ac:dyDescent="0.25">
      <c r="A239" s="9" t="s">
        <v>5</v>
      </c>
      <c r="B239" s="9" t="s">
        <v>32</v>
      </c>
      <c r="C239" s="15">
        <v>36551</v>
      </c>
      <c r="D239" s="6" t="s">
        <v>37</v>
      </c>
      <c r="E239" s="6">
        <v>2</v>
      </c>
      <c r="F239" s="6" t="s">
        <v>136</v>
      </c>
      <c r="G239" s="6"/>
      <c r="H239" s="6"/>
      <c r="I239" s="6"/>
      <c r="J239" s="6">
        <v>4</v>
      </c>
      <c r="K239" s="6" t="s">
        <v>36</v>
      </c>
      <c r="L239" s="7">
        <v>610</v>
      </c>
      <c r="M239" s="6">
        <v>61</v>
      </c>
      <c r="N239" s="6"/>
      <c r="O239" s="6">
        <v>88.95</v>
      </c>
      <c r="P239" s="6">
        <f>SUMIFS(O$4:O239,A$4:A239,A239,D$4:D239,D239,E$4:E239,E239)</f>
        <v>832.28000000000009</v>
      </c>
      <c r="Q239" s="6"/>
      <c r="R239" s="6"/>
      <c r="S239" s="6"/>
      <c r="T239" s="7"/>
      <c r="U239" s="7"/>
      <c r="V239" s="7"/>
      <c r="W239" s="6"/>
      <c r="X239" s="6"/>
      <c r="Y239" s="6"/>
      <c r="Z239" s="6"/>
      <c r="AA239" s="6"/>
      <c r="AB239" s="6"/>
      <c r="AC239" s="6"/>
      <c r="AD239" s="6"/>
      <c r="AE239" s="6"/>
      <c r="AF239" s="6"/>
      <c r="AG239" s="6"/>
      <c r="AH239" s="6"/>
      <c r="AI239" s="6"/>
      <c r="AJ239" s="6"/>
      <c r="AK239" s="6"/>
      <c r="AL239" s="6"/>
      <c r="AM239" s="6"/>
      <c r="AN239" s="6"/>
      <c r="AO239" s="6"/>
    </row>
    <row r="240" spans="1:41" x14ac:dyDescent="0.25">
      <c r="A240" s="9" t="s">
        <v>5</v>
      </c>
      <c r="B240" s="9" t="s">
        <v>32</v>
      </c>
      <c r="C240" s="15">
        <v>36584</v>
      </c>
      <c r="D240" s="6" t="s">
        <v>37</v>
      </c>
      <c r="E240" s="6">
        <v>2</v>
      </c>
      <c r="F240" s="6" t="s">
        <v>136</v>
      </c>
      <c r="G240" s="6"/>
      <c r="H240" s="6"/>
      <c r="I240" s="6"/>
      <c r="J240" s="6">
        <v>5</v>
      </c>
      <c r="K240" s="6" t="s">
        <v>34</v>
      </c>
      <c r="L240" s="7">
        <v>1475</v>
      </c>
      <c r="M240" s="6">
        <v>147.5</v>
      </c>
      <c r="N240" s="6"/>
      <c r="O240" s="6"/>
      <c r="P240" s="6"/>
      <c r="Q240" s="6"/>
      <c r="R240" s="6"/>
      <c r="S240" s="6"/>
      <c r="T240" s="7"/>
      <c r="U240" s="7"/>
      <c r="V240" s="7"/>
      <c r="W240" s="6"/>
      <c r="X240" s="6"/>
      <c r="Y240" s="6"/>
      <c r="Z240" s="6"/>
      <c r="AA240" s="6"/>
      <c r="AB240" s="6"/>
      <c r="AC240" s="6"/>
      <c r="AD240" s="6"/>
      <c r="AE240" s="6"/>
      <c r="AF240" s="6"/>
      <c r="AG240" s="6"/>
      <c r="AH240" s="6"/>
      <c r="AI240" s="6"/>
      <c r="AJ240" s="6"/>
      <c r="AK240" s="6"/>
      <c r="AL240" s="6"/>
      <c r="AM240" s="6"/>
      <c r="AN240" s="6"/>
      <c r="AO240" s="6"/>
    </row>
    <row r="241" spans="1:41" x14ac:dyDescent="0.25">
      <c r="A241" s="9" t="s">
        <v>5</v>
      </c>
      <c r="B241" s="9" t="s">
        <v>32</v>
      </c>
      <c r="C241" s="15">
        <v>36598</v>
      </c>
      <c r="D241" s="6" t="s">
        <v>37</v>
      </c>
      <c r="E241" s="6">
        <v>2</v>
      </c>
      <c r="F241" s="6" t="s">
        <v>136</v>
      </c>
      <c r="G241" s="6"/>
      <c r="H241" s="6"/>
      <c r="I241" s="6"/>
      <c r="J241" s="6">
        <v>5</v>
      </c>
      <c r="K241" s="6" t="s">
        <v>35</v>
      </c>
      <c r="L241" s="7">
        <v>3440</v>
      </c>
      <c r="M241" s="6">
        <v>344</v>
      </c>
      <c r="N241" s="6"/>
      <c r="O241" s="6"/>
      <c r="P241" s="6"/>
      <c r="Q241" s="6"/>
      <c r="R241" s="6"/>
      <c r="S241" s="6"/>
      <c r="T241" s="7"/>
      <c r="U241" s="7"/>
      <c r="V241" s="7">
        <v>0.22700000000000001</v>
      </c>
      <c r="W241" s="6"/>
      <c r="X241" s="6"/>
      <c r="Y241" s="6"/>
      <c r="Z241" s="6"/>
      <c r="AA241" s="6"/>
      <c r="AB241" s="6"/>
      <c r="AC241" s="6"/>
      <c r="AD241" s="6"/>
      <c r="AE241" s="6"/>
      <c r="AF241" s="6"/>
      <c r="AG241" s="6"/>
      <c r="AH241" s="6"/>
      <c r="AI241" s="6"/>
      <c r="AJ241" s="6"/>
      <c r="AK241" s="6"/>
      <c r="AL241" s="6"/>
      <c r="AM241" s="6"/>
      <c r="AN241" s="6"/>
      <c r="AO241" s="6"/>
    </row>
    <row r="242" spans="1:41" x14ac:dyDescent="0.25">
      <c r="A242" s="9" t="s">
        <v>5</v>
      </c>
      <c r="B242" s="9" t="s">
        <v>32</v>
      </c>
      <c r="C242" s="15">
        <v>36603</v>
      </c>
      <c r="D242" s="6" t="s">
        <v>37</v>
      </c>
      <c r="E242" s="6">
        <v>2</v>
      </c>
      <c r="F242" s="6" t="s">
        <v>136</v>
      </c>
      <c r="G242" s="6"/>
      <c r="H242" s="6"/>
      <c r="I242" s="6"/>
      <c r="J242" s="6">
        <v>5</v>
      </c>
      <c r="K242" s="6" t="s">
        <v>36</v>
      </c>
      <c r="L242" s="7">
        <v>525</v>
      </c>
      <c r="M242" s="6">
        <v>52.5</v>
      </c>
      <c r="N242" s="6"/>
      <c r="O242" s="6">
        <v>291.23</v>
      </c>
      <c r="P242" s="6">
        <f>SUMIFS(O$4:O242,A$4:A242,A242,D$4:D242,D242,E$4:E242,E242)</f>
        <v>1123.5100000000002</v>
      </c>
      <c r="Q242" s="6"/>
      <c r="R242" s="6"/>
      <c r="S242" s="6"/>
      <c r="T242" s="7"/>
      <c r="U242" s="7"/>
      <c r="V242" s="7"/>
      <c r="W242" s="6"/>
      <c r="X242" s="6"/>
      <c r="Y242" s="6"/>
      <c r="Z242" s="6"/>
      <c r="AA242" s="6"/>
      <c r="AB242" s="6"/>
      <c r="AC242" s="6"/>
      <c r="AD242" s="6"/>
      <c r="AE242" s="6"/>
      <c r="AF242" s="6"/>
      <c r="AG242" s="6"/>
      <c r="AH242" s="6"/>
      <c r="AI242" s="6"/>
      <c r="AJ242" s="6"/>
      <c r="AK242" s="6"/>
      <c r="AL242" s="6"/>
      <c r="AM242" s="6"/>
      <c r="AN242" s="6"/>
      <c r="AO242" s="6"/>
    </row>
    <row r="243" spans="1:41" x14ac:dyDescent="0.25">
      <c r="A243" s="9" t="s">
        <v>5</v>
      </c>
      <c r="B243" s="9" t="s">
        <v>32</v>
      </c>
      <c r="C243" s="15">
        <v>36621</v>
      </c>
      <c r="D243" s="6" t="s">
        <v>37</v>
      </c>
      <c r="E243" s="6">
        <v>2</v>
      </c>
      <c r="F243" s="6" t="s">
        <v>136</v>
      </c>
      <c r="G243" s="6"/>
      <c r="H243" s="6"/>
      <c r="I243" s="6"/>
      <c r="J243" s="6">
        <v>6</v>
      </c>
      <c r="K243" s="6" t="s">
        <v>34</v>
      </c>
      <c r="L243" s="7">
        <v>528.5</v>
      </c>
      <c r="M243" s="6">
        <v>52.85</v>
      </c>
      <c r="N243" s="6"/>
      <c r="O243" s="6"/>
      <c r="P243" s="6"/>
      <c r="Q243" s="6"/>
      <c r="R243" s="6"/>
      <c r="S243" s="6"/>
      <c r="T243" s="7"/>
      <c r="U243" s="7"/>
      <c r="V243" s="7"/>
      <c r="W243" s="6"/>
      <c r="X243" s="6"/>
      <c r="Y243" s="6"/>
      <c r="Z243" s="6"/>
      <c r="AA243" s="6"/>
      <c r="AB243" s="6"/>
      <c r="AC243" s="6"/>
      <c r="AD243" s="6"/>
      <c r="AE243" s="6"/>
      <c r="AF243" s="6"/>
      <c r="AG243" s="6"/>
      <c r="AH243" s="6"/>
      <c r="AI243" s="6"/>
      <c r="AJ243" s="6"/>
      <c r="AK243" s="6"/>
      <c r="AL243" s="6"/>
      <c r="AM243" s="6"/>
      <c r="AN243" s="6"/>
      <c r="AO243" s="6"/>
    </row>
    <row r="244" spans="1:41" x14ac:dyDescent="0.25">
      <c r="A244" s="9" t="s">
        <v>5</v>
      </c>
      <c r="B244" s="9" t="s">
        <v>32</v>
      </c>
      <c r="C244" s="15">
        <v>36628</v>
      </c>
      <c r="D244" s="6" t="s">
        <v>37</v>
      </c>
      <c r="E244" s="6">
        <v>2</v>
      </c>
      <c r="F244" s="6" t="s">
        <v>136</v>
      </c>
      <c r="G244" s="6"/>
      <c r="H244" s="6"/>
      <c r="I244" s="6"/>
      <c r="J244" s="6">
        <v>6</v>
      </c>
      <c r="K244" s="6" t="s">
        <v>34</v>
      </c>
      <c r="L244" s="7">
        <v>600</v>
      </c>
      <c r="M244" s="6">
        <v>60</v>
      </c>
      <c r="N244" s="6"/>
      <c r="O244" s="6"/>
      <c r="P244" s="6"/>
      <c r="Q244" s="6"/>
      <c r="R244" s="6"/>
      <c r="S244" s="6"/>
      <c r="T244" s="7"/>
      <c r="U244" s="7"/>
      <c r="V244" s="7"/>
      <c r="W244" s="6"/>
      <c r="X244" s="6"/>
      <c r="Y244" s="6"/>
      <c r="Z244" s="6"/>
      <c r="AA244" s="6"/>
      <c r="AB244" s="6"/>
      <c r="AC244" s="6"/>
      <c r="AD244" s="6"/>
      <c r="AE244" s="6"/>
      <c r="AF244" s="6"/>
      <c r="AG244" s="6"/>
      <c r="AH244" s="6"/>
      <c r="AI244" s="6"/>
      <c r="AJ244" s="6"/>
      <c r="AK244" s="6"/>
      <c r="AL244" s="6"/>
      <c r="AM244" s="6"/>
      <c r="AN244" s="6"/>
      <c r="AO244" s="6"/>
    </row>
    <row r="245" spans="1:41" x14ac:dyDescent="0.25">
      <c r="A245" s="9" t="s">
        <v>5</v>
      </c>
      <c r="B245" s="9" t="s">
        <v>32</v>
      </c>
      <c r="C245" s="15">
        <v>36637</v>
      </c>
      <c r="D245" s="6" t="s">
        <v>37</v>
      </c>
      <c r="E245" s="6">
        <v>2</v>
      </c>
      <c r="F245" s="6" t="s">
        <v>136</v>
      </c>
      <c r="G245" s="6"/>
      <c r="H245" s="6"/>
      <c r="I245" s="6"/>
      <c r="J245" s="6">
        <v>6</v>
      </c>
      <c r="K245" s="6" t="s">
        <v>34</v>
      </c>
      <c r="L245" s="7">
        <v>742.5</v>
      </c>
      <c r="M245" s="6">
        <v>74.25</v>
      </c>
      <c r="N245" s="6"/>
      <c r="O245" s="6"/>
      <c r="P245" s="6"/>
      <c r="Q245" s="6"/>
      <c r="R245" s="6"/>
      <c r="S245" s="6"/>
      <c r="T245" s="7"/>
      <c r="U245" s="7"/>
      <c r="V245" s="7"/>
      <c r="W245" s="6"/>
      <c r="X245" s="6"/>
      <c r="Y245" s="6"/>
      <c r="Z245" s="6"/>
      <c r="AA245" s="6"/>
      <c r="AB245" s="6"/>
      <c r="AC245" s="6"/>
      <c r="AD245" s="6"/>
      <c r="AE245" s="6"/>
      <c r="AF245" s="6"/>
      <c r="AG245" s="6"/>
      <c r="AH245" s="6"/>
      <c r="AI245" s="6"/>
      <c r="AJ245" s="6"/>
      <c r="AK245" s="6"/>
      <c r="AL245" s="6"/>
      <c r="AM245" s="6"/>
      <c r="AN245" s="6"/>
      <c r="AO245" s="6"/>
    </row>
    <row r="246" spans="1:41" x14ac:dyDescent="0.25">
      <c r="A246" s="9" t="s">
        <v>5</v>
      </c>
      <c r="B246" s="9" t="s">
        <v>32</v>
      </c>
      <c r="C246" s="15">
        <v>36647</v>
      </c>
      <c r="D246" s="6" t="s">
        <v>37</v>
      </c>
      <c r="E246" s="6">
        <v>2</v>
      </c>
      <c r="F246" s="6" t="s">
        <v>136</v>
      </c>
      <c r="G246" s="6"/>
      <c r="H246" s="6"/>
      <c r="I246" s="6"/>
      <c r="J246" s="6">
        <v>6</v>
      </c>
      <c r="K246" s="6" t="s">
        <v>34</v>
      </c>
      <c r="L246" s="7">
        <v>1492.5</v>
      </c>
      <c r="M246" s="6">
        <v>149.25</v>
      </c>
      <c r="N246" s="6"/>
      <c r="O246" s="6"/>
      <c r="P246" s="6"/>
      <c r="Q246" s="6"/>
      <c r="R246" s="6"/>
      <c r="S246" s="6"/>
      <c r="T246" s="7"/>
      <c r="U246" s="7"/>
      <c r="V246" s="7"/>
      <c r="W246" s="6"/>
      <c r="X246" s="6"/>
      <c r="Y246" s="6"/>
      <c r="Z246" s="6"/>
      <c r="AA246" s="6"/>
      <c r="AB246" s="6"/>
      <c r="AC246" s="6"/>
      <c r="AD246" s="6"/>
      <c r="AE246" s="6"/>
      <c r="AF246" s="6"/>
      <c r="AG246" s="6"/>
      <c r="AH246" s="6"/>
      <c r="AI246" s="6"/>
      <c r="AJ246" s="6"/>
      <c r="AK246" s="6"/>
      <c r="AL246" s="6"/>
      <c r="AM246" s="6"/>
      <c r="AN246" s="6"/>
      <c r="AO246" s="6"/>
    </row>
    <row r="247" spans="1:41" x14ac:dyDescent="0.25">
      <c r="A247" s="9" t="s">
        <v>5</v>
      </c>
      <c r="B247" s="9" t="s">
        <v>32</v>
      </c>
      <c r="C247" s="15">
        <v>36656</v>
      </c>
      <c r="D247" s="6" t="s">
        <v>37</v>
      </c>
      <c r="E247" s="6">
        <v>2</v>
      </c>
      <c r="F247" s="6" t="s">
        <v>136</v>
      </c>
      <c r="G247" s="6"/>
      <c r="H247" s="6"/>
      <c r="I247" s="6"/>
      <c r="J247" s="6">
        <v>6</v>
      </c>
      <c r="K247" s="6" t="s">
        <v>34</v>
      </c>
      <c r="L247" s="7">
        <v>1285</v>
      </c>
      <c r="M247" s="6">
        <v>128.5</v>
      </c>
      <c r="N247" s="6"/>
      <c r="O247" s="6"/>
      <c r="P247" s="6"/>
      <c r="Q247" s="6"/>
      <c r="R247" s="6"/>
      <c r="S247" s="6"/>
      <c r="T247" s="7"/>
      <c r="U247" s="7"/>
      <c r="V247" s="7"/>
      <c r="W247" s="6"/>
      <c r="X247" s="6"/>
      <c r="Y247" s="6"/>
      <c r="Z247" s="6"/>
      <c r="AA247" s="6"/>
      <c r="AB247" s="6"/>
      <c r="AC247" s="6"/>
      <c r="AD247" s="6"/>
      <c r="AE247" s="6"/>
      <c r="AF247" s="6"/>
      <c r="AG247" s="6"/>
      <c r="AH247" s="6"/>
      <c r="AI247" s="6"/>
      <c r="AJ247" s="6"/>
      <c r="AK247" s="6"/>
      <c r="AL247" s="6"/>
      <c r="AM247" s="6"/>
      <c r="AN247" s="6"/>
      <c r="AO247" s="6"/>
    </row>
    <row r="248" spans="1:41" x14ac:dyDescent="0.25">
      <c r="A248" s="9" t="s">
        <v>5</v>
      </c>
      <c r="B248" s="9" t="s">
        <v>32</v>
      </c>
      <c r="C248" s="15">
        <v>36671</v>
      </c>
      <c r="D248" s="6" t="s">
        <v>37</v>
      </c>
      <c r="E248" s="6">
        <v>2</v>
      </c>
      <c r="F248" s="6" t="s">
        <v>136</v>
      </c>
      <c r="G248" s="6"/>
      <c r="H248" s="6"/>
      <c r="I248" s="6"/>
      <c r="J248" s="6">
        <v>6</v>
      </c>
      <c r="K248" s="6" t="s">
        <v>35</v>
      </c>
      <c r="L248" s="7">
        <v>1125</v>
      </c>
      <c r="M248" s="6">
        <v>112.5</v>
      </c>
      <c r="N248" s="6"/>
      <c r="O248" s="6"/>
      <c r="P248" s="6"/>
      <c r="Q248" s="6"/>
      <c r="R248" s="6"/>
      <c r="S248" s="6"/>
      <c r="T248" s="7"/>
      <c r="U248" s="7"/>
      <c r="V248" s="7"/>
      <c r="W248" s="6"/>
      <c r="X248" s="6"/>
      <c r="Y248" s="6"/>
      <c r="Z248" s="6"/>
      <c r="AA248" s="6"/>
      <c r="AB248" s="6"/>
      <c r="AC248" s="6"/>
      <c r="AD248" s="6"/>
      <c r="AE248" s="6"/>
      <c r="AF248" s="6"/>
      <c r="AG248" s="6"/>
      <c r="AH248" s="6"/>
      <c r="AI248" s="6"/>
      <c r="AJ248" s="6"/>
      <c r="AK248" s="6"/>
      <c r="AL248" s="6"/>
      <c r="AM248" s="6"/>
      <c r="AN248" s="6"/>
      <c r="AO248" s="6"/>
    </row>
    <row r="249" spans="1:41" x14ac:dyDescent="0.25">
      <c r="A249" s="9" t="s">
        <v>5</v>
      </c>
      <c r="B249" s="9" t="s">
        <v>32</v>
      </c>
      <c r="C249" s="15">
        <v>36675</v>
      </c>
      <c r="D249" s="6" t="s">
        <v>37</v>
      </c>
      <c r="E249" s="6">
        <v>2</v>
      </c>
      <c r="F249" s="6" t="s">
        <v>136</v>
      </c>
      <c r="G249" s="6"/>
      <c r="H249" s="6"/>
      <c r="I249" s="6"/>
      <c r="J249" s="6">
        <v>6</v>
      </c>
      <c r="K249" s="6" t="s">
        <v>36</v>
      </c>
      <c r="L249" s="7"/>
      <c r="M249" s="6"/>
      <c r="N249" s="6"/>
      <c r="O249" s="6">
        <v>96.87</v>
      </c>
      <c r="P249" s="6">
        <f>SUMIFS(O$4:O249,A$4:A249,A249,D$4:D249,D249,E$4:E249,E249)</f>
        <v>1220.3800000000001</v>
      </c>
      <c r="Q249" s="6"/>
      <c r="R249" s="6"/>
      <c r="S249" s="6"/>
      <c r="T249" s="7"/>
      <c r="U249" s="7"/>
      <c r="V249" s="7"/>
      <c r="W249" s="6"/>
      <c r="X249" s="6"/>
      <c r="Y249" s="6"/>
      <c r="Z249" s="6"/>
      <c r="AA249" s="6"/>
      <c r="AB249" s="6"/>
      <c r="AC249" s="6"/>
      <c r="AD249" s="6"/>
      <c r="AE249" s="6"/>
      <c r="AF249" s="6"/>
      <c r="AG249" s="6"/>
      <c r="AH249" s="6"/>
      <c r="AI249" s="6"/>
      <c r="AJ249" s="6"/>
      <c r="AK249" s="6"/>
      <c r="AL249" s="6"/>
      <c r="AM249" s="6"/>
      <c r="AN249" s="6"/>
      <c r="AO249" s="6"/>
    </row>
    <row r="250" spans="1:41" x14ac:dyDescent="0.25">
      <c r="A250" s="9" t="s">
        <v>5</v>
      </c>
      <c r="B250" s="9" t="s">
        <v>32</v>
      </c>
      <c r="C250" s="15">
        <v>36727</v>
      </c>
      <c r="D250" s="6" t="s">
        <v>3</v>
      </c>
      <c r="E250" s="6">
        <v>2</v>
      </c>
      <c r="F250" s="6" t="s">
        <v>136</v>
      </c>
      <c r="G250" s="6"/>
      <c r="H250" s="6"/>
      <c r="I250" s="6"/>
      <c r="J250" s="6">
        <v>1</v>
      </c>
      <c r="K250" s="6" t="s">
        <v>34</v>
      </c>
      <c r="L250" s="7">
        <v>156</v>
      </c>
      <c r="M250" s="6">
        <v>15.6</v>
      </c>
      <c r="N250" s="6"/>
      <c r="O250" s="6"/>
      <c r="P250" s="6"/>
      <c r="Q250" s="6"/>
      <c r="R250" s="6"/>
      <c r="S250" s="6"/>
      <c r="T250" s="7"/>
      <c r="U250" s="7"/>
      <c r="V250" s="7"/>
      <c r="W250" s="6"/>
      <c r="X250" s="6"/>
      <c r="Y250" s="6"/>
      <c r="Z250" s="6"/>
      <c r="AA250" s="6"/>
      <c r="AB250" s="6"/>
      <c r="AC250" s="6"/>
      <c r="AD250" s="6"/>
      <c r="AE250" s="6"/>
      <c r="AF250" s="6"/>
      <c r="AG250" s="6"/>
      <c r="AH250" s="6"/>
      <c r="AI250" s="6"/>
      <c r="AJ250" s="6"/>
      <c r="AK250" s="6"/>
      <c r="AL250" s="6"/>
      <c r="AM250" s="6"/>
      <c r="AN250" s="6"/>
      <c r="AO250" s="6"/>
    </row>
    <row r="251" spans="1:41" x14ac:dyDescent="0.25">
      <c r="A251" s="9" t="s">
        <v>5</v>
      </c>
      <c r="B251" s="9" t="s">
        <v>32</v>
      </c>
      <c r="C251" s="15">
        <v>36741</v>
      </c>
      <c r="D251" s="6" t="s">
        <v>3</v>
      </c>
      <c r="E251" s="6">
        <v>2</v>
      </c>
      <c r="F251" s="6" t="s">
        <v>136</v>
      </c>
      <c r="G251" s="6"/>
      <c r="H251" s="6"/>
      <c r="I251" s="6"/>
      <c r="J251" s="6">
        <v>1</v>
      </c>
      <c r="K251" s="6" t="s">
        <v>34</v>
      </c>
      <c r="L251" s="7">
        <v>532</v>
      </c>
      <c r="M251" s="6">
        <v>53.2</v>
      </c>
      <c r="N251" s="6"/>
      <c r="O251" s="6"/>
      <c r="P251" s="6"/>
      <c r="Q251" s="6"/>
      <c r="R251" s="6"/>
      <c r="S251" s="6"/>
      <c r="T251" s="7"/>
      <c r="U251" s="7"/>
      <c r="V251" s="7"/>
      <c r="W251" s="6"/>
      <c r="X251" s="6"/>
      <c r="Y251" s="6"/>
      <c r="Z251" s="6"/>
      <c r="AA251" s="6"/>
      <c r="AB251" s="6"/>
      <c r="AC251" s="6"/>
      <c r="AD251" s="6"/>
      <c r="AE251" s="6"/>
      <c r="AF251" s="6"/>
      <c r="AG251" s="6"/>
      <c r="AH251" s="6"/>
      <c r="AI251" s="6"/>
      <c r="AJ251" s="6"/>
      <c r="AK251" s="6"/>
      <c r="AL251" s="6"/>
      <c r="AM251" s="6"/>
      <c r="AN251" s="6"/>
      <c r="AO251" s="6"/>
    </row>
    <row r="252" spans="1:41" x14ac:dyDescent="0.25">
      <c r="A252" s="9" t="s">
        <v>5</v>
      </c>
      <c r="B252" s="9" t="s">
        <v>32</v>
      </c>
      <c r="C252" s="15">
        <v>36748</v>
      </c>
      <c r="D252" s="6" t="s">
        <v>3</v>
      </c>
      <c r="E252" s="6">
        <v>2</v>
      </c>
      <c r="F252" s="6" t="s">
        <v>136</v>
      </c>
      <c r="G252" s="6"/>
      <c r="H252" s="6"/>
      <c r="I252" s="6"/>
      <c r="J252" s="6">
        <v>1</v>
      </c>
      <c r="K252" s="6" t="s">
        <v>34</v>
      </c>
      <c r="L252" s="7">
        <v>418.5</v>
      </c>
      <c r="M252" s="6">
        <v>41.85</v>
      </c>
      <c r="N252" s="6"/>
      <c r="O252" s="6"/>
      <c r="P252" s="6"/>
      <c r="Q252" s="6"/>
      <c r="R252" s="6"/>
      <c r="S252" s="6"/>
      <c r="T252" s="7"/>
      <c r="U252" s="7"/>
      <c r="V252" s="7"/>
      <c r="W252" s="6"/>
      <c r="X252" s="6"/>
      <c r="Y252" s="6"/>
      <c r="Z252" s="6"/>
      <c r="AA252" s="6"/>
      <c r="AB252" s="6"/>
      <c r="AC252" s="6"/>
      <c r="AD252" s="6"/>
      <c r="AE252" s="6"/>
      <c r="AF252" s="6"/>
      <c r="AG252" s="6"/>
      <c r="AH252" s="6"/>
      <c r="AI252" s="6"/>
      <c r="AJ252" s="6"/>
      <c r="AK252" s="6"/>
      <c r="AL252" s="6"/>
      <c r="AM252" s="6"/>
      <c r="AN252" s="6"/>
      <c r="AO252" s="6"/>
    </row>
    <row r="253" spans="1:41" x14ac:dyDescent="0.25">
      <c r="A253" s="9" t="s">
        <v>5</v>
      </c>
      <c r="B253" s="9" t="s">
        <v>32</v>
      </c>
      <c r="C253" s="15">
        <v>36755</v>
      </c>
      <c r="D253" s="6" t="s">
        <v>3</v>
      </c>
      <c r="E253" s="6">
        <v>2</v>
      </c>
      <c r="F253" s="6" t="s">
        <v>136</v>
      </c>
      <c r="G253" s="6"/>
      <c r="H253" s="6"/>
      <c r="I253" s="6"/>
      <c r="J253" s="6">
        <v>1</v>
      </c>
      <c r="K253" s="6" t="s">
        <v>34</v>
      </c>
      <c r="L253" s="7">
        <v>430.5</v>
      </c>
      <c r="M253" s="6">
        <v>43.05</v>
      </c>
      <c r="N253" s="6"/>
      <c r="O253" s="6"/>
      <c r="P253" s="6"/>
      <c r="Q253" s="6"/>
      <c r="R253" s="6"/>
      <c r="S253" s="6"/>
      <c r="T253" s="7"/>
      <c r="U253" s="7"/>
      <c r="V253" s="7"/>
      <c r="W253" s="6"/>
      <c r="X253" s="6"/>
      <c r="Y253" s="6"/>
      <c r="Z253" s="6"/>
      <c r="AA253" s="6"/>
      <c r="AB253" s="6"/>
      <c r="AC253" s="6"/>
      <c r="AD253" s="6"/>
      <c r="AE253" s="6"/>
      <c r="AF253" s="6"/>
      <c r="AG253" s="6"/>
      <c r="AH253" s="6"/>
      <c r="AI253" s="6"/>
      <c r="AJ253" s="6"/>
      <c r="AK253" s="6"/>
      <c r="AL253" s="6"/>
      <c r="AM253" s="6"/>
      <c r="AN253" s="6"/>
      <c r="AO253" s="6"/>
    </row>
    <row r="254" spans="1:41" x14ac:dyDescent="0.25">
      <c r="A254" s="9" t="s">
        <v>5</v>
      </c>
      <c r="B254" s="9" t="s">
        <v>32</v>
      </c>
      <c r="C254" s="15">
        <v>36762</v>
      </c>
      <c r="D254" s="6" t="s">
        <v>3</v>
      </c>
      <c r="E254" s="6">
        <v>2</v>
      </c>
      <c r="F254" s="6" t="s">
        <v>136</v>
      </c>
      <c r="G254" s="6"/>
      <c r="H254" s="6"/>
      <c r="I254" s="6"/>
      <c r="J254" s="6">
        <v>1</v>
      </c>
      <c r="K254" s="6" t="s">
        <v>34</v>
      </c>
      <c r="L254" s="7">
        <v>488</v>
      </c>
      <c r="M254" s="6">
        <v>48.8</v>
      </c>
      <c r="N254" s="6"/>
      <c r="O254" s="6"/>
      <c r="P254" s="6"/>
      <c r="Q254" s="6"/>
      <c r="R254" s="6"/>
      <c r="S254" s="6"/>
      <c r="T254" s="7"/>
      <c r="U254" s="7"/>
      <c r="V254" s="7"/>
      <c r="W254" s="6"/>
      <c r="X254" s="6"/>
      <c r="Y254" s="6"/>
      <c r="Z254" s="6"/>
      <c r="AA254" s="6"/>
      <c r="AB254" s="6"/>
      <c r="AC254" s="6"/>
      <c r="AD254" s="6"/>
      <c r="AE254" s="6"/>
      <c r="AF254" s="6"/>
      <c r="AG254" s="6"/>
      <c r="AH254" s="6"/>
      <c r="AI254" s="6"/>
      <c r="AJ254" s="6"/>
      <c r="AK254" s="6"/>
      <c r="AL254" s="6"/>
      <c r="AM254" s="6"/>
      <c r="AN254" s="6"/>
      <c r="AO254" s="6"/>
    </row>
    <row r="255" spans="1:41" x14ac:dyDescent="0.25">
      <c r="A255" s="9" t="s">
        <v>5</v>
      </c>
      <c r="B255" s="9" t="s">
        <v>32</v>
      </c>
      <c r="C255" s="15">
        <v>36769</v>
      </c>
      <c r="D255" s="6" t="s">
        <v>3</v>
      </c>
      <c r="E255" s="6">
        <v>2</v>
      </c>
      <c r="F255" s="6" t="s">
        <v>136</v>
      </c>
      <c r="G255" s="6"/>
      <c r="H255" s="6"/>
      <c r="I255" s="6"/>
      <c r="J255" s="6">
        <v>1</v>
      </c>
      <c r="K255" s="6" t="s">
        <v>34</v>
      </c>
      <c r="L255" s="7">
        <v>792.5</v>
      </c>
      <c r="M255" s="6">
        <v>79.25</v>
      </c>
      <c r="N255" s="6"/>
      <c r="O255" s="6"/>
      <c r="P255" s="6"/>
      <c r="Q255" s="6"/>
      <c r="R255" s="6"/>
      <c r="S255" s="6"/>
      <c r="T255" s="7"/>
      <c r="U255" s="7"/>
      <c r="V255" s="7"/>
      <c r="W255" s="6"/>
      <c r="X255" s="6"/>
      <c r="Y255" s="6"/>
      <c r="Z255" s="6"/>
      <c r="AA255" s="6"/>
      <c r="AB255" s="6"/>
      <c r="AC255" s="6"/>
      <c r="AD255" s="6"/>
      <c r="AE255" s="6"/>
      <c r="AF255" s="6"/>
      <c r="AG255" s="6"/>
      <c r="AH255" s="6"/>
      <c r="AI255" s="6"/>
      <c r="AJ255" s="6"/>
      <c r="AK255" s="6"/>
      <c r="AL255" s="6"/>
      <c r="AM255" s="6"/>
      <c r="AN255" s="6"/>
      <c r="AO255" s="6"/>
    </row>
    <row r="256" spans="1:41" x14ac:dyDescent="0.25">
      <c r="A256" s="9" t="s">
        <v>5</v>
      </c>
      <c r="B256" s="9" t="s">
        <v>32</v>
      </c>
      <c r="C256" s="15">
        <v>36775</v>
      </c>
      <c r="D256" s="6" t="s">
        <v>3</v>
      </c>
      <c r="E256" s="6">
        <v>2</v>
      </c>
      <c r="F256" s="6" t="s">
        <v>136</v>
      </c>
      <c r="G256" s="6"/>
      <c r="H256" s="6"/>
      <c r="I256" s="6"/>
      <c r="J256" s="6">
        <v>1</v>
      </c>
      <c r="K256" s="6" t="s">
        <v>34</v>
      </c>
      <c r="L256" s="7">
        <v>876</v>
      </c>
      <c r="M256" s="6">
        <v>87.6</v>
      </c>
      <c r="N256" s="6"/>
      <c r="O256" s="6"/>
      <c r="P256" s="6"/>
      <c r="Q256" s="6"/>
      <c r="R256" s="6"/>
      <c r="S256" s="6"/>
      <c r="T256" s="7"/>
      <c r="U256" s="7"/>
      <c r="V256" s="7"/>
      <c r="W256" s="6"/>
      <c r="X256" s="6"/>
      <c r="Y256" s="6"/>
      <c r="Z256" s="6"/>
      <c r="AA256" s="6"/>
      <c r="AB256" s="6"/>
      <c r="AC256" s="6"/>
      <c r="AD256" s="6"/>
      <c r="AE256" s="6"/>
      <c r="AF256" s="6"/>
      <c r="AG256" s="6"/>
      <c r="AH256" s="6"/>
      <c r="AI256" s="6"/>
      <c r="AJ256" s="6"/>
      <c r="AK256" s="6"/>
      <c r="AL256" s="6"/>
      <c r="AM256" s="6"/>
      <c r="AN256" s="6"/>
      <c r="AO256" s="6"/>
    </row>
    <row r="257" spans="1:41" x14ac:dyDescent="0.25">
      <c r="A257" s="9" t="s">
        <v>5</v>
      </c>
      <c r="B257" s="9" t="s">
        <v>32</v>
      </c>
      <c r="C257" s="15">
        <v>36782</v>
      </c>
      <c r="D257" s="6" t="s">
        <v>3</v>
      </c>
      <c r="E257" s="6">
        <v>2</v>
      </c>
      <c r="F257" s="6" t="s">
        <v>136</v>
      </c>
      <c r="G257" s="6"/>
      <c r="H257" s="6"/>
      <c r="I257" s="6"/>
      <c r="J257" s="6">
        <v>1</v>
      </c>
      <c r="K257" s="6" t="s">
        <v>34</v>
      </c>
      <c r="L257" s="7">
        <v>1842.5</v>
      </c>
      <c r="M257" s="6">
        <v>184.25</v>
      </c>
      <c r="N257" s="6"/>
      <c r="O257" s="6"/>
      <c r="P257" s="6"/>
      <c r="Q257" s="6"/>
      <c r="R257" s="6"/>
      <c r="S257" s="6"/>
      <c r="T257" s="7"/>
      <c r="U257" s="7"/>
      <c r="V257" s="7"/>
      <c r="W257" s="6"/>
      <c r="X257" s="6"/>
      <c r="Y257" s="6"/>
      <c r="Z257" s="6"/>
      <c r="AA257" s="6"/>
      <c r="AB257" s="6"/>
      <c r="AC257" s="6"/>
      <c r="AD257" s="6"/>
      <c r="AE257" s="6"/>
      <c r="AF257" s="6"/>
      <c r="AG257" s="6"/>
      <c r="AH257" s="6"/>
      <c r="AI257" s="6"/>
      <c r="AJ257" s="6"/>
      <c r="AK257" s="6"/>
      <c r="AL257" s="6"/>
      <c r="AM257" s="6"/>
      <c r="AN257" s="6"/>
      <c r="AO257" s="6"/>
    </row>
    <row r="258" spans="1:41" x14ac:dyDescent="0.25">
      <c r="A258" s="9" t="s">
        <v>5</v>
      </c>
      <c r="B258" s="9" t="s">
        <v>32</v>
      </c>
      <c r="C258" s="15">
        <v>36791</v>
      </c>
      <c r="D258" s="6" t="s">
        <v>3</v>
      </c>
      <c r="E258" s="6">
        <v>2</v>
      </c>
      <c r="F258" s="6" t="s">
        <v>136</v>
      </c>
      <c r="G258" s="6"/>
      <c r="H258" s="6"/>
      <c r="I258" s="6"/>
      <c r="J258" s="6">
        <v>1</v>
      </c>
      <c r="K258" s="6" t="s">
        <v>35</v>
      </c>
      <c r="L258" s="7">
        <v>2450</v>
      </c>
      <c r="M258" s="6">
        <v>245</v>
      </c>
      <c r="N258" s="6"/>
      <c r="O258" s="6"/>
      <c r="P258" s="6"/>
      <c r="Q258" s="6">
        <v>4.0800000000000003E-2</v>
      </c>
      <c r="R258" s="6"/>
      <c r="S258" s="6"/>
      <c r="T258" s="7"/>
      <c r="U258" s="7"/>
      <c r="V258" s="7"/>
      <c r="W258" s="6"/>
      <c r="X258" s="6"/>
      <c r="Y258" s="6"/>
      <c r="Z258" s="6"/>
      <c r="AA258" s="6"/>
      <c r="AB258" s="6"/>
      <c r="AC258" s="6"/>
      <c r="AD258" s="6"/>
      <c r="AE258" s="6"/>
      <c r="AF258" s="6"/>
      <c r="AG258" s="6"/>
      <c r="AH258" s="6"/>
      <c r="AI258" s="6"/>
      <c r="AJ258" s="6"/>
      <c r="AK258" s="6"/>
      <c r="AL258" s="6"/>
      <c r="AM258" s="6"/>
      <c r="AN258" s="6"/>
      <c r="AO258" s="6"/>
    </row>
    <row r="259" spans="1:41" x14ac:dyDescent="0.25">
      <c r="A259" s="9" t="s">
        <v>5</v>
      </c>
      <c r="B259" s="9" t="s">
        <v>32</v>
      </c>
      <c r="C259" s="15">
        <v>36800</v>
      </c>
      <c r="D259" s="6" t="s">
        <v>3</v>
      </c>
      <c r="E259" s="6">
        <v>2</v>
      </c>
      <c r="F259" s="6" t="s">
        <v>136</v>
      </c>
      <c r="G259" s="6"/>
      <c r="H259" s="6"/>
      <c r="I259" s="6"/>
      <c r="J259" s="6">
        <v>1</v>
      </c>
      <c r="K259" s="6" t="s">
        <v>36</v>
      </c>
      <c r="L259" s="7">
        <v>570</v>
      </c>
      <c r="M259" s="6">
        <v>57</v>
      </c>
      <c r="N259" s="6"/>
      <c r="O259" s="6">
        <v>186.78</v>
      </c>
      <c r="P259" s="6">
        <f>SUMIFS(O$4:O259,A$4:A259,A259,D$4:D259,D259,E$4:E259,E259)</f>
        <v>186.78</v>
      </c>
      <c r="Q259" s="6"/>
      <c r="R259" s="6"/>
      <c r="S259" s="6">
        <v>2.2200000000000001E-2</v>
      </c>
      <c r="T259" s="7"/>
      <c r="U259" s="7"/>
      <c r="V259" s="7"/>
      <c r="W259" s="6"/>
      <c r="X259" s="6"/>
      <c r="Y259" s="6"/>
      <c r="Z259" s="6"/>
      <c r="AA259" s="6"/>
      <c r="AB259" s="6"/>
      <c r="AC259" s="6"/>
      <c r="AD259" s="6"/>
      <c r="AE259" s="6"/>
      <c r="AF259" s="6"/>
      <c r="AG259" s="6"/>
      <c r="AH259" s="6"/>
      <c r="AI259" s="6"/>
      <c r="AJ259" s="6"/>
      <c r="AK259" s="6"/>
      <c r="AL259" s="6"/>
      <c r="AM259" s="6"/>
      <c r="AN259" s="6"/>
      <c r="AO259" s="6"/>
    </row>
    <row r="260" spans="1:41" x14ac:dyDescent="0.25">
      <c r="A260" s="9" t="s">
        <v>5</v>
      </c>
      <c r="B260" s="9" t="s">
        <v>32</v>
      </c>
      <c r="C260" s="15">
        <v>36813</v>
      </c>
      <c r="D260" s="6" t="s">
        <v>3</v>
      </c>
      <c r="E260" s="6">
        <v>2</v>
      </c>
      <c r="F260" s="6" t="s">
        <v>136</v>
      </c>
      <c r="G260" s="6"/>
      <c r="H260" s="6"/>
      <c r="I260" s="6"/>
      <c r="J260" s="6">
        <v>2</v>
      </c>
      <c r="K260" s="6" t="s">
        <v>34</v>
      </c>
      <c r="L260" s="7">
        <v>1960</v>
      </c>
      <c r="M260" s="6">
        <v>196</v>
      </c>
      <c r="N260" s="6"/>
      <c r="O260" s="6"/>
      <c r="P260" s="6"/>
      <c r="Q260" s="6"/>
      <c r="R260" s="6"/>
      <c r="S260" s="6"/>
      <c r="T260" s="7"/>
      <c r="U260" s="7"/>
      <c r="V260" s="7"/>
      <c r="W260" s="6"/>
      <c r="X260" s="6"/>
      <c r="Y260" s="6"/>
      <c r="Z260" s="6"/>
      <c r="AA260" s="6"/>
      <c r="AB260" s="6"/>
      <c r="AC260" s="6"/>
      <c r="AD260" s="6"/>
      <c r="AE260" s="6"/>
      <c r="AF260" s="6"/>
      <c r="AG260" s="6"/>
      <c r="AH260" s="6"/>
      <c r="AI260" s="6"/>
      <c r="AJ260" s="6"/>
      <c r="AK260" s="6"/>
      <c r="AL260" s="6"/>
      <c r="AM260" s="6"/>
      <c r="AN260" s="6"/>
      <c r="AO260" s="6"/>
    </row>
    <row r="261" spans="1:41" x14ac:dyDescent="0.25">
      <c r="A261" s="9" t="s">
        <v>5</v>
      </c>
      <c r="B261" s="9" t="s">
        <v>32</v>
      </c>
      <c r="C261" s="15">
        <v>36822</v>
      </c>
      <c r="D261" s="6" t="s">
        <v>3</v>
      </c>
      <c r="E261" s="6">
        <v>2</v>
      </c>
      <c r="F261" s="6" t="s">
        <v>136</v>
      </c>
      <c r="G261" s="6"/>
      <c r="H261" s="6"/>
      <c r="I261" s="6"/>
      <c r="J261" s="6">
        <v>2</v>
      </c>
      <c r="K261" s="6" t="s">
        <v>34</v>
      </c>
      <c r="L261" s="7">
        <v>2760</v>
      </c>
      <c r="M261" s="6">
        <v>276</v>
      </c>
      <c r="N261" s="6"/>
      <c r="O261" s="6"/>
      <c r="P261" s="6"/>
      <c r="Q261" s="6"/>
      <c r="R261" s="6"/>
      <c r="S261" s="6"/>
      <c r="T261" s="7"/>
      <c r="U261" s="7"/>
      <c r="V261" s="7"/>
      <c r="W261" s="6"/>
      <c r="X261" s="6"/>
      <c r="Y261" s="6"/>
      <c r="Z261" s="6"/>
      <c r="AA261" s="6"/>
      <c r="AB261" s="6"/>
      <c r="AC261" s="6"/>
      <c r="AD261" s="6"/>
      <c r="AE261" s="6"/>
      <c r="AF261" s="6"/>
      <c r="AG261" s="6"/>
      <c r="AH261" s="6"/>
      <c r="AI261" s="6"/>
      <c r="AJ261" s="6"/>
      <c r="AK261" s="6"/>
      <c r="AL261" s="6"/>
      <c r="AM261" s="6"/>
      <c r="AN261" s="6"/>
      <c r="AO261" s="6"/>
    </row>
    <row r="262" spans="1:41" x14ac:dyDescent="0.25">
      <c r="A262" s="9" t="s">
        <v>5</v>
      </c>
      <c r="B262" s="9" t="s">
        <v>32</v>
      </c>
      <c r="C262" s="15">
        <v>36827</v>
      </c>
      <c r="D262" s="6" t="s">
        <v>3</v>
      </c>
      <c r="E262" s="6">
        <v>2</v>
      </c>
      <c r="F262" s="6" t="s">
        <v>136</v>
      </c>
      <c r="G262" s="6"/>
      <c r="H262" s="6"/>
      <c r="I262" s="6"/>
      <c r="J262" s="6">
        <v>2</v>
      </c>
      <c r="K262" s="6" t="s">
        <v>34</v>
      </c>
      <c r="L262" s="7">
        <v>2625</v>
      </c>
      <c r="M262" s="6">
        <v>262.5</v>
      </c>
      <c r="N262" s="6"/>
      <c r="O262" s="6"/>
      <c r="P262" s="6"/>
      <c r="Q262" s="6"/>
      <c r="R262" s="6"/>
      <c r="S262" s="6"/>
      <c r="T262" s="7"/>
      <c r="U262" s="7"/>
      <c r="V262" s="7"/>
      <c r="W262" s="6"/>
      <c r="X262" s="6"/>
      <c r="Y262" s="6"/>
      <c r="Z262" s="6"/>
      <c r="AA262" s="6"/>
      <c r="AB262" s="6"/>
      <c r="AC262" s="6"/>
      <c r="AD262" s="6"/>
      <c r="AE262" s="6"/>
      <c r="AF262" s="6"/>
      <c r="AG262" s="6"/>
      <c r="AH262" s="6"/>
      <c r="AI262" s="6"/>
      <c r="AJ262" s="6"/>
      <c r="AK262" s="6"/>
      <c r="AL262" s="6"/>
      <c r="AM262" s="6"/>
      <c r="AN262" s="6"/>
      <c r="AO262" s="6"/>
    </row>
    <row r="263" spans="1:41" x14ac:dyDescent="0.25">
      <c r="A263" s="9" t="s">
        <v>5</v>
      </c>
      <c r="B263" s="9" t="s">
        <v>32</v>
      </c>
      <c r="C263" s="15">
        <v>36840</v>
      </c>
      <c r="D263" s="6" t="s">
        <v>3</v>
      </c>
      <c r="E263" s="6">
        <v>2</v>
      </c>
      <c r="F263" s="6" t="s">
        <v>136</v>
      </c>
      <c r="G263" s="6"/>
      <c r="H263" s="6"/>
      <c r="I263" s="6"/>
      <c r="J263" s="6">
        <v>2</v>
      </c>
      <c r="K263" s="6" t="s">
        <v>35</v>
      </c>
      <c r="L263" s="7">
        <v>3678.65</v>
      </c>
      <c r="M263" s="6">
        <v>367.86500000000001</v>
      </c>
      <c r="N263" s="6"/>
      <c r="O263" s="6"/>
      <c r="P263" s="6"/>
      <c r="Q263" s="6">
        <v>2.8299999999999999E-2</v>
      </c>
      <c r="R263" s="6">
        <v>1.4200000000000001E-2</v>
      </c>
      <c r="S263" s="6"/>
      <c r="T263" s="7"/>
      <c r="U263" s="7"/>
      <c r="V263" s="7">
        <v>0.13800000000000001</v>
      </c>
      <c r="W263" s="6"/>
      <c r="X263" s="6"/>
      <c r="Y263" s="6"/>
      <c r="Z263" s="6"/>
      <c r="AA263" s="6"/>
      <c r="AB263" s="6"/>
      <c r="AC263" s="6"/>
      <c r="AD263" s="6"/>
      <c r="AE263" s="6"/>
      <c r="AF263" s="6"/>
      <c r="AG263" s="6"/>
      <c r="AH263" s="6"/>
      <c r="AI263" s="6"/>
      <c r="AJ263" s="6"/>
      <c r="AK263" s="6"/>
      <c r="AL263" s="6"/>
      <c r="AM263" s="6"/>
      <c r="AN263" s="6"/>
      <c r="AO263" s="6"/>
    </row>
    <row r="264" spans="1:41" x14ac:dyDescent="0.25">
      <c r="A264" s="9" t="s">
        <v>5</v>
      </c>
      <c r="B264" s="9" t="s">
        <v>32</v>
      </c>
      <c r="C264" s="15">
        <v>36846</v>
      </c>
      <c r="D264" s="6" t="s">
        <v>3</v>
      </c>
      <c r="E264" s="6">
        <v>2</v>
      </c>
      <c r="F264" s="6" t="s">
        <v>136</v>
      </c>
      <c r="G264" s="6"/>
      <c r="H264" s="6"/>
      <c r="I264" s="6"/>
      <c r="J264" s="6">
        <v>2</v>
      </c>
      <c r="K264" s="6" t="s">
        <v>36</v>
      </c>
      <c r="L264" s="7"/>
      <c r="M264" s="6"/>
      <c r="N264" s="6"/>
      <c r="O264" s="6">
        <v>278.08</v>
      </c>
      <c r="P264" s="6">
        <f>SUMIFS(O$4:O264,A$4:A264,A264,D$4:D264,D264,E$4:E264,E264)</f>
        <v>464.86</v>
      </c>
      <c r="Q264" s="6"/>
      <c r="R264" s="6"/>
      <c r="S264" s="6"/>
      <c r="T264" s="7"/>
      <c r="U264" s="7"/>
      <c r="V264" s="7"/>
      <c r="W264" s="6"/>
      <c r="X264" s="6"/>
      <c r="Y264" s="6"/>
      <c r="Z264" s="6"/>
      <c r="AA264" s="6"/>
      <c r="AB264" s="6"/>
      <c r="AC264" s="6"/>
      <c r="AD264" s="6"/>
      <c r="AE264" s="6"/>
      <c r="AF264" s="6"/>
      <c r="AG264" s="6"/>
      <c r="AH264" s="6"/>
      <c r="AI264" s="6"/>
      <c r="AJ264" s="6"/>
      <c r="AK264" s="6"/>
      <c r="AL264" s="6"/>
      <c r="AM264" s="6"/>
      <c r="AN264" s="6"/>
      <c r="AO264" s="6"/>
    </row>
    <row r="265" spans="1:41" x14ac:dyDescent="0.25">
      <c r="A265" s="9" t="s">
        <v>5</v>
      </c>
      <c r="B265" s="9" t="s">
        <v>32</v>
      </c>
      <c r="C265" s="15">
        <v>36861</v>
      </c>
      <c r="D265" s="6" t="s">
        <v>3</v>
      </c>
      <c r="E265" s="6">
        <v>2</v>
      </c>
      <c r="F265" s="6" t="s">
        <v>136</v>
      </c>
      <c r="G265" s="6"/>
      <c r="H265" s="6"/>
      <c r="I265" s="6"/>
      <c r="J265" s="6">
        <v>3</v>
      </c>
      <c r="K265" s="6" t="s">
        <v>34</v>
      </c>
      <c r="L265" s="7">
        <v>412</v>
      </c>
      <c r="M265" s="6">
        <v>41.2</v>
      </c>
      <c r="N265" s="6"/>
      <c r="O265" s="6"/>
      <c r="P265" s="6"/>
      <c r="Q265" s="6"/>
      <c r="R265" s="6"/>
      <c r="S265" s="6"/>
      <c r="T265" s="7"/>
      <c r="U265" s="7"/>
      <c r="V265" s="7"/>
      <c r="W265" s="6"/>
      <c r="X265" s="6"/>
      <c r="Y265" s="6"/>
      <c r="Z265" s="6"/>
      <c r="AA265" s="6"/>
      <c r="AB265" s="6"/>
      <c r="AC265" s="6"/>
      <c r="AD265" s="6"/>
      <c r="AE265" s="6"/>
      <c r="AF265" s="6"/>
      <c r="AG265" s="6"/>
      <c r="AH265" s="6"/>
      <c r="AI265" s="6"/>
      <c r="AJ265" s="6"/>
      <c r="AK265" s="6"/>
      <c r="AL265" s="6"/>
      <c r="AM265" s="6"/>
      <c r="AN265" s="6"/>
      <c r="AO265" s="6"/>
    </row>
    <row r="266" spans="1:41" x14ac:dyDescent="0.25">
      <c r="A266" s="9" t="s">
        <v>5</v>
      </c>
      <c r="B266" s="9" t="s">
        <v>32</v>
      </c>
      <c r="C266" s="15">
        <v>36868</v>
      </c>
      <c r="D266" s="6" t="s">
        <v>3</v>
      </c>
      <c r="E266" s="6">
        <v>2</v>
      </c>
      <c r="F266" s="6" t="s">
        <v>136</v>
      </c>
      <c r="G266" s="6"/>
      <c r="H266" s="6"/>
      <c r="I266" s="6"/>
      <c r="J266" s="6">
        <v>3</v>
      </c>
      <c r="K266" s="6" t="s">
        <v>34</v>
      </c>
      <c r="L266" s="7">
        <v>1110</v>
      </c>
      <c r="M266" s="6">
        <v>111</v>
      </c>
      <c r="N266" s="6"/>
      <c r="O266" s="6"/>
      <c r="P266" s="6"/>
      <c r="Q266" s="6"/>
      <c r="R266" s="6"/>
      <c r="S266" s="6"/>
      <c r="T266" s="7"/>
      <c r="U266" s="7"/>
      <c r="V266" s="7"/>
      <c r="W266" s="6"/>
      <c r="X266" s="6"/>
      <c r="Y266" s="6"/>
      <c r="Z266" s="6"/>
      <c r="AA266" s="6"/>
      <c r="AB266" s="6"/>
      <c r="AC266" s="6"/>
      <c r="AD266" s="6"/>
      <c r="AE266" s="6"/>
      <c r="AF266" s="6"/>
      <c r="AG266" s="6"/>
      <c r="AH266" s="6"/>
      <c r="AI266" s="6"/>
      <c r="AJ266" s="6"/>
      <c r="AK266" s="6"/>
      <c r="AL266" s="6"/>
      <c r="AM266" s="6"/>
      <c r="AN266" s="6"/>
      <c r="AO266" s="6"/>
    </row>
    <row r="267" spans="1:41" x14ac:dyDescent="0.25">
      <c r="A267" s="9" t="s">
        <v>5</v>
      </c>
      <c r="B267" s="9" t="s">
        <v>32</v>
      </c>
      <c r="C267" s="15">
        <v>36873</v>
      </c>
      <c r="D267" s="6" t="s">
        <v>3</v>
      </c>
      <c r="E267" s="6">
        <v>2</v>
      </c>
      <c r="F267" s="6" t="s">
        <v>136</v>
      </c>
      <c r="G267" s="6"/>
      <c r="H267" s="6"/>
      <c r="I267" s="6"/>
      <c r="J267" s="6">
        <v>3</v>
      </c>
      <c r="K267" s="6" t="s">
        <v>34</v>
      </c>
      <c r="L267" s="7">
        <v>2110</v>
      </c>
      <c r="M267" s="6">
        <v>211</v>
      </c>
      <c r="N267" s="6"/>
      <c r="O267" s="6"/>
      <c r="P267" s="6"/>
      <c r="Q267" s="6"/>
      <c r="R267" s="6"/>
      <c r="S267" s="6"/>
      <c r="T267" s="7"/>
      <c r="U267" s="7"/>
      <c r="V267" s="7"/>
      <c r="W267" s="6"/>
      <c r="X267" s="6"/>
      <c r="Y267" s="6"/>
      <c r="Z267" s="6"/>
      <c r="AA267" s="6"/>
      <c r="AB267" s="6"/>
      <c r="AC267" s="6"/>
      <c r="AD267" s="6"/>
      <c r="AE267" s="6"/>
      <c r="AF267" s="6"/>
      <c r="AG267" s="6"/>
      <c r="AH267" s="6"/>
      <c r="AI267" s="6"/>
      <c r="AJ267" s="6"/>
      <c r="AK267" s="6"/>
      <c r="AL267" s="6"/>
      <c r="AM267" s="6"/>
      <c r="AN267" s="6"/>
      <c r="AO267" s="6"/>
    </row>
    <row r="268" spans="1:41" x14ac:dyDescent="0.25">
      <c r="A268" s="9" t="s">
        <v>5</v>
      </c>
      <c r="B268" s="9" t="s">
        <v>32</v>
      </c>
      <c r="C268" s="15">
        <v>36879</v>
      </c>
      <c r="D268" s="6" t="s">
        <v>3</v>
      </c>
      <c r="E268" s="6">
        <v>2</v>
      </c>
      <c r="F268" s="6" t="s">
        <v>136</v>
      </c>
      <c r="G268" s="6"/>
      <c r="H268" s="6"/>
      <c r="I268" s="6"/>
      <c r="J268" s="6">
        <v>3</v>
      </c>
      <c r="K268" s="6" t="s">
        <v>35</v>
      </c>
      <c r="L268" s="7">
        <v>3132.5</v>
      </c>
      <c r="M268" s="6">
        <v>313.25</v>
      </c>
      <c r="N268" s="6"/>
      <c r="O268" s="6"/>
      <c r="P268" s="6"/>
      <c r="Q268" s="6">
        <v>2.7E-2</v>
      </c>
      <c r="R268" s="6">
        <v>1.18E-2</v>
      </c>
      <c r="S268" s="6"/>
      <c r="T268" s="7"/>
      <c r="U268" s="7"/>
      <c r="V268" s="7">
        <v>0.17399999999999999</v>
      </c>
      <c r="W268" s="6"/>
      <c r="X268" s="6"/>
      <c r="Y268" s="6"/>
      <c r="Z268" s="6"/>
      <c r="AA268" s="6"/>
      <c r="AB268" s="6"/>
      <c r="AC268" s="6"/>
      <c r="AD268" s="6"/>
      <c r="AE268" s="6"/>
      <c r="AF268" s="6"/>
      <c r="AG268" s="6"/>
      <c r="AH268" s="6"/>
      <c r="AI268" s="6"/>
      <c r="AJ268" s="6"/>
      <c r="AK268" s="6"/>
      <c r="AL268" s="6"/>
      <c r="AM268" s="6"/>
      <c r="AN268" s="6"/>
      <c r="AO268" s="6"/>
    </row>
    <row r="269" spans="1:41" x14ac:dyDescent="0.25">
      <c r="A269" s="9" t="s">
        <v>5</v>
      </c>
      <c r="B269" s="9" t="s">
        <v>32</v>
      </c>
      <c r="C269" s="15">
        <v>36887</v>
      </c>
      <c r="D269" s="6" t="s">
        <v>3</v>
      </c>
      <c r="E269" s="6">
        <v>2</v>
      </c>
      <c r="F269" s="6" t="s">
        <v>136</v>
      </c>
      <c r="G269" s="6"/>
      <c r="H269" s="6"/>
      <c r="I269" s="6"/>
      <c r="J269" s="6">
        <v>3</v>
      </c>
      <c r="K269" s="6" t="s">
        <v>36</v>
      </c>
      <c r="L269" s="7">
        <v>875</v>
      </c>
      <c r="M269" s="6">
        <v>87.5</v>
      </c>
      <c r="N269" s="6"/>
      <c r="O269" s="6">
        <v>219.78</v>
      </c>
      <c r="P269" s="6">
        <f>SUMIFS(O$4:O269,A$4:A269,A269,D$4:D269,D269,E$4:E269,E269)</f>
        <v>684.64</v>
      </c>
      <c r="Q269" s="6"/>
      <c r="R269" s="6"/>
      <c r="S269" s="6">
        <v>1.2200000000000001E-2</v>
      </c>
      <c r="T269" s="7"/>
      <c r="U269" s="7"/>
      <c r="V269" s="7"/>
      <c r="W269" s="6"/>
      <c r="X269" s="6"/>
      <c r="Y269" s="6"/>
      <c r="Z269" s="6"/>
      <c r="AA269" s="6"/>
      <c r="AB269" s="6"/>
      <c r="AC269" s="6"/>
      <c r="AD269" s="6"/>
      <c r="AE269" s="6"/>
      <c r="AF269" s="6"/>
      <c r="AG269" s="6"/>
      <c r="AH269" s="6"/>
      <c r="AI269" s="6"/>
      <c r="AJ269" s="6"/>
      <c r="AK269" s="6"/>
      <c r="AL269" s="6"/>
      <c r="AM269" s="6"/>
      <c r="AN269" s="6"/>
      <c r="AO269" s="6"/>
    </row>
    <row r="270" spans="1:41" x14ac:dyDescent="0.25">
      <c r="A270" s="9" t="s">
        <v>5</v>
      </c>
      <c r="B270" s="9" t="s">
        <v>32</v>
      </c>
      <c r="C270" s="15">
        <v>36899</v>
      </c>
      <c r="D270" s="6" t="s">
        <v>3</v>
      </c>
      <c r="E270" s="6">
        <v>2</v>
      </c>
      <c r="F270" s="6" t="s">
        <v>136</v>
      </c>
      <c r="G270" s="6"/>
      <c r="H270" s="6"/>
      <c r="I270" s="6"/>
      <c r="J270" s="6">
        <v>4</v>
      </c>
      <c r="K270" s="6" t="s">
        <v>34</v>
      </c>
      <c r="L270" s="7">
        <v>585</v>
      </c>
      <c r="M270" s="6">
        <v>58.5</v>
      </c>
      <c r="N270" s="6"/>
      <c r="O270" s="6"/>
      <c r="P270" s="6"/>
      <c r="Q270" s="6"/>
      <c r="R270" s="6"/>
      <c r="S270" s="6"/>
      <c r="T270" s="7"/>
      <c r="U270" s="7"/>
      <c r="V270" s="7"/>
      <c r="W270" s="6"/>
      <c r="X270" s="6"/>
      <c r="Y270" s="6"/>
      <c r="Z270" s="6"/>
      <c r="AA270" s="6"/>
      <c r="AB270" s="6"/>
      <c r="AC270" s="6"/>
      <c r="AD270" s="6"/>
      <c r="AE270" s="6"/>
      <c r="AF270" s="6"/>
      <c r="AG270" s="6"/>
      <c r="AH270" s="6"/>
      <c r="AI270" s="6"/>
      <c r="AJ270" s="6"/>
      <c r="AK270" s="6"/>
      <c r="AL270" s="6"/>
      <c r="AM270" s="6"/>
      <c r="AN270" s="6"/>
      <c r="AO270" s="6"/>
    </row>
    <row r="271" spans="1:41" x14ac:dyDescent="0.25">
      <c r="A271" s="9" t="s">
        <v>5</v>
      </c>
      <c r="B271" s="9" t="s">
        <v>32</v>
      </c>
      <c r="C271" s="15">
        <v>36904</v>
      </c>
      <c r="D271" s="6" t="s">
        <v>3</v>
      </c>
      <c r="E271" s="6">
        <v>2</v>
      </c>
      <c r="F271" s="6" t="s">
        <v>136</v>
      </c>
      <c r="G271" s="6"/>
      <c r="H271" s="6"/>
      <c r="I271" s="6"/>
      <c r="J271" s="6">
        <v>4</v>
      </c>
      <c r="K271" s="6" t="s">
        <v>34</v>
      </c>
      <c r="L271" s="7">
        <v>1223.5</v>
      </c>
      <c r="M271" s="6">
        <v>122.35</v>
      </c>
      <c r="N271" s="6"/>
      <c r="O271" s="6"/>
      <c r="P271" s="6"/>
      <c r="Q271" s="6"/>
      <c r="R271" s="6"/>
      <c r="S271" s="6"/>
      <c r="T271" s="7"/>
      <c r="U271" s="7"/>
      <c r="V271" s="7"/>
      <c r="W271" s="6"/>
      <c r="X271" s="6"/>
      <c r="Y271" s="6"/>
      <c r="Z271" s="6"/>
      <c r="AA271" s="6"/>
      <c r="AB271" s="6"/>
      <c r="AC271" s="6"/>
      <c r="AD271" s="6"/>
      <c r="AE271" s="6"/>
      <c r="AF271" s="6"/>
      <c r="AG271" s="6"/>
      <c r="AH271" s="6"/>
      <c r="AI271" s="6"/>
      <c r="AJ271" s="6"/>
      <c r="AK271" s="6"/>
      <c r="AL271" s="6"/>
      <c r="AM271" s="6"/>
      <c r="AN271" s="6"/>
      <c r="AO271" s="6"/>
    </row>
    <row r="272" spans="1:41" x14ac:dyDescent="0.25">
      <c r="A272" s="9" t="s">
        <v>5</v>
      </c>
      <c r="B272" s="9" t="s">
        <v>32</v>
      </c>
      <c r="C272" s="15">
        <v>36909</v>
      </c>
      <c r="D272" s="6" t="s">
        <v>3</v>
      </c>
      <c r="E272" s="6">
        <v>2</v>
      </c>
      <c r="F272" s="6" t="s">
        <v>136</v>
      </c>
      <c r="G272" s="6"/>
      <c r="H272" s="6"/>
      <c r="I272" s="6"/>
      <c r="J272" s="6">
        <v>4</v>
      </c>
      <c r="K272" s="6" t="s">
        <v>34</v>
      </c>
      <c r="L272" s="7">
        <v>1575</v>
      </c>
      <c r="M272" s="6">
        <v>157.5</v>
      </c>
      <c r="N272" s="6"/>
      <c r="O272" s="6"/>
      <c r="P272" s="6"/>
      <c r="Q272" s="6"/>
      <c r="R272" s="6"/>
      <c r="S272" s="6"/>
      <c r="T272" s="7"/>
      <c r="U272" s="7"/>
      <c r="V272" s="7"/>
      <c r="W272" s="6"/>
      <c r="X272" s="6"/>
      <c r="Y272" s="6"/>
      <c r="Z272" s="6"/>
      <c r="AA272" s="6"/>
      <c r="AB272" s="6"/>
      <c r="AC272" s="6"/>
      <c r="AD272" s="6"/>
      <c r="AE272" s="6"/>
      <c r="AF272" s="6"/>
      <c r="AG272" s="6"/>
      <c r="AH272" s="6"/>
      <c r="AI272" s="6"/>
      <c r="AJ272" s="6"/>
      <c r="AK272" s="6"/>
      <c r="AL272" s="6"/>
      <c r="AM272" s="6"/>
      <c r="AN272" s="6"/>
      <c r="AO272" s="6"/>
    </row>
    <row r="273" spans="1:41" x14ac:dyDescent="0.25">
      <c r="A273" s="9" t="s">
        <v>5</v>
      </c>
      <c r="B273" s="9" t="s">
        <v>32</v>
      </c>
      <c r="C273" s="15">
        <v>36915</v>
      </c>
      <c r="D273" s="6" t="s">
        <v>3</v>
      </c>
      <c r="E273" s="6">
        <v>2</v>
      </c>
      <c r="F273" s="6" t="s">
        <v>136</v>
      </c>
      <c r="G273" s="6"/>
      <c r="H273" s="6"/>
      <c r="I273" s="6"/>
      <c r="J273" s="6">
        <v>4</v>
      </c>
      <c r="K273" s="6" t="s">
        <v>35</v>
      </c>
      <c r="L273" s="7">
        <v>1395</v>
      </c>
      <c r="M273" s="6">
        <v>139.5</v>
      </c>
      <c r="N273" s="6"/>
      <c r="O273" s="6"/>
      <c r="P273" s="6"/>
      <c r="Q273" s="6">
        <v>2.7E-2</v>
      </c>
      <c r="R273" s="6"/>
      <c r="S273" s="6"/>
      <c r="T273" s="7"/>
      <c r="U273" s="7"/>
      <c r="V273" s="7">
        <v>4.5999999999999999E-2</v>
      </c>
      <c r="W273" s="6"/>
      <c r="X273" s="6"/>
      <c r="Y273" s="6"/>
      <c r="Z273" s="6"/>
      <c r="AA273" s="6"/>
      <c r="AB273" s="6"/>
      <c r="AC273" s="6"/>
      <c r="AD273" s="6"/>
      <c r="AE273" s="6"/>
      <c r="AF273" s="6"/>
      <c r="AG273" s="6"/>
      <c r="AH273" s="6"/>
      <c r="AI273" s="6"/>
      <c r="AJ273" s="6"/>
      <c r="AK273" s="6"/>
      <c r="AL273" s="6"/>
      <c r="AM273" s="6"/>
      <c r="AN273" s="6"/>
      <c r="AO273" s="6"/>
    </row>
    <row r="274" spans="1:41" x14ac:dyDescent="0.25">
      <c r="A274" s="9" t="s">
        <v>5</v>
      </c>
      <c r="B274" s="9" t="s">
        <v>32</v>
      </c>
      <c r="C274" s="15">
        <v>36921</v>
      </c>
      <c r="D274" s="6" t="s">
        <v>3</v>
      </c>
      <c r="E274" s="6">
        <v>2</v>
      </c>
      <c r="F274" s="6" t="s">
        <v>136</v>
      </c>
      <c r="G274" s="6"/>
      <c r="H274" s="6"/>
      <c r="I274" s="6"/>
      <c r="J274" s="6">
        <v>4</v>
      </c>
      <c r="K274" s="6" t="s">
        <v>36</v>
      </c>
      <c r="L274" s="7">
        <v>520</v>
      </c>
      <c r="M274" s="6">
        <v>52</v>
      </c>
      <c r="N274" s="6"/>
      <c r="O274" s="6">
        <v>78.33</v>
      </c>
      <c r="P274" s="6">
        <f>SUMIFS(O$4:O274,A$4:A274,A274,D$4:D274,D274,E$4:E274,E274)</f>
        <v>762.97</v>
      </c>
      <c r="Q274" s="6"/>
      <c r="R274" s="6"/>
      <c r="S274" s="6">
        <v>1.14E-2</v>
      </c>
      <c r="T274" s="7"/>
      <c r="U274" s="7"/>
      <c r="V274" s="7"/>
      <c r="W274" s="6"/>
      <c r="X274" s="6"/>
      <c r="Y274" s="6"/>
      <c r="Z274" s="6"/>
      <c r="AA274" s="6"/>
      <c r="AB274" s="6"/>
      <c r="AC274" s="6"/>
      <c r="AD274" s="6"/>
      <c r="AE274" s="6"/>
      <c r="AF274" s="6"/>
      <c r="AG274" s="6"/>
      <c r="AH274" s="6"/>
      <c r="AI274" s="6"/>
      <c r="AJ274" s="6"/>
      <c r="AK274" s="6"/>
      <c r="AL274" s="6"/>
      <c r="AM274" s="6"/>
      <c r="AN274" s="6"/>
      <c r="AO274" s="6"/>
    </row>
    <row r="275" spans="1:41" x14ac:dyDescent="0.25">
      <c r="A275" s="9" t="s">
        <v>5</v>
      </c>
      <c r="B275" s="9" t="s">
        <v>32</v>
      </c>
      <c r="C275" s="15">
        <v>36938</v>
      </c>
      <c r="D275" s="6" t="s">
        <v>3</v>
      </c>
      <c r="E275" s="6">
        <v>2</v>
      </c>
      <c r="F275" s="6" t="s">
        <v>136</v>
      </c>
      <c r="G275" s="6"/>
      <c r="H275" s="6"/>
      <c r="I275" s="6"/>
      <c r="J275" s="6">
        <v>5</v>
      </c>
      <c r="K275" s="6" t="s">
        <v>34</v>
      </c>
      <c r="L275" s="7">
        <v>246</v>
      </c>
      <c r="M275" s="6">
        <v>24.6</v>
      </c>
      <c r="N275" s="6"/>
      <c r="O275" s="6"/>
      <c r="P275" s="6"/>
      <c r="Q275" s="6"/>
      <c r="R275" s="6"/>
      <c r="S275" s="6"/>
      <c r="T275" s="7"/>
      <c r="U275" s="7"/>
      <c r="V275" s="7"/>
      <c r="W275" s="6"/>
      <c r="X275" s="6"/>
      <c r="Y275" s="6"/>
      <c r="Z275" s="6"/>
      <c r="AA275" s="6"/>
      <c r="AB275" s="6"/>
      <c r="AC275" s="6"/>
      <c r="AD275" s="6"/>
      <c r="AE275" s="6"/>
      <c r="AF275" s="6"/>
      <c r="AG275" s="6"/>
      <c r="AH275" s="6"/>
      <c r="AI275" s="6"/>
      <c r="AJ275" s="6"/>
      <c r="AK275" s="6"/>
      <c r="AL275" s="6"/>
      <c r="AM275" s="6"/>
      <c r="AN275" s="6"/>
      <c r="AO275" s="6"/>
    </row>
    <row r="276" spans="1:41" x14ac:dyDescent="0.25">
      <c r="A276" s="9" t="s">
        <v>5</v>
      </c>
      <c r="B276" s="9" t="s">
        <v>32</v>
      </c>
      <c r="C276" s="15">
        <v>36945</v>
      </c>
      <c r="D276" s="6" t="s">
        <v>3</v>
      </c>
      <c r="E276" s="6">
        <v>2</v>
      </c>
      <c r="F276" s="6" t="s">
        <v>136</v>
      </c>
      <c r="G276" s="6"/>
      <c r="H276" s="6"/>
      <c r="I276" s="6"/>
      <c r="J276" s="6">
        <v>5</v>
      </c>
      <c r="K276" s="6" t="s">
        <v>34</v>
      </c>
      <c r="L276" s="7">
        <v>470</v>
      </c>
      <c r="M276" s="6">
        <v>47</v>
      </c>
      <c r="N276" s="6"/>
      <c r="O276" s="6"/>
      <c r="P276" s="6"/>
      <c r="Q276" s="6"/>
      <c r="R276" s="6"/>
      <c r="S276" s="6"/>
      <c r="T276" s="7"/>
      <c r="U276" s="7"/>
      <c r="V276" s="7">
        <v>1.0999999999999999E-2</v>
      </c>
      <c r="W276" s="6"/>
      <c r="X276" s="6"/>
      <c r="Y276" s="6"/>
      <c r="Z276" s="6"/>
      <c r="AA276" s="6"/>
      <c r="AB276" s="6"/>
      <c r="AC276" s="6"/>
      <c r="AD276" s="6"/>
      <c r="AE276" s="6"/>
      <c r="AF276" s="6"/>
      <c r="AG276" s="6"/>
      <c r="AH276" s="6"/>
      <c r="AI276" s="6"/>
      <c r="AJ276" s="6"/>
      <c r="AK276" s="6"/>
      <c r="AL276" s="6"/>
      <c r="AM276" s="6"/>
      <c r="AN276" s="6"/>
      <c r="AO276" s="6"/>
    </row>
    <row r="277" spans="1:41" x14ac:dyDescent="0.25">
      <c r="A277" s="9" t="s">
        <v>5</v>
      </c>
      <c r="B277" s="9" t="s">
        <v>32</v>
      </c>
      <c r="C277" s="15">
        <v>36951</v>
      </c>
      <c r="D277" s="6" t="s">
        <v>3</v>
      </c>
      <c r="E277" s="6">
        <v>2</v>
      </c>
      <c r="F277" s="6" t="s">
        <v>136</v>
      </c>
      <c r="G277" s="6"/>
      <c r="H277" s="6"/>
      <c r="I277" s="6"/>
      <c r="J277" s="6">
        <v>5</v>
      </c>
      <c r="K277" s="6" t="s">
        <v>34</v>
      </c>
      <c r="L277" s="7">
        <v>825</v>
      </c>
      <c r="M277" s="6">
        <v>82.5</v>
      </c>
      <c r="N277" s="6"/>
      <c r="O277" s="6"/>
      <c r="P277" s="6"/>
      <c r="Q277" s="6"/>
      <c r="R277" s="6"/>
      <c r="S277" s="6"/>
      <c r="T277" s="7"/>
      <c r="U277" s="7"/>
      <c r="V277" s="7"/>
      <c r="W277" s="6"/>
      <c r="X277" s="6"/>
      <c r="Y277" s="6"/>
      <c r="Z277" s="6"/>
      <c r="AA277" s="6"/>
      <c r="AB277" s="6"/>
      <c r="AC277" s="6"/>
      <c r="AD277" s="6"/>
      <c r="AE277" s="6"/>
      <c r="AF277" s="6"/>
      <c r="AG277" s="6"/>
      <c r="AH277" s="6"/>
      <c r="AI277" s="6"/>
      <c r="AJ277" s="6"/>
      <c r="AK277" s="6"/>
      <c r="AL277" s="6"/>
      <c r="AM277" s="6"/>
      <c r="AN277" s="6"/>
      <c r="AO277" s="6"/>
    </row>
    <row r="278" spans="1:41" x14ac:dyDescent="0.25">
      <c r="A278" s="9" t="s">
        <v>5</v>
      </c>
      <c r="B278" s="9" t="s">
        <v>32</v>
      </c>
      <c r="C278" s="15">
        <v>36957</v>
      </c>
      <c r="D278" s="6" t="s">
        <v>3</v>
      </c>
      <c r="E278" s="6">
        <v>2</v>
      </c>
      <c r="F278" s="6" t="s">
        <v>136</v>
      </c>
      <c r="G278" s="6"/>
      <c r="H278" s="6"/>
      <c r="I278" s="6"/>
      <c r="J278" s="6">
        <v>5</v>
      </c>
      <c r="K278" s="6" t="s">
        <v>34</v>
      </c>
      <c r="L278" s="7">
        <v>1175</v>
      </c>
      <c r="M278" s="6">
        <v>117.5</v>
      </c>
      <c r="N278" s="6"/>
      <c r="O278" s="6"/>
      <c r="P278" s="6"/>
      <c r="Q278" s="6"/>
      <c r="R278" s="6"/>
      <c r="S278" s="6"/>
      <c r="T278" s="7"/>
      <c r="U278" s="7"/>
      <c r="V278" s="7"/>
      <c r="W278" s="6"/>
      <c r="X278" s="6"/>
      <c r="Y278" s="6"/>
      <c r="Z278" s="6"/>
      <c r="AA278" s="6"/>
      <c r="AB278" s="6"/>
      <c r="AC278" s="6"/>
      <c r="AD278" s="6"/>
      <c r="AE278" s="6"/>
      <c r="AF278" s="6"/>
      <c r="AG278" s="6"/>
      <c r="AH278" s="6"/>
      <c r="AI278" s="6"/>
      <c r="AJ278" s="6"/>
      <c r="AK278" s="6"/>
      <c r="AL278" s="6"/>
      <c r="AM278" s="6"/>
      <c r="AN278" s="6"/>
      <c r="AO278" s="6"/>
    </row>
    <row r="279" spans="1:41" x14ac:dyDescent="0.25">
      <c r="A279" s="9" t="s">
        <v>5</v>
      </c>
      <c r="B279" s="9" t="s">
        <v>32</v>
      </c>
      <c r="C279" s="15">
        <v>36961</v>
      </c>
      <c r="D279" s="6" t="s">
        <v>3</v>
      </c>
      <c r="E279" s="6">
        <v>2</v>
      </c>
      <c r="F279" s="6" t="s">
        <v>136</v>
      </c>
      <c r="G279" s="6"/>
      <c r="H279" s="6"/>
      <c r="I279" s="6"/>
      <c r="J279" s="6">
        <v>5</v>
      </c>
      <c r="K279" s="6" t="s">
        <v>35</v>
      </c>
      <c r="L279" s="7">
        <v>1157.5</v>
      </c>
      <c r="M279" s="6">
        <v>115.75</v>
      </c>
      <c r="N279" s="6"/>
      <c r="O279" s="6"/>
      <c r="P279" s="6"/>
      <c r="Q279" s="6">
        <v>2.1899999999999999E-2</v>
      </c>
      <c r="R279" s="6">
        <v>5.4000000000000003E-3</v>
      </c>
      <c r="S279" s="6"/>
      <c r="T279" s="7"/>
      <c r="U279" s="7"/>
      <c r="V279" s="7">
        <v>2.5000000000000001E-2</v>
      </c>
      <c r="W279" s="6"/>
      <c r="X279" s="6"/>
      <c r="Y279" s="6"/>
      <c r="Z279" s="6"/>
      <c r="AA279" s="6"/>
      <c r="AB279" s="6"/>
      <c r="AC279" s="6"/>
      <c r="AD279" s="6"/>
      <c r="AE279" s="6"/>
      <c r="AF279" s="6"/>
      <c r="AG279" s="6"/>
      <c r="AH279" s="6"/>
      <c r="AI279" s="6"/>
      <c r="AJ279" s="6"/>
      <c r="AK279" s="6"/>
      <c r="AL279" s="6"/>
      <c r="AM279" s="6"/>
      <c r="AN279" s="6"/>
      <c r="AO279" s="6"/>
    </row>
    <row r="280" spans="1:41" x14ac:dyDescent="0.25">
      <c r="A280" s="9" t="s">
        <v>5</v>
      </c>
      <c r="B280" s="9" t="s">
        <v>32</v>
      </c>
      <c r="C280" s="15">
        <v>36967</v>
      </c>
      <c r="D280" s="6" t="s">
        <v>3</v>
      </c>
      <c r="E280" s="6">
        <v>2</v>
      </c>
      <c r="F280" s="6" t="s">
        <v>136</v>
      </c>
      <c r="G280" s="6"/>
      <c r="H280" s="6"/>
      <c r="I280" s="6"/>
      <c r="J280" s="6">
        <v>5</v>
      </c>
      <c r="K280" s="6" t="s">
        <v>36</v>
      </c>
      <c r="L280" s="7">
        <v>767.5</v>
      </c>
      <c r="M280" s="6">
        <v>76.75</v>
      </c>
      <c r="N280" s="6"/>
      <c r="O280" s="6">
        <v>43.33</v>
      </c>
      <c r="P280" s="6">
        <f>SUMIFS(O$4:O280,A$4:A280,A280,D$4:D280,D280,E$4:E280,E280)</f>
        <v>806.30000000000007</v>
      </c>
      <c r="Q280" s="6"/>
      <c r="R280" s="6"/>
      <c r="S280" s="6">
        <v>1.89E-2</v>
      </c>
      <c r="T280" s="7"/>
      <c r="U280" s="7"/>
      <c r="V280" s="7"/>
      <c r="W280" s="6"/>
      <c r="X280" s="6"/>
      <c r="Y280" s="6"/>
      <c r="Z280" s="6"/>
      <c r="AA280" s="6"/>
      <c r="AB280" s="6"/>
      <c r="AC280" s="6"/>
      <c r="AD280" s="6"/>
      <c r="AE280" s="6"/>
      <c r="AF280" s="6"/>
      <c r="AG280" s="6"/>
      <c r="AH280" s="6"/>
      <c r="AI280" s="6"/>
      <c r="AJ280" s="6"/>
      <c r="AK280" s="6"/>
      <c r="AL280" s="6"/>
      <c r="AM280" s="6"/>
      <c r="AN280" s="6"/>
      <c r="AO280" s="6"/>
    </row>
    <row r="281" spans="1:41" x14ac:dyDescent="0.25">
      <c r="A281" s="9" t="s">
        <v>5</v>
      </c>
      <c r="B281" s="9" t="s">
        <v>32</v>
      </c>
      <c r="C281" s="15">
        <v>36993</v>
      </c>
      <c r="D281" s="6" t="s">
        <v>3</v>
      </c>
      <c r="E281" s="6">
        <v>2</v>
      </c>
      <c r="F281" s="6" t="s">
        <v>136</v>
      </c>
      <c r="G281" s="6"/>
      <c r="H281" s="6"/>
      <c r="I281" s="6"/>
      <c r="J281" s="6">
        <v>6</v>
      </c>
      <c r="K281" s="6" t="s">
        <v>34</v>
      </c>
      <c r="L281" s="7">
        <v>551.5</v>
      </c>
      <c r="M281" s="6">
        <v>55.15</v>
      </c>
      <c r="N281" s="6"/>
      <c r="O281" s="6"/>
      <c r="P281" s="6"/>
      <c r="Q281" s="6"/>
      <c r="R281" s="6"/>
      <c r="S281" s="6"/>
      <c r="T281" s="7"/>
      <c r="U281" s="7"/>
      <c r="V281" s="7"/>
      <c r="W281" s="6"/>
      <c r="X281" s="6"/>
      <c r="Y281" s="6"/>
      <c r="Z281" s="6"/>
      <c r="AA281" s="6"/>
      <c r="AB281" s="6"/>
      <c r="AC281" s="6"/>
      <c r="AD281" s="6"/>
      <c r="AE281" s="6"/>
      <c r="AF281" s="6"/>
      <c r="AG281" s="6"/>
      <c r="AH281" s="6"/>
      <c r="AI281" s="6"/>
      <c r="AJ281" s="6"/>
      <c r="AK281" s="6"/>
      <c r="AL281" s="6"/>
      <c r="AM281" s="6"/>
      <c r="AN281" s="6"/>
      <c r="AO281" s="6"/>
    </row>
    <row r="282" spans="1:41" x14ac:dyDescent="0.25">
      <c r="A282" s="9" t="s">
        <v>5</v>
      </c>
      <c r="B282" s="9" t="s">
        <v>32</v>
      </c>
      <c r="C282" s="15">
        <v>37004</v>
      </c>
      <c r="D282" s="6" t="s">
        <v>3</v>
      </c>
      <c r="E282" s="6">
        <v>2</v>
      </c>
      <c r="F282" s="6" t="s">
        <v>136</v>
      </c>
      <c r="G282" s="6"/>
      <c r="H282" s="6"/>
      <c r="I282" s="6"/>
      <c r="J282" s="6">
        <v>6</v>
      </c>
      <c r="K282" s="6" t="s">
        <v>34</v>
      </c>
      <c r="L282" s="7">
        <v>504</v>
      </c>
      <c r="M282" s="6">
        <v>50.4</v>
      </c>
      <c r="N282" s="6"/>
      <c r="O282" s="6"/>
      <c r="P282" s="6"/>
      <c r="Q282" s="6"/>
      <c r="R282" s="6"/>
      <c r="S282" s="6"/>
      <c r="T282" s="7"/>
      <c r="U282" s="7"/>
      <c r="V282" s="7">
        <v>0.17799999999999999</v>
      </c>
      <c r="W282" s="6"/>
      <c r="X282" s="6"/>
      <c r="Y282" s="6"/>
      <c r="Z282" s="6"/>
      <c r="AA282" s="6"/>
      <c r="AB282" s="6"/>
      <c r="AC282" s="6"/>
      <c r="AD282" s="6"/>
      <c r="AE282" s="6"/>
      <c r="AF282" s="6"/>
      <c r="AG282" s="6"/>
      <c r="AH282" s="6"/>
      <c r="AI282" s="6"/>
      <c r="AJ282" s="6"/>
      <c r="AK282" s="6"/>
      <c r="AL282" s="6"/>
      <c r="AM282" s="6"/>
      <c r="AN282" s="6"/>
      <c r="AO282" s="6"/>
    </row>
    <row r="283" spans="1:41" x14ac:dyDescent="0.25">
      <c r="A283" s="9" t="s">
        <v>5</v>
      </c>
      <c r="B283" s="9" t="s">
        <v>32</v>
      </c>
      <c r="C283" s="15">
        <v>37013</v>
      </c>
      <c r="D283" s="6" t="s">
        <v>3</v>
      </c>
      <c r="E283" s="6">
        <v>2</v>
      </c>
      <c r="F283" s="6" t="s">
        <v>136</v>
      </c>
      <c r="G283" s="6"/>
      <c r="H283" s="6"/>
      <c r="I283" s="6"/>
      <c r="J283" s="6">
        <v>6</v>
      </c>
      <c r="K283" s="6" t="s">
        <v>35</v>
      </c>
      <c r="L283" s="7">
        <v>495</v>
      </c>
      <c r="M283" s="6">
        <v>49.5</v>
      </c>
      <c r="N283" s="6"/>
      <c r="O283" s="6"/>
      <c r="P283" s="6"/>
      <c r="Q283" s="6">
        <v>2.8799999999999999E-2</v>
      </c>
      <c r="R283" s="6"/>
      <c r="S283" s="6"/>
      <c r="T283" s="7"/>
      <c r="U283" s="7"/>
      <c r="V283" s="7"/>
      <c r="W283" s="6"/>
      <c r="X283" s="6"/>
      <c r="Y283" s="6"/>
      <c r="Z283" s="6"/>
      <c r="AA283" s="6"/>
      <c r="AB283" s="6"/>
      <c r="AC283" s="6"/>
      <c r="AD283" s="6"/>
      <c r="AE283" s="6"/>
      <c r="AF283" s="6"/>
      <c r="AG283" s="6"/>
      <c r="AH283" s="6"/>
      <c r="AI283" s="6"/>
      <c r="AJ283" s="6"/>
      <c r="AK283" s="6"/>
      <c r="AL283" s="6"/>
      <c r="AM283" s="6"/>
      <c r="AN283" s="6"/>
      <c r="AO283" s="6"/>
    </row>
    <row r="284" spans="1:41" x14ac:dyDescent="0.25">
      <c r="A284" s="9" t="s">
        <v>5</v>
      </c>
      <c r="B284" s="9" t="s">
        <v>32</v>
      </c>
      <c r="C284" s="15">
        <v>37017</v>
      </c>
      <c r="D284" s="6" t="s">
        <v>3</v>
      </c>
      <c r="E284" s="6">
        <v>2</v>
      </c>
      <c r="F284" s="6" t="s">
        <v>136</v>
      </c>
      <c r="G284" s="6"/>
      <c r="H284" s="6"/>
      <c r="I284" s="6"/>
      <c r="J284" s="6">
        <v>6</v>
      </c>
      <c r="K284" s="6" t="s">
        <v>36</v>
      </c>
      <c r="L284" s="7"/>
      <c r="M284" s="6"/>
      <c r="N284" s="6"/>
      <c r="O284" s="6">
        <v>30.13</v>
      </c>
      <c r="P284" s="6">
        <f>SUMIFS(O$4:O284,A$4:A284,A284,D$4:D284,D284,E$4:E284,E284)</f>
        <v>836.43000000000006</v>
      </c>
      <c r="Q284" s="6"/>
      <c r="R284" s="6"/>
      <c r="S284" s="6"/>
      <c r="T284" s="7"/>
      <c r="U284" s="7"/>
      <c r="V284" s="7"/>
      <c r="W284" s="6"/>
      <c r="X284" s="6"/>
      <c r="Y284" s="6"/>
      <c r="Z284" s="6"/>
      <c r="AA284" s="6"/>
      <c r="AB284" s="6"/>
      <c r="AC284" s="6"/>
      <c r="AD284" s="6"/>
      <c r="AE284" s="6"/>
      <c r="AF284" s="6"/>
      <c r="AG284" s="6"/>
      <c r="AH284" s="6"/>
      <c r="AI284" s="6"/>
      <c r="AJ284" s="6"/>
      <c r="AK284" s="6"/>
      <c r="AL284" s="6"/>
      <c r="AM284" s="6"/>
      <c r="AN284" s="6"/>
      <c r="AO284" s="6"/>
    </row>
    <row r="285" spans="1:41" x14ac:dyDescent="0.25">
      <c r="A285" s="9" t="s">
        <v>5</v>
      </c>
      <c r="B285" s="9" t="s">
        <v>32</v>
      </c>
      <c r="C285" s="15">
        <v>37066</v>
      </c>
      <c r="D285" s="6" t="s">
        <v>3</v>
      </c>
      <c r="E285" s="6">
        <v>2</v>
      </c>
      <c r="F285" s="6" t="s">
        <v>136</v>
      </c>
      <c r="G285" s="6"/>
      <c r="H285" s="6"/>
      <c r="I285" s="6"/>
      <c r="J285" s="6">
        <v>7</v>
      </c>
      <c r="K285" s="6" t="s">
        <v>35</v>
      </c>
      <c r="L285" s="7">
        <v>230.5</v>
      </c>
      <c r="M285" s="6">
        <v>23.05</v>
      </c>
      <c r="N285" s="6"/>
      <c r="O285" s="6"/>
      <c r="P285" s="6"/>
      <c r="Q285" s="6">
        <v>3.3300000000000003E-2</v>
      </c>
      <c r="R285" s="6"/>
      <c r="S285" s="6"/>
      <c r="T285" s="7"/>
      <c r="U285" s="7"/>
      <c r="V285" s="7"/>
      <c r="W285" s="6"/>
      <c r="X285" s="6"/>
      <c r="Y285" s="6"/>
      <c r="Z285" s="6"/>
      <c r="AA285" s="6"/>
      <c r="AB285" s="6"/>
      <c r="AC285" s="6"/>
      <c r="AD285" s="6"/>
      <c r="AE285" s="6"/>
      <c r="AF285" s="6"/>
      <c r="AG285" s="6"/>
      <c r="AH285" s="6"/>
      <c r="AI285" s="6"/>
      <c r="AJ285" s="6"/>
      <c r="AK285" s="6"/>
      <c r="AL285" s="6"/>
      <c r="AM285" s="6"/>
      <c r="AN285" s="6"/>
      <c r="AO285" s="6"/>
    </row>
    <row r="286" spans="1:41" x14ac:dyDescent="0.25">
      <c r="A286" s="9" t="s">
        <v>5</v>
      </c>
      <c r="B286" s="9" t="s">
        <v>32</v>
      </c>
      <c r="C286" s="15">
        <v>37076</v>
      </c>
      <c r="D286" s="6" t="s">
        <v>38</v>
      </c>
      <c r="E286" s="6">
        <v>2</v>
      </c>
      <c r="F286" s="6" t="s">
        <v>136</v>
      </c>
      <c r="G286" s="6"/>
      <c r="H286" s="6"/>
      <c r="I286" s="6"/>
      <c r="J286" s="6">
        <v>7</v>
      </c>
      <c r="K286" s="6" t="s">
        <v>36</v>
      </c>
      <c r="L286" s="7"/>
      <c r="M286" s="6"/>
      <c r="N286" s="6"/>
      <c r="O286" s="6">
        <v>11.94</v>
      </c>
      <c r="P286" s="6">
        <f>SUMIFS(O$4:O286,A$4:A286,A286,D$4:D286,D286,E$4:E286,E286)</f>
        <v>11.94</v>
      </c>
      <c r="Q286" s="6"/>
      <c r="R286" s="6"/>
      <c r="S286" s="6"/>
      <c r="T286" s="7"/>
      <c r="U286" s="7"/>
      <c r="V286" s="7"/>
      <c r="W286" s="6"/>
      <c r="X286" s="6"/>
      <c r="Y286" s="6"/>
      <c r="Z286" s="6"/>
      <c r="AA286" s="6"/>
      <c r="AB286" s="6"/>
      <c r="AC286" s="6"/>
      <c r="AD286" s="6"/>
      <c r="AE286" s="6"/>
      <c r="AF286" s="6"/>
      <c r="AG286" s="6"/>
      <c r="AH286" s="6"/>
      <c r="AI286" s="6"/>
      <c r="AJ286" s="6"/>
      <c r="AK286" s="6"/>
      <c r="AL286" s="6"/>
      <c r="AM286" s="6"/>
      <c r="AN286" s="6"/>
      <c r="AO286" s="6"/>
    </row>
    <row r="287" spans="1:41" x14ac:dyDescent="0.25">
      <c r="A287" s="9" t="s">
        <v>5</v>
      </c>
      <c r="B287" s="9" t="s">
        <v>32</v>
      </c>
      <c r="C287" s="15">
        <v>37131</v>
      </c>
      <c r="D287" s="6" t="s">
        <v>38</v>
      </c>
      <c r="E287" s="6">
        <v>2</v>
      </c>
      <c r="F287" s="6" t="s">
        <v>136</v>
      </c>
      <c r="G287" s="6"/>
      <c r="H287" s="6"/>
      <c r="I287" s="6"/>
      <c r="J287" s="6">
        <v>1</v>
      </c>
      <c r="K287" s="6" t="s">
        <v>34</v>
      </c>
      <c r="L287" s="7">
        <v>430</v>
      </c>
      <c r="M287" s="6">
        <v>43</v>
      </c>
      <c r="N287" s="6"/>
      <c r="O287" s="6"/>
      <c r="P287" s="6"/>
      <c r="Q287" s="6"/>
      <c r="R287" s="6"/>
      <c r="S287" s="6"/>
      <c r="T287" s="7"/>
      <c r="U287" s="7"/>
      <c r="V287" s="7"/>
      <c r="W287" s="6"/>
      <c r="X287" s="6"/>
      <c r="Y287" s="6"/>
      <c r="Z287" s="6"/>
      <c r="AA287" s="6"/>
      <c r="AB287" s="6"/>
      <c r="AC287" s="6"/>
      <c r="AD287" s="6"/>
      <c r="AE287" s="6"/>
      <c r="AF287" s="6"/>
      <c r="AG287" s="6"/>
      <c r="AH287" s="6"/>
      <c r="AI287" s="6"/>
      <c r="AJ287" s="6"/>
      <c r="AK287" s="6"/>
      <c r="AL287" s="6"/>
      <c r="AM287" s="6"/>
      <c r="AN287" s="6"/>
      <c r="AO287" s="6"/>
    </row>
    <row r="288" spans="1:41" x14ac:dyDescent="0.25">
      <c r="A288" s="9" t="s">
        <v>5</v>
      </c>
      <c r="B288" s="9" t="s">
        <v>32</v>
      </c>
      <c r="C288" s="15">
        <v>37139</v>
      </c>
      <c r="D288" s="6" t="s">
        <v>38</v>
      </c>
      <c r="E288" s="6">
        <v>2</v>
      </c>
      <c r="F288" s="6" t="s">
        <v>136</v>
      </c>
      <c r="G288" s="6"/>
      <c r="H288" s="6"/>
      <c r="I288" s="6"/>
      <c r="J288" s="6">
        <v>1</v>
      </c>
      <c r="K288" s="6" t="s">
        <v>34</v>
      </c>
      <c r="L288" s="7">
        <v>365</v>
      </c>
      <c r="M288" s="6">
        <v>36.5</v>
      </c>
      <c r="N288" s="6"/>
      <c r="O288" s="6"/>
      <c r="P288" s="6"/>
      <c r="Q288" s="6"/>
      <c r="R288" s="6"/>
      <c r="S288" s="6"/>
      <c r="T288" s="7"/>
      <c r="U288" s="7"/>
      <c r="V288" s="7"/>
      <c r="W288" s="6"/>
      <c r="X288" s="6"/>
      <c r="Y288" s="6"/>
      <c r="Z288" s="6"/>
      <c r="AA288" s="6"/>
      <c r="AB288" s="6"/>
      <c r="AC288" s="6"/>
      <c r="AD288" s="6"/>
      <c r="AE288" s="6"/>
      <c r="AF288" s="6"/>
      <c r="AG288" s="6"/>
      <c r="AH288" s="6"/>
      <c r="AI288" s="6"/>
      <c r="AJ288" s="6"/>
      <c r="AK288" s="6"/>
      <c r="AL288" s="6"/>
      <c r="AM288" s="6"/>
      <c r="AN288" s="6"/>
      <c r="AO288" s="6"/>
    </row>
    <row r="289" spans="1:41" x14ac:dyDescent="0.25">
      <c r="A289" s="9" t="s">
        <v>5</v>
      </c>
      <c r="B289" s="9" t="s">
        <v>32</v>
      </c>
      <c r="C289" s="15">
        <v>37146</v>
      </c>
      <c r="D289" s="6" t="s">
        <v>38</v>
      </c>
      <c r="E289" s="6">
        <v>2</v>
      </c>
      <c r="F289" s="6" t="s">
        <v>136</v>
      </c>
      <c r="G289" s="6"/>
      <c r="H289" s="6"/>
      <c r="I289" s="6"/>
      <c r="J289" s="6">
        <v>1</v>
      </c>
      <c r="K289" s="6" t="s">
        <v>34</v>
      </c>
      <c r="L289" s="7">
        <v>640</v>
      </c>
      <c r="M289" s="6">
        <v>64</v>
      </c>
      <c r="N289" s="6"/>
      <c r="O289" s="6"/>
      <c r="P289" s="6"/>
      <c r="Q289" s="6"/>
      <c r="R289" s="6"/>
      <c r="S289" s="6"/>
      <c r="T289" s="7"/>
      <c r="U289" s="7"/>
      <c r="V289" s="7"/>
      <c r="W289" s="6"/>
      <c r="X289" s="6"/>
      <c r="Y289" s="6"/>
      <c r="Z289" s="6"/>
      <c r="AA289" s="6"/>
      <c r="AB289" s="6"/>
      <c r="AC289" s="6"/>
      <c r="AD289" s="6"/>
      <c r="AE289" s="6"/>
      <c r="AF289" s="6"/>
      <c r="AG289" s="6"/>
      <c r="AH289" s="6"/>
      <c r="AI289" s="6"/>
      <c r="AJ289" s="6"/>
      <c r="AK289" s="6"/>
      <c r="AL289" s="6"/>
      <c r="AM289" s="6"/>
      <c r="AN289" s="6"/>
      <c r="AO289" s="6"/>
    </row>
    <row r="290" spans="1:41" x14ac:dyDescent="0.25">
      <c r="A290" s="9" t="s">
        <v>5</v>
      </c>
      <c r="B290" s="9" t="s">
        <v>32</v>
      </c>
      <c r="C290" s="15">
        <v>37153</v>
      </c>
      <c r="D290" s="6" t="s">
        <v>38</v>
      </c>
      <c r="E290" s="6">
        <v>2</v>
      </c>
      <c r="F290" s="6" t="s">
        <v>136</v>
      </c>
      <c r="G290" s="6"/>
      <c r="H290" s="6"/>
      <c r="I290" s="6"/>
      <c r="J290" s="6">
        <v>1</v>
      </c>
      <c r="K290" s="6" t="s">
        <v>34</v>
      </c>
      <c r="L290" s="7">
        <v>1410</v>
      </c>
      <c r="M290" s="6">
        <v>141</v>
      </c>
      <c r="N290" s="6"/>
      <c r="O290" s="6"/>
      <c r="P290" s="6"/>
      <c r="Q290" s="6"/>
      <c r="R290" s="6"/>
      <c r="S290" s="6"/>
      <c r="T290" s="7"/>
      <c r="U290" s="7"/>
      <c r="V290" s="7"/>
      <c r="W290" s="6"/>
      <c r="X290" s="6"/>
      <c r="Y290" s="6"/>
      <c r="Z290" s="6"/>
      <c r="AA290" s="6"/>
      <c r="AB290" s="6"/>
      <c r="AC290" s="6"/>
      <c r="AD290" s="6"/>
      <c r="AE290" s="6"/>
      <c r="AF290" s="6"/>
      <c r="AG290" s="6"/>
      <c r="AH290" s="6"/>
      <c r="AI290" s="6"/>
      <c r="AJ290" s="6"/>
      <c r="AK290" s="6"/>
      <c r="AL290" s="6"/>
      <c r="AM290" s="6"/>
      <c r="AN290" s="6"/>
      <c r="AO290" s="6"/>
    </row>
    <row r="291" spans="1:41" x14ac:dyDescent="0.25">
      <c r="A291" s="9" t="s">
        <v>5</v>
      </c>
      <c r="B291" s="9" t="s">
        <v>32</v>
      </c>
      <c r="C291" s="15">
        <v>37167</v>
      </c>
      <c r="D291" s="6" t="s">
        <v>38</v>
      </c>
      <c r="E291" s="6">
        <v>2</v>
      </c>
      <c r="F291" s="6" t="s">
        <v>136</v>
      </c>
      <c r="G291" s="6"/>
      <c r="H291" s="6"/>
      <c r="I291" s="6"/>
      <c r="J291" s="6">
        <v>1</v>
      </c>
      <c r="K291" s="6" t="s">
        <v>35</v>
      </c>
      <c r="L291" s="7">
        <v>2930</v>
      </c>
      <c r="M291" s="6">
        <v>293</v>
      </c>
      <c r="N291" s="6"/>
      <c r="O291" s="6"/>
      <c r="P291" s="6"/>
      <c r="Q291" s="6"/>
      <c r="R291" s="6"/>
      <c r="S291" s="6"/>
      <c r="T291" s="7"/>
      <c r="U291" s="7"/>
      <c r="V291" s="7"/>
      <c r="W291" s="6"/>
      <c r="X291" s="6"/>
      <c r="Y291" s="6"/>
      <c r="Z291" s="6"/>
      <c r="AA291" s="6"/>
      <c r="AB291" s="6"/>
      <c r="AC291" s="6"/>
      <c r="AD291" s="6"/>
      <c r="AE291" s="6"/>
      <c r="AF291" s="6"/>
      <c r="AG291" s="6"/>
      <c r="AH291" s="6"/>
      <c r="AI291" s="6"/>
      <c r="AJ291" s="6"/>
      <c r="AK291" s="6"/>
      <c r="AL291" s="6"/>
      <c r="AM291" s="6"/>
      <c r="AN291" s="6"/>
      <c r="AO291" s="6"/>
    </row>
    <row r="292" spans="1:41" x14ac:dyDescent="0.25">
      <c r="A292" s="9" t="s">
        <v>5</v>
      </c>
      <c r="B292" s="9" t="s">
        <v>32</v>
      </c>
      <c r="C292" s="15">
        <v>37174</v>
      </c>
      <c r="D292" s="6" t="s">
        <v>38</v>
      </c>
      <c r="E292" s="6">
        <v>2</v>
      </c>
      <c r="F292" s="6" t="s">
        <v>136</v>
      </c>
      <c r="G292" s="6"/>
      <c r="H292" s="6"/>
      <c r="I292" s="6"/>
      <c r="J292" s="6">
        <v>1</v>
      </c>
      <c r="K292" s="6" t="s">
        <v>36</v>
      </c>
      <c r="L292" s="7">
        <v>554.5</v>
      </c>
      <c r="M292" s="6">
        <v>55.45</v>
      </c>
      <c r="N292" s="6"/>
      <c r="O292" s="6">
        <v>239.18</v>
      </c>
      <c r="P292" s="6">
        <f>SUMIFS(O$4:O292,A$4:A292,A292,D$4:D292,D292,E$4:E292,E292)</f>
        <v>251.12</v>
      </c>
      <c r="Q292" s="6"/>
      <c r="R292" s="6"/>
      <c r="S292" s="6"/>
      <c r="T292" s="7"/>
      <c r="U292" s="7"/>
      <c r="V292" s="7"/>
      <c r="W292" s="6"/>
      <c r="X292" s="6"/>
      <c r="Y292" s="6"/>
      <c r="Z292" s="6"/>
      <c r="AA292" s="6"/>
      <c r="AB292" s="6"/>
      <c r="AC292" s="6"/>
      <c r="AD292" s="6"/>
      <c r="AE292" s="6"/>
      <c r="AF292" s="6"/>
      <c r="AG292" s="6"/>
      <c r="AH292" s="6"/>
      <c r="AI292" s="6"/>
      <c r="AJ292" s="6"/>
      <c r="AK292" s="6"/>
      <c r="AL292" s="6"/>
      <c r="AM292" s="6"/>
      <c r="AN292" s="6"/>
      <c r="AO292" s="6"/>
    </row>
    <row r="293" spans="1:41" x14ac:dyDescent="0.25">
      <c r="A293" s="9" t="s">
        <v>5</v>
      </c>
      <c r="B293" s="9" t="s">
        <v>32</v>
      </c>
      <c r="C293" s="15">
        <v>37201</v>
      </c>
      <c r="D293" s="6" t="s">
        <v>38</v>
      </c>
      <c r="E293" s="6">
        <v>2</v>
      </c>
      <c r="F293" s="6" t="s">
        <v>136</v>
      </c>
      <c r="G293" s="6"/>
      <c r="H293" s="6"/>
      <c r="I293" s="6"/>
      <c r="J293" s="6">
        <v>2</v>
      </c>
      <c r="K293" s="6" t="s">
        <v>34</v>
      </c>
      <c r="L293" s="7">
        <v>1840</v>
      </c>
      <c r="M293" s="6">
        <v>184</v>
      </c>
      <c r="N293" s="6"/>
      <c r="O293" s="6"/>
      <c r="P293" s="6"/>
      <c r="Q293" s="6"/>
      <c r="R293" s="6"/>
      <c r="S293" s="6"/>
      <c r="T293" s="7"/>
      <c r="U293" s="7"/>
      <c r="V293" s="7"/>
      <c r="W293" s="6"/>
      <c r="X293" s="6"/>
      <c r="Y293" s="6"/>
      <c r="Z293" s="6"/>
      <c r="AA293" s="6"/>
      <c r="AB293" s="6"/>
      <c r="AC293" s="6"/>
      <c r="AD293" s="6"/>
      <c r="AE293" s="6"/>
      <c r="AF293" s="6"/>
      <c r="AG293" s="6"/>
      <c r="AH293" s="6"/>
      <c r="AI293" s="6"/>
      <c r="AJ293" s="6"/>
      <c r="AK293" s="6"/>
      <c r="AL293" s="6"/>
      <c r="AM293" s="6"/>
      <c r="AN293" s="6"/>
      <c r="AO293" s="6"/>
    </row>
    <row r="294" spans="1:41" x14ac:dyDescent="0.25">
      <c r="A294" s="9" t="s">
        <v>5</v>
      </c>
      <c r="B294" s="9" t="s">
        <v>32</v>
      </c>
      <c r="C294" s="15">
        <v>37208</v>
      </c>
      <c r="D294" s="6" t="s">
        <v>38</v>
      </c>
      <c r="E294" s="6">
        <v>2</v>
      </c>
      <c r="F294" s="6" t="s">
        <v>136</v>
      </c>
      <c r="G294" s="6"/>
      <c r="H294" s="6"/>
      <c r="I294" s="6"/>
      <c r="J294" s="6">
        <v>2</v>
      </c>
      <c r="K294" s="6" t="s">
        <v>34</v>
      </c>
      <c r="L294" s="7">
        <v>2810</v>
      </c>
      <c r="M294" s="6">
        <v>281</v>
      </c>
      <c r="N294" s="6"/>
      <c r="O294" s="6"/>
      <c r="P294" s="6"/>
      <c r="Q294" s="6"/>
      <c r="R294" s="6"/>
      <c r="S294" s="6"/>
      <c r="T294" s="7"/>
      <c r="U294" s="7"/>
      <c r="V294" s="7"/>
      <c r="W294" s="6"/>
      <c r="X294" s="6"/>
      <c r="Y294" s="6"/>
      <c r="Z294" s="6"/>
      <c r="AA294" s="6"/>
      <c r="AB294" s="6"/>
      <c r="AC294" s="6"/>
      <c r="AD294" s="6"/>
      <c r="AE294" s="6"/>
      <c r="AF294" s="6"/>
      <c r="AG294" s="6"/>
      <c r="AH294" s="6"/>
      <c r="AI294" s="6"/>
      <c r="AJ294" s="6"/>
      <c r="AK294" s="6"/>
      <c r="AL294" s="6"/>
      <c r="AM294" s="6"/>
      <c r="AN294" s="6"/>
      <c r="AO294" s="6"/>
    </row>
    <row r="295" spans="1:41" x14ac:dyDescent="0.25">
      <c r="A295" s="9" t="s">
        <v>5</v>
      </c>
      <c r="B295" s="9" t="s">
        <v>32</v>
      </c>
      <c r="C295" s="15">
        <v>37216</v>
      </c>
      <c r="D295" s="6" t="s">
        <v>38</v>
      </c>
      <c r="E295" s="6">
        <v>2</v>
      </c>
      <c r="F295" s="6" t="s">
        <v>136</v>
      </c>
      <c r="G295" s="6"/>
      <c r="H295" s="6"/>
      <c r="I295" s="6"/>
      <c r="J295" s="6">
        <v>2</v>
      </c>
      <c r="K295" s="6" t="s">
        <v>35</v>
      </c>
      <c r="L295" s="7">
        <v>3395</v>
      </c>
      <c r="M295" s="6">
        <v>339.5</v>
      </c>
      <c r="N295" s="6"/>
      <c r="O295" s="6"/>
      <c r="P295" s="6"/>
      <c r="Q295" s="6"/>
      <c r="R295" s="6"/>
      <c r="S295" s="6"/>
      <c r="T295" s="7"/>
      <c r="U295" s="7"/>
      <c r="V295" s="7"/>
      <c r="W295" s="6"/>
      <c r="X295" s="6"/>
      <c r="Y295" s="6"/>
      <c r="Z295" s="6"/>
      <c r="AA295" s="6"/>
      <c r="AB295" s="6"/>
      <c r="AC295" s="6"/>
      <c r="AD295" s="6"/>
      <c r="AE295" s="6"/>
      <c r="AF295" s="6"/>
      <c r="AG295" s="6"/>
      <c r="AH295" s="6"/>
      <c r="AI295" s="6"/>
      <c r="AJ295" s="6"/>
      <c r="AK295" s="6"/>
      <c r="AL295" s="6"/>
      <c r="AM295" s="6"/>
      <c r="AN295" s="6"/>
      <c r="AO295" s="6"/>
    </row>
    <row r="296" spans="1:41" x14ac:dyDescent="0.25">
      <c r="A296" s="9" t="s">
        <v>5</v>
      </c>
      <c r="B296" s="9" t="s">
        <v>32</v>
      </c>
      <c r="C296" s="15">
        <v>37221</v>
      </c>
      <c r="D296" s="6" t="s">
        <v>38</v>
      </c>
      <c r="E296" s="6">
        <v>2</v>
      </c>
      <c r="F296" s="6" t="s">
        <v>136</v>
      </c>
      <c r="G296" s="6"/>
      <c r="H296" s="6"/>
      <c r="I296" s="6"/>
      <c r="J296" s="6">
        <v>2</v>
      </c>
      <c r="K296" s="6" t="s">
        <v>36</v>
      </c>
      <c r="L296" s="7"/>
      <c r="M296" s="6"/>
      <c r="N296" s="6"/>
      <c r="O296" s="6">
        <v>245.15</v>
      </c>
      <c r="P296" s="6">
        <f>SUMIFS(O$4:O296,A$4:A296,A296,D$4:D296,D296,E$4:E296,E296)</f>
        <v>496.27</v>
      </c>
      <c r="Q296" s="6"/>
      <c r="R296" s="6"/>
      <c r="S296" s="6"/>
      <c r="T296" s="7"/>
      <c r="U296" s="7"/>
      <c r="V296" s="7"/>
      <c r="W296" s="6"/>
      <c r="X296" s="6"/>
      <c r="Y296" s="6"/>
      <c r="Z296" s="6"/>
      <c r="AA296" s="6"/>
      <c r="AB296" s="6"/>
      <c r="AC296" s="6"/>
      <c r="AD296" s="6"/>
      <c r="AE296" s="6"/>
      <c r="AF296" s="6"/>
      <c r="AG296" s="6"/>
      <c r="AH296" s="6"/>
      <c r="AI296" s="6"/>
      <c r="AJ296" s="6"/>
      <c r="AK296" s="6"/>
      <c r="AL296" s="6"/>
      <c r="AM296" s="6"/>
      <c r="AN296" s="6"/>
      <c r="AO296" s="6"/>
    </row>
    <row r="297" spans="1:41" x14ac:dyDescent="0.25">
      <c r="A297" s="9" t="s">
        <v>5</v>
      </c>
      <c r="B297" s="9" t="s">
        <v>32</v>
      </c>
      <c r="C297" s="15">
        <v>37247</v>
      </c>
      <c r="D297" s="6" t="s">
        <v>38</v>
      </c>
      <c r="E297" s="6">
        <v>2</v>
      </c>
      <c r="F297" s="6" t="s">
        <v>136</v>
      </c>
      <c r="G297" s="6"/>
      <c r="H297" s="6"/>
      <c r="I297" s="6"/>
      <c r="J297" s="6">
        <v>3</v>
      </c>
      <c r="K297" s="6" t="s">
        <v>35</v>
      </c>
      <c r="L297" s="7">
        <v>1500</v>
      </c>
      <c r="M297" s="6">
        <v>150</v>
      </c>
      <c r="N297" s="6"/>
      <c r="O297" s="6"/>
      <c r="P297" s="6"/>
      <c r="Q297" s="6"/>
      <c r="R297" s="6"/>
      <c r="S297" s="6"/>
      <c r="T297" s="7"/>
      <c r="U297" s="7"/>
      <c r="V297" s="7"/>
      <c r="W297" s="6"/>
      <c r="X297" s="6"/>
      <c r="Y297" s="6"/>
      <c r="Z297" s="6"/>
      <c r="AA297" s="6"/>
      <c r="AB297" s="6"/>
      <c r="AC297" s="6"/>
      <c r="AD297" s="6"/>
      <c r="AE297" s="6"/>
      <c r="AF297" s="6"/>
      <c r="AG297" s="6"/>
      <c r="AH297" s="6"/>
      <c r="AI297" s="6"/>
      <c r="AJ297" s="6"/>
      <c r="AK297" s="6"/>
      <c r="AL297" s="6"/>
      <c r="AM297" s="6"/>
      <c r="AN297" s="6"/>
      <c r="AO297" s="6"/>
    </row>
    <row r="298" spans="1:41" x14ac:dyDescent="0.25">
      <c r="A298" s="9" t="s">
        <v>5</v>
      </c>
      <c r="B298" s="9" t="s">
        <v>32</v>
      </c>
      <c r="C298" s="15">
        <v>37255</v>
      </c>
      <c r="D298" s="6" t="s">
        <v>38</v>
      </c>
      <c r="E298" s="6">
        <v>2</v>
      </c>
      <c r="F298" s="6" t="s">
        <v>136</v>
      </c>
      <c r="G298" s="6"/>
      <c r="H298" s="6"/>
      <c r="I298" s="6"/>
      <c r="J298" s="6">
        <v>3</v>
      </c>
      <c r="K298" s="6" t="s">
        <v>36</v>
      </c>
      <c r="L298" s="7"/>
      <c r="M298" s="6"/>
      <c r="N298" s="6"/>
      <c r="O298" s="6">
        <v>45.12</v>
      </c>
      <c r="P298" s="6">
        <f>SUMIFS(O$4:O298,A$4:A298,A298,D$4:D298,D298,E$4:E298,E298)</f>
        <v>541.39</v>
      </c>
      <c r="Q298" s="6"/>
      <c r="R298" s="6"/>
      <c r="S298" s="6"/>
      <c r="T298" s="7"/>
      <c r="U298" s="7"/>
      <c r="V298" s="7"/>
      <c r="W298" s="6"/>
      <c r="X298" s="6"/>
      <c r="Y298" s="6"/>
      <c r="Z298" s="6"/>
      <c r="AA298" s="6"/>
      <c r="AB298" s="6"/>
      <c r="AC298" s="6"/>
      <c r="AD298" s="6"/>
      <c r="AE298" s="6"/>
      <c r="AF298" s="6"/>
      <c r="AG298" s="6"/>
      <c r="AH298" s="6"/>
      <c r="AI298" s="6"/>
      <c r="AJ298" s="6"/>
      <c r="AK298" s="6"/>
      <c r="AL298" s="6"/>
      <c r="AM298" s="6"/>
      <c r="AN298" s="6"/>
      <c r="AO298" s="6"/>
    </row>
    <row r="299" spans="1:41" x14ac:dyDescent="0.25">
      <c r="A299" s="9" t="s">
        <v>5</v>
      </c>
      <c r="B299" s="9" t="s">
        <v>32</v>
      </c>
      <c r="C299" s="15">
        <v>37293</v>
      </c>
      <c r="D299" s="6" t="s">
        <v>38</v>
      </c>
      <c r="E299" s="6">
        <v>2</v>
      </c>
      <c r="F299" s="6" t="s">
        <v>136</v>
      </c>
      <c r="G299" s="6"/>
      <c r="H299" s="6"/>
      <c r="I299" s="6"/>
      <c r="J299" s="6">
        <v>4</v>
      </c>
      <c r="K299" s="6" t="s">
        <v>35</v>
      </c>
      <c r="L299" s="7">
        <v>1500</v>
      </c>
      <c r="M299" s="6">
        <v>150</v>
      </c>
      <c r="N299" s="6"/>
      <c r="O299" s="6"/>
      <c r="P299" s="6"/>
      <c r="Q299" s="6"/>
      <c r="R299" s="6"/>
      <c r="S299" s="6"/>
      <c r="T299" s="7"/>
      <c r="U299" s="7"/>
      <c r="V299" s="7"/>
      <c r="W299" s="6"/>
      <c r="X299" s="6"/>
      <c r="Y299" s="6"/>
      <c r="Z299" s="6"/>
      <c r="AA299" s="6"/>
      <c r="AB299" s="6"/>
      <c r="AC299" s="6"/>
      <c r="AD299" s="6"/>
      <c r="AE299" s="6"/>
      <c r="AF299" s="6"/>
      <c r="AG299" s="6"/>
      <c r="AH299" s="6"/>
      <c r="AI299" s="6"/>
      <c r="AJ299" s="6"/>
      <c r="AK299" s="6"/>
      <c r="AL299" s="6"/>
      <c r="AM299" s="6"/>
      <c r="AN299" s="6"/>
      <c r="AO299" s="6"/>
    </row>
    <row r="300" spans="1:41" x14ac:dyDescent="0.25">
      <c r="A300" s="9" t="s">
        <v>5</v>
      </c>
      <c r="B300" s="9" t="s">
        <v>32</v>
      </c>
      <c r="C300" s="15">
        <v>37302</v>
      </c>
      <c r="D300" s="6" t="s">
        <v>38</v>
      </c>
      <c r="E300" s="6">
        <v>2</v>
      </c>
      <c r="F300" s="6" t="s">
        <v>136</v>
      </c>
      <c r="G300" s="6"/>
      <c r="H300" s="6"/>
      <c r="I300" s="6"/>
      <c r="J300" s="6">
        <v>4</v>
      </c>
      <c r="K300" s="6" t="s">
        <v>36</v>
      </c>
      <c r="L300" s="7"/>
      <c r="M300" s="6"/>
      <c r="N300" s="6"/>
      <c r="O300" s="6">
        <v>83.91</v>
      </c>
      <c r="P300" s="6">
        <f>SUMIFS(O$4:O300,A$4:A300,A300,D$4:D300,D300,E$4:E300,E300)</f>
        <v>625.29999999999995</v>
      </c>
      <c r="Q300" s="6"/>
      <c r="R300" s="6"/>
      <c r="S300" s="6"/>
      <c r="T300" s="7"/>
      <c r="U300" s="7"/>
      <c r="V300" s="7"/>
      <c r="W300" s="6"/>
      <c r="X300" s="6"/>
      <c r="Y300" s="6"/>
      <c r="Z300" s="6"/>
      <c r="AA300" s="6"/>
      <c r="AB300" s="6"/>
      <c r="AC300" s="6"/>
      <c r="AD300" s="6"/>
      <c r="AE300" s="6"/>
      <c r="AF300" s="6"/>
      <c r="AG300" s="6"/>
      <c r="AH300" s="6"/>
      <c r="AI300" s="6"/>
      <c r="AJ300" s="6"/>
      <c r="AK300" s="6"/>
      <c r="AL300" s="6"/>
      <c r="AM300" s="6"/>
      <c r="AN300" s="6"/>
      <c r="AO300" s="6"/>
    </row>
    <row r="301" spans="1:41" x14ac:dyDescent="0.25">
      <c r="A301" s="9" t="s">
        <v>5</v>
      </c>
      <c r="B301" s="9" t="s">
        <v>32</v>
      </c>
      <c r="C301" s="15">
        <v>37349</v>
      </c>
      <c r="D301" s="6" t="s">
        <v>38</v>
      </c>
      <c r="E301" s="6">
        <v>2</v>
      </c>
      <c r="F301" s="6" t="s">
        <v>136</v>
      </c>
      <c r="G301" s="6"/>
      <c r="H301" s="6"/>
      <c r="I301" s="6"/>
      <c r="J301" s="6">
        <v>5</v>
      </c>
      <c r="K301" s="6" t="s">
        <v>35</v>
      </c>
      <c r="L301" s="7">
        <v>600</v>
      </c>
      <c r="M301" s="6">
        <v>60</v>
      </c>
      <c r="N301" s="6"/>
      <c r="O301" s="6"/>
      <c r="P301" s="6"/>
      <c r="Q301" s="6"/>
      <c r="R301" s="6"/>
      <c r="S301" s="6"/>
      <c r="T301" s="7"/>
      <c r="U301" s="7"/>
      <c r="V301" s="7"/>
      <c r="W301" s="6"/>
      <c r="X301" s="6"/>
      <c r="Y301" s="6"/>
      <c r="Z301" s="6"/>
      <c r="AA301" s="6"/>
      <c r="AB301" s="6"/>
      <c r="AC301" s="6"/>
      <c r="AD301" s="6"/>
      <c r="AE301" s="6"/>
      <c r="AF301" s="6"/>
      <c r="AG301" s="6"/>
      <c r="AH301" s="6"/>
      <c r="AI301" s="6"/>
      <c r="AJ301" s="6"/>
      <c r="AK301" s="6"/>
      <c r="AL301" s="6"/>
      <c r="AM301" s="6"/>
      <c r="AN301" s="6"/>
      <c r="AO301" s="6"/>
    </row>
    <row r="302" spans="1:41" x14ac:dyDescent="0.25">
      <c r="A302" s="9" t="s">
        <v>5</v>
      </c>
      <c r="B302" s="9" t="s">
        <v>32</v>
      </c>
      <c r="C302" s="15">
        <v>37363</v>
      </c>
      <c r="D302" s="6" t="s">
        <v>38</v>
      </c>
      <c r="E302" s="6">
        <v>2</v>
      </c>
      <c r="F302" s="6" t="s">
        <v>136</v>
      </c>
      <c r="G302" s="6"/>
      <c r="H302" s="6"/>
      <c r="I302" s="6"/>
      <c r="J302" s="6">
        <v>5</v>
      </c>
      <c r="K302" s="6" t="s">
        <v>36</v>
      </c>
      <c r="L302" s="7"/>
      <c r="M302" s="6"/>
      <c r="N302" s="6"/>
      <c r="O302" s="6">
        <v>21.92</v>
      </c>
      <c r="P302" s="6">
        <f>SUMIFS(O$4:O302,A$4:A302,A302,D$4:D302,D302,E$4:E302,E302)</f>
        <v>647.21999999999991</v>
      </c>
      <c r="Q302" s="6"/>
      <c r="R302" s="6"/>
      <c r="S302" s="6"/>
      <c r="T302" s="7"/>
      <c r="U302" s="7"/>
      <c r="V302" s="7"/>
      <c r="W302" s="6"/>
      <c r="X302" s="6"/>
      <c r="Y302" s="6"/>
      <c r="Z302" s="6"/>
      <c r="AA302" s="6"/>
      <c r="AB302" s="6"/>
      <c r="AC302" s="6"/>
      <c r="AD302" s="6"/>
      <c r="AE302" s="6"/>
      <c r="AF302" s="6"/>
      <c r="AG302" s="6"/>
      <c r="AH302" s="6"/>
      <c r="AI302" s="6"/>
      <c r="AJ302" s="6"/>
      <c r="AK302" s="6"/>
      <c r="AL302" s="6"/>
      <c r="AM302" s="6"/>
      <c r="AN302" s="6"/>
      <c r="AO302" s="6"/>
    </row>
    <row r="303" spans="1:41" x14ac:dyDescent="0.25">
      <c r="A303" s="9" t="s">
        <v>5</v>
      </c>
      <c r="B303" s="9" t="s">
        <v>32</v>
      </c>
      <c r="C303" s="15">
        <v>37431</v>
      </c>
      <c r="D303" s="6" t="s">
        <v>38</v>
      </c>
      <c r="E303" s="6">
        <v>2</v>
      </c>
      <c r="F303" s="6" t="s">
        <v>136</v>
      </c>
      <c r="G303" s="6"/>
      <c r="H303" s="6"/>
      <c r="I303" s="6"/>
      <c r="J303" s="6">
        <v>6</v>
      </c>
      <c r="K303" s="6" t="s">
        <v>35</v>
      </c>
      <c r="L303" s="7">
        <v>450</v>
      </c>
      <c r="M303" s="6">
        <v>45</v>
      </c>
      <c r="N303" s="6"/>
      <c r="O303" s="6"/>
      <c r="P303" s="6"/>
      <c r="Q303" s="6"/>
      <c r="R303" s="6"/>
      <c r="S303" s="6"/>
      <c r="T303" s="7"/>
      <c r="U303" s="7"/>
      <c r="V303" s="7"/>
      <c r="W303" s="6"/>
      <c r="X303" s="6"/>
      <c r="Y303" s="6"/>
      <c r="Z303" s="6"/>
      <c r="AA303" s="6"/>
      <c r="AB303" s="6"/>
      <c r="AC303" s="6"/>
      <c r="AD303" s="6"/>
      <c r="AE303" s="6"/>
      <c r="AF303" s="6"/>
      <c r="AG303" s="6"/>
      <c r="AH303" s="6"/>
      <c r="AI303" s="6"/>
      <c r="AJ303" s="6"/>
      <c r="AK303" s="6"/>
      <c r="AL303" s="6"/>
      <c r="AM303" s="6"/>
      <c r="AN303" s="6"/>
      <c r="AO303" s="6"/>
    </row>
    <row r="304" spans="1:41" x14ac:dyDescent="0.25">
      <c r="A304" s="9" t="s">
        <v>5</v>
      </c>
      <c r="B304" s="9" t="s">
        <v>32</v>
      </c>
      <c r="C304" s="15">
        <v>37442</v>
      </c>
      <c r="D304" s="6" t="s">
        <v>85</v>
      </c>
      <c r="E304" s="6">
        <v>2</v>
      </c>
      <c r="F304" s="6" t="s">
        <v>136</v>
      </c>
      <c r="G304" s="6"/>
      <c r="H304" s="6"/>
      <c r="I304" s="6"/>
      <c r="J304" s="6">
        <v>6</v>
      </c>
      <c r="K304" s="6" t="s">
        <v>36</v>
      </c>
      <c r="L304" s="7"/>
      <c r="M304" s="6"/>
      <c r="N304" s="6"/>
      <c r="O304" s="6">
        <v>33.880000000000003</v>
      </c>
      <c r="P304" s="6">
        <f>SUMIFS(O$4:O304,A$4:A304,A304,D$4:D304,D304,E$4:E304,E304)</f>
        <v>33.880000000000003</v>
      </c>
      <c r="Q304" s="6"/>
      <c r="R304" s="6"/>
      <c r="S304" s="6"/>
      <c r="T304" s="7"/>
      <c r="U304" s="7"/>
      <c r="V304" s="7"/>
      <c r="W304" s="6"/>
      <c r="X304" s="6"/>
      <c r="Y304" s="6"/>
      <c r="Z304" s="6"/>
      <c r="AA304" s="6"/>
      <c r="AB304" s="6"/>
      <c r="AC304" s="6"/>
      <c r="AD304" s="6"/>
      <c r="AE304" s="6"/>
      <c r="AF304" s="6"/>
      <c r="AG304" s="6"/>
      <c r="AH304" s="6"/>
      <c r="AI304" s="6"/>
      <c r="AJ304" s="6"/>
      <c r="AK304" s="6"/>
      <c r="AL304" s="6"/>
      <c r="AM304" s="6"/>
      <c r="AN304" s="6"/>
      <c r="AO304" s="6"/>
    </row>
    <row r="305" spans="1:41" x14ac:dyDescent="0.25">
      <c r="A305" s="9" t="s">
        <v>5</v>
      </c>
      <c r="B305" s="9" t="s">
        <v>32</v>
      </c>
      <c r="C305" s="15">
        <v>35458</v>
      </c>
      <c r="D305" s="6" t="s">
        <v>33</v>
      </c>
      <c r="E305" s="6">
        <v>3</v>
      </c>
      <c r="F305" s="6" t="s">
        <v>136</v>
      </c>
      <c r="G305" s="6"/>
      <c r="H305" s="6"/>
      <c r="I305" s="6"/>
      <c r="J305" s="6">
        <v>1</v>
      </c>
      <c r="K305" s="6" t="s">
        <v>34</v>
      </c>
      <c r="L305" s="7">
        <v>3210</v>
      </c>
      <c r="M305" s="6">
        <v>321</v>
      </c>
      <c r="N305" s="6"/>
      <c r="O305" s="6"/>
      <c r="P305" s="6"/>
      <c r="Q305" s="6"/>
      <c r="R305" s="6"/>
      <c r="S305" s="6"/>
      <c r="T305" s="7"/>
      <c r="U305" s="7"/>
      <c r="V305" s="7"/>
      <c r="W305" s="6"/>
      <c r="X305" s="6"/>
      <c r="Y305" s="6"/>
      <c r="Z305" s="6"/>
      <c r="AA305" s="6"/>
      <c r="AB305" s="6"/>
      <c r="AC305" s="6"/>
      <c r="AD305" s="6"/>
      <c r="AE305" s="6"/>
      <c r="AF305" s="6"/>
      <c r="AG305" s="6"/>
      <c r="AH305" s="6"/>
      <c r="AI305" s="6"/>
      <c r="AJ305" s="6"/>
      <c r="AK305" s="6"/>
      <c r="AL305" s="6"/>
      <c r="AM305" s="6"/>
      <c r="AN305" s="6"/>
      <c r="AO305" s="6"/>
    </row>
    <row r="306" spans="1:41" x14ac:dyDescent="0.25">
      <c r="A306" s="9" t="s">
        <v>5</v>
      </c>
      <c r="B306" s="9" t="s">
        <v>32</v>
      </c>
      <c r="C306" s="15">
        <v>35482</v>
      </c>
      <c r="D306" s="6" t="s">
        <v>33</v>
      </c>
      <c r="E306" s="6">
        <v>3</v>
      </c>
      <c r="F306" s="6" t="s">
        <v>136</v>
      </c>
      <c r="G306" s="6"/>
      <c r="H306" s="6"/>
      <c r="I306" s="6"/>
      <c r="J306" s="6">
        <v>1</v>
      </c>
      <c r="K306" s="6" t="s">
        <v>35</v>
      </c>
      <c r="L306" s="7">
        <v>4800</v>
      </c>
      <c r="M306" s="6">
        <v>480</v>
      </c>
      <c r="N306" s="6"/>
      <c r="O306" s="6"/>
      <c r="P306" s="6"/>
      <c r="Q306" s="6"/>
      <c r="R306" s="6"/>
      <c r="S306" s="6"/>
      <c r="T306" s="7"/>
      <c r="U306" s="7"/>
      <c r="V306" s="7"/>
      <c r="W306" s="6"/>
      <c r="X306" s="6"/>
      <c r="Y306" s="6"/>
      <c r="Z306" s="6"/>
      <c r="AA306" s="6"/>
      <c r="AB306" s="6"/>
      <c r="AC306" s="6"/>
      <c r="AD306" s="6"/>
      <c r="AE306" s="6"/>
      <c r="AF306" s="6"/>
      <c r="AG306" s="6"/>
      <c r="AH306" s="6"/>
      <c r="AI306" s="6"/>
      <c r="AJ306" s="6"/>
      <c r="AK306" s="6"/>
      <c r="AL306" s="6"/>
      <c r="AM306" s="6"/>
      <c r="AN306" s="6"/>
      <c r="AO306" s="6"/>
    </row>
    <row r="307" spans="1:41" x14ac:dyDescent="0.25">
      <c r="A307" s="9" t="s">
        <v>5</v>
      </c>
      <c r="B307" s="9" t="s">
        <v>32</v>
      </c>
      <c r="C307" s="15">
        <v>35491</v>
      </c>
      <c r="D307" s="6" t="s">
        <v>33</v>
      </c>
      <c r="E307" s="6">
        <v>3</v>
      </c>
      <c r="F307" s="6" t="s">
        <v>136</v>
      </c>
      <c r="G307" s="6"/>
      <c r="H307" s="6"/>
      <c r="I307" s="6"/>
      <c r="J307" s="6">
        <v>2</v>
      </c>
      <c r="K307" s="6" t="s">
        <v>36</v>
      </c>
      <c r="L307" s="7"/>
      <c r="M307" s="6"/>
      <c r="N307" s="6"/>
      <c r="O307" s="6">
        <v>422.04</v>
      </c>
      <c r="P307" s="6">
        <f>SUMIFS(O$4:O307,A$4:A307,A307,D$4:D307,D307,E$4:E307,E307)</f>
        <v>422.04</v>
      </c>
      <c r="Q307" s="6"/>
      <c r="R307" s="6"/>
      <c r="S307" s="6"/>
      <c r="T307" s="7"/>
      <c r="U307" s="7"/>
      <c r="V307" s="7"/>
      <c r="W307" s="6"/>
      <c r="X307" s="6"/>
      <c r="Y307" s="6"/>
      <c r="Z307" s="6"/>
      <c r="AA307" s="6"/>
      <c r="AB307" s="6"/>
      <c r="AC307" s="6"/>
      <c r="AD307" s="6"/>
      <c r="AE307" s="6"/>
      <c r="AF307" s="6"/>
      <c r="AG307" s="6"/>
      <c r="AH307" s="6"/>
      <c r="AI307" s="6"/>
      <c r="AJ307" s="6"/>
      <c r="AK307" s="6"/>
      <c r="AL307" s="6"/>
      <c r="AM307" s="6"/>
      <c r="AN307" s="6"/>
      <c r="AO307" s="6"/>
    </row>
    <row r="308" spans="1:41" x14ac:dyDescent="0.25">
      <c r="A308" s="9" t="s">
        <v>5</v>
      </c>
      <c r="B308" s="9" t="s">
        <v>32</v>
      </c>
      <c r="C308" s="15">
        <v>35586</v>
      </c>
      <c r="D308" s="6" t="s">
        <v>33</v>
      </c>
      <c r="E308" s="6">
        <v>3</v>
      </c>
      <c r="F308" s="6" t="s">
        <v>136</v>
      </c>
      <c r="G308" s="6"/>
      <c r="H308" s="6"/>
      <c r="I308" s="6"/>
      <c r="J308" s="6">
        <v>2</v>
      </c>
      <c r="K308" s="6" t="s">
        <v>35</v>
      </c>
      <c r="L308" s="7">
        <v>4500</v>
      </c>
      <c r="M308" s="6">
        <v>450</v>
      </c>
      <c r="N308" s="6"/>
      <c r="O308" s="6"/>
      <c r="P308" s="6"/>
      <c r="Q308" s="6"/>
      <c r="R308" s="6"/>
      <c r="S308" s="6"/>
      <c r="T308" s="7"/>
      <c r="U308" s="7"/>
      <c r="V308" s="7"/>
      <c r="W308" s="6"/>
      <c r="X308" s="6"/>
      <c r="Y308" s="6"/>
      <c r="Z308" s="6"/>
      <c r="AA308" s="6"/>
      <c r="AB308" s="6"/>
      <c r="AC308" s="6"/>
      <c r="AD308" s="6"/>
      <c r="AE308" s="6"/>
      <c r="AF308" s="6"/>
      <c r="AG308" s="6"/>
      <c r="AH308" s="6"/>
      <c r="AI308" s="6"/>
      <c r="AJ308" s="6"/>
      <c r="AK308" s="6"/>
      <c r="AL308" s="6"/>
      <c r="AM308" s="6"/>
      <c r="AN308" s="6"/>
      <c r="AO308" s="6"/>
    </row>
    <row r="309" spans="1:41" x14ac:dyDescent="0.25">
      <c r="A309" s="9" t="s">
        <v>5</v>
      </c>
      <c r="B309" s="9" t="s">
        <v>32</v>
      </c>
      <c r="C309" s="15">
        <v>35591</v>
      </c>
      <c r="D309" s="6" t="s">
        <v>33</v>
      </c>
      <c r="E309" s="6">
        <v>3</v>
      </c>
      <c r="F309" s="6" t="s">
        <v>136</v>
      </c>
      <c r="G309" s="6"/>
      <c r="H309" s="6"/>
      <c r="I309" s="6"/>
      <c r="J309" s="6">
        <v>2</v>
      </c>
      <c r="K309" s="6" t="s">
        <v>36</v>
      </c>
      <c r="L309" s="7"/>
      <c r="M309" s="6"/>
      <c r="N309" s="6"/>
      <c r="O309" s="6">
        <v>438.12</v>
      </c>
      <c r="P309" s="6">
        <f>SUMIFS(O$4:O309,A$4:A309,A309,D$4:D309,D309,E$4:E309,E309)</f>
        <v>860.16000000000008</v>
      </c>
      <c r="Q309" s="6"/>
      <c r="R309" s="6"/>
      <c r="S309" s="6"/>
      <c r="T309" s="7"/>
      <c r="U309" s="7"/>
      <c r="V309" s="7"/>
      <c r="W309" s="6"/>
      <c r="X309" s="6"/>
      <c r="Y309" s="6"/>
      <c r="Z309" s="6"/>
      <c r="AA309" s="6"/>
      <c r="AB309" s="6"/>
      <c r="AC309" s="6"/>
      <c r="AD309" s="6"/>
      <c r="AE309" s="6"/>
      <c r="AF309" s="6"/>
      <c r="AG309" s="6"/>
      <c r="AH309" s="6"/>
      <c r="AI309" s="6"/>
      <c r="AJ309" s="6"/>
      <c r="AK309" s="6"/>
      <c r="AL309" s="6"/>
      <c r="AM309" s="6"/>
      <c r="AN309" s="6"/>
      <c r="AO309" s="6"/>
    </row>
    <row r="310" spans="1:41" x14ac:dyDescent="0.25">
      <c r="A310" s="9" t="s">
        <v>5</v>
      </c>
      <c r="B310" s="9" t="s">
        <v>32</v>
      </c>
      <c r="C310" s="15">
        <v>35709</v>
      </c>
      <c r="D310" s="6" t="s">
        <v>0</v>
      </c>
      <c r="E310" s="6">
        <v>3</v>
      </c>
      <c r="F310" s="6" t="s">
        <v>136</v>
      </c>
      <c r="G310" s="6"/>
      <c r="H310" s="6"/>
      <c r="I310" s="6"/>
      <c r="J310" s="6">
        <v>1</v>
      </c>
      <c r="K310" s="6" t="s">
        <v>35</v>
      </c>
      <c r="L310" s="7">
        <v>2450</v>
      </c>
      <c r="M310" s="6">
        <v>245</v>
      </c>
      <c r="N310" s="6"/>
      <c r="O310" s="6"/>
      <c r="P310" s="6"/>
      <c r="Q310" s="6"/>
      <c r="R310" s="6"/>
      <c r="S310" s="6"/>
      <c r="T310" s="7"/>
      <c r="U310" s="7"/>
      <c r="V310" s="7"/>
      <c r="W310" s="6"/>
      <c r="X310" s="6"/>
      <c r="Y310" s="6"/>
      <c r="Z310" s="6"/>
      <c r="AA310" s="6"/>
      <c r="AB310" s="6"/>
      <c r="AC310" s="6"/>
      <c r="AD310" s="6"/>
      <c r="AE310" s="6"/>
      <c r="AF310" s="6"/>
      <c r="AG310" s="6"/>
      <c r="AH310" s="6"/>
      <c r="AI310" s="6"/>
      <c r="AJ310" s="6"/>
      <c r="AK310" s="6"/>
      <c r="AL310" s="6"/>
      <c r="AM310" s="6"/>
      <c r="AN310" s="6"/>
      <c r="AO310" s="6"/>
    </row>
    <row r="311" spans="1:41" x14ac:dyDescent="0.25">
      <c r="A311" s="9" t="s">
        <v>5</v>
      </c>
      <c r="B311" s="9" t="s">
        <v>32</v>
      </c>
      <c r="C311" s="15">
        <v>35715</v>
      </c>
      <c r="D311" s="6" t="s">
        <v>0</v>
      </c>
      <c r="E311" s="6">
        <v>3</v>
      </c>
      <c r="F311" s="6" t="s">
        <v>136</v>
      </c>
      <c r="G311" s="6"/>
      <c r="H311" s="6"/>
      <c r="I311" s="6"/>
      <c r="J311" s="6">
        <v>1</v>
      </c>
      <c r="K311" s="6" t="s">
        <v>36</v>
      </c>
      <c r="L311" s="7"/>
      <c r="M311" s="6"/>
      <c r="N311" s="6"/>
      <c r="O311" s="6">
        <v>188.91</v>
      </c>
      <c r="P311" s="6">
        <f>SUMIFS(O$4:O311,A$4:A311,A311,D$4:D311,D311,E$4:E311,E311)</f>
        <v>188.91</v>
      </c>
      <c r="Q311" s="6"/>
      <c r="R311" s="6"/>
      <c r="S311" s="6"/>
      <c r="T311" s="7"/>
      <c r="U311" s="7"/>
      <c r="V311" s="7"/>
      <c r="W311" s="6"/>
      <c r="X311" s="6"/>
      <c r="Y311" s="6"/>
      <c r="Z311" s="6"/>
      <c r="AA311" s="6"/>
      <c r="AB311" s="6"/>
      <c r="AC311" s="6"/>
      <c r="AD311" s="6"/>
      <c r="AE311" s="6"/>
      <c r="AF311" s="6"/>
      <c r="AG311" s="6"/>
      <c r="AH311" s="6"/>
      <c r="AI311" s="6"/>
      <c r="AJ311" s="6"/>
      <c r="AK311" s="6"/>
      <c r="AL311" s="6"/>
      <c r="AM311" s="6"/>
      <c r="AN311" s="6"/>
      <c r="AO311" s="6"/>
    </row>
    <row r="312" spans="1:41" x14ac:dyDescent="0.25">
      <c r="A312" s="9" t="s">
        <v>5</v>
      </c>
      <c r="B312" s="9" t="s">
        <v>32</v>
      </c>
      <c r="C312" s="15">
        <v>35731</v>
      </c>
      <c r="D312" s="6" t="s">
        <v>0</v>
      </c>
      <c r="E312" s="6">
        <v>3</v>
      </c>
      <c r="F312" s="6" t="s">
        <v>136</v>
      </c>
      <c r="G312" s="6"/>
      <c r="H312" s="6"/>
      <c r="I312" s="6"/>
      <c r="J312" s="6">
        <v>2</v>
      </c>
      <c r="K312" s="6" t="s">
        <v>34</v>
      </c>
      <c r="L312" s="7">
        <v>1150</v>
      </c>
      <c r="M312" s="6">
        <v>115</v>
      </c>
      <c r="N312" s="6"/>
      <c r="O312" s="6"/>
      <c r="P312" s="6"/>
      <c r="Q312" s="6"/>
      <c r="R312" s="6"/>
      <c r="S312" s="6"/>
      <c r="T312" s="7"/>
      <c r="U312" s="7"/>
      <c r="V312" s="7"/>
      <c r="W312" s="6"/>
      <c r="X312" s="6"/>
      <c r="Y312" s="6"/>
      <c r="Z312" s="6"/>
      <c r="AA312" s="6"/>
      <c r="AB312" s="6"/>
      <c r="AC312" s="6"/>
      <c r="AD312" s="6"/>
      <c r="AE312" s="6"/>
      <c r="AF312" s="6"/>
      <c r="AG312" s="6"/>
      <c r="AH312" s="6"/>
      <c r="AI312" s="6"/>
      <c r="AJ312" s="6"/>
      <c r="AK312" s="6"/>
      <c r="AL312" s="6"/>
      <c r="AM312" s="6"/>
      <c r="AN312" s="6"/>
      <c r="AO312" s="6"/>
    </row>
    <row r="313" spans="1:41" x14ac:dyDescent="0.25">
      <c r="A313" s="9" t="s">
        <v>5</v>
      </c>
      <c r="B313" s="9" t="s">
        <v>32</v>
      </c>
      <c r="C313" s="15">
        <v>35737</v>
      </c>
      <c r="D313" s="6" t="s">
        <v>0</v>
      </c>
      <c r="E313" s="6">
        <v>3</v>
      </c>
      <c r="F313" s="6" t="s">
        <v>136</v>
      </c>
      <c r="G313" s="6"/>
      <c r="H313" s="6"/>
      <c r="I313" s="6"/>
      <c r="J313" s="6">
        <v>2</v>
      </c>
      <c r="K313" s="6" t="s">
        <v>34</v>
      </c>
      <c r="L313" s="7">
        <v>2900</v>
      </c>
      <c r="M313" s="6">
        <v>290</v>
      </c>
      <c r="N313" s="6"/>
      <c r="O313" s="6"/>
      <c r="P313" s="6"/>
      <c r="Q313" s="6"/>
      <c r="R313" s="6"/>
      <c r="S313" s="6"/>
      <c r="T313" s="7"/>
      <c r="U313" s="7"/>
      <c r="V313" s="7"/>
      <c r="W313" s="6"/>
      <c r="X313" s="6"/>
      <c r="Y313" s="6"/>
      <c r="Z313" s="6"/>
      <c r="AA313" s="6"/>
      <c r="AB313" s="6"/>
      <c r="AC313" s="6"/>
      <c r="AD313" s="6"/>
      <c r="AE313" s="6"/>
      <c r="AF313" s="6"/>
      <c r="AG313" s="6"/>
      <c r="AH313" s="6"/>
      <c r="AI313" s="6"/>
      <c r="AJ313" s="6"/>
      <c r="AK313" s="6"/>
      <c r="AL313" s="6"/>
      <c r="AM313" s="6"/>
      <c r="AN313" s="6"/>
      <c r="AO313" s="6"/>
    </row>
    <row r="314" spans="1:41" x14ac:dyDescent="0.25">
      <c r="A314" s="9" t="s">
        <v>5</v>
      </c>
      <c r="B314" s="9" t="s">
        <v>32</v>
      </c>
      <c r="C314" s="15">
        <v>35744</v>
      </c>
      <c r="D314" s="6" t="s">
        <v>0</v>
      </c>
      <c r="E314" s="6">
        <v>3</v>
      </c>
      <c r="F314" s="6" t="s">
        <v>136</v>
      </c>
      <c r="G314" s="6"/>
      <c r="H314" s="6"/>
      <c r="I314" s="6"/>
      <c r="J314" s="6">
        <v>2</v>
      </c>
      <c r="K314" s="6" t="s">
        <v>34</v>
      </c>
      <c r="L314" s="7">
        <v>3520</v>
      </c>
      <c r="M314" s="6">
        <v>352</v>
      </c>
      <c r="N314" s="6"/>
      <c r="O314" s="6"/>
      <c r="P314" s="6"/>
      <c r="Q314" s="6"/>
      <c r="R314" s="6"/>
      <c r="S314" s="6"/>
      <c r="T314" s="7"/>
      <c r="U314" s="7"/>
      <c r="V314" s="7"/>
      <c r="W314" s="6"/>
      <c r="X314" s="6"/>
      <c r="Y314" s="6"/>
      <c r="Z314" s="6"/>
      <c r="AA314" s="6"/>
      <c r="AB314" s="6"/>
      <c r="AC314" s="6"/>
      <c r="AD314" s="6"/>
      <c r="AE314" s="6"/>
      <c r="AF314" s="6"/>
      <c r="AG314" s="6"/>
      <c r="AH314" s="6"/>
      <c r="AI314" s="6"/>
      <c r="AJ314" s="6"/>
      <c r="AK314" s="6"/>
      <c r="AL314" s="6"/>
      <c r="AM314" s="6"/>
      <c r="AN314" s="6"/>
      <c r="AO314" s="6"/>
    </row>
    <row r="315" spans="1:41" x14ac:dyDescent="0.25">
      <c r="A315" s="9" t="s">
        <v>5</v>
      </c>
      <c r="B315" s="9" t="s">
        <v>32</v>
      </c>
      <c r="C315" s="15">
        <v>35753</v>
      </c>
      <c r="D315" s="6" t="s">
        <v>0</v>
      </c>
      <c r="E315" s="6">
        <v>3</v>
      </c>
      <c r="F315" s="6" t="s">
        <v>136</v>
      </c>
      <c r="G315" s="6"/>
      <c r="H315" s="6"/>
      <c r="I315" s="6"/>
      <c r="J315" s="6">
        <v>2</v>
      </c>
      <c r="K315" s="6" t="s">
        <v>35</v>
      </c>
      <c r="L315" s="7">
        <v>6945</v>
      </c>
      <c r="M315" s="6">
        <v>694.5</v>
      </c>
      <c r="N315" s="6"/>
      <c r="O315" s="6"/>
      <c r="P315" s="6"/>
      <c r="Q315" s="6"/>
      <c r="R315" s="6"/>
      <c r="S315" s="6"/>
      <c r="T315" s="7"/>
      <c r="U315" s="7"/>
      <c r="V315" s="7"/>
      <c r="W315" s="6"/>
      <c r="X315" s="6"/>
      <c r="Y315" s="6"/>
      <c r="Z315" s="6"/>
      <c r="AA315" s="6"/>
      <c r="AB315" s="6"/>
      <c r="AC315" s="6"/>
      <c r="AD315" s="6"/>
      <c r="AE315" s="6"/>
      <c r="AF315" s="6"/>
      <c r="AG315" s="6"/>
      <c r="AH315" s="6"/>
      <c r="AI315" s="6"/>
      <c r="AJ315" s="6"/>
      <c r="AK315" s="6"/>
      <c r="AL315" s="6"/>
      <c r="AM315" s="6"/>
      <c r="AN315" s="6"/>
      <c r="AO315" s="6"/>
    </row>
    <row r="316" spans="1:41" x14ac:dyDescent="0.25">
      <c r="A316" s="9" t="s">
        <v>5</v>
      </c>
      <c r="B316" s="9" t="s">
        <v>32</v>
      </c>
      <c r="C316" s="15">
        <v>35759</v>
      </c>
      <c r="D316" s="6" t="s">
        <v>0</v>
      </c>
      <c r="E316" s="6">
        <v>3</v>
      </c>
      <c r="F316" s="6" t="s">
        <v>136</v>
      </c>
      <c r="G316" s="6"/>
      <c r="H316" s="6"/>
      <c r="I316" s="6"/>
      <c r="J316" s="6">
        <v>2</v>
      </c>
      <c r="K316" s="6" t="s">
        <v>36</v>
      </c>
      <c r="L316" s="7">
        <v>1625</v>
      </c>
      <c r="M316" s="6">
        <v>162.5</v>
      </c>
      <c r="N316" s="6"/>
      <c r="O316" s="6">
        <v>540.79</v>
      </c>
      <c r="P316" s="6">
        <f>SUMIFS(O$4:O316,A$4:A316,A316,D$4:D316,D316,E$4:E316,E316)</f>
        <v>729.69999999999993</v>
      </c>
      <c r="Q316" s="6"/>
      <c r="R316" s="6"/>
      <c r="S316" s="6"/>
      <c r="T316" s="7"/>
      <c r="U316" s="7"/>
      <c r="V316" s="7"/>
      <c r="W316" s="6"/>
      <c r="X316" s="6"/>
      <c r="Y316" s="6"/>
      <c r="Z316" s="6"/>
      <c r="AA316" s="6"/>
      <c r="AB316" s="6"/>
      <c r="AC316" s="6"/>
      <c r="AD316" s="6"/>
      <c r="AE316" s="6"/>
      <c r="AF316" s="6"/>
      <c r="AG316" s="6"/>
      <c r="AH316" s="6"/>
      <c r="AI316" s="6"/>
      <c r="AJ316" s="6"/>
      <c r="AK316" s="6"/>
      <c r="AL316" s="6"/>
      <c r="AM316" s="6"/>
      <c r="AN316" s="6"/>
      <c r="AO316" s="6"/>
    </row>
    <row r="317" spans="1:41" x14ac:dyDescent="0.25">
      <c r="A317" s="9" t="s">
        <v>5</v>
      </c>
      <c r="B317" s="9" t="s">
        <v>32</v>
      </c>
      <c r="C317" s="15">
        <v>35766</v>
      </c>
      <c r="D317" s="6" t="s">
        <v>0</v>
      </c>
      <c r="E317" s="6">
        <v>3</v>
      </c>
      <c r="F317" s="6" t="s">
        <v>136</v>
      </c>
      <c r="G317" s="6"/>
      <c r="H317" s="6"/>
      <c r="I317" s="6"/>
      <c r="J317" s="6">
        <v>3</v>
      </c>
      <c r="K317" s="6" t="s">
        <v>34</v>
      </c>
      <c r="L317" s="7">
        <v>424</v>
      </c>
      <c r="M317" s="6">
        <v>42.4</v>
      </c>
      <c r="N317" s="6"/>
      <c r="O317" s="6"/>
      <c r="P317" s="6"/>
      <c r="Q317" s="6"/>
      <c r="R317" s="6"/>
      <c r="S317" s="6"/>
      <c r="T317" s="7"/>
      <c r="U317" s="7"/>
      <c r="V317" s="7"/>
      <c r="W317" s="6"/>
      <c r="X317" s="6"/>
      <c r="Y317" s="6"/>
      <c r="Z317" s="6"/>
      <c r="AA317" s="6"/>
      <c r="AB317" s="6"/>
      <c r="AC317" s="6"/>
      <c r="AD317" s="6"/>
      <c r="AE317" s="6"/>
      <c r="AF317" s="6"/>
      <c r="AG317" s="6"/>
      <c r="AH317" s="6"/>
      <c r="AI317" s="6"/>
      <c r="AJ317" s="6"/>
      <c r="AK317" s="6"/>
      <c r="AL317" s="6"/>
      <c r="AM317" s="6"/>
      <c r="AN317" s="6"/>
      <c r="AO317" s="6"/>
    </row>
    <row r="318" spans="1:41" x14ac:dyDescent="0.25">
      <c r="A318" s="9" t="s">
        <v>5</v>
      </c>
      <c r="B318" s="9" t="s">
        <v>32</v>
      </c>
      <c r="C318" s="15">
        <v>35773</v>
      </c>
      <c r="D318" s="6" t="s">
        <v>0</v>
      </c>
      <c r="E318" s="6">
        <v>3</v>
      </c>
      <c r="F318" s="6" t="s">
        <v>136</v>
      </c>
      <c r="G318" s="6"/>
      <c r="H318" s="6"/>
      <c r="I318" s="6"/>
      <c r="J318" s="6">
        <v>3</v>
      </c>
      <c r="K318" s="6" t="s">
        <v>34</v>
      </c>
      <c r="L318" s="7">
        <v>1120</v>
      </c>
      <c r="M318" s="6">
        <v>112</v>
      </c>
      <c r="N318" s="6"/>
      <c r="O318" s="6"/>
      <c r="P318" s="6"/>
      <c r="Q318" s="6"/>
      <c r="R318" s="6"/>
      <c r="S318" s="6"/>
      <c r="T318" s="7"/>
      <c r="U318" s="7"/>
      <c r="V318" s="7"/>
      <c r="W318" s="6"/>
      <c r="X318" s="6"/>
      <c r="Y318" s="6"/>
      <c r="Z318" s="6"/>
      <c r="AA318" s="6"/>
      <c r="AB318" s="6"/>
      <c r="AC318" s="6"/>
      <c r="AD318" s="6"/>
      <c r="AE318" s="6"/>
      <c r="AF318" s="6"/>
      <c r="AG318" s="6"/>
      <c r="AH318" s="6"/>
      <c r="AI318" s="6"/>
      <c r="AJ318" s="6"/>
      <c r="AK318" s="6"/>
      <c r="AL318" s="6"/>
      <c r="AM318" s="6"/>
      <c r="AN318" s="6"/>
      <c r="AO318" s="6"/>
    </row>
    <row r="319" spans="1:41" x14ac:dyDescent="0.25">
      <c r="A319" s="9" t="s">
        <v>5</v>
      </c>
      <c r="B319" s="9" t="s">
        <v>32</v>
      </c>
      <c r="C319" s="15">
        <v>35781</v>
      </c>
      <c r="D319" s="6" t="s">
        <v>0</v>
      </c>
      <c r="E319" s="6">
        <v>3</v>
      </c>
      <c r="F319" s="6" t="s">
        <v>136</v>
      </c>
      <c r="G319" s="6"/>
      <c r="H319" s="6"/>
      <c r="I319" s="6"/>
      <c r="J319" s="6">
        <v>3</v>
      </c>
      <c r="K319" s="6" t="s">
        <v>34</v>
      </c>
      <c r="L319" s="7">
        <v>2195</v>
      </c>
      <c r="M319" s="6">
        <v>219.5</v>
      </c>
      <c r="N319" s="6"/>
      <c r="O319" s="6"/>
      <c r="P319" s="6"/>
      <c r="Q319" s="6"/>
      <c r="R319" s="6"/>
      <c r="S319" s="6"/>
      <c r="T319" s="7"/>
      <c r="U319" s="7"/>
      <c r="V319" s="7"/>
      <c r="W319" s="6"/>
      <c r="X319" s="6"/>
      <c r="Y319" s="6"/>
      <c r="Z319" s="6"/>
      <c r="AA319" s="6"/>
      <c r="AB319" s="6"/>
      <c r="AC319" s="6"/>
      <c r="AD319" s="6"/>
      <c r="AE319" s="6"/>
      <c r="AF319" s="6"/>
      <c r="AG319" s="6"/>
      <c r="AH319" s="6"/>
      <c r="AI319" s="6"/>
      <c r="AJ319" s="6"/>
      <c r="AK319" s="6"/>
      <c r="AL319" s="6"/>
      <c r="AM319" s="6"/>
      <c r="AN319" s="6"/>
      <c r="AO319" s="6"/>
    </row>
    <row r="320" spans="1:41" x14ac:dyDescent="0.25">
      <c r="A320" s="9" t="s">
        <v>5</v>
      </c>
      <c r="B320" s="9" t="s">
        <v>32</v>
      </c>
      <c r="C320" s="15">
        <v>35787</v>
      </c>
      <c r="D320" s="6" t="s">
        <v>0</v>
      </c>
      <c r="E320" s="6">
        <v>3</v>
      </c>
      <c r="F320" s="6" t="s">
        <v>136</v>
      </c>
      <c r="G320" s="6"/>
      <c r="H320" s="6"/>
      <c r="I320" s="6"/>
      <c r="J320" s="6">
        <v>3</v>
      </c>
      <c r="K320" s="6" t="s">
        <v>35</v>
      </c>
      <c r="L320" s="7">
        <v>2280</v>
      </c>
      <c r="M320" s="6">
        <v>228</v>
      </c>
      <c r="N320" s="6"/>
      <c r="O320" s="6"/>
      <c r="P320" s="6"/>
      <c r="Q320" s="6"/>
      <c r="R320" s="6"/>
      <c r="S320" s="6"/>
      <c r="T320" s="7"/>
      <c r="U320" s="7"/>
      <c r="V320" s="7"/>
      <c r="W320" s="6"/>
      <c r="X320" s="6"/>
      <c r="Y320" s="6"/>
      <c r="Z320" s="6"/>
      <c r="AA320" s="6"/>
      <c r="AB320" s="6"/>
      <c r="AC320" s="6"/>
      <c r="AD320" s="6"/>
      <c r="AE320" s="6"/>
      <c r="AF320" s="6"/>
      <c r="AG320" s="6"/>
      <c r="AH320" s="6"/>
      <c r="AI320" s="6"/>
      <c r="AJ320" s="6"/>
      <c r="AK320" s="6"/>
      <c r="AL320" s="6"/>
      <c r="AM320" s="6"/>
      <c r="AN320" s="6"/>
      <c r="AO320" s="6"/>
    </row>
    <row r="321" spans="1:41" x14ac:dyDescent="0.25">
      <c r="A321" s="9" t="s">
        <v>5</v>
      </c>
      <c r="B321" s="9" t="s">
        <v>32</v>
      </c>
      <c r="C321" s="15">
        <v>35793</v>
      </c>
      <c r="D321" s="6" t="s">
        <v>0</v>
      </c>
      <c r="E321" s="6">
        <v>3</v>
      </c>
      <c r="F321" s="6" t="s">
        <v>136</v>
      </c>
      <c r="G321" s="6"/>
      <c r="H321" s="6"/>
      <c r="I321" s="6"/>
      <c r="J321" s="6">
        <v>3</v>
      </c>
      <c r="K321" s="6" t="s">
        <v>36</v>
      </c>
      <c r="L321" s="7">
        <v>595</v>
      </c>
      <c r="M321" s="6">
        <v>59.5</v>
      </c>
      <c r="N321" s="6"/>
      <c r="O321" s="6">
        <v>149.68</v>
      </c>
      <c r="P321" s="6">
        <f>SUMIFS(O$4:O321,A$4:A321,A321,D$4:D321,D321,E$4:E321,E321)</f>
        <v>879.37999999999988</v>
      </c>
      <c r="Q321" s="6"/>
      <c r="R321" s="6"/>
      <c r="S321" s="6"/>
      <c r="T321" s="7"/>
      <c r="U321" s="7"/>
      <c r="V321" s="7"/>
      <c r="W321" s="6"/>
      <c r="X321" s="6"/>
      <c r="Y321" s="6"/>
      <c r="Z321" s="6"/>
      <c r="AA321" s="6"/>
      <c r="AB321" s="6"/>
      <c r="AC321" s="6"/>
      <c r="AD321" s="6"/>
      <c r="AE321" s="6"/>
      <c r="AF321" s="6"/>
      <c r="AG321" s="6"/>
      <c r="AH321" s="6"/>
      <c r="AI321" s="6"/>
      <c r="AJ321" s="6"/>
      <c r="AK321" s="6"/>
      <c r="AL321" s="6"/>
      <c r="AM321" s="6"/>
      <c r="AN321" s="6"/>
      <c r="AO321" s="6"/>
    </row>
    <row r="322" spans="1:41" x14ac:dyDescent="0.25">
      <c r="A322" s="9" t="s">
        <v>5</v>
      </c>
      <c r="B322" s="9" t="s">
        <v>32</v>
      </c>
      <c r="C322" s="15">
        <v>35803</v>
      </c>
      <c r="D322" s="6" t="s">
        <v>0</v>
      </c>
      <c r="E322" s="6">
        <v>3</v>
      </c>
      <c r="F322" s="6" t="s">
        <v>136</v>
      </c>
      <c r="G322" s="6"/>
      <c r="H322" s="6"/>
      <c r="I322" s="6"/>
      <c r="J322" s="6">
        <v>4</v>
      </c>
      <c r="K322" s="6" t="s">
        <v>34</v>
      </c>
      <c r="L322" s="7">
        <v>715</v>
      </c>
      <c r="M322" s="6">
        <v>71.5</v>
      </c>
      <c r="N322" s="6"/>
      <c r="O322" s="6"/>
      <c r="P322" s="6"/>
      <c r="Q322" s="6"/>
      <c r="R322" s="6"/>
      <c r="S322" s="6"/>
      <c r="T322" s="7"/>
      <c r="U322" s="7"/>
      <c r="V322" s="7"/>
      <c r="W322" s="6"/>
      <c r="X322" s="6"/>
      <c r="Y322" s="6"/>
      <c r="Z322" s="6"/>
      <c r="AA322" s="6"/>
      <c r="AB322" s="6"/>
      <c r="AC322" s="6"/>
      <c r="AD322" s="6"/>
      <c r="AE322" s="6"/>
      <c r="AF322" s="6"/>
      <c r="AG322" s="6"/>
      <c r="AH322" s="6"/>
      <c r="AI322" s="6"/>
      <c r="AJ322" s="6"/>
      <c r="AK322" s="6"/>
      <c r="AL322" s="6"/>
      <c r="AM322" s="6"/>
      <c r="AN322" s="6"/>
      <c r="AO322" s="6"/>
    </row>
    <row r="323" spans="1:41" x14ac:dyDescent="0.25">
      <c r="A323" s="9" t="s">
        <v>5</v>
      </c>
      <c r="B323" s="9" t="s">
        <v>32</v>
      </c>
      <c r="C323" s="15">
        <v>35810</v>
      </c>
      <c r="D323" s="6" t="s">
        <v>0</v>
      </c>
      <c r="E323" s="6">
        <v>3</v>
      </c>
      <c r="F323" s="6" t="s">
        <v>136</v>
      </c>
      <c r="G323" s="6"/>
      <c r="H323" s="6"/>
      <c r="I323" s="6"/>
      <c r="J323" s="6">
        <v>4</v>
      </c>
      <c r="K323" s="6" t="s">
        <v>34</v>
      </c>
      <c r="L323" s="7">
        <v>1225</v>
      </c>
      <c r="M323" s="6">
        <v>122.5</v>
      </c>
      <c r="N323" s="6"/>
      <c r="O323" s="6"/>
      <c r="P323" s="6"/>
      <c r="Q323" s="6"/>
      <c r="R323" s="6"/>
      <c r="S323" s="6"/>
      <c r="T323" s="7"/>
      <c r="U323" s="7"/>
      <c r="V323" s="7"/>
      <c r="W323" s="6"/>
      <c r="X323" s="6"/>
      <c r="Y323" s="6"/>
      <c r="Z323" s="6"/>
      <c r="AA323" s="6"/>
      <c r="AB323" s="6"/>
      <c r="AC323" s="6"/>
      <c r="AD323" s="6"/>
      <c r="AE323" s="6"/>
      <c r="AF323" s="6"/>
      <c r="AG323" s="6"/>
      <c r="AH323" s="6"/>
      <c r="AI323" s="6"/>
      <c r="AJ323" s="6"/>
      <c r="AK323" s="6"/>
      <c r="AL323" s="6"/>
      <c r="AM323" s="6"/>
      <c r="AN323" s="6"/>
      <c r="AO323" s="6"/>
    </row>
    <row r="324" spans="1:41" x14ac:dyDescent="0.25">
      <c r="A324" s="9" t="s">
        <v>5</v>
      </c>
      <c r="B324" s="9" t="s">
        <v>32</v>
      </c>
      <c r="C324" s="15">
        <v>35817</v>
      </c>
      <c r="D324" s="6" t="s">
        <v>0</v>
      </c>
      <c r="E324" s="6">
        <v>3</v>
      </c>
      <c r="F324" s="6" t="s">
        <v>136</v>
      </c>
      <c r="G324" s="6"/>
      <c r="H324" s="6"/>
      <c r="I324" s="6"/>
      <c r="J324" s="6">
        <v>4</v>
      </c>
      <c r="K324" s="6" t="s">
        <v>34</v>
      </c>
      <c r="L324" s="7">
        <v>2035</v>
      </c>
      <c r="M324" s="6">
        <v>203.5</v>
      </c>
      <c r="N324" s="6"/>
      <c r="O324" s="6"/>
      <c r="P324" s="6"/>
      <c r="Q324" s="6"/>
      <c r="R324" s="6"/>
      <c r="S324" s="6"/>
      <c r="T324" s="7"/>
      <c r="U324" s="7"/>
      <c r="V324" s="7"/>
      <c r="W324" s="6"/>
      <c r="X324" s="6"/>
      <c r="Y324" s="6"/>
      <c r="Z324" s="6"/>
      <c r="AA324" s="6"/>
      <c r="AB324" s="6"/>
      <c r="AC324" s="6"/>
      <c r="AD324" s="6"/>
      <c r="AE324" s="6"/>
      <c r="AF324" s="6"/>
      <c r="AG324" s="6"/>
      <c r="AH324" s="6"/>
      <c r="AI324" s="6"/>
      <c r="AJ324" s="6"/>
      <c r="AK324" s="6"/>
      <c r="AL324" s="6"/>
      <c r="AM324" s="6"/>
      <c r="AN324" s="6"/>
      <c r="AO324" s="6"/>
    </row>
    <row r="325" spans="1:41" x14ac:dyDescent="0.25">
      <c r="A325" s="9" t="s">
        <v>5</v>
      </c>
      <c r="B325" s="9" t="s">
        <v>32</v>
      </c>
      <c r="C325" s="15">
        <v>35824</v>
      </c>
      <c r="D325" s="6" t="s">
        <v>0</v>
      </c>
      <c r="E325" s="6">
        <v>3</v>
      </c>
      <c r="F325" s="6" t="s">
        <v>136</v>
      </c>
      <c r="G325" s="6"/>
      <c r="H325" s="6"/>
      <c r="I325" s="6"/>
      <c r="J325" s="6">
        <v>4</v>
      </c>
      <c r="K325" s="6" t="s">
        <v>34</v>
      </c>
      <c r="L325" s="7">
        <v>2245</v>
      </c>
      <c r="M325" s="6">
        <v>224.5</v>
      </c>
      <c r="N325" s="6"/>
      <c r="O325" s="6"/>
      <c r="P325" s="6"/>
      <c r="Q325" s="6"/>
      <c r="R325" s="6"/>
      <c r="S325" s="6"/>
      <c r="T325" s="7"/>
      <c r="U325" s="7"/>
      <c r="V325" s="7"/>
      <c r="W325" s="6"/>
      <c r="X325" s="6"/>
      <c r="Y325" s="6"/>
      <c r="Z325" s="6"/>
      <c r="AA325" s="6"/>
      <c r="AB325" s="6"/>
      <c r="AC325" s="6"/>
      <c r="AD325" s="6"/>
      <c r="AE325" s="6"/>
      <c r="AF325" s="6"/>
      <c r="AG325" s="6"/>
      <c r="AH325" s="6"/>
      <c r="AI325" s="6"/>
      <c r="AJ325" s="6"/>
      <c r="AK325" s="6"/>
      <c r="AL325" s="6"/>
      <c r="AM325" s="6"/>
      <c r="AN325" s="6"/>
      <c r="AO325" s="6"/>
    </row>
    <row r="326" spans="1:41" x14ac:dyDescent="0.25">
      <c r="A326" s="9" t="s">
        <v>5</v>
      </c>
      <c r="B326" s="9" t="s">
        <v>32</v>
      </c>
      <c r="C326" s="15">
        <v>35829</v>
      </c>
      <c r="D326" s="6" t="s">
        <v>0</v>
      </c>
      <c r="E326" s="6">
        <v>3</v>
      </c>
      <c r="F326" s="6" t="s">
        <v>136</v>
      </c>
      <c r="G326" s="6"/>
      <c r="H326" s="6"/>
      <c r="I326" s="6"/>
      <c r="J326" s="6">
        <v>4</v>
      </c>
      <c r="K326" s="6" t="s">
        <v>35</v>
      </c>
      <c r="L326" s="7">
        <v>2925</v>
      </c>
      <c r="M326" s="6">
        <v>292.5</v>
      </c>
      <c r="N326" s="6"/>
      <c r="O326" s="6"/>
      <c r="P326" s="6"/>
      <c r="Q326" s="6">
        <v>2.7400000000000001E-2</v>
      </c>
      <c r="R326" s="6">
        <v>6.4000000000000003E-3</v>
      </c>
      <c r="S326" s="6"/>
      <c r="T326" s="7"/>
      <c r="U326" s="7"/>
      <c r="V326" s="7"/>
      <c r="W326" s="6"/>
      <c r="X326" s="6"/>
      <c r="Y326" s="6"/>
      <c r="Z326" s="6"/>
      <c r="AA326" s="6"/>
      <c r="AB326" s="6"/>
      <c r="AC326" s="6"/>
      <c r="AD326" s="6"/>
      <c r="AE326" s="6"/>
      <c r="AF326" s="6"/>
      <c r="AG326" s="6"/>
      <c r="AH326" s="6"/>
      <c r="AI326" s="6"/>
      <c r="AJ326" s="6"/>
      <c r="AK326" s="6"/>
      <c r="AL326" s="6"/>
      <c r="AM326" s="6"/>
      <c r="AN326" s="6"/>
      <c r="AO326" s="6"/>
    </row>
    <row r="327" spans="1:41" x14ac:dyDescent="0.25">
      <c r="A327" s="9" t="s">
        <v>5</v>
      </c>
      <c r="B327" s="9" t="s">
        <v>32</v>
      </c>
      <c r="C327" s="15">
        <v>35834</v>
      </c>
      <c r="D327" s="6" t="s">
        <v>0</v>
      </c>
      <c r="E327" s="6">
        <v>3</v>
      </c>
      <c r="F327" s="6" t="s">
        <v>136</v>
      </c>
      <c r="G327" s="6"/>
      <c r="H327" s="6"/>
      <c r="I327" s="6"/>
      <c r="J327" s="6">
        <v>4</v>
      </c>
      <c r="K327" s="6" t="s">
        <v>36</v>
      </c>
      <c r="L327" s="7">
        <v>1700</v>
      </c>
      <c r="M327" s="6">
        <v>170</v>
      </c>
      <c r="N327" s="6"/>
      <c r="O327" s="6">
        <v>136.46</v>
      </c>
      <c r="P327" s="6">
        <f>SUMIFS(O$4:O327,A$4:A327,A327,D$4:D327,D327,E$4:E327,E327)</f>
        <v>1015.8399999999999</v>
      </c>
      <c r="Q327" s="6"/>
      <c r="R327" s="6"/>
      <c r="S327" s="6"/>
      <c r="T327" s="7"/>
      <c r="U327" s="7"/>
      <c r="V327" s="7"/>
      <c r="W327" s="6"/>
      <c r="X327" s="6"/>
      <c r="Y327" s="6"/>
      <c r="Z327" s="6"/>
      <c r="AA327" s="6"/>
      <c r="AB327" s="6"/>
      <c r="AC327" s="6"/>
      <c r="AD327" s="6"/>
      <c r="AE327" s="6"/>
      <c r="AF327" s="6"/>
      <c r="AG327" s="6"/>
      <c r="AH327" s="6"/>
      <c r="AI327" s="6"/>
      <c r="AJ327" s="6"/>
      <c r="AK327" s="6"/>
      <c r="AL327" s="6"/>
      <c r="AM327" s="6"/>
      <c r="AN327" s="6"/>
      <c r="AO327" s="6"/>
    </row>
    <row r="328" spans="1:41" x14ac:dyDescent="0.25">
      <c r="A328" s="9" t="s">
        <v>5</v>
      </c>
      <c r="B328" s="9" t="s">
        <v>32</v>
      </c>
      <c r="C328" s="15">
        <v>35845</v>
      </c>
      <c r="D328" s="6" t="s">
        <v>0</v>
      </c>
      <c r="E328" s="6">
        <v>3</v>
      </c>
      <c r="F328" s="6" t="s">
        <v>136</v>
      </c>
      <c r="G328" s="6"/>
      <c r="H328" s="6"/>
      <c r="I328" s="6"/>
      <c r="J328" s="6">
        <v>5</v>
      </c>
      <c r="K328" s="6" t="s">
        <v>34</v>
      </c>
      <c r="L328" s="7">
        <v>457.5</v>
      </c>
      <c r="M328" s="6">
        <v>45.75</v>
      </c>
      <c r="N328" s="6"/>
      <c r="O328" s="6"/>
      <c r="P328" s="6"/>
      <c r="Q328" s="6"/>
      <c r="R328" s="6"/>
      <c r="S328" s="6"/>
      <c r="T328" s="7"/>
      <c r="U328" s="7"/>
      <c r="V328" s="7"/>
      <c r="W328" s="6"/>
      <c r="X328" s="6"/>
      <c r="Y328" s="6"/>
      <c r="Z328" s="6"/>
      <c r="AA328" s="6"/>
      <c r="AB328" s="6"/>
      <c r="AC328" s="6"/>
      <c r="AD328" s="6"/>
      <c r="AE328" s="6"/>
      <c r="AF328" s="6"/>
      <c r="AG328" s="6"/>
      <c r="AH328" s="6"/>
      <c r="AI328" s="6"/>
      <c r="AJ328" s="6"/>
      <c r="AK328" s="6"/>
      <c r="AL328" s="6"/>
      <c r="AM328" s="6"/>
      <c r="AN328" s="6"/>
      <c r="AO328" s="6"/>
    </row>
    <row r="329" spans="1:41" x14ac:dyDescent="0.25">
      <c r="A329" s="9" t="s">
        <v>5</v>
      </c>
      <c r="B329" s="9" t="s">
        <v>32</v>
      </c>
      <c r="C329" s="15">
        <v>35852</v>
      </c>
      <c r="D329" s="6" t="s">
        <v>0</v>
      </c>
      <c r="E329" s="6">
        <v>3</v>
      </c>
      <c r="F329" s="6" t="s">
        <v>136</v>
      </c>
      <c r="G329" s="6"/>
      <c r="H329" s="6"/>
      <c r="I329" s="6"/>
      <c r="J329" s="6">
        <v>5</v>
      </c>
      <c r="K329" s="6" t="s">
        <v>34</v>
      </c>
      <c r="L329" s="7">
        <v>640</v>
      </c>
      <c r="M329" s="6">
        <v>64</v>
      </c>
      <c r="N329" s="6"/>
      <c r="O329" s="6"/>
      <c r="P329" s="6"/>
      <c r="Q329" s="6"/>
      <c r="R329" s="6"/>
      <c r="S329" s="6"/>
      <c r="T329" s="7"/>
      <c r="U329" s="7"/>
      <c r="V329" s="7"/>
      <c r="W329" s="6"/>
      <c r="X329" s="6"/>
      <c r="Y329" s="6"/>
      <c r="Z329" s="6"/>
      <c r="AA329" s="6"/>
      <c r="AB329" s="6"/>
      <c r="AC329" s="6"/>
      <c r="AD329" s="6"/>
      <c r="AE329" s="6"/>
      <c r="AF329" s="6"/>
      <c r="AG329" s="6"/>
      <c r="AH329" s="6"/>
      <c r="AI329" s="6"/>
      <c r="AJ329" s="6"/>
      <c r="AK329" s="6"/>
      <c r="AL329" s="6"/>
      <c r="AM329" s="6"/>
      <c r="AN329" s="6"/>
      <c r="AO329" s="6"/>
    </row>
    <row r="330" spans="1:41" x14ac:dyDescent="0.25">
      <c r="A330" s="9" t="s">
        <v>5</v>
      </c>
      <c r="B330" s="9" t="s">
        <v>32</v>
      </c>
      <c r="C330" s="15">
        <v>35859</v>
      </c>
      <c r="D330" s="6" t="s">
        <v>0</v>
      </c>
      <c r="E330" s="6">
        <v>3</v>
      </c>
      <c r="F330" s="6" t="s">
        <v>136</v>
      </c>
      <c r="G330" s="6"/>
      <c r="H330" s="6"/>
      <c r="I330" s="6"/>
      <c r="J330" s="6">
        <v>5</v>
      </c>
      <c r="K330" s="6" t="s">
        <v>34</v>
      </c>
      <c r="L330" s="7">
        <v>930</v>
      </c>
      <c r="M330" s="6">
        <v>93</v>
      </c>
      <c r="N330" s="6"/>
      <c r="O330" s="6"/>
      <c r="P330" s="6"/>
      <c r="Q330" s="6"/>
      <c r="R330" s="6"/>
      <c r="S330" s="6"/>
      <c r="T330" s="7"/>
      <c r="U330" s="7"/>
      <c r="V330" s="7"/>
      <c r="W330" s="6"/>
      <c r="X330" s="6"/>
      <c r="Y330" s="6"/>
      <c r="Z330" s="6"/>
      <c r="AA330" s="6"/>
      <c r="AB330" s="6"/>
      <c r="AC330" s="6"/>
      <c r="AD330" s="6"/>
      <c r="AE330" s="6"/>
      <c r="AF330" s="6"/>
      <c r="AG330" s="6"/>
      <c r="AH330" s="6"/>
      <c r="AI330" s="6"/>
      <c r="AJ330" s="6"/>
      <c r="AK330" s="6"/>
      <c r="AL330" s="6"/>
      <c r="AM330" s="6"/>
      <c r="AN330" s="6"/>
      <c r="AO330" s="6"/>
    </row>
    <row r="331" spans="1:41" x14ac:dyDescent="0.25">
      <c r="A331" s="9" t="s">
        <v>5</v>
      </c>
      <c r="B331" s="9" t="s">
        <v>32</v>
      </c>
      <c r="C331" s="15">
        <v>35866</v>
      </c>
      <c r="D331" s="6" t="s">
        <v>0</v>
      </c>
      <c r="E331" s="6">
        <v>3</v>
      </c>
      <c r="F331" s="6" t="s">
        <v>136</v>
      </c>
      <c r="G331" s="6"/>
      <c r="H331" s="6"/>
      <c r="I331" s="6"/>
      <c r="J331" s="6">
        <v>5</v>
      </c>
      <c r="K331" s="6" t="s">
        <v>35</v>
      </c>
      <c r="L331" s="7">
        <v>945</v>
      </c>
      <c r="M331" s="6">
        <v>94.5</v>
      </c>
      <c r="N331" s="6"/>
      <c r="O331" s="6"/>
      <c r="P331" s="6"/>
      <c r="Q331" s="6">
        <v>2.75E-2</v>
      </c>
      <c r="R331" s="6"/>
      <c r="S331" s="6"/>
      <c r="T331" s="7"/>
      <c r="U331" s="7"/>
      <c r="V331" s="7"/>
      <c r="W331" s="6"/>
      <c r="X331" s="6"/>
      <c r="Y331" s="6"/>
      <c r="Z331" s="6"/>
      <c r="AA331" s="6"/>
      <c r="AB331" s="6"/>
      <c r="AC331" s="6"/>
      <c r="AD331" s="6"/>
      <c r="AE331" s="6"/>
      <c r="AF331" s="6"/>
      <c r="AG331" s="6"/>
      <c r="AH331" s="6"/>
      <c r="AI331" s="6"/>
      <c r="AJ331" s="6"/>
      <c r="AK331" s="6"/>
      <c r="AL331" s="6"/>
      <c r="AM331" s="6"/>
      <c r="AN331" s="6"/>
      <c r="AO331" s="6"/>
    </row>
    <row r="332" spans="1:41" x14ac:dyDescent="0.25">
      <c r="A332" s="9" t="s">
        <v>5</v>
      </c>
      <c r="B332" s="9" t="s">
        <v>32</v>
      </c>
      <c r="C332" s="15">
        <v>35871</v>
      </c>
      <c r="D332" s="6" t="s">
        <v>0</v>
      </c>
      <c r="E332" s="6">
        <v>3</v>
      </c>
      <c r="F332" s="6" t="s">
        <v>136</v>
      </c>
      <c r="G332" s="6"/>
      <c r="H332" s="6"/>
      <c r="I332" s="6"/>
      <c r="J332" s="6">
        <v>5</v>
      </c>
      <c r="K332" s="6" t="s">
        <v>36</v>
      </c>
      <c r="L332" s="7">
        <v>0</v>
      </c>
      <c r="M332" s="6">
        <v>0</v>
      </c>
      <c r="N332" s="6"/>
      <c r="O332" s="6">
        <v>84.58</v>
      </c>
      <c r="P332" s="6">
        <f>SUMIFS(O$4:O332,A$4:A332,A332,D$4:D332,D332,E$4:E332,E332)</f>
        <v>1100.4199999999998</v>
      </c>
      <c r="Q332" s="6"/>
      <c r="R332" s="6"/>
      <c r="S332" s="6"/>
      <c r="T332" s="7"/>
      <c r="U332" s="7"/>
      <c r="V332" s="7"/>
      <c r="W332" s="6"/>
      <c r="X332" s="6"/>
      <c r="Y332" s="6"/>
      <c r="Z332" s="6"/>
      <c r="AA332" s="6"/>
      <c r="AB332" s="6"/>
      <c r="AC332" s="6"/>
      <c r="AD332" s="6"/>
      <c r="AE332" s="6"/>
      <c r="AF332" s="6"/>
      <c r="AG332" s="6"/>
      <c r="AH332" s="6"/>
      <c r="AI332" s="6"/>
      <c r="AJ332" s="6"/>
      <c r="AK332" s="6"/>
      <c r="AL332" s="6"/>
      <c r="AM332" s="6"/>
      <c r="AN332" s="6"/>
      <c r="AO332" s="6"/>
    </row>
    <row r="333" spans="1:41" x14ac:dyDescent="0.25">
      <c r="A333" s="9" t="s">
        <v>5</v>
      </c>
      <c r="B333" s="9" t="s">
        <v>32</v>
      </c>
      <c r="C333" s="15">
        <v>35882</v>
      </c>
      <c r="D333" s="6" t="s">
        <v>0</v>
      </c>
      <c r="E333" s="6">
        <v>3</v>
      </c>
      <c r="F333" s="6" t="s">
        <v>136</v>
      </c>
      <c r="G333" s="6"/>
      <c r="H333" s="6"/>
      <c r="I333" s="6"/>
      <c r="J333" s="6">
        <v>6</v>
      </c>
      <c r="K333" s="6" t="s">
        <v>34</v>
      </c>
      <c r="L333" s="7">
        <v>496</v>
      </c>
      <c r="M333" s="6">
        <v>49.6</v>
      </c>
      <c r="N333" s="6"/>
      <c r="O333" s="6"/>
      <c r="P333" s="6"/>
      <c r="Q333" s="6"/>
      <c r="R333" s="6"/>
      <c r="S333" s="6"/>
      <c r="T333" s="7"/>
      <c r="U333" s="7"/>
      <c r="V333" s="7"/>
      <c r="W333" s="6"/>
      <c r="X333" s="6"/>
      <c r="Y333" s="6"/>
      <c r="Z333" s="6"/>
      <c r="AA333" s="6"/>
      <c r="AB333" s="6"/>
      <c r="AC333" s="6"/>
      <c r="AD333" s="6"/>
      <c r="AE333" s="6"/>
      <c r="AF333" s="6"/>
      <c r="AG333" s="6"/>
      <c r="AH333" s="6"/>
      <c r="AI333" s="6"/>
      <c r="AJ333" s="6"/>
      <c r="AK333" s="6"/>
      <c r="AL333" s="6"/>
      <c r="AM333" s="6"/>
      <c r="AN333" s="6"/>
      <c r="AO333" s="6"/>
    </row>
    <row r="334" spans="1:41" x14ac:dyDescent="0.25">
      <c r="A334" s="9" t="s">
        <v>5</v>
      </c>
      <c r="B334" s="9" t="s">
        <v>32</v>
      </c>
      <c r="C334" s="15">
        <v>35894</v>
      </c>
      <c r="D334" s="6" t="s">
        <v>0</v>
      </c>
      <c r="E334" s="6">
        <v>3</v>
      </c>
      <c r="F334" s="6" t="s">
        <v>136</v>
      </c>
      <c r="G334" s="6"/>
      <c r="H334" s="6"/>
      <c r="I334" s="6"/>
      <c r="J334" s="6">
        <v>6</v>
      </c>
      <c r="K334" s="6" t="s">
        <v>34</v>
      </c>
      <c r="L334" s="7">
        <v>570</v>
      </c>
      <c r="M334" s="6">
        <v>57</v>
      </c>
      <c r="N334" s="6"/>
      <c r="O334" s="6"/>
      <c r="P334" s="6"/>
      <c r="Q334" s="6"/>
      <c r="R334" s="6"/>
      <c r="S334" s="6"/>
      <c r="T334" s="7"/>
      <c r="U334" s="7"/>
      <c r="V334" s="7"/>
      <c r="W334" s="6"/>
      <c r="X334" s="6"/>
      <c r="Y334" s="6"/>
      <c r="Z334" s="6"/>
      <c r="AA334" s="6"/>
      <c r="AB334" s="6"/>
      <c r="AC334" s="6"/>
      <c r="AD334" s="6"/>
      <c r="AE334" s="6"/>
      <c r="AF334" s="6"/>
      <c r="AG334" s="6"/>
      <c r="AH334" s="6"/>
      <c r="AI334" s="6"/>
      <c r="AJ334" s="6"/>
      <c r="AK334" s="6"/>
      <c r="AL334" s="6"/>
      <c r="AM334" s="6"/>
      <c r="AN334" s="6"/>
      <c r="AO334" s="6"/>
    </row>
    <row r="335" spans="1:41" x14ac:dyDescent="0.25">
      <c r="A335" s="9" t="s">
        <v>5</v>
      </c>
      <c r="B335" s="9" t="s">
        <v>32</v>
      </c>
      <c r="C335" s="15">
        <v>35912</v>
      </c>
      <c r="D335" s="6" t="s">
        <v>0</v>
      </c>
      <c r="E335" s="6">
        <v>3</v>
      </c>
      <c r="F335" s="6" t="s">
        <v>136</v>
      </c>
      <c r="G335" s="6"/>
      <c r="H335" s="6"/>
      <c r="I335" s="6"/>
      <c r="J335" s="6">
        <v>6</v>
      </c>
      <c r="K335" s="6" t="s">
        <v>34</v>
      </c>
      <c r="L335" s="7">
        <v>1120</v>
      </c>
      <c r="M335" s="6">
        <v>112</v>
      </c>
      <c r="N335" s="6"/>
      <c r="O335" s="6"/>
      <c r="P335" s="6"/>
      <c r="Q335" s="6"/>
      <c r="R335" s="6"/>
      <c r="S335" s="6"/>
      <c r="T335" s="7"/>
      <c r="U335" s="7"/>
      <c r="V335" s="7"/>
      <c r="W335" s="6"/>
      <c r="X335" s="6"/>
      <c r="Y335" s="6"/>
      <c r="Z335" s="6"/>
      <c r="AA335" s="6"/>
      <c r="AB335" s="6"/>
      <c r="AC335" s="6"/>
      <c r="AD335" s="6"/>
      <c r="AE335" s="6"/>
      <c r="AF335" s="6"/>
      <c r="AG335" s="6"/>
      <c r="AH335" s="6"/>
      <c r="AI335" s="6"/>
      <c r="AJ335" s="6"/>
      <c r="AK335" s="6"/>
      <c r="AL335" s="6"/>
      <c r="AM335" s="6"/>
      <c r="AN335" s="6"/>
      <c r="AO335" s="6"/>
    </row>
    <row r="336" spans="1:41" x14ac:dyDescent="0.25">
      <c r="A336" s="9" t="s">
        <v>5</v>
      </c>
      <c r="B336" s="9" t="s">
        <v>32</v>
      </c>
      <c r="C336" s="15">
        <v>35930</v>
      </c>
      <c r="D336" s="6" t="s">
        <v>0</v>
      </c>
      <c r="E336" s="6">
        <v>3</v>
      </c>
      <c r="F336" s="6" t="s">
        <v>136</v>
      </c>
      <c r="G336" s="6"/>
      <c r="H336" s="6"/>
      <c r="I336" s="6"/>
      <c r="J336" s="6">
        <v>6</v>
      </c>
      <c r="K336" s="6" t="s">
        <v>34</v>
      </c>
      <c r="L336" s="7">
        <v>1410</v>
      </c>
      <c r="M336" s="6">
        <v>141</v>
      </c>
      <c r="N336" s="6"/>
      <c r="O336" s="6"/>
      <c r="P336" s="6"/>
      <c r="Q336" s="6"/>
      <c r="R336" s="6"/>
      <c r="S336" s="6"/>
      <c r="T336" s="7"/>
      <c r="U336" s="7"/>
      <c r="V336" s="7"/>
      <c r="W336" s="6"/>
      <c r="X336" s="6"/>
      <c r="Y336" s="6"/>
      <c r="Z336" s="6"/>
      <c r="AA336" s="6"/>
      <c r="AB336" s="6"/>
      <c r="AC336" s="6"/>
      <c r="AD336" s="6"/>
      <c r="AE336" s="6"/>
      <c r="AF336" s="6"/>
      <c r="AG336" s="6"/>
      <c r="AH336" s="6"/>
      <c r="AI336" s="6"/>
      <c r="AJ336" s="6"/>
      <c r="AK336" s="6"/>
      <c r="AL336" s="6"/>
      <c r="AM336" s="6"/>
      <c r="AN336" s="6"/>
      <c r="AO336" s="6"/>
    </row>
    <row r="337" spans="1:41" x14ac:dyDescent="0.25">
      <c r="A337" s="9" t="s">
        <v>5</v>
      </c>
      <c r="B337" s="9" t="s">
        <v>32</v>
      </c>
      <c r="C337" s="15">
        <v>35944</v>
      </c>
      <c r="D337" s="6" t="s">
        <v>0</v>
      </c>
      <c r="E337" s="6">
        <v>3</v>
      </c>
      <c r="F337" s="6" t="s">
        <v>136</v>
      </c>
      <c r="G337" s="6"/>
      <c r="H337" s="6"/>
      <c r="I337" s="6"/>
      <c r="J337" s="6">
        <v>6</v>
      </c>
      <c r="K337" s="6" t="s">
        <v>35</v>
      </c>
      <c r="L337" s="7">
        <v>1115</v>
      </c>
      <c r="M337" s="6">
        <v>111.5</v>
      </c>
      <c r="N337" s="6"/>
      <c r="O337" s="6"/>
      <c r="P337" s="6"/>
      <c r="Q337" s="6"/>
      <c r="R337" s="6"/>
      <c r="S337" s="6"/>
      <c r="T337" s="7"/>
      <c r="U337" s="7"/>
      <c r="V337" s="7"/>
      <c r="W337" s="6"/>
      <c r="X337" s="6"/>
      <c r="Y337" s="6"/>
      <c r="Z337" s="6"/>
      <c r="AA337" s="6"/>
      <c r="AB337" s="6"/>
      <c r="AC337" s="6"/>
      <c r="AD337" s="6"/>
      <c r="AE337" s="6"/>
      <c r="AF337" s="6"/>
      <c r="AG337" s="6"/>
      <c r="AH337" s="6"/>
      <c r="AI337" s="6"/>
      <c r="AJ337" s="6"/>
      <c r="AK337" s="6"/>
      <c r="AL337" s="6"/>
      <c r="AM337" s="6"/>
      <c r="AN337" s="6"/>
      <c r="AO337" s="6"/>
    </row>
    <row r="338" spans="1:41" x14ac:dyDescent="0.25">
      <c r="A338" s="9" t="s">
        <v>5</v>
      </c>
      <c r="B338" s="9" t="s">
        <v>32</v>
      </c>
      <c r="C338" s="15">
        <v>35949</v>
      </c>
      <c r="D338" s="6" t="s">
        <v>0</v>
      </c>
      <c r="E338" s="6">
        <v>3</v>
      </c>
      <c r="F338" s="6" t="s">
        <v>136</v>
      </c>
      <c r="G338" s="6"/>
      <c r="H338" s="6"/>
      <c r="I338" s="6"/>
      <c r="J338" s="6">
        <v>6</v>
      </c>
      <c r="K338" s="6" t="s">
        <v>36</v>
      </c>
      <c r="L338" s="7"/>
      <c r="M338" s="6"/>
      <c r="N338" s="6"/>
      <c r="O338" s="6">
        <v>99.01</v>
      </c>
      <c r="P338" s="6">
        <f>SUMIFS(O$4:O338,A$4:A338,A338,D$4:D338,D338,E$4:E338,E338)</f>
        <v>1199.4299999999998</v>
      </c>
      <c r="Q338" s="6"/>
      <c r="R338" s="6"/>
      <c r="S338" s="6"/>
      <c r="T338" s="7"/>
      <c r="U338" s="7"/>
      <c r="V338" s="7"/>
      <c r="W338" s="6"/>
      <c r="X338" s="6"/>
      <c r="Y338" s="6"/>
      <c r="Z338" s="6"/>
      <c r="AA338" s="6"/>
      <c r="AB338" s="6"/>
      <c r="AC338" s="6"/>
      <c r="AD338" s="6"/>
      <c r="AE338" s="6"/>
      <c r="AF338" s="6"/>
      <c r="AG338" s="6"/>
      <c r="AH338" s="6"/>
      <c r="AI338" s="6"/>
      <c r="AJ338" s="6"/>
      <c r="AK338" s="6"/>
      <c r="AL338" s="6"/>
      <c r="AM338" s="6"/>
      <c r="AN338" s="6"/>
      <c r="AO338" s="6"/>
    </row>
    <row r="339" spans="1:41" x14ac:dyDescent="0.25">
      <c r="A339" s="9" t="s">
        <v>5</v>
      </c>
      <c r="B339" s="9" t="s">
        <v>32</v>
      </c>
      <c r="C339" s="15">
        <v>36003</v>
      </c>
      <c r="D339" s="6" t="s">
        <v>2</v>
      </c>
      <c r="E339" s="6">
        <v>3</v>
      </c>
      <c r="F339" s="6" t="s">
        <v>136</v>
      </c>
      <c r="G339" s="6"/>
      <c r="H339" s="6"/>
      <c r="I339" s="6"/>
      <c r="J339" s="6">
        <v>1</v>
      </c>
      <c r="K339" s="6" t="s">
        <v>34</v>
      </c>
      <c r="L339" s="7">
        <v>58.5</v>
      </c>
      <c r="M339" s="6">
        <v>5.85</v>
      </c>
      <c r="N339" s="6"/>
      <c r="O339" s="6"/>
      <c r="P339" s="6"/>
      <c r="Q339" s="6"/>
      <c r="R339" s="6"/>
      <c r="S339" s="6"/>
      <c r="T339" s="7"/>
      <c r="U339" s="7"/>
      <c r="V339" s="7"/>
      <c r="W339" s="6"/>
      <c r="X339" s="6"/>
      <c r="Y339" s="6"/>
      <c r="Z339" s="6"/>
      <c r="AA339" s="6"/>
      <c r="AB339" s="6"/>
      <c r="AC339" s="6"/>
      <c r="AD339" s="6"/>
      <c r="AE339" s="6"/>
      <c r="AF339" s="6"/>
      <c r="AG339" s="6"/>
      <c r="AH339" s="6"/>
      <c r="AI339" s="6"/>
      <c r="AJ339" s="6"/>
      <c r="AK339" s="6"/>
      <c r="AL339" s="6"/>
      <c r="AM339" s="6"/>
      <c r="AN339" s="6"/>
      <c r="AO339" s="6"/>
    </row>
    <row r="340" spans="1:41" x14ac:dyDescent="0.25">
      <c r="A340" s="9" t="s">
        <v>5</v>
      </c>
      <c r="B340" s="9" t="s">
        <v>32</v>
      </c>
      <c r="C340" s="15">
        <v>36022</v>
      </c>
      <c r="D340" s="6" t="s">
        <v>2</v>
      </c>
      <c r="E340" s="6">
        <v>3</v>
      </c>
      <c r="F340" s="6" t="s">
        <v>136</v>
      </c>
      <c r="G340" s="6"/>
      <c r="H340" s="6"/>
      <c r="I340" s="6"/>
      <c r="J340" s="6">
        <v>1</v>
      </c>
      <c r="K340" s="6" t="s">
        <v>34</v>
      </c>
      <c r="L340" s="7">
        <v>303</v>
      </c>
      <c r="M340" s="6">
        <v>30.3</v>
      </c>
      <c r="N340" s="6"/>
      <c r="O340" s="6"/>
      <c r="P340" s="6"/>
      <c r="Q340" s="6"/>
      <c r="R340" s="6"/>
      <c r="S340" s="6"/>
      <c r="T340" s="7"/>
      <c r="U340" s="7"/>
      <c r="V340" s="7"/>
      <c r="W340" s="6"/>
      <c r="X340" s="6"/>
      <c r="Y340" s="6"/>
      <c r="Z340" s="6"/>
      <c r="AA340" s="6"/>
      <c r="AB340" s="6"/>
      <c r="AC340" s="6"/>
      <c r="AD340" s="6"/>
      <c r="AE340" s="6"/>
      <c r="AF340" s="6"/>
      <c r="AG340" s="6"/>
      <c r="AH340" s="6"/>
      <c r="AI340" s="6"/>
      <c r="AJ340" s="6"/>
      <c r="AK340" s="6"/>
      <c r="AL340" s="6"/>
      <c r="AM340" s="6"/>
      <c r="AN340" s="6"/>
      <c r="AO340" s="6"/>
    </row>
    <row r="341" spans="1:41" x14ac:dyDescent="0.25">
      <c r="A341" s="9" t="s">
        <v>5</v>
      </c>
      <c r="B341" s="9" t="s">
        <v>32</v>
      </c>
      <c r="C341" s="15">
        <v>36043</v>
      </c>
      <c r="D341" s="6" t="s">
        <v>2</v>
      </c>
      <c r="E341" s="6">
        <v>3</v>
      </c>
      <c r="F341" s="6" t="s">
        <v>136</v>
      </c>
      <c r="G341" s="6"/>
      <c r="H341" s="6"/>
      <c r="I341" s="6"/>
      <c r="J341" s="6">
        <v>1</v>
      </c>
      <c r="K341" s="6" t="s">
        <v>34</v>
      </c>
      <c r="L341" s="7">
        <v>562</v>
      </c>
      <c r="M341" s="6">
        <v>56.2</v>
      </c>
      <c r="N341" s="6"/>
      <c r="O341" s="6"/>
      <c r="P341" s="6"/>
      <c r="Q341" s="6"/>
      <c r="R341" s="6"/>
      <c r="S341" s="6"/>
      <c r="T341" s="7"/>
      <c r="U341" s="7"/>
      <c r="V341" s="7"/>
      <c r="W341" s="6"/>
      <c r="X341" s="6"/>
      <c r="Y341" s="6"/>
      <c r="Z341" s="6"/>
      <c r="AA341" s="6"/>
      <c r="AB341" s="6"/>
      <c r="AC341" s="6"/>
      <c r="AD341" s="6"/>
      <c r="AE341" s="6"/>
      <c r="AF341" s="6"/>
      <c r="AG341" s="6"/>
      <c r="AH341" s="6"/>
      <c r="AI341" s="6"/>
      <c r="AJ341" s="6"/>
      <c r="AK341" s="6"/>
      <c r="AL341" s="6"/>
      <c r="AM341" s="6"/>
      <c r="AN341" s="6"/>
      <c r="AO341" s="6"/>
    </row>
    <row r="342" spans="1:41" x14ac:dyDescent="0.25">
      <c r="A342" s="9" t="s">
        <v>5</v>
      </c>
      <c r="B342" s="9" t="s">
        <v>32</v>
      </c>
      <c r="C342" s="15">
        <v>36057</v>
      </c>
      <c r="D342" s="6" t="s">
        <v>2</v>
      </c>
      <c r="E342" s="6">
        <v>3</v>
      </c>
      <c r="F342" s="6" t="s">
        <v>136</v>
      </c>
      <c r="G342" s="6"/>
      <c r="H342" s="6"/>
      <c r="I342" s="6"/>
      <c r="J342" s="6">
        <v>1</v>
      </c>
      <c r="K342" s="6" t="s">
        <v>34</v>
      </c>
      <c r="L342" s="7">
        <v>1143</v>
      </c>
      <c r="M342" s="6">
        <v>114.3</v>
      </c>
      <c r="N342" s="6"/>
      <c r="O342" s="6"/>
      <c r="P342" s="6"/>
      <c r="Q342" s="6"/>
      <c r="R342" s="6"/>
      <c r="S342" s="6"/>
      <c r="T342" s="7"/>
      <c r="U342" s="7"/>
      <c r="V342" s="7"/>
      <c r="W342" s="6"/>
      <c r="X342" s="6"/>
      <c r="Y342" s="6"/>
      <c r="Z342" s="6"/>
      <c r="AA342" s="6"/>
      <c r="AB342" s="6"/>
      <c r="AC342" s="6"/>
      <c r="AD342" s="6"/>
      <c r="AE342" s="6"/>
      <c r="AF342" s="6"/>
      <c r="AG342" s="6"/>
      <c r="AH342" s="6"/>
      <c r="AI342" s="6"/>
      <c r="AJ342" s="6"/>
      <c r="AK342" s="6"/>
      <c r="AL342" s="6"/>
      <c r="AM342" s="6"/>
      <c r="AN342" s="6"/>
      <c r="AO342" s="6"/>
    </row>
    <row r="343" spans="1:41" x14ac:dyDescent="0.25">
      <c r="A343" s="9" t="s">
        <v>5</v>
      </c>
      <c r="B343" s="9" t="s">
        <v>32</v>
      </c>
      <c r="C343" s="15">
        <v>36067</v>
      </c>
      <c r="D343" s="6" t="s">
        <v>2</v>
      </c>
      <c r="E343" s="6">
        <v>3</v>
      </c>
      <c r="F343" s="6" t="s">
        <v>136</v>
      </c>
      <c r="G343" s="6"/>
      <c r="H343" s="6"/>
      <c r="I343" s="6"/>
      <c r="J343" s="6">
        <v>1</v>
      </c>
      <c r="K343" s="6" t="s">
        <v>35</v>
      </c>
      <c r="L343" s="7">
        <v>2040</v>
      </c>
      <c r="M343" s="6">
        <v>204</v>
      </c>
      <c r="N343" s="6"/>
      <c r="O343" s="6"/>
      <c r="P343" s="6"/>
      <c r="Q343" s="6"/>
      <c r="R343" s="6"/>
      <c r="S343" s="6"/>
      <c r="T343" s="7"/>
      <c r="U343" s="7"/>
      <c r="V343" s="7"/>
      <c r="W343" s="6"/>
      <c r="X343" s="6"/>
      <c r="Y343" s="6"/>
      <c r="Z343" s="6"/>
      <c r="AA343" s="6"/>
      <c r="AB343" s="6"/>
      <c r="AC343" s="6"/>
      <c r="AD343" s="6"/>
      <c r="AE343" s="6"/>
      <c r="AF343" s="6"/>
      <c r="AG343" s="6"/>
      <c r="AH343" s="6"/>
      <c r="AI343" s="6"/>
      <c r="AJ343" s="6"/>
      <c r="AK343" s="6"/>
      <c r="AL343" s="6"/>
      <c r="AM343" s="6"/>
      <c r="AN343" s="6"/>
      <c r="AO343" s="6"/>
    </row>
    <row r="344" spans="1:41" x14ac:dyDescent="0.25">
      <c r="A344" s="9" t="s">
        <v>5</v>
      </c>
      <c r="B344" s="9" t="s">
        <v>32</v>
      </c>
      <c r="C344" s="15">
        <v>36077</v>
      </c>
      <c r="D344" s="6" t="s">
        <v>2</v>
      </c>
      <c r="E344" s="6">
        <v>3</v>
      </c>
      <c r="F344" s="6" t="s">
        <v>136</v>
      </c>
      <c r="G344" s="6"/>
      <c r="H344" s="6"/>
      <c r="I344" s="6"/>
      <c r="J344" s="6">
        <v>1</v>
      </c>
      <c r="K344" s="6" t="s">
        <v>36</v>
      </c>
      <c r="L344" s="7">
        <v>440</v>
      </c>
      <c r="M344" s="6">
        <v>44</v>
      </c>
      <c r="N344" s="6"/>
      <c r="O344" s="6">
        <v>157.41</v>
      </c>
      <c r="P344" s="6">
        <f>SUMIFS(O$4:O344,A$4:A344,A344,D$4:D344,D344,E$4:E344,E344)</f>
        <v>157.41</v>
      </c>
      <c r="Q344" s="6"/>
      <c r="R344" s="6"/>
      <c r="S344" s="6"/>
      <c r="T344" s="7"/>
      <c r="U344" s="7"/>
      <c r="V344" s="7"/>
      <c r="W344" s="6"/>
      <c r="X344" s="6"/>
      <c r="Y344" s="6"/>
      <c r="Z344" s="6"/>
      <c r="AA344" s="6"/>
      <c r="AB344" s="6"/>
      <c r="AC344" s="6"/>
      <c r="AD344" s="6"/>
      <c r="AE344" s="6"/>
      <c r="AF344" s="6"/>
      <c r="AG344" s="6"/>
      <c r="AH344" s="6"/>
      <c r="AI344" s="6"/>
      <c r="AJ344" s="6"/>
      <c r="AK344" s="6"/>
      <c r="AL344" s="6"/>
      <c r="AM344" s="6"/>
      <c r="AN344" s="6"/>
      <c r="AO344" s="6"/>
    </row>
    <row r="345" spans="1:41" x14ac:dyDescent="0.25">
      <c r="A345" s="9" t="s">
        <v>5</v>
      </c>
      <c r="B345" s="9" t="s">
        <v>32</v>
      </c>
      <c r="C345" s="15">
        <v>36091</v>
      </c>
      <c r="D345" s="6" t="s">
        <v>2</v>
      </c>
      <c r="E345" s="6">
        <v>3</v>
      </c>
      <c r="F345" s="6" t="s">
        <v>136</v>
      </c>
      <c r="G345" s="6"/>
      <c r="H345" s="6"/>
      <c r="I345" s="6"/>
      <c r="J345" s="6">
        <v>2</v>
      </c>
      <c r="K345" s="6" t="s">
        <v>34</v>
      </c>
      <c r="L345" s="7">
        <v>1305</v>
      </c>
      <c r="M345" s="6">
        <v>130.5</v>
      </c>
      <c r="N345" s="6"/>
      <c r="O345" s="6"/>
      <c r="P345" s="6"/>
      <c r="Q345" s="6"/>
      <c r="R345" s="6"/>
      <c r="S345" s="6"/>
      <c r="T345" s="7"/>
      <c r="U345" s="7"/>
      <c r="V345" s="7"/>
      <c r="W345" s="6"/>
      <c r="X345" s="6"/>
      <c r="Y345" s="6"/>
      <c r="Z345" s="6"/>
      <c r="AA345" s="6"/>
      <c r="AB345" s="6"/>
      <c r="AC345" s="6"/>
      <c r="AD345" s="6"/>
      <c r="AE345" s="6"/>
      <c r="AF345" s="6"/>
      <c r="AG345" s="6"/>
      <c r="AH345" s="6"/>
      <c r="AI345" s="6"/>
      <c r="AJ345" s="6"/>
      <c r="AK345" s="6"/>
      <c r="AL345" s="6"/>
      <c r="AM345" s="6"/>
      <c r="AN345" s="6"/>
      <c r="AO345" s="6"/>
    </row>
    <row r="346" spans="1:41" x14ac:dyDescent="0.25">
      <c r="A346" s="9" t="s">
        <v>5</v>
      </c>
      <c r="B346" s="9" t="s">
        <v>32</v>
      </c>
      <c r="C346" s="15">
        <v>36098</v>
      </c>
      <c r="D346" s="6" t="s">
        <v>2</v>
      </c>
      <c r="E346" s="6">
        <v>3</v>
      </c>
      <c r="F346" s="6" t="s">
        <v>136</v>
      </c>
      <c r="G346" s="6"/>
      <c r="H346" s="6"/>
      <c r="I346" s="6"/>
      <c r="J346" s="6">
        <v>2</v>
      </c>
      <c r="K346" s="6" t="s">
        <v>34</v>
      </c>
      <c r="L346" s="7">
        <v>2450</v>
      </c>
      <c r="M346" s="6">
        <v>245</v>
      </c>
      <c r="N346" s="6"/>
      <c r="O346" s="6"/>
      <c r="P346" s="6"/>
      <c r="Q346" s="6"/>
      <c r="R346" s="6"/>
      <c r="S346" s="6"/>
      <c r="T346" s="7"/>
      <c r="U346" s="7"/>
      <c r="V346" s="7"/>
      <c r="W346" s="6"/>
      <c r="X346" s="6"/>
      <c r="Y346" s="6"/>
      <c r="Z346" s="6"/>
      <c r="AA346" s="6"/>
      <c r="AB346" s="6"/>
      <c r="AC346" s="6"/>
      <c r="AD346" s="6"/>
      <c r="AE346" s="6"/>
      <c r="AF346" s="6"/>
      <c r="AG346" s="6"/>
      <c r="AH346" s="6"/>
      <c r="AI346" s="6"/>
      <c r="AJ346" s="6"/>
      <c r="AK346" s="6"/>
      <c r="AL346" s="6"/>
      <c r="AM346" s="6"/>
      <c r="AN346" s="6"/>
      <c r="AO346" s="6"/>
    </row>
    <row r="347" spans="1:41" x14ac:dyDescent="0.25">
      <c r="A347" s="9" t="s">
        <v>5</v>
      </c>
      <c r="B347" s="9" t="s">
        <v>32</v>
      </c>
      <c r="C347" s="15">
        <v>36102</v>
      </c>
      <c r="D347" s="6" t="s">
        <v>2</v>
      </c>
      <c r="E347" s="6">
        <v>3</v>
      </c>
      <c r="F347" s="6" t="s">
        <v>136</v>
      </c>
      <c r="G347" s="6"/>
      <c r="H347" s="6"/>
      <c r="I347" s="6"/>
      <c r="J347" s="6">
        <v>2</v>
      </c>
      <c r="K347" s="6" t="s">
        <v>34</v>
      </c>
      <c r="L347" s="7">
        <v>2655</v>
      </c>
      <c r="M347" s="6">
        <v>265.5</v>
      </c>
      <c r="N347" s="6"/>
      <c r="O347" s="6"/>
      <c r="P347" s="6"/>
      <c r="Q347" s="6"/>
      <c r="R347" s="6"/>
      <c r="S347" s="6"/>
      <c r="T347" s="7"/>
      <c r="U347" s="7"/>
      <c r="V347" s="7"/>
      <c r="W347" s="6"/>
      <c r="X347" s="6"/>
      <c r="Y347" s="6"/>
      <c r="Z347" s="6"/>
      <c r="AA347" s="6"/>
      <c r="AB347" s="6"/>
      <c r="AC347" s="6"/>
      <c r="AD347" s="6"/>
      <c r="AE347" s="6"/>
      <c r="AF347" s="6"/>
      <c r="AG347" s="6"/>
      <c r="AH347" s="6"/>
      <c r="AI347" s="6"/>
      <c r="AJ347" s="6"/>
      <c r="AK347" s="6"/>
      <c r="AL347" s="6"/>
      <c r="AM347" s="6"/>
      <c r="AN347" s="6"/>
      <c r="AO347" s="6"/>
    </row>
    <row r="348" spans="1:41" x14ac:dyDescent="0.25">
      <c r="A348" s="9" t="s">
        <v>5</v>
      </c>
      <c r="B348" s="9" t="s">
        <v>32</v>
      </c>
      <c r="C348" s="15">
        <v>36110</v>
      </c>
      <c r="D348" s="6" t="s">
        <v>2</v>
      </c>
      <c r="E348" s="6">
        <v>3</v>
      </c>
      <c r="F348" s="6" t="s">
        <v>136</v>
      </c>
      <c r="G348" s="6"/>
      <c r="H348" s="6"/>
      <c r="I348" s="6"/>
      <c r="J348" s="6">
        <v>2</v>
      </c>
      <c r="K348" s="6" t="s">
        <v>35</v>
      </c>
      <c r="L348" s="7">
        <v>4685</v>
      </c>
      <c r="M348" s="6">
        <v>468.5</v>
      </c>
      <c r="N348" s="6"/>
      <c r="O348" s="6"/>
      <c r="P348" s="6"/>
      <c r="Q348" s="6">
        <v>1.9400000000000001E-2</v>
      </c>
      <c r="R348" s="6"/>
      <c r="S348" s="6"/>
      <c r="T348" s="7"/>
      <c r="U348" s="7"/>
      <c r="V348" s="7"/>
      <c r="W348" s="6"/>
      <c r="X348" s="6"/>
      <c r="Y348" s="6"/>
      <c r="Z348" s="6"/>
      <c r="AA348" s="6"/>
      <c r="AB348" s="6"/>
      <c r="AC348" s="6"/>
      <c r="AD348" s="6"/>
      <c r="AE348" s="6"/>
      <c r="AF348" s="6"/>
      <c r="AG348" s="6"/>
      <c r="AH348" s="6"/>
      <c r="AI348" s="6"/>
      <c r="AJ348" s="6"/>
      <c r="AK348" s="6"/>
      <c r="AL348" s="6"/>
      <c r="AM348" s="6"/>
      <c r="AN348" s="6"/>
      <c r="AO348" s="6"/>
    </row>
    <row r="349" spans="1:41" x14ac:dyDescent="0.25">
      <c r="A349" s="9" t="s">
        <v>5</v>
      </c>
      <c r="B349" s="9" t="s">
        <v>32</v>
      </c>
      <c r="C349" s="15">
        <v>36115</v>
      </c>
      <c r="D349" s="6" t="s">
        <v>2</v>
      </c>
      <c r="E349" s="6">
        <v>3</v>
      </c>
      <c r="F349" s="6" t="s">
        <v>136</v>
      </c>
      <c r="G349" s="6"/>
      <c r="H349" s="6"/>
      <c r="I349" s="6"/>
      <c r="J349" s="6">
        <v>2</v>
      </c>
      <c r="K349" s="6" t="s">
        <v>36</v>
      </c>
      <c r="L349" s="8">
        <v>1025</v>
      </c>
      <c r="M349" s="6">
        <v>402.5</v>
      </c>
      <c r="N349" s="6"/>
      <c r="O349" s="6">
        <v>369.91</v>
      </c>
      <c r="P349" s="6">
        <f>SUMIFS(O$4:O349,A$4:A349,A349,D$4:D349,D349,E$4:E349,E349)</f>
        <v>527.32000000000005</v>
      </c>
      <c r="Q349" s="6"/>
      <c r="R349" s="6"/>
      <c r="S349" s="6">
        <v>2.0299999999999999E-2</v>
      </c>
      <c r="T349" s="7"/>
      <c r="U349" s="7"/>
      <c r="V349" s="7"/>
      <c r="W349" s="6"/>
      <c r="X349" s="6"/>
      <c r="Y349" s="6"/>
      <c r="Z349" s="6"/>
      <c r="AA349" s="6"/>
      <c r="AB349" s="6"/>
      <c r="AC349" s="6"/>
      <c r="AD349" s="6"/>
      <c r="AE349" s="6"/>
      <c r="AF349" s="6"/>
      <c r="AG349" s="6"/>
      <c r="AH349" s="6"/>
      <c r="AI349" s="6"/>
      <c r="AJ349" s="6"/>
      <c r="AK349" s="6"/>
      <c r="AL349" s="6"/>
      <c r="AM349" s="6"/>
      <c r="AN349" s="6"/>
      <c r="AO349" s="6"/>
    </row>
    <row r="350" spans="1:41" x14ac:dyDescent="0.25">
      <c r="A350" s="9" t="s">
        <v>5</v>
      </c>
      <c r="B350" s="9" t="s">
        <v>32</v>
      </c>
      <c r="C350" s="15">
        <v>36133</v>
      </c>
      <c r="D350" s="6" t="s">
        <v>2</v>
      </c>
      <c r="E350" s="6">
        <v>3</v>
      </c>
      <c r="F350" s="6" t="s">
        <v>136</v>
      </c>
      <c r="G350" s="6"/>
      <c r="H350" s="6"/>
      <c r="I350" s="6"/>
      <c r="J350" s="6">
        <v>3</v>
      </c>
      <c r="K350" s="6" t="s">
        <v>34</v>
      </c>
      <c r="L350" s="7">
        <v>1305.5</v>
      </c>
      <c r="M350" s="6">
        <v>130.55000000000001</v>
      </c>
      <c r="N350" s="6"/>
      <c r="O350" s="6"/>
      <c r="P350" s="6"/>
      <c r="Q350" s="6"/>
      <c r="R350" s="6"/>
      <c r="S350" s="6"/>
      <c r="T350" s="7"/>
      <c r="U350" s="7"/>
      <c r="V350" s="7"/>
      <c r="W350" s="6"/>
      <c r="X350" s="6"/>
      <c r="Y350" s="6"/>
      <c r="Z350" s="6"/>
      <c r="AA350" s="6"/>
      <c r="AB350" s="6"/>
      <c r="AC350" s="6"/>
      <c r="AD350" s="6"/>
      <c r="AE350" s="6"/>
      <c r="AF350" s="6"/>
      <c r="AG350" s="6"/>
      <c r="AH350" s="6"/>
      <c r="AI350" s="6"/>
      <c r="AJ350" s="6"/>
      <c r="AK350" s="6"/>
      <c r="AL350" s="6"/>
      <c r="AM350" s="6"/>
      <c r="AN350" s="6"/>
      <c r="AO350" s="6"/>
    </row>
    <row r="351" spans="1:41" x14ac:dyDescent="0.25">
      <c r="A351" s="9" t="s">
        <v>5</v>
      </c>
      <c r="B351" s="9" t="s">
        <v>32</v>
      </c>
      <c r="C351" s="15">
        <v>36140</v>
      </c>
      <c r="D351" s="6" t="s">
        <v>2</v>
      </c>
      <c r="E351" s="6">
        <v>3</v>
      </c>
      <c r="F351" s="6" t="s">
        <v>136</v>
      </c>
      <c r="G351" s="6"/>
      <c r="H351" s="6"/>
      <c r="I351" s="6"/>
      <c r="J351" s="6">
        <v>3</v>
      </c>
      <c r="K351" s="6" t="s">
        <v>34</v>
      </c>
      <c r="L351" s="7">
        <v>1716.5</v>
      </c>
      <c r="M351" s="6">
        <v>171.65</v>
      </c>
      <c r="N351" s="6"/>
      <c r="O351" s="6"/>
      <c r="P351" s="6"/>
      <c r="Q351" s="6"/>
      <c r="R351" s="6"/>
      <c r="S351" s="6"/>
      <c r="T351" s="7"/>
      <c r="U351" s="7"/>
      <c r="V351" s="7"/>
      <c r="W351" s="6"/>
      <c r="X351" s="6"/>
      <c r="Y351" s="6"/>
      <c r="Z351" s="6"/>
      <c r="AA351" s="6"/>
      <c r="AB351" s="6"/>
      <c r="AC351" s="6"/>
      <c r="AD351" s="6"/>
      <c r="AE351" s="6"/>
      <c r="AF351" s="6"/>
      <c r="AG351" s="6"/>
      <c r="AH351" s="6"/>
      <c r="AI351" s="6"/>
      <c r="AJ351" s="6"/>
      <c r="AK351" s="6"/>
      <c r="AL351" s="6"/>
      <c r="AM351" s="6"/>
      <c r="AN351" s="6"/>
      <c r="AO351" s="6"/>
    </row>
    <row r="352" spans="1:41" x14ac:dyDescent="0.25">
      <c r="A352" s="9" t="s">
        <v>5</v>
      </c>
      <c r="B352" s="9" t="s">
        <v>32</v>
      </c>
      <c r="C352" s="15">
        <v>36144</v>
      </c>
      <c r="D352" s="6" t="s">
        <v>2</v>
      </c>
      <c r="E352" s="6">
        <v>3</v>
      </c>
      <c r="F352" s="6" t="s">
        <v>136</v>
      </c>
      <c r="G352" s="6"/>
      <c r="H352" s="6"/>
      <c r="I352" s="6"/>
      <c r="J352" s="6">
        <v>3</v>
      </c>
      <c r="K352" s="6" t="s">
        <v>35</v>
      </c>
      <c r="L352" s="7">
        <v>2395</v>
      </c>
      <c r="M352" s="6">
        <v>239.5</v>
      </c>
      <c r="N352" s="6"/>
      <c r="O352" s="6"/>
      <c r="P352" s="6"/>
      <c r="Q352" s="6"/>
      <c r="R352" s="6"/>
      <c r="S352" s="6"/>
      <c r="T352" s="7"/>
      <c r="U352" s="7"/>
      <c r="V352" s="7"/>
      <c r="W352" s="6"/>
      <c r="X352" s="6"/>
      <c r="Y352" s="6"/>
      <c r="Z352" s="6"/>
      <c r="AA352" s="6"/>
      <c r="AB352" s="6"/>
      <c r="AC352" s="6"/>
      <c r="AD352" s="6"/>
      <c r="AE352" s="6"/>
      <c r="AF352" s="6"/>
      <c r="AG352" s="6"/>
      <c r="AH352" s="6"/>
      <c r="AI352" s="6"/>
      <c r="AJ352" s="6"/>
      <c r="AK352" s="6"/>
      <c r="AL352" s="6"/>
      <c r="AM352" s="6"/>
      <c r="AN352" s="6"/>
      <c r="AO352" s="6"/>
    </row>
    <row r="353" spans="1:41" x14ac:dyDescent="0.25">
      <c r="A353" s="9" t="s">
        <v>5</v>
      </c>
      <c r="B353" s="9" t="s">
        <v>32</v>
      </c>
      <c r="C353" s="15">
        <v>36151</v>
      </c>
      <c r="D353" s="6" t="s">
        <v>2</v>
      </c>
      <c r="E353" s="6">
        <v>3</v>
      </c>
      <c r="F353" s="6" t="s">
        <v>136</v>
      </c>
      <c r="G353" s="6"/>
      <c r="H353" s="6"/>
      <c r="I353" s="6"/>
      <c r="J353" s="6">
        <v>3</v>
      </c>
      <c r="K353" s="6" t="s">
        <v>36</v>
      </c>
      <c r="L353" s="7">
        <v>730</v>
      </c>
      <c r="M353" s="6">
        <v>73</v>
      </c>
      <c r="N353" s="6"/>
      <c r="O353" s="6">
        <v>159.47999999999999</v>
      </c>
      <c r="P353" s="6">
        <f>SUMIFS(O$4:O353,A$4:A353,A353,D$4:D353,D353,E$4:E353,E353)</f>
        <v>686.80000000000007</v>
      </c>
      <c r="Q353" s="6"/>
      <c r="R353" s="6"/>
      <c r="S353" s="6"/>
      <c r="T353" s="7"/>
      <c r="U353" s="7"/>
      <c r="V353" s="7"/>
      <c r="W353" s="6"/>
      <c r="X353" s="6"/>
      <c r="Y353" s="6"/>
      <c r="Z353" s="6"/>
      <c r="AA353" s="6"/>
      <c r="AB353" s="6"/>
      <c r="AC353" s="6"/>
      <c r="AD353" s="6"/>
      <c r="AE353" s="6"/>
      <c r="AF353" s="6"/>
      <c r="AG353" s="6"/>
      <c r="AH353" s="6"/>
      <c r="AI353" s="6"/>
      <c r="AJ353" s="6"/>
      <c r="AK353" s="6"/>
      <c r="AL353" s="6"/>
      <c r="AM353" s="6"/>
      <c r="AN353" s="6"/>
      <c r="AO353" s="6"/>
    </row>
    <row r="354" spans="1:41" x14ac:dyDescent="0.25">
      <c r="A354" s="9" t="s">
        <v>5</v>
      </c>
      <c r="B354" s="9" t="s">
        <v>32</v>
      </c>
      <c r="C354" s="15">
        <v>36171</v>
      </c>
      <c r="D354" s="6" t="s">
        <v>2</v>
      </c>
      <c r="E354" s="6">
        <v>3</v>
      </c>
      <c r="F354" s="6" t="s">
        <v>136</v>
      </c>
      <c r="G354" s="6"/>
      <c r="H354" s="6"/>
      <c r="I354" s="6"/>
      <c r="J354" s="6">
        <v>4</v>
      </c>
      <c r="K354" s="6" t="s">
        <v>35</v>
      </c>
      <c r="L354" s="7">
        <v>1816.5</v>
      </c>
      <c r="M354" s="6">
        <v>181.65</v>
      </c>
      <c r="N354" s="6"/>
      <c r="O354" s="6"/>
      <c r="P354" s="6"/>
      <c r="Q354" s="6"/>
      <c r="R354" s="6"/>
      <c r="S354" s="6"/>
      <c r="T354" s="7"/>
      <c r="U354" s="7"/>
      <c r="V354" s="7"/>
      <c r="W354" s="6"/>
      <c r="X354" s="6"/>
      <c r="Y354" s="6"/>
      <c r="Z354" s="6"/>
      <c r="AA354" s="6"/>
      <c r="AB354" s="6"/>
      <c r="AC354" s="6"/>
      <c r="AD354" s="6"/>
      <c r="AE354" s="6"/>
      <c r="AF354" s="6"/>
      <c r="AG354" s="6"/>
      <c r="AH354" s="6"/>
      <c r="AI354" s="6"/>
      <c r="AJ354" s="6"/>
      <c r="AK354" s="6"/>
      <c r="AL354" s="6"/>
      <c r="AM354" s="6"/>
      <c r="AN354" s="6"/>
      <c r="AO354" s="6"/>
    </row>
    <row r="355" spans="1:41" x14ac:dyDescent="0.25">
      <c r="A355" s="9" t="s">
        <v>5</v>
      </c>
      <c r="B355" s="9" t="s">
        <v>32</v>
      </c>
      <c r="C355" s="15">
        <v>36179</v>
      </c>
      <c r="D355" s="6" t="s">
        <v>2</v>
      </c>
      <c r="E355" s="6">
        <v>3</v>
      </c>
      <c r="F355" s="6" t="s">
        <v>136</v>
      </c>
      <c r="G355" s="6"/>
      <c r="H355" s="6"/>
      <c r="I355" s="6"/>
      <c r="J355" s="6">
        <v>4</v>
      </c>
      <c r="K355" s="6" t="s">
        <v>36</v>
      </c>
      <c r="L355" s="7">
        <v>510</v>
      </c>
      <c r="M355" s="6">
        <v>51</v>
      </c>
      <c r="N355" s="6"/>
      <c r="O355" s="6">
        <v>120.42</v>
      </c>
      <c r="P355" s="6">
        <f>SUMIFS(O$4:O355,A$4:A355,A355,D$4:D355,D355,E$4:E355,E355)</f>
        <v>807.22</v>
      </c>
      <c r="Q355" s="6"/>
      <c r="R355" s="6"/>
      <c r="S355" s="6"/>
      <c r="T355" s="7"/>
      <c r="U355" s="7"/>
      <c r="V355" s="7"/>
      <c r="W355" s="6"/>
      <c r="X355" s="6"/>
      <c r="Y355" s="6"/>
      <c r="Z355" s="6"/>
      <c r="AA355" s="6"/>
      <c r="AB355" s="6"/>
      <c r="AC355" s="6"/>
      <c r="AD355" s="6"/>
      <c r="AE355" s="6"/>
      <c r="AF355" s="6"/>
      <c r="AG355" s="6"/>
      <c r="AH355" s="6"/>
      <c r="AI355" s="6"/>
      <c r="AJ355" s="6"/>
      <c r="AK355" s="6"/>
      <c r="AL355" s="6"/>
      <c r="AM355" s="6"/>
      <c r="AN355" s="6"/>
      <c r="AO355" s="6"/>
    </row>
    <row r="356" spans="1:41" x14ac:dyDescent="0.25">
      <c r="A356" s="9" t="s">
        <v>5</v>
      </c>
      <c r="B356" s="9" t="s">
        <v>32</v>
      </c>
      <c r="C356" s="15">
        <v>36187</v>
      </c>
      <c r="D356" s="6" t="s">
        <v>2</v>
      </c>
      <c r="E356" s="6">
        <v>3</v>
      </c>
      <c r="F356" s="6" t="s">
        <v>136</v>
      </c>
      <c r="G356" s="6"/>
      <c r="H356" s="6"/>
      <c r="I356" s="6"/>
      <c r="J356" s="6">
        <v>5</v>
      </c>
      <c r="K356" s="6" t="s">
        <v>34</v>
      </c>
      <c r="L356" s="7">
        <v>500</v>
      </c>
      <c r="M356" s="6">
        <v>50</v>
      </c>
      <c r="N356" s="6"/>
      <c r="O356" s="6"/>
      <c r="P356" s="6"/>
      <c r="Q356" s="6"/>
      <c r="R356" s="6"/>
      <c r="S356" s="6"/>
      <c r="T356" s="7"/>
      <c r="U356" s="7"/>
      <c r="V356" s="7"/>
      <c r="W356" s="6"/>
      <c r="X356" s="6"/>
      <c r="Y356" s="6"/>
      <c r="Z356" s="6"/>
      <c r="AA356" s="6"/>
      <c r="AB356" s="6"/>
      <c r="AC356" s="6"/>
      <c r="AD356" s="6"/>
      <c r="AE356" s="6"/>
      <c r="AF356" s="6"/>
      <c r="AG356" s="6"/>
      <c r="AH356" s="6"/>
      <c r="AI356" s="6"/>
      <c r="AJ356" s="6"/>
      <c r="AK356" s="6"/>
      <c r="AL356" s="6"/>
      <c r="AM356" s="6"/>
      <c r="AN356" s="6"/>
      <c r="AO356" s="6"/>
    </row>
    <row r="357" spans="1:41" x14ac:dyDescent="0.25">
      <c r="A357" s="9" t="s">
        <v>5</v>
      </c>
      <c r="B357" s="9" t="s">
        <v>32</v>
      </c>
      <c r="C357" s="15">
        <v>36193</v>
      </c>
      <c r="D357" s="6" t="s">
        <v>2</v>
      </c>
      <c r="E357" s="6">
        <v>3</v>
      </c>
      <c r="F357" s="6" t="s">
        <v>136</v>
      </c>
      <c r="G357" s="6"/>
      <c r="H357" s="6"/>
      <c r="I357" s="6"/>
      <c r="J357" s="6">
        <v>5</v>
      </c>
      <c r="K357" s="6" t="s">
        <v>34</v>
      </c>
      <c r="L357" s="7">
        <v>1225</v>
      </c>
      <c r="M357" s="6">
        <v>122.5</v>
      </c>
      <c r="N357" s="6"/>
      <c r="O357" s="6"/>
      <c r="P357" s="6"/>
      <c r="Q357" s="6"/>
      <c r="R357" s="6"/>
      <c r="S357" s="6"/>
      <c r="T357" s="7"/>
      <c r="U357" s="7"/>
      <c r="V357" s="7"/>
      <c r="W357" s="6"/>
      <c r="X357" s="6"/>
      <c r="Y357" s="6"/>
      <c r="Z357" s="6"/>
      <c r="AA357" s="6"/>
      <c r="AB357" s="6"/>
      <c r="AC357" s="6"/>
      <c r="AD357" s="6"/>
      <c r="AE357" s="6"/>
      <c r="AF357" s="6"/>
      <c r="AG357" s="6"/>
      <c r="AH357" s="6"/>
      <c r="AI357" s="6"/>
      <c r="AJ357" s="6"/>
      <c r="AK357" s="6"/>
      <c r="AL357" s="6"/>
      <c r="AM357" s="6"/>
      <c r="AN357" s="6"/>
      <c r="AO357" s="6"/>
    </row>
    <row r="358" spans="1:41" x14ac:dyDescent="0.25">
      <c r="A358" s="9" t="s">
        <v>5</v>
      </c>
      <c r="B358" s="9" t="s">
        <v>32</v>
      </c>
      <c r="C358" s="15">
        <v>36203</v>
      </c>
      <c r="D358" s="6" t="s">
        <v>2</v>
      </c>
      <c r="E358" s="6">
        <v>3</v>
      </c>
      <c r="F358" s="6" t="s">
        <v>136</v>
      </c>
      <c r="G358" s="6"/>
      <c r="H358" s="6"/>
      <c r="I358" s="6"/>
      <c r="J358" s="6">
        <v>5</v>
      </c>
      <c r="K358" s="6" t="s">
        <v>34</v>
      </c>
      <c r="L358" s="7">
        <v>1055</v>
      </c>
      <c r="M358" s="6">
        <v>105.5</v>
      </c>
      <c r="N358" s="6"/>
      <c r="O358" s="6"/>
      <c r="P358" s="6"/>
      <c r="Q358" s="6"/>
      <c r="R358" s="6"/>
      <c r="S358" s="6"/>
      <c r="T358" s="7"/>
      <c r="U358" s="7"/>
      <c r="V358" s="7"/>
      <c r="W358" s="6"/>
      <c r="X358" s="6"/>
      <c r="Y358" s="6"/>
      <c r="Z358" s="6"/>
      <c r="AA358" s="6"/>
      <c r="AB358" s="6"/>
      <c r="AC358" s="6"/>
      <c r="AD358" s="6"/>
      <c r="AE358" s="6"/>
      <c r="AF358" s="6"/>
      <c r="AG358" s="6"/>
      <c r="AH358" s="6"/>
      <c r="AI358" s="6"/>
      <c r="AJ358" s="6"/>
      <c r="AK358" s="6"/>
      <c r="AL358" s="6"/>
      <c r="AM358" s="6"/>
      <c r="AN358" s="6"/>
      <c r="AO358" s="6"/>
    </row>
    <row r="359" spans="1:41" x14ac:dyDescent="0.25">
      <c r="A359" s="9" t="s">
        <v>5</v>
      </c>
      <c r="B359" s="9" t="s">
        <v>32</v>
      </c>
      <c r="C359" s="15">
        <v>36208</v>
      </c>
      <c r="D359" s="6" t="s">
        <v>2</v>
      </c>
      <c r="E359" s="6">
        <v>3</v>
      </c>
      <c r="F359" s="6" t="s">
        <v>136</v>
      </c>
      <c r="G359" s="6"/>
      <c r="H359" s="6"/>
      <c r="I359" s="6"/>
      <c r="J359" s="6">
        <v>5</v>
      </c>
      <c r="K359" s="6" t="s">
        <v>35</v>
      </c>
      <c r="L359" s="7">
        <v>1497</v>
      </c>
      <c r="M359" s="6">
        <v>149.69999999999999</v>
      </c>
      <c r="N359" s="6"/>
      <c r="O359" s="6"/>
      <c r="P359" s="6"/>
      <c r="Q359" s="6">
        <v>2.0500000000000001E-2</v>
      </c>
      <c r="R359" s="6"/>
      <c r="S359" s="6"/>
      <c r="T359" s="7"/>
      <c r="U359" s="7"/>
      <c r="V359" s="7"/>
      <c r="W359" s="6"/>
      <c r="X359" s="6"/>
      <c r="Y359" s="6"/>
      <c r="Z359" s="6"/>
      <c r="AA359" s="6"/>
      <c r="AB359" s="6"/>
      <c r="AC359" s="6"/>
      <c r="AD359" s="6"/>
      <c r="AE359" s="6"/>
      <c r="AF359" s="6"/>
      <c r="AG359" s="6"/>
      <c r="AH359" s="6"/>
      <c r="AI359" s="6"/>
      <c r="AJ359" s="6"/>
      <c r="AK359" s="6"/>
      <c r="AL359" s="6"/>
      <c r="AM359" s="6"/>
      <c r="AN359" s="6"/>
      <c r="AO359" s="6"/>
    </row>
    <row r="360" spans="1:41" x14ac:dyDescent="0.25">
      <c r="A360" s="9" t="s">
        <v>5</v>
      </c>
      <c r="B360" s="9" t="s">
        <v>32</v>
      </c>
      <c r="C360" s="15">
        <v>36215</v>
      </c>
      <c r="D360" s="6" t="s">
        <v>2</v>
      </c>
      <c r="E360" s="6">
        <v>3</v>
      </c>
      <c r="F360" s="6" t="s">
        <v>136</v>
      </c>
      <c r="G360" s="6"/>
      <c r="H360" s="6"/>
      <c r="I360" s="6"/>
      <c r="J360" s="6">
        <v>5</v>
      </c>
      <c r="K360" s="6" t="s">
        <v>36</v>
      </c>
      <c r="L360" s="7">
        <v>644.5</v>
      </c>
      <c r="M360" s="6">
        <v>64.45</v>
      </c>
      <c r="N360" s="6"/>
      <c r="O360" s="6">
        <v>83.8</v>
      </c>
      <c r="P360" s="6">
        <f>SUMIFS(O$4:O360,A$4:A360,A360,D$4:D360,D360,E$4:E360,E360)</f>
        <v>891.02</v>
      </c>
      <c r="Q360" s="6"/>
      <c r="R360" s="6"/>
      <c r="S360" s="6">
        <v>1.04E-2</v>
      </c>
      <c r="T360" s="7"/>
      <c r="U360" s="7"/>
      <c r="V360" s="7"/>
      <c r="W360" s="6"/>
      <c r="X360" s="6"/>
      <c r="Y360" s="6"/>
      <c r="Z360" s="6"/>
      <c r="AA360" s="6"/>
      <c r="AB360" s="6"/>
      <c r="AC360" s="6"/>
      <c r="AD360" s="6"/>
      <c r="AE360" s="6"/>
      <c r="AF360" s="6"/>
      <c r="AG360" s="6"/>
      <c r="AH360" s="6"/>
      <c r="AI360" s="6"/>
      <c r="AJ360" s="6"/>
      <c r="AK360" s="6"/>
      <c r="AL360" s="6"/>
      <c r="AM360" s="6"/>
      <c r="AN360" s="6"/>
      <c r="AO360" s="6"/>
    </row>
    <row r="361" spans="1:41" x14ac:dyDescent="0.25">
      <c r="A361" s="9" t="s">
        <v>5</v>
      </c>
      <c r="B361" s="9" t="s">
        <v>32</v>
      </c>
      <c r="C361" s="15">
        <v>36230</v>
      </c>
      <c r="D361" s="6" t="s">
        <v>2</v>
      </c>
      <c r="E361" s="6">
        <v>3</v>
      </c>
      <c r="F361" s="6" t="s">
        <v>136</v>
      </c>
      <c r="G361" s="6"/>
      <c r="H361" s="6"/>
      <c r="I361" s="6"/>
      <c r="J361" s="6">
        <v>6</v>
      </c>
      <c r="K361" s="6" t="s">
        <v>34</v>
      </c>
      <c r="L361" s="7">
        <v>333.5</v>
      </c>
      <c r="M361" s="6">
        <v>33.35</v>
      </c>
      <c r="N361" s="6"/>
      <c r="O361" s="6"/>
      <c r="P361" s="6"/>
      <c r="Q361" s="6"/>
      <c r="R361" s="6"/>
      <c r="S361" s="6"/>
      <c r="T361" s="7"/>
      <c r="U361" s="7"/>
      <c r="V361" s="7"/>
      <c r="W361" s="6"/>
      <c r="X361" s="6"/>
      <c r="Y361" s="6"/>
      <c r="Z361" s="6"/>
      <c r="AA361" s="6"/>
      <c r="AB361" s="6"/>
      <c r="AC361" s="6"/>
      <c r="AD361" s="6"/>
      <c r="AE361" s="6"/>
      <c r="AF361" s="6"/>
      <c r="AG361" s="6"/>
      <c r="AH361" s="6"/>
      <c r="AI361" s="6"/>
      <c r="AJ361" s="6"/>
      <c r="AK361" s="6"/>
      <c r="AL361" s="6"/>
      <c r="AM361" s="6"/>
      <c r="AN361" s="6"/>
      <c r="AO361" s="6"/>
    </row>
    <row r="362" spans="1:41" x14ac:dyDescent="0.25">
      <c r="A362" s="9" t="s">
        <v>5</v>
      </c>
      <c r="B362" s="9" t="s">
        <v>32</v>
      </c>
      <c r="C362" s="15">
        <v>36238</v>
      </c>
      <c r="D362" s="6" t="s">
        <v>2</v>
      </c>
      <c r="E362" s="6">
        <v>3</v>
      </c>
      <c r="F362" s="6" t="s">
        <v>136</v>
      </c>
      <c r="G362" s="6"/>
      <c r="H362" s="6"/>
      <c r="I362" s="6"/>
      <c r="J362" s="6">
        <v>6</v>
      </c>
      <c r="K362" s="6" t="s">
        <v>34</v>
      </c>
      <c r="L362" s="7">
        <v>911.5</v>
      </c>
      <c r="M362" s="6">
        <v>91.15</v>
      </c>
      <c r="N362" s="6"/>
      <c r="O362" s="6"/>
      <c r="P362" s="6"/>
      <c r="Q362" s="6"/>
      <c r="R362" s="6"/>
      <c r="S362" s="6"/>
      <c r="T362" s="7"/>
      <c r="U362" s="7"/>
      <c r="V362" s="7"/>
      <c r="W362" s="6"/>
      <c r="X362" s="6"/>
      <c r="Y362" s="6"/>
      <c r="Z362" s="6"/>
      <c r="AA362" s="6"/>
      <c r="AB362" s="6"/>
      <c r="AC362" s="6"/>
      <c r="AD362" s="6"/>
      <c r="AE362" s="6"/>
      <c r="AF362" s="6"/>
      <c r="AG362" s="6"/>
      <c r="AH362" s="6"/>
      <c r="AI362" s="6"/>
      <c r="AJ362" s="6"/>
      <c r="AK362" s="6"/>
      <c r="AL362" s="6"/>
      <c r="AM362" s="6"/>
      <c r="AN362" s="6"/>
      <c r="AO362" s="6"/>
    </row>
    <row r="363" spans="1:41" x14ac:dyDescent="0.25">
      <c r="A363" s="9" t="s">
        <v>5</v>
      </c>
      <c r="B363" s="9" t="s">
        <v>32</v>
      </c>
      <c r="C363" s="15">
        <v>36245</v>
      </c>
      <c r="D363" s="6" t="s">
        <v>2</v>
      </c>
      <c r="E363" s="6">
        <v>3</v>
      </c>
      <c r="F363" s="6" t="s">
        <v>136</v>
      </c>
      <c r="G363" s="6"/>
      <c r="H363" s="6"/>
      <c r="I363" s="6"/>
      <c r="J363" s="6">
        <v>6</v>
      </c>
      <c r="K363" s="6" t="s">
        <v>34</v>
      </c>
      <c r="L363" s="7">
        <v>1687</v>
      </c>
      <c r="M363" s="6">
        <v>168.7</v>
      </c>
      <c r="N363" s="6"/>
      <c r="O363" s="6"/>
      <c r="P363" s="6"/>
      <c r="Q363" s="6"/>
      <c r="R363" s="6"/>
      <c r="S363" s="6"/>
      <c r="T363" s="7"/>
      <c r="U363" s="7"/>
      <c r="V363" s="7"/>
      <c r="W363" s="6"/>
      <c r="X363" s="6"/>
      <c r="Y363" s="6"/>
      <c r="Z363" s="6"/>
      <c r="AA363" s="6"/>
      <c r="AB363" s="6"/>
      <c r="AC363" s="6"/>
      <c r="AD363" s="6"/>
      <c r="AE363" s="6"/>
      <c r="AF363" s="6"/>
      <c r="AG363" s="6"/>
      <c r="AH363" s="6"/>
      <c r="AI363" s="6"/>
      <c r="AJ363" s="6"/>
      <c r="AK363" s="6"/>
      <c r="AL363" s="6"/>
      <c r="AM363" s="6"/>
      <c r="AN363" s="6"/>
      <c r="AO363" s="6"/>
    </row>
    <row r="364" spans="1:41" x14ac:dyDescent="0.25">
      <c r="A364" s="9" t="s">
        <v>5</v>
      </c>
      <c r="B364" s="9" t="s">
        <v>32</v>
      </c>
      <c r="C364" s="15">
        <v>36252</v>
      </c>
      <c r="D364" s="6" t="s">
        <v>2</v>
      </c>
      <c r="E364" s="6">
        <v>3</v>
      </c>
      <c r="F364" s="6" t="s">
        <v>136</v>
      </c>
      <c r="G364" s="6"/>
      <c r="H364" s="6"/>
      <c r="I364" s="6"/>
      <c r="J364" s="6">
        <v>6</v>
      </c>
      <c r="K364" s="6" t="s">
        <v>34</v>
      </c>
      <c r="L364" s="7">
        <v>1762</v>
      </c>
      <c r="M364" s="6">
        <v>176.2</v>
      </c>
      <c r="N364" s="6"/>
      <c r="O364" s="6"/>
      <c r="P364" s="6"/>
      <c r="Q364" s="6"/>
      <c r="R364" s="6"/>
      <c r="S364" s="6"/>
      <c r="T364" s="7"/>
      <c r="U364" s="7"/>
      <c r="V364" s="7"/>
      <c r="W364" s="6"/>
      <c r="X364" s="6"/>
      <c r="Y364" s="6"/>
      <c r="Z364" s="6"/>
      <c r="AA364" s="6"/>
      <c r="AB364" s="6"/>
      <c r="AC364" s="6"/>
      <c r="AD364" s="6"/>
      <c r="AE364" s="6"/>
      <c r="AF364" s="6"/>
      <c r="AG364" s="6"/>
      <c r="AH364" s="6"/>
      <c r="AI364" s="6"/>
      <c r="AJ364" s="6"/>
      <c r="AK364" s="6"/>
      <c r="AL364" s="6"/>
      <c r="AM364" s="6"/>
      <c r="AN364" s="6"/>
      <c r="AO364" s="6"/>
    </row>
    <row r="365" spans="1:41" x14ac:dyDescent="0.25">
      <c r="A365" s="9" t="s">
        <v>5</v>
      </c>
      <c r="B365" s="9" t="s">
        <v>32</v>
      </c>
      <c r="C365" s="15">
        <v>36259</v>
      </c>
      <c r="D365" s="6" t="s">
        <v>2</v>
      </c>
      <c r="E365" s="6">
        <v>3</v>
      </c>
      <c r="F365" s="6" t="s">
        <v>136</v>
      </c>
      <c r="G365" s="6"/>
      <c r="H365" s="6"/>
      <c r="I365" s="6"/>
      <c r="J365" s="6">
        <v>6</v>
      </c>
      <c r="K365" s="6" t="s">
        <v>35</v>
      </c>
      <c r="L365" s="7">
        <v>2129</v>
      </c>
      <c r="M365" s="6">
        <v>212.9</v>
      </c>
      <c r="N365" s="6"/>
      <c r="O365" s="6"/>
      <c r="P365" s="6"/>
      <c r="Q365" s="6">
        <v>2.1399999999999999E-2</v>
      </c>
      <c r="R365" s="6"/>
      <c r="S365" s="6"/>
      <c r="T365" s="7"/>
      <c r="U365" s="7"/>
      <c r="V365" s="7"/>
      <c r="W365" s="6"/>
      <c r="X365" s="6"/>
      <c r="Y365" s="6"/>
      <c r="Z365" s="6"/>
      <c r="AA365" s="6"/>
      <c r="AB365" s="6"/>
      <c r="AC365" s="6"/>
      <c r="AD365" s="6"/>
      <c r="AE365" s="6"/>
      <c r="AF365" s="6"/>
      <c r="AG365" s="6"/>
      <c r="AH365" s="6"/>
      <c r="AI365" s="6"/>
      <c r="AJ365" s="6"/>
      <c r="AK365" s="6"/>
      <c r="AL365" s="6"/>
      <c r="AM365" s="6"/>
      <c r="AN365" s="6"/>
      <c r="AO365" s="6"/>
    </row>
    <row r="366" spans="1:41" x14ac:dyDescent="0.25">
      <c r="A366" s="9" t="s">
        <v>5</v>
      </c>
      <c r="B366" s="9" t="s">
        <v>32</v>
      </c>
      <c r="C366" s="15">
        <v>36272</v>
      </c>
      <c r="D366" s="6" t="s">
        <v>2</v>
      </c>
      <c r="E366" s="6">
        <v>3</v>
      </c>
      <c r="F366" s="6" t="s">
        <v>136</v>
      </c>
      <c r="G366" s="6"/>
      <c r="H366" s="6"/>
      <c r="I366" s="6"/>
      <c r="J366" s="6">
        <v>6</v>
      </c>
      <c r="K366" s="6" t="s">
        <v>36</v>
      </c>
      <c r="L366" s="7">
        <v>455</v>
      </c>
      <c r="M366" s="6">
        <v>45.5</v>
      </c>
      <c r="N366" s="6"/>
      <c r="O366" s="6">
        <v>171.48</v>
      </c>
      <c r="P366" s="6">
        <f>SUMIFS(O$4:O366,A$4:A366,A366,D$4:D366,D366,E$4:E366,E366)</f>
        <v>1062.5</v>
      </c>
      <c r="Q366" s="6"/>
      <c r="R366" s="6"/>
      <c r="S366" s="6">
        <v>1.41E-2</v>
      </c>
      <c r="T366" s="7"/>
      <c r="U366" s="7"/>
      <c r="V366" s="7"/>
      <c r="W366" s="6"/>
      <c r="X366" s="6"/>
      <c r="Y366" s="6"/>
      <c r="Z366" s="6"/>
      <c r="AA366" s="6"/>
      <c r="AB366" s="6"/>
      <c r="AC366" s="6"/>
      <c r="AD366" s="6"/>
      <c r="AE366" s="6"/>
      <c r="AF366" s="6"/>
      <c r="AG366" s="6"/>
      <c r="AH366" s="6"/>
      <c r="AI366" s="6"/>
      <c r="AJ366" s="6"/>
      <c r="AK366" s="6"/>
      <c r="AL366" s="6"/>
      <c r="AM366" s="6"/>
      <c r="AN366" s="6"/>
      <c r="AO366" s="6"/>
    </row>
    <row r="367" spans="1:41" x14ac:dyDescent="0.25">
      <c r="A367" s="9" t="s">
        <v>5</v>
      </c>
      <c r="B367" s="9" t="s">
        <v>32</v>
      </c>
      <c r="C367" s="15">
        <v>36287</v>
      </c>
      <c r="D367" s="6" t="s">
        <v>2</v>
      </c>
      <c r="E367" s="6">
        <v>3</v>
      </c>
      <c r="F367" s="6" t="s">
        <v>136</v>
      </c>
      <c r="G367" s="6"/>
      <c r="H367" s="6"/>
      <c r="I367" s="6"/>
      <c r="J367" s="6">
        <v>7</v>
      </c>
      <c r="K367" s="6" t="s">
        <v>34</v>
      </c>
      <c r="L367" s="7">
        <v>388.5</v>
      </c>
      <c r="M367" s="6">
        <v>38.85</v>
      </c>
      <c r="N367" s="6"/>
      <c r="O367" s="6"/>
      <c r="P367" s="6"/>
      <c r="Q367" s="6"/>
      <c r="R367" s="6"/>
      <c r="S367" s="6"/>
      <c r="T367" s="7"/>
      <c r="U367" s="7"/>
      <c r="V367" s="7"/>
      <c r="W367" s="6"/>
      <c r="X367" s="6"/>
      <c r="Y367" s="6"/>
      <c r="Z367" s="6"/>
      <c r="AA367" s="6"/>
      <c r="AB367" s="6"/>
      <c r="AC367" s="6"/>
      <c r="AD367" s="6"/>
      <c r="AE367" s="6"/>
      <c r="AF367" s="6"/>
      <c r="AG367" s="6"/>
      <c r="AH367" s="6"/>
      <c r="AI367" s="6"/>
      <c r="AJ367" s="6"/>
      <c r="AK367" s="6"/>
      <c r="AL367" s="6"/>
      <c r="AM367" s="6"/>
      <c r="AN367" s="6"/>
      <c r="AO367" s="6"/>
    </row>
    <row r="368" spans="1:41" x14ac:dyDescent="0.25">
      <c r="A368" s="9" t="s">
        <v>5</v>
      </c>
      <c r="B368" s="9" t="s">
        <v>32</v>
      </c>
      <c r="C368" s="15">
        <v>36299</v>
      </c>
      <c r="D368" s="6" t="s">
        <v>2</v>
      </c>
      <c r="E368" s="6">
        <v>3</v>
      </c>
      <c r="F368" s="6" t="s">
        <v>136</v>
      </c>
      <c r="G368" s="6"/>
      <c r="H368" s="6"/>
      <c r="I368" s="6"/>
      <c r="J368" s="6">
        <v>7</v>
      </c>
      <c r="K368" s="6" t="s">
        <v>34</v>
      </c>
      <c r="L368" s="7">
        <v>499</v>
      </c>
      <c r="M368" s="6">
        <v>49.9</v>
      </c>
      <c r="N368" s="6"/>
      <c r="O368" s="6"/>
      <c r="P368" s="6"/>
      <c r="Q368" s="6"/>
      <c r="R368" s="6"/>
      <c r="S368" s="6"/>
      <c r="T368" s="7"/>
      <c r="U368" s="7"/>
      <c r="V368" s="7"/>
      <c r="W368" s="6"/>
      <c r="X368" s="6"/>
      <c r="Y368" s="6"/>
      <c r="Z368" s="6"/>
      <c r="AA368" s="6"/>
      <c r="AB368" s="6"/>
      <c r="AC368" s="6"/>
      <c r="AD368" s="6"/>
      <c r="AE368" s="6"/>
      <c r="AF368" s="6"/>
      <c r="AG368" s="6"/>
      <c r="AH368" s="6"/>
      <c r="AI368" s="6"/>
      <c r="AJ368" s="6"/>
      <c r="AK368" s="6"/>
      <c r="AL368" s="6"/>
      <c r="AM368" s="6"/>
      <c r="AN368" s="6"/>
      <c r="AO368" s="6"/>
    </row>
    <row r="369" spans="1:41" x14ac:dyDescent="0.25">
      <c r="A369" s="9" t="s">
        <v>5</v>
      </c>
      <c r="B369" s="9" t="s">
        <v>32</v>
      </c>
      <c r="C369" s="15">
        <v>36314</v>
      </c>
      <c r="D369" s="6" t="s">
        <v>2</v>
      </c>
      <c r="E369" s="6">
        <v>3</v>
      </c>
      <c r="F369" s="6" t="s">
        <v>136</v>
      </c>
      <c r="G369" s="6"/>
      <c r="H369" s="6"/>
      <c r="I369" s="6"/>
      <c r="J369" s="6">
        <v>7</v>
      </c>
      <c r="K369" s="6" t="s">
        <v>34</v>
      </c>
      <c r="L369" s="7">
        <v>870</v>
      </c>
      <c r="M369" s="6">
        <v>87</v>
      </c>
      <c r="N369" s="6"/>
      <c r="O369" s="6"/>
      <c r="P369" s="6"/>
      <c r="Q369" s="6"/>
      <c r="R369" s="6"/>
      <c r="S369" s="6"/>
      <c r="T369" s="7"/>
      <c r="U369" s="7"/>
      <c r="V369" s="7"/>
      <c r="W369" s="6"/>
      <c r="X369" s="6"/>
      <c r="Y369" s="6"/>
      <c r="Z369" s="6"/>
      <c r="AA369" s="6"/>
      <c r="AB369" s="6"/>
      <c r="AC369" s="6"/>
      <c r="AD369" s="6"/>
      <c r="AE369" s="6"/>
      <c r="AF369" s="6"/>
      <c r="AG369" s="6"/>
      <c r="AH369" s="6"/>
      <c r="AI369" s="6"/>
      <c r="AJ369" s="6"/>
      <c r="AK369" s="6"/>
      <c r="AL369" s="6"/>
      <c r="AM369" s="6"/>
      <c r="AN369" s="6"/>
      <c r="AO369" s="6"/>
    </row>
    <row r="370" spans="1:41" x14ac:dyDescent="0.25">
      <c r="A370" s="9" t="s">
        <v>5</v>
      </c>
      <c r="B370" s="9" t="s">
        <v>32</v>
      </c>
      <c r="C370" s="15">
        <v>36335</v>
      </c>
      <c r="D370" s="6" t="s">
        <v>2</v>
      </c>
      <c r="E370" s="6">
        <v>3</v>
      </c>
      <c r="F370" s="6" t="s">
        <v>136</v>
      </c>
      <c r="G370" s="6"/>
      <c r="H370" s="6"/>
      <c r="I370" s="6"/>
      <c r="J370" s="6">
        <v>7</v>
      </c>
      <c r="K370" s="6" t="s">
        <v>35</v>
      </c>
      <c r="L370" s="7">
        <v>1065.5</v>
      </c>
      <c r="M370" s="6">
        <v>106.55</v>
      </c>
      <c r="N370" s="6"/>
      <c r="O370" s="6"/>
      <c r="P370" s="6"/>
      <c r="Q370" s="6"/>
      <c r="R370" s="6"/>
      <c r="S370" s="6"/>
      <c r="T370" s="7"/>
      <c r="U370" s="7"/>
      <c r="V370" s="7"/>
      <c r="W370" s="6"/>
      <c r="X370" s="6"/>
      <c r="Y370" s="6"/>
      <c r="Z370" s="6"/>
      <c r="AA370" s="6"/>
      <c r="AB370" s="6"/>
      <c r="AC370" s="6"/>
      <c r="AD370" s="6"/>
      <c r="AE370" s="6"/>
      <c r="AF370" s="6"/>
      <c r="AG370" s="6"/>
      <c r="AH370" s="6"/>
      <c r="AI370" s="6"/>
      <c r="AJ370" s="6"/>
      <c r="AK370" s="6"/>
      <c r="AL370" s="6"/>
      <c r="AM370" s="6"/>
      <c r="AN370" s="6"/>
      <c r="AO370" s="6"/>
    </row>
    <row r="371" spans="1:41" x14ac:dyDescent="0.25">
      <c r="A371" s="9" t="s">
        <v>5</v>
      </c>
      <c r="B371" s="9" t="s">
        <v>32</v>
      </c>
      <c r="C371" s="15">
        <v>36338</v>
      </c>
      <c r="D371" s="6" t="s">
        <v>2</v>
      </c>
      <c r="E371" s="6">
        <v>3</v>
      </c>
      <c r="F371" s="6" t="s">
        <v>136</v>
      </c>
      <c r="G371" s="6"/>
      <c r="H371" s="6"/>
      <c r="I371" s="6"/>
      <c r="J371" s="6">
        <v>7</v>
      </c>
      <c r="K371" s="6" t="s">
        <v>36</v>
      </c>
      <c r="L371" s="7">
        <v>0</v>
      </c>
      <c r="M371" s="6">
        <v>0</v>
      </c>
      <c r="N371" s="6"/>
      <c r="O371" s="6">
        <v>104.21</v>
      </c>
      <c r="P371" s="6">
        <f>SUMIFS(O$4:O371,A$4:A371,A371,D$4:D371,D371,E$4:E371,E371)</f>
        <v>1166.71</v>
      </c>
      <c r="Q371" s="6"/>
      <c r="R371" s="6"/>
      <c r="S371" s="6"/>
      <c r="T371" s="7"/>
      <c r="U371" s="7"/>
      <c r="V371" s="7"/>
      <c r="W371" s="6"/>
      <c r="X371" s="6"/>
      <c r="Y371" s="6"/>
      <c r="Z371" s="6"/>
      <c r="AA371" s="6"/>
      <c r="AB371" s="6"/>
      <c r="AC371" s="6"/>
      <c r="AD371" s="6"/>
      <c r="AE371" s="6"/>
      <c r="AF371" s="6"/>
      <c r="AG371" s="6"/>
      <c r="AH371" s="6"/>
      <c r="AI371" s="6"/>
      <c r="AJ371" s="6"/>
      <c r="AK371" s="6"/>
      <c r="AL371" s="6"/>
      <c r="AM371" s="6"/>
      <c r="AN371" s="6"/>
      <c r="AO371" s="6"/>
    </row>
    <row r="372" spans="1:41" x14ac:dyDescent="0.25">
      <c r="A372" s="9" t="s">
        <v>5</v>
      </c>
      <c r="B372" s="9" t="s">
        <v>32</v>
      </c>
      <c r="C372" s="15">
        <v>36381</v>
      </c>
      <c r="D372" s="6" t="s">
        <v>37</v>
      </c>
      <c r="E372" s="6">
        <v>3</v>
      </c>
      <c r="F372" s="6" t="s">
        <v>136</v>
      </c>
      <c r="G372" s="6"/>
      <c r="H372" s="6"/>
      <c r="I372" s="6"/>
      <c r="J372" s="6">
        <v>1</v>
      </c>
      <c r="K372" s="6" t="s">
        <v>34</v>
      </c>
      <c r="L372" s="7">
        <v>100</v>
      </c>
      <c r="M372" s="6">
        <v>10</v>
      </c>
      <c r="N372" s="6"/>
      <c r="O372" s="6"/>
      <c r="P372" s="6"/>
      <c r="Q372" s="6"/>
      <c r="R372" s="6"/>
      <c r="S372" s="6"/>
      <c r="T372" s="7"/>
      <c r="U372" s="7"/>
      <c r="V372" s="7"/>
      <c r="W372" s="6"/>
      <c r="X372" s="6"/>
      <c r="Y372" s="6"/>
      <c r="Z372" s="6"/>
      <c r="AA372" s="6"/>
      <c r="AB372" s="6"/>
      <c r="AC372" s="6"/>
      <c r="AD372" s="6"/>
      <c r="AE372" s="6"/>
      <c r="AF372" s="6"/>
      <c r="AG372" s="6"/>
      <c r="AH372" s="6"/>
      <c r="AI372" s="6"/>
      <c r="AJ372" s="6"/>
      <c r="AK372" s="6"/>
      <c r="AL372" s="6"/>
      <c r="AM372" s="6"/>
      <c r="AN372" s="6"/>
      <c r="AO372" s="6"/>
    </row>
    <row r="373" spans="1:41" x14ac:dyDescent="0.25">
      <c r="A373" s="9" t="s">
        <v>5</v>
      </c>
      <c r="B373" s="9" t="s">
        <v>32</v>
      </c>
      <c r="C373" s="15">
        <v>36391</v>
      </c>
      <c r="D373" s="6" t="s">
        <v>37</v>
      </c>
      <c r="E373" s="6">
        <v>3</v>
      </c>
      <c r="F373" s="6" t="s">
        <v>136</v>
      </c>
      <c r="G373" s="6"/>
      <c r="H373" s="6"/>
      <c r="I373" s="6"/>
      <c r="J373" s="6">
        <v>1</v>
      </c>
      <c r="K373" s="6" t="s">
        <v>34</v>
      </c>
      <c r="L373" s="7">
        <v>253</v>
      </c>
      <c r="M373" s="6">
        <v>25.3</v>
      </c>
      <c r="N373" s="6"/>
      <c r="O373" s="6"/>
      <c r="P373" s="6"/>
      <c r="Q373" s="6"/>
      <c r="R373" s="6"/>
      <c r="S373" s="6"/>
      <c r="T373" s="7"/>
      <c r="U373" s="7"/>
      <c r="V373" s="7"/>
      <c r="W373" s="6"/>
      <c r="X373" s="6"/>
      <c r="Y373" s="6"/>
      <c r="Z373" s="6"/>
      <c r="AA373" s="6"/>
      <c r="AB373" s="6"/>
      <c r="AC373" s="6"/>
      <c r="AD373" s="6"/>
      <c r="AE373" s="6"/>
      <c r="AF373" s="6"/>
      <c r="AG373" s="6"/>
      <c r="AH373" s="6"/>
      <c r="AI373" s="6"/>
      <c r="AJ373" s="6"/>
      <c r="AK373" s="6"/>
      <c r="AL373" s="6"/>
      <c r="AM373" s="6"/>
      <c r="AN373" s="6"/>
      <c r="AO373" s="6"/>
    </row>
    <row r="374" spans="1:41" x14ac:dyDescent="0.25">
      <c r="A374" s="9" t="s">
        <v>5</v>
      </c>
      <c r="B374" s="9" t="s">
        <v>32</v>
      </c>
      <c r="C374" s="15">
        <v>36402</v>
      </c>
      <c r="D374" s="6" t="s">
        <v>37</v>
      </c>
      <c r="E374" s="6">
        <v>3</v>
      </c>
      <c r="F374" s="6" t="s">
        <v>136</v>
      </c>
      <c r="G374" s="6"/>
      <c r="H374" s="6"/>
      <c r="I374" s="6"/>
      <c r="J374" s="6">
        <v>1</v>
      </c>
      <c r="K374" s="6" t="s">
        <v>34</v>
      </c>
      <c r="L374" s="7">
        <v>380</v>
      </c>
      <c r="M374" s="6">
        <v>38</v>
      </c>
      <c r="N374" s="6"/>
      <c r="O374" s="6"/>
      <c r="P374" s="6"/>
      <c r="Q374" s="6"/>
      <c r="R374" s="6"/>
      <c r="S374" s="6"/>
      <c r="T374" s="7"/>
      <c r="U374" s="7"/>
      <c r="V374" s="7"/>
      <c r="W374" s="6"/>
      <c r="X374" s="6"/>
      <c r="Y374" s="6"/>
      <c r="Z374" s="6"/>
      <c r="AA374" s="6"/>
      <c r="AB374" s="6"/>
      <c r="AC374" s="6"/>
      <c r="AD374" s="6"/>
      <c r="AE374" s="6"/>
      <c r="AF374" s="6"/>
      <c r="AG374" s="6"/>
      <c r="AH374" s="6"/>
      <c r="AI374" s="6"/>
      <c r="AJ374" s="6"/>
      <c r="AK374" s="6"/>
      <c r="AL374" s="6"/>
      <c r="AM374" s="6"/>
      <c r="AN374" s="6"/>
      <c r="AO374" s="6"/>
    </row>
    <row r="375" spans="1:41" x14ac:dyDescent="0.25">
      <c r="A375" s="9" t="s">
        <v>5</v>
      </c>
      <c r="B375" s="9" t="s">
        <v>32</v>
      </c>
      <c r="C375" s="15">
        <v>36410</v>
      </c>
      <c r="D375" s="6" t="s">
        <v>37</v>
      </c>
      <c r="E375" s="6">
        <v>3</v>
      </c>
      <c r="F375" s="6" t="s">
        <v>136</v>
      </c>
      <c r="G375" s="6"/>
      <c r="H375" s="6"/>
      <c r="I375" s="6"/>
      <c r="J375" s="6">
        <v>1</v>
      </c>
      <c r="K375" s="6" t="s">
        <v>34</v>
      </c>
      <c r="L375" s="7">
        <v>1270</v>
      </c>
      <c r="M375" s="6">
        <v>127</v>
      </c>
      <c r="N375" s="6"/>
      <c r="O375" s="6"/>
      <c r="P375" s="6"/>
      <c r="Q375" s="6"/>
      <c r="R375" s="6"/>
      <c r="S375" s="6"/>
      <c r="T375" s="7"/>
      <c r="U375" s="7"/>
      <c r="V375" s="7"/>
      <c r="W375" s="6"/>
      <c r="X375" s="6"/>
      <c r="Y375" s="6"/>
      <c r="Z375" s="6"/>
      <c r="AA375" s="6"/>
      <c r="AB375" s="6"/>
      <c r="AC375" s="6"/>
      <c r="AD375" s="6"/>
      <c r="AE375" s="6"/>
      <c r="AF375" s="6"/>
      <c r="AG375" s="6"/>
      <c r="AH375" s="6"/>
      <c r="AI375" s="6"/>
      <c r="AJ375" s="6"/>
      <c r="AK375" s="6"/>
      <c r="AL375" s="6"/>
      <c r="AM375" s="6"/>
      <c r="AN375" s="6"/>
      <c r="AO375" s="6"/>
    </row>
    <row r="376" spans="1:41" x14ac:dyDescent="0.25">
      <c r="A376" s="9" t="s">
        <v>5</v>
      </c>
      <c r="B376" s="9" t="s">
        <v>32</v>
      </c>
      <c r="C376" s="15">
        <v>36418</v>
      </c>
      <c r="D376" s="6" t="s">
        <v>37</v>
      </c>
      <c r="E376" s="6">
        <v>3</v>
      </c>
      <c r="F376" s="6" t="s">
        <v>136</v>
      </c>
      <c r="G376" s="6"/>
      <c r="H376" s="6"/>
      <c r="I376" s="6"/>
      <c r="J376" s="6">
        <v>1</v>
      </c>
      <c r="K376" s="6" t="s">
        <v>34</v>
      </c>
      <c r="L376" s="7">
        <v>1255</v>
      </c>
      <c r="M376" s="6">
        <v>125.5</v>
      </c>
      <c r="N376" s="6"/>
      <c r="O376" s="6"/>
      <c r="P376" s="6"/>
      <c r="Q376" s="6"/>
      <c r="R376" s="6"/>
      <c r="S376" s="6"/>
      <c r="T376" s="7"/>
      <c r="U376" s="7"/>
      <c r="V376" s="7"/>
      <c r="W376" s="6"/>
      <c r="X376" s="6"/>
      <c r="Y376" s="6"/>
      <c r="Z376" s="6"/>
      <c r="AA376" s="6"/>
      <c r="AB376" s="6"/>
      <c r="AC376" s="6"/>
      <c r="AD376" s="6"/>
      <c r="AE376" s="6"/>
      <c r="AF376" s="6"/>
      <c r="AG376" s="6"/>
      <c r="AH376" s="6"/>
      <c r="AI376" s="6"/>
      <c r="AJ376" s="6"/>
      <c r="AK376" s="6"/>
      <c r="AL376" s="6"/>
      <c r="AM376" s="6"/>
      <c r="AN376" s="6"/>
      <c r="AO376" s="6"/>
    </row>
    <row r="377" spans="1:41" x14ac:dyDescent="0.25">
      <c r="A377" s="9" t="s">
        <v>5</v>
      </c>
      <c r="B377" s="9" t="s">
        <v>32</v>
      </c>
      <c r="C377" s="15">
        <v>36425</v>
      </c>
      <c r="D377" s="6" t="s">
        <v>37</v>
      </c>
      <c r="E377" s="6">
        <v>3</v>
      </c>
      <c r="F377" s="6" t="s">
        <v>136</v>
      </c>
      <c r="G377" s="6"/>
      <c r="H377" s="6"/>
      <c r="I377" s="6"/>
      <c r="J377" s="6">
        <v>1</v>
      </c>
      <c r="K377" s="6" t="s">
        <v>34</v>
      </c>
      <c r="L377" s="7">
        <v>2065</v>
      </c>
      <c r="M377" s="6">
        <v>206.5</v>
      </c>
      <c r="N377" s="6"/>
      <c r="O377" s="6"/>
      <c r="P377" s="6"/>
      <c r="Q377" s="6"/>
      <c r="R377" s="6"/>
      <c r="S377" s="6"/>
      <c r="T377" s="7"/>
      <c r="U377" s="7"/>
      <c r="V377" s="7"/>
      <c r="W377" s="6"/>
      <c r="X377" s="6"/>
      <c r="Y377" s="6"/>
      <c r="Z377" s="6"/>
      <c r="AA377" s="6"/>
      <c r="AB377" s="6"/>
      <c r="AC377" s="6"/>
      <c r="AD377" s="6"/>
      <c r="AE377" s="6"/>
      <c r="AF377" s="6"/>
      <c r="AG377" s="6"/>
      <c r="AH377" s="6"/>
      <c r="AI377" s="6"/>
      <c r="AJ377" s="6"/>
      <c r="AK377" s="6"/>
      <c r="AL377" s="6"/>
      <c r="AM377" s="6"/>
      <c r="AN377" s="6"/>
      <c r="AO377" s="6"/>
    </row>
    <row r="378" spans="1:41" x14ac:dyDescent="0.25">
      <c r="A378" s="9" t="s">
        <v>5</v>
      </c>
      <c r="B378" s="9" t="s">
        <v>32</v>
      </c>
      <c r="C378" s="15">
        <v>36432</v>
      </c>
      <c r="D378" s="6" t="s">
        <v>37</v>
      </c>
      <c r="E378" s="6">
        <v>3</v>
      </c>
      <c r="F378" s="6" t="s">
        <v>136</v>
      </c>
      <c r="G378" s="6"/>
      <c r="H378" s="6"/>
      <c r="I378" s="6"/>
      <c r="J378" s="6">
        <v>1</v>
      </c>
      <c r="K378" s="6" t="s">
        <v>35</v>
      </c>
      <c r="L378" s="7">
        <v>3370</v>
      </c>
      <c r="M378" s="6">
        <v>337</v>
      </c>
      <c r="N378" s="6"/>
      <c r="O378" s="6"/>
      <c r="P378" s="6"/>
      <c r="Q378" s="6"/>
      <c r="R378" s="6"/>
      <c r="S378" s="6"/>
      <c r="T378" s="7"/>
      <c r="U378" s="7"/>
      <c r="V378" s="7"/>
      <c r="W378" s="6"/>
      <c r="X378" s="6"/>
      <c r="Y378" s="6"/>
      <c r="Z378" s="6"/>
      <c r="AA378" s="6"/>
      <c r="AB378" s="6"/>
      <c r="AC378" s="6"/>
      <c r="AD378" s="6"/>
      <c r="AE378" s="6"/>
      <c r="AF378" s="6"/>
      <c r="AG378" s="6"/>
      <c r="AH378" s="6"/>
      <c r="AI378" s="6"/>
      <c r="AJ378" s="6"/>
      <c r="AK378" s="6"/>
      <c r="AL378" s="6"/>
      <c r="AM378" s="6"/>
      <c r="AN378" s="6"/>
      <c r="AO378" s="6"/>
    </row>
    <row r="379" spans="1:41" x14ac:dyDescent="0.25">
      <c r="A379" s="9" t="s">
        <v>5</v>
      </c>
      <c r="B379" s="9" t="s">
        <v>32</v>
      </c>
      <c r="C379" s="15">
        <v>36439</v>
      </c>
      <c r="D379" s="6" t="s">
        <v>37</v>
      </c>
      <c r="E379" s="6">
        <v>3</v>
      </c>
      <c r="F379" s="6" t="s">
        <v>136</v>
      </c>
      <c r="G379" s="6"/>
      <c r="H379" s="6"/>
      <c r="I379" s="6"/>
      <c r="J379" s="6">
        <v>1</v>
      </c>
      <c r="K379" s="6" t="s">
        <v>36</v>
      </c>
      <c r="L379" s="7"/>
      <c r="M379" s="6"/>
      <c r="N379" s="6"/>
      <c r="O379" s="6">
        <v>283.04000000000002</v>
      </c>
      <c r="P379" s="6">
        <f>SUMIFS(O$4:O379,A$4:A379,A379,D$4:D379,D379,E$4:E379,E379)</f>
        <v>283.04000000000002</v>
      </c>
      <c r="Q379" s="6"/>
      <c r="R379" s="6"/>
      <c r="S379" s="6"/>
      <c r="T379" s="7"/>
      <c r="U379" s="7"/>
      <c r="V379" s="7"/>
      <c r="W379" s="6"/>
      <c r="X379" s="6"/>
      <c r="Y379" s="6"/>
      <c r="Z379" s="6"/>
      <c r="AA379" s="6"/>
      <c r="AB379" s="6"/>
      <c r="AC379" s="6"/>
      <c r="AD379" s="6"/>
      <c r="AE379" s="6"/>
      <c r="AF379" s="6"/>
      <c r="AG379" s="6"/>
      <c r="AH379" s="6"/>
      <c r="AI379" s="6"/>
      <c r="AJ379" s="6"/>
      <c r="AK379" s="6"/>
      <c r="AL379" s="6"/>
      <c r="AM379" s="6"/>
      <c r="AN379" s="6"/>
      <c r="AO379" s="6"/>
    </row>
    <row r="380" spans="1:41" x14ac:dyDescent="0.25">
      <c r="A380" s="9" t="s">
        <v>5</v>
      </c>
      <c r="B380" s="9" t="s">
        <v>32</v>
      </c>
      <c r="C380" s="15">
        <v>36459</v>
      </c>
      <c r="D380" s="6" t="s">
        <v>37</v>
      </c>
      <c r="E380" s="6">
        <v>3</v>
      </c>
      <c r="F380" s="6" t="s">
        <v>136</v>
      </c>
      <c r="G380" s="6"/>
      <c r="H380" s="6"/>
      <c r="I380" s="6"/>
      <c r="J380" s="6">
        <v>2</v>
      </c>
      <c r="K380" s="6" t="s">
        <v>34</v>
      </c>
      <c r="L380" s="7">
        <v>2038</v>
      </c>
      <c r="M380" s="6">
        <v>203.8</v>
      </c>
      <c r="N380" s="6"/>
      <c r="O380" s="6"/>
      <c r="P380" s="6"/>
      <c r="Q380" s="6"/>
      <c r="R380" s="6"/>
      <c r="S380" s="6"/>
      <c r="T380" s="7"/>
      <c r="U380" s="7"/>
      <c r="V380" s="7"/>
      <c r="W380" s="6"/>
      <c r="X380" s="6"/>
      <c r="Y380" s="6"/>
      <c r="Z380" s="6"/>
      <c r="AA380" s="6"/>
      <c r="AB380" s="6"/>
      <c r="AC380" s="6"/>
      <c r="AD380" s="6"/>
      <c r="AE380" s="6"/>
      <c r="AF380" s="6"/>
      <c r="AG380" s="6"/>
      <c r="AH380" s="6"/>
      <c r="AI380" s="6"/>
      <c r="AJ380" s="6"/>
      <c r="AK380" s="6"/>
      <c r="AL380" s="6"/>
      <c r="AM380" s="6"/>
      <c r="AN380" s="6"/>
      <c r="AO380" s="6"/>
    </row>
    <row r="381" spans="1:41" x14ac:dyDescent="0.25">
      <c r="A381" s="9" t="s">
        <v>5</v>
      </c>
      <c r="B381" s="9" t="s">
        <v>32</v>
      </c>
      <c r="C381" s="15">
        <v>36467</v>
      </c>
      <c r="D381" s="6" t="s">
        <v>37</v>
      </c>
      <c r="E381" s="6">
        <v>3</v>
      </c>
      <c r="F381" s="6" t="s">
        <v>136</v>
      </c>
      <c r="G381" s="6"/>
      <c r="H381" s="6"/>
      <c r="I381" s="6"/>
      <c r="J381" s="6">
        <v>2</v>
      </c>
      <c r="K381" s="6" t="s">
        <v>34</v>
      </c>
      <c r="L381" s="7">
        <v>2535</v>
      </c>
      <c r="M381" s="6">
        <v>253.5</v>
      </c>
      <c r="N381" s="6"/>
      <c r="O381" s="6"/>
      <c r="P381" s="6"/>
      <c r="Q381" s="6"/>
      <c r="R381" s="6"/>
      <c r="S381" s="6"/>
      <c r="T381" s="7"/>
      <c r="U381" s="7"/>
      <c r="V381" s="7"/>
      <c r="W381" s="6"/>
      <c r="X381" s="6"/>
      <c r="Y381" s="6"/>
      <c r="Z381" s="6"/>
      <c r="AA381" s="6"/>
      <c r="AB381" s="6"/>
      <c r="AC381" s="6"/>
      <c r="AD381" s="6"/>
      <c r="AE381" s="6"/>
      <c r="AF381" s="6"/>
      <c r="AG381" s="6"/>
      <c r="AH381" s="6"/>
      <c r="AI381" s="6"/>
      <c r="AJ381" s="6"/>
      <c r="AK381" s="6"/>
      <c r="AL381" s="6"/>
      <c r="AM381" s="6"/>
      <c r="AN381" s="6"/>
      <c r="AO381" s="6"/>
    </row>
    <row r="382" spans="1:41" x14ac:dyDescent="0.25">
      <c r="A382" s="9" t="s">
        <v>5</v>
      </c>
      <c r="B382" s="9" t="s">
        <v>32</v>
      </c>
      <c r="C382" s="15">
        <v>36473</v>
      </c>
      <c r="D382" s="6" t="s">
        <v>37</v>
      </c>
      <c r="E382" s="6">
        <v>3</v>
      </c>
      <c r="F382" s="6" t="s">
        <v>136</v>
      </c>
      <c r="G382" s="6"/>
      <c r="H382" s="6"/>
      <c r="I382" s="6"/>
      <c r="J382" s="6">
        <v>2</v>
      </c>
      <c r="K382" s="6" t="s">
        <v>35</v>
      </c>
      <c r="L382" s="7">
        <v>3440</v>
      </c>
      <c r="M382" s="6">
        <v>344</v>
      </c>
      <c r="N382" s="6"/>
      <c r="O382" s="6"/>
      <c r="P382" s="6"/>
      <c r="Q382" s="6"/>
      <c r="R382" s="6"/>
      <c r="S382" s="6"/>
      <c r="T382" s="7"/>
      <c r="U382" s="7"/>
      <c r="V382" s="7">
        <v>0.13400000000000001</v>
      </c>
      <c r="W382" s="6"/>
      <c r="X382" s="6"/>
      <c r="Y382" s="6"/>
      <c r="Z382" s="6"/>
      <c r="AA382" s="6"/>
      <c r="AB382" s="6"/>
      <c r="AC382" s="6"/>
      <c r="AD382" s="6"/>
      <c r="AE382" s="6"/>
      <c r="AF382" s="6"/>
      <c r="AG382" s="6"/>
      <c r="AH382" s="6"/>
      <c r="AI382" s="6"/>
      <c r="AJ382" s="6"/>
      <c r="AK382" s="6"/>
      <c r="AL382" s="6"/>
      <c r="AM382" s="6"/>
      <c r="AN382" s="6"/>
      <c r="AO382" s="6"/>
    </row>
    <row r="383" spans="1:41" x14ac:dyDescent="0.25">
      <c r="A383" s="9" t="s">
        <v>5</v>
      </c>
      <c r="B383" s="9" t="s">
        <v>32</v>
      </c>
      <c r="C383" s="15">
        <v>36481</v>
      </c>
      <c r="D383" s="6" t="s">
        <v>37</v>
      </c>
      <c r="E383" s="6">
        <v>3</v>
      </c>
      <c r="F383" s="6" t="s">
        <v>136</v>
      </c>
      <c r="G383" s="6"/>
      <c r="H383" s="6"/>
      <c r="I383" s="6"/>
      <c r="J383" s="6">
        <v>2</v>
      </c>
      <c r="K383" s="6" t="s">
        <v>36</v>
      </c>
      <c r="L383" s="7">
        <v>905</v>
      </c>
      <c r="M383" s="6">
        <v>90.5</v>
      </c>
      <c r="N383" s="6"/>
      <c r="O383" s="6">
        <v>256.11</v>
      </c>
      <c r="P383" s="6">
        <f>SUMIFS(O$4:O383,A$4:A383,A383,D$4:D383,D383,E$4:E383,E383)</f>
        <v>539.15000000000009</v>
      </c>
      <c r="Q383" s="6"/>
      <c r="R383" s="6"/>
      <c r="S383" s="6"/>
      <c r="T383" s="7"/>
      <c r="U383" s="7"/>
      <c r="V383" s="7"/>
      <c r="W383" s="6"/>
      <c r="X383" s="6"/>
      <c r="Y383" s="6"/>
      <c r="Z383" s="6"/>
      <c r="AA383" s="6"/>
      <c r="AB383" s="6"/>
      <c r="AC383" s="6"/>
      <c r="AD383" s="6"/>
      <c r="AE383" s="6"/>
      <c r="AF383" s="6"/>
      <c r="AG383" s="6"/>
      <c r="AH383" s="6"/>
      <c r="AI383" s="6"/>
      <c r="AJ383" s="6"/>
      <c r="AK383" s="6"/>
      <c r="AL383" s="6"/>
      <c r="AM383" s="6"/>
      <c r="AN383" s="6"/>
      <c r="AO383" s="6"/>
    </row>
    <row r="384" spans="1:41" x14ac:dyDescent="0.25">
      <c r="A384" s="9" t="s">
        <v>5</v>
      </c>
      <c r="B384" s="9" t="s">
        <v>32</v>
      </c>
      <c r="C384" s="15">
        <v>36496</v>
      </c>
      <c r="D384" s="6" t="s">
        <v>37</v>
      </c>
      <c r="E384" s="6">
        <v>3</v>
      </c>
      <c r="F384" s="6" t="s">
        <v>136</v>
      </c>
      <c r="G384" s="6"/>
      <c r="H384" s="6"/>
      <c r="I384" s="6"/>
      <c r="J384" s="6">
        <v>3</v>
      </c>
      <c r="K384" s="6" t="s">
        <v>34</v>
      </c>
      <c r="L384" s="7">
        <v>525</v>
      </c>
      <c r="M384" s="6">
        <v>52.5</v>
      </c>
      <c r="N384" s="6"/>
      <c r="O384" s="6"/>
      <c r="P384" s="6"/>
      <c r="Q384" s="6"/>
      <c r="R384" s="6"/>
      <c r="S384" s="6"/>
      <c r="T384" s="7"/>
      <c r="U384" s="7"/>
      <c r="V384" s="7"/>
      <c r="W384" s="6"/>
      <c r="X384" s="6"/>
      <c r="Y384" s="6"/>
      <c r="Z384" s="6"/>
      <c r="AA384" s="6"/>
      <c r="AB384" s="6"/>
      <c r="AC384" s="6"/>
      <c r="AD384" s="6"/>
      <c r="AE384" s="6"/>
      <c r="AF384" s="6"/>
      <c r="AG384" s="6"/>
      <c r="AH384" s="6"/>
      <c r="AI384" s="6"/>
      <c r="AJ384" s="6"/>
      <c r="AK384" s="6"/>
      <c r="AL384" s="6"/>
      <c r="AM384" s="6"/>
      <c r="AN384" s="6"/>
      <c r="AO384" s="6"/>
    </row>
    <row r="385" spans="1:41" x14ac:dyDescent="0.25">
      <c r="A385" s="9" t="s">
        <v>5</v>
      </c>
      <c r="B385" s="9" t="s">
        <v>32</v>
      </c>
      <c r="C385" s="15">
        <v>36507</v>
      </c>
      <c r="D385" s="6" t="s">
        <v>37</v>
      </c>
      <c r="E385" s="6">
        <v>3</v>
      </c>
      <c r="F385" s="6" t="s">
        <v>136</v>
      </c>
      <c r="G385" s="6"/>
      <c r="H385" s="6"/>
      <c r="I385" s="6"/>
      <c r="J385" s="6">
        <v>3</v>
      </c>
      <c r="K385" s="6" t="s">
        <v>34</v>
      </c>
      <c r="L385" s="7">
        <v>1315</v>
      </c>
      <c r="M385" s="6">
        <v>131.5</v>
      </c>
      <c r="N385" s="6"/>
      <c r="O385" s="6"/>
      <c r="P385" s="6"/>
      <c r="Q385" s="6"/>
      <c r="R385" s="6"/>
      <c r="S385" s="6"/>
      <c r="T385" s="7"/>
      <c r="U385" s="7"/>
      <c r="V385" s="7"/>
      <c r="W385" s="6"/>
      <c r="X385" s="6"/>
      <c r="Y385" s="6"/>
      <c r="Z385" s="6"/>
      <c r="AA385" s="6"/>
      <c r="AB385" s="6"/>
      <c r="AC385" s="6"/>
      <c r="AD385" s="6"/>
      <c r="AE385" s="6"/>
      <c r="AF385" s="6"/>
      <c r="AG385" s="6"/>
      <c r="AH385" s="6"/>
      <c r="AI385" s="6"/>
      <c r="AJ385" s="6"/>
      <c r="AK385" s="6"/>
      <c r="AL385" s="6"/>
      <c r="AM385" s="6"/>
      <c r="AN385" s="6"/>
      <c r="AO385" s="6"/>
    </row>
    <row r="386" spans="1:41" x14ac:dyDescent="0.25">
      <c r="A386" s="9" t="s">
        <v>5</v>
      </c>
      <c r="B386" s="9" t="s">
        <v>32</v>
      </c>
      <c r="C386" s="15">
        <v>36514</v>
      </c>
      <c r="D386" s="6" t="s">
        <v>37</v>
      </c>
      <c r="E386" s="6">
        <v>3</v>
      </c>
      <c r="F386" s="6" t="s">
        <v>136</v>
      </c>
      <c r="G386" s="6"/>
      <c r="H386" s="6"/>
      <c r="I386" s="6"/>
      <c r="J386" s="6">
        <v>3</v>
      </c>
      <c r="K386" s="6" t="s">
        <v>35</v>
      </c>
      <c r="L386" s="7">
        <v>2900</v>
      </c>
      <c r="M386" s="6">
        <v>290</v>
      </c>
      <c r="N386" s="6"/>
      <c r="O386" s="6"/>
      <c r="P386" s="6"/>
      <c r="Q386" s="6"/>
      <c r="R386" s="6"/>
      <c r="S386" s="6"/>
      <c r="T386" s="7"/>
      <c r="U386" s="7"/>
      <c r="V386" s="7">
        <v>5.6000000000000001E-2</v>
      </c>
      <c r="W386" s="6"/>
      <c r="X386" s="6"/>
      <c r="Y386" s="6"/>
      <c r="Z386" s="6"/>
      <c r="AA386" s="6"/>
      <c r="AB386" s="6"/>
      <c r="AC386" s="6"/>
      <c r="AD386" s="6"/>
      <c r="AE386" s="6"/>
      <c r="AF386" s="6"/>
      <c r="AG386" s="6"/>
      <c r="AH386" s="6"/>
      <c r="AI386" s="6"/>
      <c r="AJ386" s="6"/>
      <c r="AK386" s="6"/>
      <c r="AL386" s="6"/>
      <c r="AM386" s="6"/>
      <c r="AN386" s="6"/>
      <c r="AO386" s="6"/>
    </row>
    <row r="387" spans="1:41" x14ac:dyDescent="0.25">
      <c r="A387" s="9" t="s">
        <v>5</v>
      </c>
      <c r="B387" s="9" t="s">
        <v>32</v>
      </c>
      <c r="C387" s="15">
        <v>36520</v>
      </c>
      <c r="D387" s="6" t="s">
        <v>37</v>
      </c>
      <c r="E387" s="6">
        <v>3</v>
      </c>
      <c r="F387" s="6" t="s">
        <v>136</v>
      </c>
      <c r="G387" s="6"/>
      <c r="H387" s="6"/>
      <c r="I387" s="6"/>
      <c r="J387" s="6">
        <v>3</v>
      </c>
      <c r="K387" s="6" t="s">
        <v>36</v>
      </c>
      <c r="L387" s="7"/>
      <c r="M387" s="6"/>
      <c r="N387" s="6"/>
      <c r="O387" s="6">
        <v>185.1</v>
      </c>
      <c r="P387" s="6">
        <f>SUMIFS(O$4:O387,A$4:A387,A387,D$4:D387,D387,E$4:E387,E387)</f>
        <v>724.25000000000011</v>
      </c>
      <c r="Q387" s="6"/>
      <c r="R387" s="6"/>
      <c r="S387" s="6"/>
      <c r="T387" s="7"/>
      <c r="U387" s="7"/>
      <c r="V387" s="7"/>
      <c r="W387" s="6"/>
      <c r="X387" s="6"/>
      <c r="Y387" s="6"/>
      <c r="Z387" s="6"/>
      <c r="AA387" s="6"/>
      <c r="AB387" s="6"/>
      <c r="AC387" s="6"/>
      <c r="AD387" s="6"/>
      <c r="AE387" s="6"/>
      <c r="AF387" s="6"/>
      <c r="AG387" s="6"/>
      <c r="AH387" s="6"/>
      <c r="AI387" s="6"/>
      <c r="AJ387" s="6"/>
      <c r="AK387" s="6"/>
      <c r="AL387" s="6"/>
      <c r="AM387" s="6"/>
      <c r="AN387" s="6"/>
      <c r="AO387" s="6"/>
    </row>
    <row r="388" spans="1:41" x14ac:dyDescent="0.25">
      <c r="A388" s="9" t="s">
        <v>5</v>
      </c>
      <c r="B388" s="9" t="s">
        <v>32</v>
      </c>
      <c r="C388" s="15">
        <v>36537</v>
      </c>
      <c r="D388" s="6" t="s">
        <v>37</v>
      </c>
      <c r="E388" s="6">
        <v>3</v>
      </c>
      <c r="F388" s="6" t="s">
        <v>136</v>
      </c>
      <c r="G388" s="6"/>
      <c r="H388" s="6"/>
      <c r="I388" s="6"/>
      <c r="J388" s="6">
        <v>4</v>
      </c>
      <c r="K388" s="6" t="s">
        <v>34</v>
      </c>
      <c r="L388" s="7">
        <v>810</v>
      </c>
      <c r="M388" s="6">
        <v>81</v>
      </c>
      <c r="N388" s="6"/>
      <c r="O388" s="6"/>
      <c r="P388" s="6"/>
      <c r="Q388" s="6"/>
      <c r="R388" s="6"/>
      <c r="S388" s="6"/>
      <c r="T388" s="7"/>
      <c r="U388" s="7"/>
      <c r="V388" s="7"/>
      <c r="W388" s="6"/>
      <c r="X388" s="6"/>
      <c r="Y388" s="6"/>
      <c r="Z388" s="6"/>
      <c r="AA388" s="6"/>
      <c r="AB388" s="6"/>
      <c r="AC388" s="6"/>
      <c r="AD388" s="6"/>
      <c r="AE388" s="6"/>
      <c r="AF388" s="6"/>
      <c r="AG388" s="6"/>
      <c r="AH388" s="6"/>
      <c r="AI388" s="6"/>
      <c r="AJ388" s="6"/>
      <c r="AK388" s="6"/>
      <c r="AL388" s="6"/>
      <c r="AM388" s="6"/>
      <c r="AN388" s="6"/>
      <c r="AO388" s="6"/>
    </row>
    <row r="389" spans="1:41" x14ac:dyDescent="0.25">
      <c r="A389" s="9" t="s">
        <v>5</v>
      </c>
      <c r="B389" s="9" t="s">
        <v>32</v>
      </c>
      <c r="C389" s="15">
        <v>36546</v>
      </c>
      <c r="D389" s="6" t="s">
        <v>37</v>
      </c>
      <c r="E389" s="6">
        <v>3</v>
      </c>
      <c r="F389" s="6" t="s">
        <v>136</v>
      </c>
      <c r="G389" s="6"/>
      <c r="H389" s="6"/>
      <c r="I389" s="6"/>
      <c r="J389" s="6">
        <v>4</v>
      </c>
      <c r="K389" s="6" t="s">
        <v>35</v>
      </c>
      <c r="L389" s="7">
        <v>2354.5</v>
      </c>
      <c r="M389" s="6">
        <v>235.45</v>
      </c>
      <c r="N389" s="6"/>
      <c r="O389" s="6"/>
      <c r="P389" s="6"/>
      <c r="Q389" s="6"/>
      <c r="R389" s="6"/>
      <c r="S389" s="6"/>
      <c r="T389" s="7"/>
      <c r="U389" s="7"/>
      <c r="V389" s="7">
        <v>0.14000000000000001</v>
      </c>
      <c r="W389" s="6"/>
      <c r="X389" s="6"/>
      <c r="Y389" s="6"/>
      <c r="Z389" s="6"/>
      <c r="AA389" s="6"/>
      <c r="AB389" s="6"/>
      <c r="AC389" s="6"/>
      <c r="AD389" s="6"/>
      <c r="AE389" s="6"/>
      <c r="AF389" s="6"/>
      <c r="AG389" s="6"/>
      <c r="AH389" s="6"/>
      <c r="AI389" s="6"/>
      <c r="AJ389" s="6"/>
      <c r="AK389" s="6"/>
      <c r="AL389" s="6"/>
      <c r="AM389" s="6"/>
      <c r="AN389" s="6"/>
      <c r="AO389" s="6"/>
    </row>
    <row r="390" spans="1:41" x14ac:dyDescent="0.25">
      <c r="A390" s="9" t="s">
        <v>5</v>
      </c>
      <c r="B390" s="9" t="s">
        <v>32</v>
      </c>
      <c r="C390" s="15">
        <v>36551</v>
      </c>
      <c r="D390" s="6" t="s">
        <v>37</v>
      </c>
      <c r="E390" s="6">
        <v>3</v>
      </c>
      <c r="F390" s="6" t="s">
        <v>136</v>
      </c>
      <c r="G390" s="6"/>
      <c r="H390" s="6"/>
      <c r="I390" s="6"/>
      <c r="J390" s="6">
        <v>4</v>
      </c>
      <c r="K390" s="6" t="s">
        <v>36</v>
      </c>
      <c r="L390" s="7">
        <v>520</v>
      </c>
      <c r="M390" s="6">
        <v>52</v>
      </c>
      <c r="N390" s="6"/>
      <c r="O390" s="6">
        <v>173.3</v>
      </c>
      <c r="P390" s="6">
        <f>SUMIFS(O$4:O390,A$4:A390,A390,D$4:D390,D390,E$4:E390,E390)</f>
        <v>897.55000000000018</v>
      </c>
      <c r="Q390" s="6"/>
      <c r="R390" s="6"/>
      <c r="S390" s="6"/>
      <c r="T390" s="7"/>
      <c r="U390" s="7"/>
      <c r="V390" s="7"/>
      <c r="W390" s="6"/>
      <c r="X390" s="6"/>
      <c r="Y390" s="6"/>
      <c r="Z390" s="6"/>
      <c r="AA390" s="6"/>
      <c r="AB390" s="6"/>
      <c r="AC390" s="6"/>
      <c r="AD390" s="6"/>
      <c r="AE390" s="6"/>
      <c r="AF390" s="6"/>
      <c r="AG390" s="6"/>
      <c r="AH390" s="6"/>
      <c r="AI390" s="6"/>
      <c r="AJ390" s="6"/>
      <c r="AK390" s="6"/>
      <c r="AL390" s="6"/>
      <c r="AM390" s="6"/>
      <c r="AN390" s="6"/>
      <c r="AO390" s="6"/>
    </row>
    <row r="391" spans="1:41" x14ac:dyDescent="0.25">
      <c r="A391" s="9" t="s">
        <v>5</v>
      </c>
      <c r="B391" s="9" t="s">
        <v>32</v>
      </c>
      <c r="C391" s="15">
        <v>36584</v>
      </c>
      <c r="D391" s="6" t="s">
        <v>37</v>
      </c>
      <c r="E391" s="6">
        <v>3</v>
      </c>
      <c r="F391" s="6" t="s">
        <v>136</v>
      </c>
      <c r="G391" s="6"/>
      <c r="H391" s="6"/>
      <c r="I391" s="6"/>
      <c r="J391" s="6">
        <v>5</v>
      </c>
      <c r="K391" s="6" t="s">
        <v>34</v>
      </c>
      <c r="L391" s="7">
        <v>2155</v>
      </c>
      <c r="M391" s="6">
        <v>215.5</v>
      </c>
      <c r="N391" s="6"/>
      <c r="O391" s="6"/>
      <c r="P391" s="6"/>
      <c r="Q391" s="6"/>
      <c r="R391" s="6"/>
      <c r="S391" s="6"/>
      <c r="T391" s="7"/>
      <c r="U391" s="7"/>
      <c r="V391" s="7"/>
      <c r="W391" s="6"/>
      <c r="X391" s="6"/>
      <c r="Y391" s="6"/>
      <c r="Z391" s="6"/>
      <c r="AA391" s="6"/>
      <c r="AB391" s="6"/>
      <c r="AC391" s="6"/>
      <c r="AD391" s="6"/>
      <c r="AE391" s="6"/>
      <c r="AF391" s="6"/>
      <c r="AG391" s="6"/>
      <c r="AH391" s="6"/>
      <c r="AI391" s="6"/>
      <c r="AJ391" s="6"/>
      <c r="AK391" s="6"/>
      <c r="AL391" s="6"/>
      <c r="AM391" s="6"/>
      <c r="AN391" s="6"/>
      <c r="AO391" s="6"/>
    </row>
    <row r="392" spans="1:41" x14ac:dyDescent="0.25">
      <c r="A392" s="9" t="s">
        <v>5</v>
      </c>
      <c r="B392" s="9" t="s">
        <v>32</v>
      </c>
      <c r="C392" s="15">
        <v>36598</v>
      </c>
      <c r="D392" s="6" t="s">
        <v>37</v>
      </c>
      <c r="E392" s="6">
        <v>3</v>
      </c>
      <c r="F392" s="6" t="s">
        <v>136</v>
      </c>
      <c r="G392" s="6"/>
      <c r="H392" s="6"/>
      <c r="I392" s="6"/>
      <c r="J392" s="6">
        <v>5</v>
      </c>
      <c r="K392" s="6" t="s">
        <v>35</v>
      </c>
      <c r="L392" s="7">
        <v>2290</v>
      </c>
      <c r="M392" s="6">
        <v>229</v>
      </c>
      <c r="N392" s="6"/>
      <c r="O392" s="6"/>
      <c r="P392" s="6"/>
      <c r="Q392" s="6"/>
      <c r="R392" s="6"/>
      <c r="S392" s="6"/>
      <c r="T392" s="7"/>
      <c r="U392" s="7"/>
      <c r="V392" s="7">
        <v>0.29299999999999998</v>
      </c>
      <c r="W392" s="6"/>
      <c r="X392" s="6"/>
      <c r="Y392" s="6"/>
      <c r="Z392" s="6"/>
      <c r="AA392" s="6"/>
      <c r="AB392" s="6"/>
      <c r="AC392" s="6"/>
      <c r="AD392" s="6"/>
      <c r="AE392" s="6"/>
      <c r="AF392" s="6"/>
      <c r="AG392" s="6"/>
      <c r="AH392" s="6"/>
      <c r="AI392" s="6"/>
      <c r="AJ392" s="6"/>
      <c r="AK392" s="6"/>
      <c r="AL392" s="6"/>
      <c r="AM392" s="6"/>
      <c r="AN392" s="6"/>
      <c r="AO392" s="6"/>
    </row>
    <row r="393" spans="1:41" x14ac:dyDescent="0.25">
      <c r="A393" s="9" t="s">
        <v>5</v>
      </c>
      <c r="B393" s="9" t="s">
        <v>32</v>
      </c>
      <c r="C393" s="15">
        <v>36603</v>
      </c>
      <c r="D393" s="6" t="s">
        <v>37</v>
      </c>
      <c r="E393" s="6">
        <v>3</v>
      </c>
      <c r="F393" s="6" t="s">
        <v>136</v>
      </c>
      <c r="G393" s="6"/>
      <c r="H393" s="6"/>
      <c r="I393" s="6"/>
      <c r="J393" s="6">
        <v>5</v>
      </c>
      <c r="K393" s="6" t="s">
        <v>36</v>
      </c>
      <c r="L393" s="7">
        <v>420</v>
      </c>
      <c r="M393" s="6">
        <v>42</v>
      </c>
      <c r="N393" s="6"/>
      <c r="O393" s="6">
        <v>183.23</v>
      </c>
      <c r="P393" s="6">
        <f>SUMIFS(O$4:O393,A$4:A393,A393,D$4:D393,D393,E$4:E393,E393)</f>
        <v>1080.7800000000002</v>
      </c>
      <c r="Q393" s="6"/>
      <c r="R393" s="6"/>
      <c r="S393" s="6"/>
      <c r="T393" s="7"/>
      <c r="U393" s="7"/>
      <c r="V393" s="7"/>
      <c r="W393" s="6"/>
      <c r="X393" s="6"/>
      <c r="Y393" s="6"/>
      <c r="Z393" s="6"/>
      <c r="AA393" s="6"/>
      <c r="AB393" s="6"/>
      <c r="AC393" s="6"/>
      <c r="AD393" s="6"/>
      <c r="AE393" s="6"/>
      <c r="AF393" s="6"/>
      <c r="AG393" s="6"/>
      <c r="AH393" s="6"/>
      <c r="AI393" s="6"/>
      <c r="AJ393" s="6"/>
      <c r="AK393" s="6"/>
      <c r="AL393" s="6"/>
      <c r="AM393" s="6"/>
      <c r="AN393" s="6"/>
      <c r="AO393" s="6"/>
    </row>
    <row r="394" spans="1:41" x14ac:dyDescent="0.25">
      <c r="A394" s="9" t="s">
        <v>5</v>
      </c>
      <c r="B394" s="9" t="s">
        <v>32</v>
      </c>
      <c r="C394" s="15">
        <v>36621</v>
      </c>
      <c r="D394" s="6" t="s">
        <v>37</v>
      </c>
      <c r="E394" s="6">
        <v>3</v>
      </c>
      <c r="F394" s="6" t="s">
        <v>136</v>
      </c>
      <c r="G394" s="6"/>
      <c r="H394" s="6"/>
      <c r="I394" s="6"/>
      <c r="J394" s="6">
        <v>6</v>
      </c>
      <c r="K394" s="6" t="s">
        <v>34</v>
      </c>
      <c r="L394" s="7">
        <v>328</v>
      </c>
      <c r="M394" s="6">
        <v>32.799999999999997</v>
      </c>
      <c r="N394" s="6"/>
      <c r="O394" s="6"/>
      <c r="P394" s="6"/>
      <c r="Q394" s="6"/>
      <c r="R394" s="6"/>
      <c r="S394" s="6"/>
      <c r="T394" s="7"/>
      <c r="U394" s="7"/>
      <c r="V394" s="7"/>
      <c r="W394" s="6"/>
      <c r="X394" s="6"/>
      <c r="Y394" s="6"/>
      <c r="Z394" s="6"/>
      <c r="AA394" s="6"/>
      <c r="AB394" s="6"/>
      <c r="AC394" s="6"/>
      <c r="AD394" s="6"/>
      <c r="AE394" s="6"/>
      <c r="AF394" s="6"/>
      <c r="AG394" s="6"/>
      <c r="AH394" s="6"/>
      <c r="AI394" s="6"/>
      <c r="AJ394" s="6"/>
      <c r="AK394" s="6"/>
      <c r="AL394" s="6"/>
      <c r="AM394" s="6"/>
      <c r="AN394" s="6"/>
      <c r="AO394" s="6"/>
    </row>
    <row r="395" spans="1:41" x14ac:dyDescent="0.25">
      <c r="A395" s="9" t="s">
        <v>5</v>
      </c>
      <c r="B395" s="9" t="s">
        <v>32</v>
      </c>
      <c r="C395" s="15">
        <v>36628</v>
      </c>
      <c r="D395" s="6" t="s">
        <v>37</v>
      </c>
      <c r="E395" s="6">
        <v>3</v>
      </c>
      <c r="F395" s="6" t="s">
        <v>136</v>
      </c>
      <c r="G395" s="6"/>
      <c r="H395" s="6"/>
      <c r="I395" s="6"/>
      <c r="J395" s="6">
        <v>6</v>
      </c>
      <c r="K395" s="6" t="s">
        <v>34</v>
      </c>
      <c r="L395" s="7">
        <v>667</v>
      </c>
      <c r="M395" s="6">
        <v>66.7</v>
      </c>
      <c r="N395" s="6"/>
      <c r="O395" s="6"/>
      <c r="P395" s="6"/>
      <c r="Q395" s="6"/>
      <c r="R395" s="6"/>
      <c r="S395" s="6"/>
      <c r="T395" s="7"/>
      <c r="U395" s="7"/>
      <c r="V395" s="7"/>
      <c r="W395" s="6"/>
      <c r="X395" s="6"/>
      <c r="Y395" s="6"/>
      <c r="Z395" s="6"/>
      <c r="AA395" s="6"/>
      <c r="AB395" s="6"/>
      <c r="AC395" s="6"/>
      <c r="AD395" s="6"/>
      <c r="AE395" s="6"/>
      <c r="AF395" s="6"/>
      <c r="AG395" s="6"/>
      <c r="AH395" s="6"/>
      <c r="AI395" s="6"/>
      <c r="AJ395" s="6"/>
      <c r="AK395" s="6"/>
      <c r="AL395" s="6"/>
      <c r="AM395" s="6"/>
      <c r="AN395" s="6"/>
      <c r="AO395" s="6"/>
    </row>
    <row r="396" spans="1:41" x14ac:dyDescent="0.25">
      <c r="A396" s="9" t="s">
        <v>5</v>
      </c>
      <c r="B396" s="9" t="s">
        <v>32</v>
      </c>
      <c r="C396" s="15">
        <v>36637</v>
      </c>
      <c r="D396" s="6" t="s">
        <v>37</v>
      </c>
      <c r="E396" s="6">
        <v>3</v>
      </c>
      <c r="F396" s="6" t="s">
        <v>136</v>
      </c>
      <c r="G396" s="6"/>
      <c r="H396" s="6"/>
      <c r="I396" s="6"/>
      <c r="J396" s="6">
        <v>6</v>
      </c>
      <c r="K396" s="6" t="s">
        <v>34</v>
      </c>
      <c r="L396" s="7">
        <v>931</v>
      </c>
      <c r="M396" s="6">
        <v>93.1</v>
      </c>
      <c r="N396" s="6"/>
      <c r="O396" s="6"/>
      <c r="P396" s="6"/>
      <c r="Q396" s="6"/>
      <c r="R396" s="6"/>
      <c r="S396" s="6"/>
      <c r="T396" s="7"/>
      <c r="U396" s="7"/>
      <c r="V396" s="7"/>
      <c r="W396" s="6"/>
      <c r="X396" s="6"/>
      <c r="Y396" s="6"/>
      <c r="Z396" s="6"/>
      <c r="AA396" s="6"/>
      <c r="AB396" s="6"/>
      <c r="AC396" s="6"/>
      <c r="AD396" s="6"/>
      <c r="AE396" s="6"/>
      <c r="AF396" s="6"/>
      <c r="AG396" s="6"/>
      <c r="AH396" s="6"/>
      <c r="AI396" s="6"/>
      <c r="AJ396" s="6"/>
      <c r="AK396" s="6"/>
      <c r="AL396" s="6"/>
      <c r="AM396" s="6"/>
      <c r="AN396" s="6"/>
      <c r="AO396" s="6"/>
    </row>
    <row r="397" spans="1:41" x14ac:dyDescent="0.25">
      <c r="A397" s="9" t="s">
        <v>5</v>
      </c>
      <c r="B397" s="9" t="s">
        <v>32</v>
      </c>
      <c r="C397" s="15">
        <v>36647</v>
      </c>
      <c r="D397" s="6" t="s">
        <v>37</v>
      </c>
      <c r="E397" s="6">
        <v>3</v>
      </c>
      <c r="F397" s="6" t="s">
        <v>136</v>
      </c>
      <c r="G397" s="6"/>
      <c r="H397" s="6"/>
      <c r="I397" s="6"/>
      <c r="J397" s="6">
        <v>6</v>
      </c>
      <c r="K397" s="6" t="s">
        <v>34</v>
      </c>
      <c r="L397" s="7">
        <v>1011</v>
      </c>
      <c r="M397" s="6">
        <v>101.1</v>
      </c>
      <c r="N397" s="6"/>
      <c r="O397" s="6"/>
      <c r="P397" s="6"/>
      <c r="Q397" s="6"/>
      <c r="R397" s="6"/>
      <c r="S397" s="6"/>
      <c r="T397" s="7"/>
      <c r="U397" s="7"/>
      <c r="V397" s="7"/>
      <c r="W397" s="6"/>
      <c r="X397" s="6"/>
      <c r="Y397" s="6"/>
      <c r="Z397" s="6"/>
      <c r="AA397" s="6"/>
      <c r="AB397" s="6"/>
      <c r="AC397" s="6"/>
      <c r="AD397" s="6"/>
      <c r="AE397" s="6"/>
      <c r="AF397" s="6"/>
      <c r="AG397" s="6"/>
      <c r="AH397" s="6"/>
      <c r="AI397" s="6"/>
      <c r="AJ397" s="6"/>
      <c r="AK397" s="6"/>
      <c r="AL397" s="6"/>
      <c r="AM397" s="6"/>
      <c r="AN397" s="6"/>
      <c r="AO397" s="6"/>
    </row>
    <row r="398" spans="1:41" x14ac:dyDescent="0.25">
      <c r="A398" s="9" t="s">
        <v>5</v>
      </c>
      <c r="B398" s="9" t="s">
        <v>32</v>
      </c>
      <c r="C398" s="15">
        <v>36656</v>
      </c>
      <c r="D398" s="6" t="s">
        <v>37</v>
      </c>
      <c r="E398" s="6">
        <v>3</v>
      </c>
      <c r="F398" s="6" t="s">
        <v>136</v>
      </c>
      <c r="G398" s="6"/>
      <c r="H398" s="6"/>
      <c r="I398" s="6"/>
      <c r="J398" s="6">
        <v>6</v>
      </c>
      <c r="K398" s="6" t="s">
        <v>34</v>
      </c>
      <c r="L398" s="7">
        <v>1134</v>
      </c>
      <c r="M398" s="6">
        <v>113.4</v>
      </c>
      <c r="N398" s="6"/>
      <c r="O398" s="6"/>
      <c r="P398" s="6"/>
      <c r="Q398" s="6"/>
      <c r="R398" s="6"/>
      <c r="S398" s="6"/>
      <c r="T398" s="7"/>
      <c r="U398" s="7"/>
      <c r="V398" s="7"/>
      <c r="W398" s="6"/>
      <c r="X398" s="6"/>
      <c r="Y398" s="6"/>
      <c r="Z398" s="6"/>
      <c r="AA398" s="6"/>
      <c r="AB398" s="6"/>
      <c r="AC398" s="6"/>
      <c r="AD398" s="6"/>
      <c r="AE398" s="6"/>
      <c r="AF398" s="6"/>
      <c r="AG398" s="6"/>
      <c r="AH398" s="6"/>
      <c r="AI398" s="6"/>
      <c r="AJ398" s="6"/>
      <c r="AK398" s="6"/>
      <c r="AL398" s="6"/>
      <c r="AM398" s="6"/>
      <c r="AN398" s="6"/>
      <c r="AO398" s="6"/>
    </row>
    <row r="399" spans="1:41" x14ac:dyDescent="0.25">
      <c r="A399" s="9" t="s">
        <v>5</v>
      </c>
      <c r="B399" s="9" t="s">
        <v>32</v>
      </c>
      <c r="C399" s="15">
        <v>36671</v>
      </c>
      <c r="D399" s="6" t="s">
        <v>37</v>
      </c>
      <c r="E399" s="6">
        <v>3</v>
      </c>
      <c r="F399" s="6" t="s">
        <v>136</v>
      </c>
      <c r="G399" s="6"/>
      <c r="H399" s="6"/>
      <c r="I399" s="6"/>
      <c r="J399" s="6">
        <v>6</v>
      </c>
      <c r="K399" s="6" t="s">
        <v>35</v>
      </c>
      <c r="L399" s="7">
        <v>1450</v>
      </c>
      <c r="M399" s="6">
        <v>145</v>
      </c>
      <c r="N399" s="6"/>
      <c r="O399" s="6"/>
      <c r="P399" s="6"/>
      <c r="Q399" s="6"/>
      <c r="R399" s="6"/>
      <c r="S399" s="6"/>
      <c r="T399" s="7"/>
      <c r="U399" s="7"/>
      <c r="V399" s="7"/>
      <c r="W399" s="6"/>
      <c r="X399" s="6"/>
      <c r="Y399" s="6"/>
      <c r="Z399" s="6"/>
      <c r="AA399" s="6"/>
      <c r="AB399" s="6"/>
      <c r="AC399" s="6"/>
      <c r="AD399" s="6"/>
      <c r="AE399" s="6"/>
      <c r="AF399" s="6"/>
      <c r="AG399" s="6"/>
      <c r="AH399" s="6"/>
      <c r="AI399" s="6"/>
      <c r="AJ399" s="6"/>
      <c r="AK399" s="6"/>
      <c r="AL399" s="6"/>
      <c r="AM399" s="6"/>
      <c r="AN399" s="6"/>
      <c r="AO399" s="6"/>
    </row>
    <row r="400" spans="1:41" x14ac:dyDescent="0.25">
      <c r="A400" s="9" t="s">
        <v>5</v>
      </c>
      <c r="B400" s="9" t="s">
        <v>32</v>
      </c>
      <c r="C400" s="15">
        <v>36675</v>
      </c>
      <c r="D400" s="6" t="s">
        <v>37</v>
      </c>
      <c r="E400" s="6">
        <v>3</v>
      </c>
      <c r="F400" s="6" t="s">
        <v>136</v>
      </c>
      <c r="G400" s="6"/>
      <c r="H400" s="6"/>
      <c r="I400" s="6"/>
      <c r="J400" s="6">
        <v>6</v>
      </c>
      <c r="K400" s="6" t="s">
        <v>36</v>
      </c>
      <c r="L400" s="7"/>
      <c r="M400" s="6"/>
      <c r="N400" s="6"/>
      <c r="O400" s="6">
        <v>129.37</v>
      </c>
      <c r="P400" s="6">
        <f>SUMIFS(O$4:O400,A$4:A400,A400,D$4:D400,D400,E$4:E400,E400)</f>
        <v>1210.1500000000001</v>
      </c>
      <c r="Q400" s="6"/>
      <c r="R400" s="6"/>
      <c r="S400" s="6"/>
      <c r="T400" s="7"/>
      <c r="U400" s="7"/>
      <c r="V400" s="7"/>
      <c r="W400" s="6"/>
      <c r="X400" s="6"/>
      <c r="Y400" s="6"/>
      <c r="Z400" s="6"/>
      <c r="AA400" s="6"/>
      <c r="AB400" s="6"/>
      <c r="AC400" s="6"/>
      <c r="AD400" s="6"/>
      <c r="AE400" s="6"/>
      <c r="AF400" s="6"/>
      <c r="AG400" s="6"/>
      <c r="AH400" s="6"/>
      <c r="AI400" s="6"/>
      <c r="AJ400" s="6"/>
      <c r="AK400" s="6"/>
      <c r="AL400" s="6"/>
      <c r="AM400" s="6"/>
      <c r="AN400" s="6"/>
      <c r="AO400" s="6"/>
    </row>
    <row r="401" spans="1:41" x14ac:dyDescent="0.25">
      <c r="A401" s="9" t="s">
        <v>5</v>
      </c>
      <c r="B401" s="9" t="s">
        <v>32</v>
      </c>
      <c r="C401" s="15">
        <v>36727</v>
      </c>
      <c r="D401" s="6" t="s">
        <v>3</v>
      </c>
      <c r="E401" s="6">
        <v>3</v>
      </c>
      <c r="F401" s="6" t="s">
        <v>136</v>
      </c>
      <c r="G401" s="6"/>
      <c r="H401" s="6"/>
      <c r="I401" s="6"/>
      <c r="J401" s="6">
        <v>1</v>
      </c>
      <c r="K401" s="6" t="s">
        <v>34</v>
      </c>
      <c r="L401" s="7">
        <v>222</v>
      </c>
      <c r="M401" s="6">
        <v>22.2</v>
      </c>
      <c r="N401" s="6"/>
      <c r="O401" s="6"/>
      <c r="P401" s="6"/>
      <c r="Q401" s="6"/>
      <c r="R401" s="6"/>
      <c r="S401" s="6"/>
      <c r="T401" s="7"/>
      <c r="U401" s="7"/>
      <c r="V401" s="7"/>
      <c r="W401" s="6"/>
      <c r="X401" s="6"/>
      <c r="Y401" s="6"/>
      <c r="Z401" s="6"/>
      <c r="AA401" s="6"/>
      <c r="AB401" s="6"/>
      <c r="AC401" s="6"/>
      <c r="AD401" s="6"/>
      <c r="AE401" s="6"/>
      <c r="AF401" s="6"/>
      <c r="AG401" s="6"/>
      <c r="AH401" s="6"/>
      <c r="AI401" s="6"/>
      <c r="AJ401" s="6"/>
      <c r="AK401" s="6"/>
      <c r="AL401" s="6"/>
      <c r="AM401" s="6"/>
      <c r="AN401" s="6"/>
      <c r="AO401" s="6"/>
    </row>
    <row r="402" spans="1:41" x14ac:dyDescent="0.25">
      <c r="A402" s="9" t="s">
        <v>5</v>
      </c>
      <c r="B402" s="9" t="s">
        <v>32</v>
      </c>
      <c r="C402" s="15">
        <v>36741</v>
      </c>
      <c r="D402" s="6" t="s">
        <v>3</v>
      </c>
      <c r="E402" s="6">
        <v>3</v>
      </c>
      <c r="F402" s="6" t="s">
        <v>136</v>
      </c>
      <c r="G402" s="6"/>
      <c r="H402" s="6"/>
      <c r="I402" s="6"/>
      <c r="J402" s="6">
        <v>1</v>
      </c>
      <c r="K402" s="6" t="s">
        <v>34</v>
      </c>
      <c r="L402" s="7">
        <v>259.5</v>
      </c>
      <c r="M402" s="6">
        <v>25.95</v>
      </c>
      <c r="N402" s="6"/>
      <c r="O402" s="6"/>
      <c r="P402" s="6"/>
      <c r="Q402" s="6"/>
      <c r="R402" s="6"/>
      <c r="S402" s="6"/>
      <c r="T402" s="7"/>
      <c r="U402" s="7"/>
      <c r="V402" s="7"/>
      <c r="W402" s="6"/>
      <c r="X402" s="6"/>
      <c r="Y402" s="6"/>
      <c r="Z402" s="6"/>
      <c r="AA402" s="6"/>
      <c r="AB402" s="6"/>
      <c r="AC402" s="6"/>
      <c r="AD402" s="6"/>
      <c r="AE402" s="6"/>
      <c r="AF402" s="6"/>
      <c r="AG402" s="6"/>
      <c r="AH402" s="6"/>
      <c r="AI402" s="6"/>
      <c r="AJ402" s="6"/>
      <c r="AK402" s="6"/>
      <c r="AL402" s="6"/>
      <c r="AM402" s="6"/>
      <c r="AN402" s="6"/>
      <c r="AO402" s="6"/>
    </row>
    <row r="403" spans="1:41" x14ac:dyDescent="0.25">
      <c r="A403" s="9" t="s">
        <v>5</v>
      </c>
      <c r="B403" s="9" t="s">
        <v>32</v>
      </c>
      <c r="C403" s="15">
        <v>36748</v>
      </c>
      <c r="D403" s="6" t="s">
        <v>3</v>
      </c>
      <c r="E403" s="6">
        <v>3</v>
      </c>
      <c r="F403" s="6" t="s">
        <v>136</v>
      </c>
      <c r="G403" s="6"/>
      <c r="H403" s="6"/>
      <c r="I403" s="6"/>
      <c r="J403" s="6">
        <v>1</v>
      </c>
      <c r="K403" s="6" t="s">
        <v>34</v>
      </c>
      <c r="L403" s="7">
        <v>477.5</v>
      </c>
      <c r="M403" s="6">
        <v>47.75</v>
      </c>
      <c r="N403" s="6"/>
      <c r="O403" s="6"/>
      <c r="P403" s="6"/>
      <c r="Q403" s="6"/>
      <c r="R403" s="6"/>
      <c r="S403" s="6"/>
      <c r="T403" s="7"/>
      <c r="U403" s="7"/>
      <c r="V403" s="7"/>
      <c r="W403" s="6"/>
      <c r="X403" s="6"/>
      <c r="Y403" s="6"/>
      <c r="Z403" s="6"/>
      <c r="AA403" s="6"/>
      <c r="AB403" s="6"/>
      <c r="AC403" s="6"/>
      <c r="AD403" s="6"/>
      <c r="AE403" s="6"/>
      <c r="AF403" s="6"/>
      <c r="AG403" s="6"/>
      <c r="AH403" s="6"/>
      <c r="AI403" s="6"/>
      <c r="AJ403" s="6"/>
      <c r="AK403" s="6"/>
      <c r="AL403" s="6"/>
      <c r="AM403" s="6"/>
      <c r="AN403" s="6"/>
      <c r="AO403" s="6"/>
    </row>
    <row r="404" spans="1:41" x14ac:dyDescent="0.25">
      <c r="A404" s="9" t="s">
        <v>5</v>
      </c>
      <c r="B404" s="9" t="s">
        <v>32</v>
      </c>
      <c r="C404" s="15">
        <v>36755</v>
      </c>
      <c r="D404" s="6" t="s">
        <v>3</v>
      </c>
      <c r="E404" s="6">
        <v>3</v>
      </c>
      <c r="F404" s="6" t="s">
        <v>136</v>
      </c>
      <c r="G404" s="6"/>
      <c r="H404" s="6"/>
      <c r="I404" s="6"/>
      <c r="J404" s="6">
        <v>1</v>
      </c>
      <c r="K404" s="6" t="s">
        <v>34</v>
      </c>
      <c r="L404" s="7">
        <v>462</v>
      </c>
      <c r="M404" s="6">
        <v>46.2</v>
      </c>
      <c r="N404" s="6"/>
      <c r="O404" s="6"/>
      <c r="P404" s="6"/>
      <c r="Q404" s="6"/>
      <c r="R404" s="6"/>
      <c r="S404" s="6"/>
      <c r="T404" s="7"/>
      <c r="U404" s="7"/>
      <c r="V404" s="7"/>
      <c r="W404" s="6"/>
      <c r="X404" s="6"/>
      <c r="Y404" s="6"/>
      <c r="Z404" s="6"/>
      <c r="AA404" s="6"/>
      <c r="AB404" s="6"/>
      <c r="AC404" s="6"/>
      <c r="AD404" s="6"/>
      <c r="AE404" s="6"/>
      <c r="AF404" s="6"/>
      <c r="AG404" s="6"/>
      <c r="AH404" s="6"/>
      <c r="AI404" s="6"/>
      <c r="AJ404" s="6"/>
      <c r="AK404" s="6"/>
      <c r="AL404" s="6"/>
      <c r="AM404" s="6"/>
      <c r="AN404" s="6"/>
      <c r="AO404" s="6"/>
    </row>
    <row r="405" spans="1:41" x14ac:dyDescent="0.25">
      <c r="A405" s="9" t="s">
        <v>5</v>
      </c>
      <c r="B405" s="9" t="s">
        <v>32</v>
      </c>
      <c r="C405" s="15">
        <v>36762</v>
      </c>
      <c r="D405" s="6" t="s">
        <v>3</v>
      </c>
      <c r="E405" s="6">
        <v>3</v>
      </c>
      <c r="F405" s="6" t="s">
        <v>136</v>
      </c>
      <c r="G405" s="6"/>
      <c r="H405" s="6"/>
      <c r="I405" s="6"/>
      <c r="J405" s="6">
        <v>1</v>
      </c>
      <c r="K405" s="6" t="s">
        <v>34</v>
      </c>
      <c r="L405" s="7">
        <v>664</v>
      </c>
      <c r="M405" s="6">
        <v>66.400000000000006</v>
      </c>
      <c r="N405" s="6"/>
      <c r="O405" s="6"/>
      <c r="P405" s="6"/>
      <c r="Q405" s="6"/>
      <c r="R405" s="6"/>
      <c r="S405" s="6"/>
      <c r="T405" s="7"/>
      <c r="U405" s="7"/>
      <c r="V405" s="7"/>
      <c r="W405" s="6"/>
      <c r="X405" s="6"/>
      <c r="Y405" s="6"/>
      <c r="Z405" s="6"/>
      <c r="AA405" s="6"/>
      <c r="AB405" s="6"/>
      <c r="AC405" s="6"/>
      <c r="AD405" s="6"/>
      <c r="AE405" s="6"/>
      <c r="AF405" s="6"/>
      <c r="AG405" s="6"/>
      <c r="AH405" s="6"/>
      <c r="AI405" s="6"/>
      <c r="AJ405" s="6"/>
      <c r="AK405" s="6"/>
      <c r="AL405" s="6"/>
      <c r="AM405" s="6"/>
      <c r="AN405" s="6"/>
      <c r="AO405" s="6"/>
    </row>
    <row r="406" spans="1:41" x14ac:dyDescent="0.25">
      <c r="A406" s="9" t="s">
        <v>5</v>
      </c>
      <c r="B406" s="9" t="s">
        <v>32</v>
      </c>
      <c r="C406" s="15">
        <v>36769</v>
      </c>
      <c r="D406" s="6" t="s">
        <v>3</v>
      </c>
      <c r="E406" s="6">
        <v>3</v>
      </c>
      <c r="F406" s="6" t="s">
        <v>136</v>
      </c>
      <c r="G406" s="6"/>
      <c r="H406" s="6"/>
      <c r="I406" s="6"/>
      <c r="J406" s="6">
        <v>1</v>
      </c>
      <c r="K406" s="6" t="s">
        <v>34</v>
      </c>
      <c r="L406" s="7">
        <v>1192</v>
      </c>
      <c r="M406" s="6">
        <v>119.2</v>
      </c>
      <c r="N406" s="6"/>
      <c r="O406" s="6"/>
      <c r="P406" s="6"/>
      <c r="Q406" s="6"/>
      <c r="R406" s="6"/>
      <c r="S406" s="6"/>
      <c r="T406" s="7"/>
      <c r="U406" s="7"/>
      <c r="V406" s="7"/>
      <c r="W406" s="6"/>
      <c r="X406" s="6"/>
      <c r="Y406" s="6"/>
      <c r="Z406" s="6"/>
      <c r="AA406" s="6"/>
      <c r="AB406" s="6"/>
      <c r="AC406" s="6"/>
      <c r="AD406" s="6"/>
      <c r="AE406" s="6"/>
      <c r="AF406" s="6"/>
      <c r="AG406" s="6"/>
      <c r="AH406" s="6"/>
      <c r="AI406" s="6"/>
      <c r="AJ406" s="6"/>
      <c r="AK406" s="6"/>
      <c r="AL406" s="6"/>
      <c r="AM406" s="6"/>
      <c r="AN406" s="6"/>
      <c r="AO406" s="6"/>
    </row>
    <row r="407" spans="1:41" x14ac:dyDescent="0.25">
      <c r="A407" s="9" t="s">
        <v>5</v>
      </c>
      <c r="B407" s="9" t="s">
        <v>32</v>
      </c>
      <c r="C407" s="15">
        <v>36775</v>
      </c>
      <c r="D407" s="6" t="s">
        <v>3</v>
      </c>
      <c r="E407" s="6">
        <v>3</v>
      </c>
      <c r="F407" s="6" t="s">
        <v>136</v>
      </c>
      <c r="G407" s="6"/>
      <c r="H407" s="6"/>
      <c r="I407" s="6"/>
      <c r="J407" s="6">
        <v>1</v>
      </c>
      <c r="K407" s="6" t="s">
        <v>34</v>
      </c>
      <c r="L407" s="7">
        <v>1375.5</v>
      </c>
      <c r="M407" s="6">
        <v>137.55000000000001</v>
      </c>
      <c r="N407" s="6"/>
      <c r="O407" s="6"/>
      <c r="P407" s="6"/>
      <c r="Q407" s="6"/>
      <c r="R407" s="6"/>
      <c r="S407" s="6"/>
      <c r="T407" s="7"/>
      <c r="U407" s="7"/>
      <c r="V407" s="7"/>
      <c r="W407" s="6"/>
      <c r="X407" s="6"/>
      <c r="Y407" s="6"/>
      <c r="Z407" s="6"/>
      <c r="AA407" s="6"/>
      <c r="AB407" s="6"/>
      <c r="AC407" s="6"/>
      <c r="AD407" s="6"/>
      <c r="AE407" s="6"/>
      <c r="AF407" s="6"/>
      <c r="AG407" s="6"/>
      <c r="AH407" s="6"/>
      <c r="AI407" s="6"/>
      <c r="AJ407" s="6"/>
      <c r="AK407" s="6"/>
      <c r="AL407" s="6"/>
      <c r="AM407" s="6"/>
      <c r="AN407" s="6"/>
      <c r="AO407" s="6"/>
    </row>
    <row r="408" spans="1:41" x14ac:dyDescent="0.25">
      <c r="A408" s="9" t="s">
        <v>5</v>
      </c>
      <c r="B408" s="9" t="s">
        <v>32</v>
      </c>
      <c r="C408" s="15">
        <v>36782</v>
      </c>
      <c r="D408" s="6" t="s">
        <v>3</v>
      </c>
      <c r="E408" s="6">
        <v>3</v>
      </c>
      <c r="F408" s="6" t="s">
        <v>136</v>
      </c>
      <c r="G408" s="6"/>
      <c r="H408" s="6"/>
      <c r="I408" s="6"/>
      <c r="J408" s="6">
        <v>1</v>
      </c>
      <c r="K408" s="6" t="s">
        <v>34</v>
      </c>
      <c r="L408" s="7">
        <v>1887.5</v>
      </c>
      <c r="M408" s="6">
        <v>188.75</v>
      </c>
      <c r="N408" s="6"/>
      <c r="O408" s="6"/>
      <c r="P408" s="6"/>
      <c r="Q408" s="6"/>
      <c r="R408" s="6"/>
      <c r="S408" s="6"/>
      <c r="T408" s="7"/>
      <c r="U408" s="7"/>
      <c r="V408" s="7"/>
      <c r="W408" s="6"/>
      <c r="X408" s="6"/>
      <c r="Y408" s="6"/>
      <c r="Z408" s="6"/>
      <c r="AA408" s="6"/>
      <c r="AB408" s="6"/>
      <c r="AC408" s="6"/>
      <c r="AD408" s="6"/>
      <c r="AE408" s="6"/>
      <c r="AF408" s="6"/>
      <c r="AG408" s="6"/>
      <c r="AH408" s="6"/>
      <c r="AI408" s="6"/>
      <c r="AJ408" s="6"/>
      <c r="AK408" s="6"/>
      <c r="AL408" s="6"/>
      <c r="AM408" s="6"/>
      <c r="AN408" s="6"/>
      <c r="AO408" s="6"/>
    </row>
    <row r="409" spans="1:41" x14ac:dyDescent="0.25">
      <c r="A409" s="9" t="s">
        <v>5</v>
      </c>
      <c r="B409" s="9" t="s">
        <v>32</v>
      </c>
      <c r="C409" s="15">
        <v>36791</v>
      </c>
      <c r="D409" s="6" t="s">
        <v>3</v>
      </c>
      <c r="E409" s="6">
        <v>3</v>
      </c>
      <c r="F409" s="6" t="s">
        <v>136</v>
      </c>
      <c r="G409" s="6"/>
      <c r="H409" s="6"/>
      <c r="I409" s="6"/>
      <c r="J409" s="6">
        <v>1</v>
      </c>
      <c r="K409" s="6" t="s">
        <v>35</v>
      </c>
      <c r="L409" s="7">
        <v>3120</v>
      </c>
      <c r="M409" s="6">
        <v>312</v>
      </c>
      <c r="N409" s="6"/>
      <c r="O409" s="6"/>
      <c r="P409" s="6"/>
      <c r="Q409" s="6">
        <v>4.0800000000000003E-2</v>
      </c>
      <c r="R409" s="6"/>
      <c r="S409" s="6"/>
      <c r="T409" s="7"/>
      <c r="U409" s="7"/>
      <c r="V409" s="7"/>
      <c r="W409" s="6"/>
      <c r="X409" s="6"/>
      <c r="Y409" s="6"/>
      <c r="Z409" s="6"/>
      <c r="AA409" s="6"/>
      <c r="AB409" s="6"/>
      <c r="AC409" s="6"/>
      <c r="AD409" s="6"/>
      <c r="AE409" s="6"/>
      <c r="AF409" s="6"/>
      <c r="AG409" s="6"/>
      <c r="AH409" s="6"/>
      <c r="AI409" s="6"/>
      <c r="AJ409" s="6"/>
      <c r="AK409" s="6"/>
      <c r="AL409" s="6"/>
      <c r="AM409" s="6"/>
      <c r="AN409" s="6"/>
      <c r="AO409" s="6"/>
    </row>
    <row r="410" spans="1:41" x14ac:dyDescent="0.25">
      <c r="A410" s="9" t="s">
        <v>5</v>
      </c>
      <c r="B410" s="9" t="s">
        <v>32</v>
      </c>
      <c r="C410" s="15">
        <v>36800</v>
      </c>
      <c r="D410" s="6" t="s">
        <v>3</v>
      </c>
      <c r="E410" s="6">
        <v>3</v>
      </c>
      <c r="F410" s="6" t="s">
        <v>136</v>
      </c>
      <c r="G410" s="6"/>
      <c r="H410" s="6"/>
      <c r="I410" s="6"/>
      <c r="J410" s="6">
        <v>1</v>
      </c>
      <c r="K410" s="6" t="s">
        <v>36</v>
      </c>
      <c r="L410" s="7"/>
      <c r="M410" s="6"/>
      <c r="N410" s="6"/>
      <c r="O410" s="6">
        <v>251.34</v>
      </c>
      <c r="P410" s="6">
        <f>SUMIFS(O$4:O410,A$4:A410,A410,D$4:D410,D410,E$4:E410,E410)</f>
        <v>251.34</v>
      </c>
      <c r="Q410" s="6"/>
      <c r="R410" s="6"/>
      <c r="S410" s="6">
        <v>2.2200000000000001E-2</v>
      </c>
      <c r="T410" s="7"/>
      <c r="U410" s="7"/>
      <c r="V410" s="7"/>
      <c r="W410" s="6"/>
      <c r="X410" s="6"/>
      <c r="Y410" s="6"/>
      <c r="Z410" s="6"/>
      <c r="AA410" s="6"/>
      <c r="AB410" s="6"/>
      <c r="AC410" s="6"/>
      <c r="AD410" s="6"/>
      <c r="AE410" s="6"/>
      <c r="AF410" s="6"/>
      <c r="AG410" s="6"/>
      <c r="AH410" s="6"/>
      <c r="AI410" s="6"/>
      <c r="AJ410" s="6"/>
      <c r="AK410" s="6"/>
      <c r="AL410" s="6"/>
      <c r="AM410" s="6"/>
      <c r="AN410" s="6"/>
      <c r="AO410" s="6"/>
    </row>
    <row r="411" spans="1:41" x14ac:dyDescent="0.25">
      <c r="A411" s="9" t="s">
        <v>5</v>
      </c>
      <c r="B411" s="9" t="s">
        <v>32</v>
      </c>
      <c r="C411" s="15">
        <v>36813</v>
      </c>
      <c r="D411" s="6" t="s">
        <v>3</v>
      </c>
      <c r="E411" s="6">
        <v>3</v>
      </c>
      <c r="F411" s="6" t="s">
        <v>136</v>
      </c>
      <c r="G411" s="6"/>
      <c r="H411" s="6"/>
      <c r="I411" s="6"/>
      <c r="J411" s="6">
        <v>2</v>
      </c>
      <c r="K411" s="6" t="s">
        <v>34</v>
      </c>
      <c r="L411" s="7">
        <v>1605</v>
      </c>
      <c r="M411" s="6">
        <v>160.5</v>
      </c>
      <c r="N411" s="6"/>
      <c r="O411" s="6"/>
      <c r="P411" s="6"/>
      <c r="Q411" s="6"/>
      <c r="R411" s="6"/>
      <c r="S411" s="6"/>
      <c r="T411" s="7"/>
      <c r="U411" s="7"/>
      <c r="V411" s="7"/>
      <c r="W411" s="6"/>
      <c r="X411" s="6"/>
      <c r="Y411" s="6"/>
      <c r="Z411" s="6"/>
      <c r="AA411" s="6"/>
      <c r="AB411" s="6"/>
      <c r="AC411" s="6"/>
      <c r="AD411" s="6"/>
      <c r="AE411" s="6"/>
      <c r="AF411" s="6"/>
      <c r="AG411" s="6"/>
      <c r="AH411" s="6"/>
      <c r="AI411" s="6"/>
      <c r="AJ411" s="6"/>
      <c r="AK411" s="6"/>
      <c r="AL411" s="6"/>
      <c r="AM411" s="6"/>
      <c r="AN411" s="6"/>
      <c r="AO411" s="6"/>
    </row>
    <row r="412" spans="1:41" x14ac:dyDescent="0.25">
      <c r="A412" s="9" t="s">
        <v>5</v>
      </c>
      <c r="B412" s="9" t="s">
        <v>32</v>
      </c>
      <c r="C412" s="15">
        <v>36822</v>
      </c>
      <c r="D412" s="6" t="s">
        <v>3</v>
      </c>
      <c r="E412" s="6">
        <v>3</v>
      </c>
      <c r="F412" s="6" t="s">
        <v>136</v>
      </c>
      <c r="G412" s="6"/>
      <c r="H412" s="6"/>
      <c r="I412" s="6"/>
      <c r="J412" s="6">
        <v>2</v>
      </c>
      <c r="K412" s="6" t="s">
        <v>34</v>
      </c>
      <c r="L412" s="7">
        <v>3000</v>
      </c>
      <c r="M412" s="6">
        <v>300</v>
      </c>
      <c r="N412" s="6"/>
      <c r="O412" s="6"/>
      <c r="P412" s="6"/>
      <c r="Q412" s="6"/>
      <c r="R412" s="6"/>
      <c r="S412" s="6"/>
      <c r="T412" s="7"/>
      <c r="U412" s="7"/>
      <c r="V412" s="7"/>
      <c r="W412" s="6"/>
      <c r="X412" s="6"/>
      <c r="Y412" s="6"/>
      <c r="Z412" s="6"/>
      <c r="AA412" s="6"/>
      <c r="AB412" s="6"/>
      <c r="AC412" s="6"/>
      <c r="AD412" s="6"/>
      <c r="AE412" s="6"/>
      <c r="AF412" s="6"/>
      <c r="AG412" s="6"/>
      <c r="AH412" s="6"/>
      <c r="AI412" s="6"/>
      <c r="AJ412" s="6"/>
      <c r="AK412" s="6"/>
      <c r="AL412" s="6"/>
      <c r="AM412" s="6"/>
      <c r="AN412" s="6"/>
      <c r="AO412" s="6"/>
    </row>
    <row r="413" spans="1:41" x14ac:dyDescent="0.25">
      <c r="A413" s="9" t="s">
        <v>5</v>
      </c>
      <c r="B413" s="9" t="s">
        <v>32</v>
      </c>
      <c r="C413" s="15">
        <v>36827</v>
      </c>
      <c r="D413" s="6" t="s">
        <v>3</v>
      </c>
      <c r="E413" s="6">
        <v>3</v>
      </c>
      <c r="F413" s="6" t="s">
        <v>136</v>
      </c>
      <c r="G413" s="6"/>
      <c r="H413" s="6"/>
      <c r="I413" s="6"/>
      <c r="J413" s="6">
        <v>2</v>
      </c>
      <c r="K413" s="6" t="s">
        <v>34</v>
      </c>
      <c r="L413" s="7">
        <v>3680</v>
      </c>
      <c r="M413" s="6">
        <v>368</v>
      </c>
      <c r="N413" s="6"/>
      <c r="O413" s="6"/>
      <c r="P413" s="6"/>
      <c r="Q413" s="6"/>
      <c r="R413" s="6"/>
      <c r="S413" s="6"/>
      <c r="T413" s="7"/>
      <c r="U413" s="7"/>
      <c r="V413" s="7"/>
      <c r="W413" s="6"/>
      <c r="X413" s="6"/>
      <c r="Y413" s="6"/>
      <c r="Z413" s="6"/>
      <c r="AA413" s="6"/>
      <c r="AB413" s="6"/>
      <c r="AC413" s="6"/>
      <c r="AD413" s="6"/>
      <c r="AE413" s="6"/>
      <c r="AF413" s="6"/>
      <c r="AG413" s="6"/>
      <c r="AH413" s="6"/>
      <c r="AI413" s="6"/>
      <c r="AJ413" s="6"/>
      <c r="AK413" s="6"/>
      <c r="AL413" s="6"/>
      <c r="AM413" s="6"/>
      <c r="AN413" s="6"/>
      <c r="AO413" s="6"/>
    </row>
    <row r="414" spans="1:41" x14ac:dyDescent="0.25">
      <c r="A414" s="9" t="s">
        <v>5</v>
      </c>
      <c r="B414" s="9" t="s">
        <v>32</v>
      </c>
      <c r="C414" s="15">
        <v>36840</v>
      </c>
      <c r="D414" s="6" t="s">
        <v>3</v>
      </c>
      <c r="E414" s="6">
        <v>3</v>
      </c>
      <c r="F414" s="6" t="s">
        <v>136</v>
      </c>
      <c r="G414" s="6"/>
      <c r="H414" s="6"/>
      <c r="I414" s="6"/>
      <c r="J414" s="6">
        <v>2</v>
      </c>
      <c r="K414" s="6" t="s">
        <v>35</v>
      </c>
      <c r="L414" s="7">
        <v>3587.2</v>
      </c>
      <c r="M414" s="6">
        <v>358.71999999999997</v>
      </c>
      <c r="N414" s="6"/>
      <c r="O414" s="6"/>
      <c r="P414" s="6"/>
      <c r="Q414" s="6">
        <v>2.8299999999999999E-2</v>
      </c>
      <c r="R414" s="6">
        <v>1.4200000000000001E-2</v>
      </c>
      <c r="S414" s="6"/>
      <c r="T414" s="7"/>
      <c r="U414" s="7"/>
      <c r="V414" s="7">
        <v>0.16200000000000001</v>
      </c>
      <c r="W414" s="6"/>
      <c r="X414" s="6"/>
      <c r="Y414" s="6"/>
      <c r="Z414" s="6"/>
      <c r="AA414" s="6"/>
      <c r="AB414" s="6"/>
      <c r="AC414" s="6"/>
      <c r="AD414" s="6"/>
      <c r="AE414" s="6"/>
      <c r="AF414" s="6"/>
      <c r="AG414" s="6"/>
      <c r="AH414" s="6"/>
      <c r="AI414" s="6"/>
      <c r="AJ414" s="6"/>
      <c r="AK414" s="6"/>
      <c r="AL414" s="6"/>
      <c r="AM414" s="6"/>
      <c r="AN414" s="6"/>
      <c r="AO414" s="6"/>
    </row>
    <row r="415" spans="1:41" x14ac:dyDescent="0.25">
      <c r="A415" s="9" t="s">
        <v>5</v>
      </c>
      <c r="B415" s="9" t="s">
        <v>32</v>
      </c>
      <c r="C415" s="15">
        <v>36846</v>
      </c>
      <c r="D415" s="6" t="s">
        <v>3</v>
      </c>
      <c r="E415" s="6">
        <v>3</v>
      </c>
      <c r="F415" s="6" t="s">
        <v>136</v>
      </c>
      <c r="G415" s="6"/>
      <c r="H415" s="6"/>
      <c r="I415" s="6"/>
      <c r="J415" s="6">
        <v>2</v>
      </c>
      <c r="K415" s="6" t="s">
        <v>36</v>
      </c>
      <c r="L415" s="7"/>
      <c r="M415" s="6"/>
      <c r="N415" s="6"/>
      <c r="O415" s="6">
        <v>268.94</v>
      </c>
      <c r="P415" s="6">
        <f>SUMIFS(O$4:O415,A$4:A415,A415,D$4:D415,D415,E$4:E415,E415)</f>
        <v>520.28</v>
      </c>
      <c r="Q415" s="6"/>
      <c r="R415" s="6"/>
      <c r="S415" s="6"/>
      <c r="T415" s="7"/>
      <c r="U415" s="7"/>
      <c r="V415" s="7"/>
      <c r="W415" s="6"/>
      <c r="X415" s="6"/>
      <c r="Y415" s="6"/>
      <c r="Z415" s="6"/>
      <c r="AA415" s="6"/>
      <c r="AB415" s="6"/>
      <c r="AC415" s="6"/>
      <c r="AD415" s="6"/>
      <c r="AE415" s="6"/>
      <c r="AF415" s="6"/>
      <c r="AG415" s="6"/>
      <c r="AH415" s="6"/>
      <c r="AI415" s="6"/>
      <c r="AJ415" s="6"/>
      <c r="AK415" s="6"/>
      <c r="AL415" s="6"/>
      <c r="AM415" s="6"/>
      <c r="AN415" s="6"/>
      <c r="AO415" s="6"/>
    </row>
    <row r="416" spans="1:41" x14ac:dyDescent="0.25">
      <c r="A416" s="9" t="s">
        <v>5</v>
      </c>
      <c r="B416" s="9" t="s">
        <v>32</v>
      </c>
      <c r="C416" s="15">
        <v>36861</v>
      </c>
      <c r="D416" s="6" t="s">
        <v>3</v>
      </c>
      <c r="E416" s="6">
        <v>3</v>
      </c>
      <c r="F416" s="6" t="s">
        <v>136</v>
      </c>
      <c r="G416" s="6"/>
      <c r="H416" s="6"/>
      <c r="I416" s="6"/>
      <c r="J416" s="6">
        <v>3</v>
      </c>
      <c r="K416" s="6" t="s">
        <v>34</v>
      </c>
      <c r="L416" s="7">
        <v>448.5</v>
      </c>
      <c r="M416" s="6">
        <v>44.85</v>
      </c>
      <c r="N416" s="6"/>
      <c r="O416" s="6"/>
      <c r="P416" s="6"/>
      <c r="Q416" s="6"/>
      <c r="R416" s="6"/>
      <c r="S416" s="6"/>
      <c r="T416" s="7"/>
      <c r="U416" s="7"/>
      <c r="V416" s="7"/>
      <c r="W416" s="6"/>
      <c r="X416" s="6"/>
      <c r="Y416" s="6"/>
      <c r="Z416" s="6"/>
      <c r="AA416" s="6"/>
      <c r="AB416" s="6"/>
      <c r="AC416" s="6"/>
      <c r="AD416" s="6"/>
      <c r="AE416" s="6"/>
      <c r="AF416" s="6"/>
      <c r="AG416" s="6"/>
      <c r="AH416" s="6"/>
      <c r="AI416" s="6"/>
      <c r="AJ416" s="6"/>
      <c r="AK416" s="6"/>
      <c r="AL416" s="6"/>
      <c r="AM416" s="6"/>
      <c r="AN416" s="6"/>
      <c r="AO416" s="6"/>
    </row>
    <row r="417" spans="1:41" x14ac:dyDescent="0.25">
      <c r="A417" s="9" t="s">
        <v>5</v>
      </c>
      <c r="B417" s="9" t="s">
        <v>32</v>
      </c>
      <c r="C417" s="15">
        <v>36868</v>
      </c>
      <c r="D417" s="6" t="s">
        <v>3</v>
      </c>
      <c r="E417" s="6">
        <v>3</v>
      </c>
      <c r="F417" s="6" t="s">
        <v>136</v>
      </c>
      <c r="G417" s="6"/>
      <c r="H417" s="6"/>
      <c r="I417" s="6"/>
      <c r="J417" s="6">
        <v>3</v>
      </c>
      <c r="K417" s="6" t="s">
        <v>34</v>
      </c>
      <c r="L417" s="7">
        <v>1365</v>
      </c>
      <c r="M417" s="6">
        <v>136.5</v>
      </c>
      <c r="N417" s="6"/>
      <c r="O417" s="6"/>
      <c r="P417" s="6"/>
      <c r="Q417" s="6"/>
      <c r="R417" s="6"/>
      <c r="S417" s="6"/>
      <c r="T417" s="7"/>
      <c r="U417" s="7"/>
      <c r="V417" s="7"/>
      <c r="W417" s="6"/>
      <c r="X417" s="6"/>
      <c r="Y417" s="6"/>
      <c r="Z417" s="6"/>
      <c r="AA417" s="6"/>
      <c r="AB417" s="6"/>
      <c r="AC417" s="6"/>
      <c r="AD417" s="6"/>
      <c r="AE417" s="6"/>
      <c r="AF417" s="6"/>
      <c r="AG417" s="6"/>
      <c r="AH417" s="6"/>
      <c r="AI417" s="6"/>
      <c r="AJ417" s="6"/>
      <c r="AK417" s="6"/>
      <c r="AL417" s="6"/>
      <c r="AM417" s="6"/>
      <c r="AN417" s="6"/>
      <c r="AO417" s="6"/>
    </row>
    <row r="418" spans="1:41" x14ac:dyDescent="0.25">
      <c r="A418" s="9" t="s">
        <v>5</v>
      </c>
      <c r="B418" s="9" t="s">
        <v>32</v>
      </c>
      <c r="C418" s="15">
        <v>36873</v>
      </c>
      <c r="D418" s="6" t="s">
        <v>3</v>
      </c>
      <c r="E418" s="6">
        <v>3</v>
      </c>
      <c r="F418" s="6" t="s">
        <v>136</v>
      </c>
      <c r="G418" s="6"/>
      <c r="H418" s="6"/>
      <c r="I418" s="6"/>
      <c r="J418" s="6">
        <v>3</v>
      </c>
      <c r="K418" s="6" t="s">
        <v>34</v>
      </c>
      <c r="L418" s="7">
        <v>1845</v>
      </c>
      <c r="M418" s="6">
        <v>184.5</v>
      </c>
      <c r="N418" s="6"/>
      <c r="O418" s="6"/>
      <c r="P418" s="6"/>
      <c r="Q418" s="6"/>
      <c r="R418" s="6"/>
      <c r="S418" s="6"/>
      <c r="T418" s="7"/>
      <c r="U418" s="7"/>
      <c r="V418" s="7"/>
      <c r="W418" s="6"/>
      <c r="X418" s="6"/>
      <c r="Y418" s="6"/>
      <c r="Z418" s="6"/>
      <c r="AA418" s="6"/>
      <c r="AB418" s="6"/>
      <c r="AC418" s="6"/>
      <c r="AD418" s="6"/>
      <c r="AE418" s="6"/>
      <c r="AF418" s="6"/>
      <c r="AG418" s="6"/>
      <c r="AH418" s="6"/>
      <c r="AI418" s="6"/>
      <c r="AJ418" s="6"/>
      <c r="AK418" s="6"/>
      <c r="AL418" s="6"/>
      <c r="AM418" s="6"/>
      <c r="AN418" s="6"/>
      <c r="AO418" s="6"/>
    </row>
    <row r="419" spans="1:41" x14ac:dyDescent="0.25">
      <c r="A419" s="9" t="s">
        <v>5</v>
      </c>
      <c r="B419" s="9" t="s">
        <v>32</v>
      </c>
      <c r="C419" s="15">
        <v>36879</v>
      </c>
      <c r="D419" s="6" t="s">
        <v>3</v>
      </c>
      <c r="E419" s="6">
        <v>3</v>
      </c>
      <c r="F419" s="6" t="s">
        <v>136</v>
      </c>
      <c r="G419" s="6"/>
      <c r="H419" s="6"/>
      <c r="I419" s="6"/>
      <c r="J419" s="6">
        <v>3</v>
      </c>
      <c r="K419" s="6" t="s">
        <v>35</v>
      </c>
      <c r="L419" s="7">
        <v>2600</v>
      </c>
      <c r="M419" s="6">
        <v>260</v>
      </c>
      <c r="N419" s="6"/>
      <c r="O419" s="6"/>
      <c r="P419" s="6"/>
      <c r="Q419" s="6">
        <v>2.7E-2</v>
      </c>
      <c r="R419" s="6">
        <v>1.18E-2</v>
      </c>
      <c r="S419" s="6"/>
      <c r="T419" s="7"/>
      <c r="U419" s="7"/>
      <c r="V419" s="7">
        <v>0.14599999999999999</v>
      </c>
      <c r="W419" s="6"/>
      <c r="X419" s="6"/>
      <c r="Y419" s="6"/>
      <c r="Z419" s="6"/>
      <c r="AA419" s="6"/>
      <c r="AB419" s="6"/>
      <c r="AC419" s="6"/>
      <c r="AD419" s="6"/>
      <c r="AE419" s="6"/>
      <c r="AF419" s="6"/>
      <c r="AG419" s="6"/>
      <c r="AH419" s="6"/>
      <c r="AI419" s="6"/>
      <c r="AJ419" s="6"/>
      <c r="AK419" s="6"/>
      <c r="AL419" s="6"/>
      <c r="AM419" s="6"/>
      <c r="AN419" s="6"/>
      <c r="AO419" s="6"/>
    </row>
    <row r="420" spans="1:41" x14ac:dyDescent="0.25">
      <c r="A420" s="9" t="s">
        <v>5</v>
      </c>
      <c r="B420" s="9" t="s">
        <v>32</v>
      </c>
      <c r="C420" s="15">
        <v>36887</v>
      </c>
      <c r="D420" s="6" t="s">
        <v>3</v>
      </c>
      <c r="E420" s="6">
        <v>3</v>
      </c>
      <c r="F420" s="6" t="s">
        <v>136</v>
      </c>
      <c r="G420" s="6"/>
      <c r="H420" s="6"/>
      <c r="I420" s="6"/>
      <c r="J420" s="6">
        <v>3</v>
      </c>
      <c r="K420" s="6" t="s">
        <v>36</v>
      </c>
      <c r="L420" s="7">
        <v>535</v>
      </c>
      <c r="M420" s="6">
        <v>53.5</v>
      </c>
      <c r="N420" s="6"/>
      <c r="O420" s="6">
        <v>189.2</v>
      </c>
      <c r="P420" s="6">
        <f>SUMIFS(O$4:O420,A$4:A420,A420,D$4:D420,D420,E$4:E420,E420)</f>
        <v>709.48</v>
      </c>
      <c r="Q420" s="6"/>
      <c r="R420" s="6"/>
      <c r="S420" s="6">
        <v>1.2200000000000001E-2</v>
      </c>
      <c r="T420" s="7"/>
      <c r="U420" s="7"/>
      <c r="V420" s="7"/>
      <c r="W420" s="6"/>
      <c r="X420" s="6"/>
      <c r="Y420" s="6"/>
      <c r="Z420" s="6"/>
      <c r="AA420" s="6"/>
      <c r="AB420" s="6"/>
      <c r="AC420" s="6"/>
      <c r="AD420" s="6"/>
      <c r="AE420" s="6"/>
      <c r="AF420" s="6"/>
      <c r="AG420" s="6"/>
      <c r="AH420" s="6"/>
      <c r="AI420" s="6"/>
      <c r="AJ420" s="6"/>
      <c r="AK420" s="6"/>
      <c r="AL420" s="6"/>
      <c r="AM420" s="6"/>
      <c r="AN420" s="6"/>
      <c r="AO420" s="6"/>
    </row>
    <row r="421" spans="1:41" x14ac:dyDescent="0.25">
      <c r="A421" s="9" t="s">
        <v>5</v>
      </c>
      <c r="B421" s="9" t="s">
        <v>32</v>
      </c>
      <c r="C421" s="15">
        <v>36899</v>
      </c>
      <c r="D421" s="6" t="s">
        <v>3</v>
      </c>
      <c r="E421" s="6">
        <v>3</v>
      </c>
      <c r="F421" s="6" t="s">
        <v>136</v>
      </c>
      <c r="G421" s="6"/>
      <c r="H421" s="6"/>
      <c r="I421" s="6"/>
      <c r="J421" s="6">
        <v>4</v>
      </c>
      <c r="K421" s="6" t="s">
        <v>34</v>
      </c>
      <c r="L421" s="7">
        <v>545</v>
      </c>
      <c r="M421" s="6">
        <v>54.5</v>
      </c>
      <c r="N421" s="6"/>
      <c r="O421" s="6"/>
      <c r="P421" s="6"/>
      <c r="Q421" s="6"/>
      <c r="R421" s="6"/>
      <c r="S421" s="6"/>
      <c r="T421" s="7"/>
      <c r="U421" s="7"/>
      <c r="V421" s="7"/>
      <c r="W421" s="6"/>
      <c r="X421" s="6"/>
      <c r="Y421" s="6"/>
      <c r="Z421" s="6"/>
      <c r="AA421" s="6"/>
      <c r="AB421" s="6"/>
      <c r="AC421" s="6"/>
      <c r="AD421" s="6"/>
      <c r="AE421" s="6"/>
      <c r="AF421" s="6"/>
      <c r="AG421" s="6"/>
      <c r="AH421" s="6"/>
      <c r="AI421" s="6"/>
      <c r="AJ421" s="6"/>
      <c r="AK421" s="6"/>
      <c r="AL421" s="6"/>
      <c r="AM421" s="6"/>
      <c r="AN421" s="6"/>
      <c r="AO421" s="6"/>
    </row>
    <row r="422" spans="1:41" x14ac:dyDescent="0.25">
      <c r="A422" s="9" t="s">
        <v>5</v>
      </c>
      <c r="B422" s="9" t="s">
        <v>32</v>
      </c>
      <c r="C422" s="15">
        <v>36904</v>
      </c>
      <c r="D422" s="6" t="s">
        <v>3</v>
      </c>
      <c r="E422" s="6">
        <v>3</v>
      </c>
      <c r="F422" s="6" t="s">
        <v>136</v>
      </c>
      <c r="G422" s="6"/>
      <c r="H422" s="6"/>
      <c r="I422" s="6"/>
      <c r="J422" s="6">
        <v>4</v>
      </c>
      <c r="K422" s="6" t="s">
        <v>34</v>
      </c>
      <c r="L422" s="7">
        <v>788.5</v>
      </c>
      <c r="M422" s="6">
        <v>78.849999999999994</v>
      </c>
      <c r="N422" s="6"/>
      <c r="O422" s="6"/>
      <c r="P422" s="6"/>
      <c r="Q422" s="6"/>
      <c r="R422" s="6"/>
      <c r="S422" s="6"/>
      <c r="T422" s="7"/>
      <c r="U422" s="7"/>
      <c r="V422" s="7"/>
      <c r="W422" s="6"/>
      <c r="X422" s="6"/>
      <c r="Y422" s="6"/>
      <c r="Z422" s="6"/>
      <c r="AA422" s="6"/>
      <c r="AB422" s="6"/>
      <c r="AC422" s="6"/>
      <c r="AD422" s="6"/>
      <c r="AE422" s="6"/>
      <c r="AF422" s="6"/>
      <c r="AG422" s="6"/>
      <c r="AH422" s="6"/>
      <c r="AI422" s="6"/>
      <c r="AJ422" s="6"/>
      <c r="AK422" s="6"/>
      <c r="AL422" s="6"/>
      <c r="AM422" s="6"/>
      <c r="AN422" s="6"/>
      <c r="AO422" s="6"/>
    </row>
    <row r="423" spans="1:41" x14ac:dyDescent="0.25">
      <c r="A423" s="9" t="s">
        <v>5</v>
      </c>
      <c r="B423" s="9" t="s">
        <v>32</v>
      </c>
      <c r="C423" s="15">
        <v>36909</v>
      </c>
      <c r="D423" s="6" t="s">
        <v>3</v>
      </c>
      <c r="E423" s="6">
        <v>3</v>
      </c>
      <c r="F423" s="6" t="s">
        <v>136</v>
      </c>
      <c r="G423" s="6"/>
      <c r="H423" s="6"/>
      <c r="I423" s="6"/>
      <c r="J423" s="6">
        <v>4</v>
      </c>
      <c r="K423" s="6" t="s">
        <v>34</v>
      </c>
      <c r="L423" s="7">
        <v>1170</v>
      </c>
      <c r="M423" s="6">
        <v>117</v>
      </c>
      <c r="N423" s="6"/>
      <c r="O423" s="6"/>
      <c r="P423" s="6"/>
      <c r="Q423" s="6"/>
      <c r="R423" s="6"/>
      <c r="S423" s="6"/>
      <c r="T423" s="7"/>
      <c r="U423" s="7"/>
      <c r="V423" s="7"/>
      <c r="W423" s="6"/>
      <c r="X423" s="6"/>
      <c r="Y423" s="6"/>
      <c r="Z423" s="6"/>
      <c r="AA423" s="6"/>
      <c r="AB423" s="6"/>
      <c r="AC423" s="6"/>
      <c r="AD423" s="6"/>
      <c r="AE423" s="6"/>
      <c r="AF423" s="6"/>
      <c r="AG423" s="6"/>
      <c r="AH423" s="6"/>
      <c r="AI423" s="6"/>
      <c r="AJ423" s="6"/>
      <c r="AK423" s="6"/>
      <c r="AL423" s="6"/>
      <c r="AM423" s="6"/>
      <c r="AN423" s="6"/>
      <c r="AO423" s="6"/>
    </row>
    <row r="424" spans="1:41" x14ac:dyDescent="0.25">
      <c r="A424" s="9" t="s">
        <v>5</v>
      </c>
      <c r="B424" s="9" t="s">
        <v>32</v>
      </c>
      <c r="C424" s="15">
        <v>36915</v>
      </c>
      <c r="D424" s="6" t="s">
        <v>3</v>
      </c>
      <c r="E424" s="6">
        <v>3</v>
      </c>
      <c r="F424" s="6" t="s">
        <v>136</v>
      </c>
      <c r="G424" s="6"/>
      <c r="H424" s="6"/>
      <c r="I424" s="6"/>
      <c r="J424" s="6">
        <v>4</v>
      </c>
      <c r="K424" s="6" t="s">
        <v>35</v>
      </c>
      <c r="L424" s="7">
        <v>1620</v>
      </c>
      <c r="M424" s="6">
        <v>162</v>
      </c>
      <c r="N424" s="6"/>
      <c r="O424" s="6"/>
      <c r="P424" s="6"/>
      <c r="Q424" s="6">
        <v>2.7E-2</v>
      </c>
      <c r="R424" s="6"/>
      <c r="S424" s="6"/>
      <c r="T424" s="7"/>
      <c r="U424" s="7"/>
      <c r="V424" s="7">
        <v>0.19400000000000001</v>
      </c>
      <c r="W424" s="6"/>
      <c r="X424" s="6"/>
      <c r="Y424" s="6"/>
      <c r="Z424" s="6"/>
      <c r="AA424" s="6"/>
      <c r="AB424" s="6"/>
      <c r="AC424" s="6"/>
      <c r="AD424" s="6"/>
      <c r="AE424" s="6"/>
      <c r="AF424" s="6"/>
      <c r="AG424" s="6"/>
      <c r="AH424" s="6"/>
      <c r="AI424" s="6"/>
      <c r="AJ424" s="6"/>
      <c r="AK424" s="6"/>
      <c r="AL424" s="6"/>
      <c r="AM424" s="6"/>
      <c r="AN424" s="6"/>
      <c r="AO424" s="6"/>
    </row>
    <row r="425" spans="1:41" x14ac:dyDescent="0.25">
      <c r="A425" s="9" t="s">
        <v>5</v>
      </c>
      <c r="B425" s="9" t="s">
        <v>32</v>
      </c>
      <c r="C425" s="15">
        <v>36921</v>
      </c>
      <c r="D425" s="6" t="s">
        <v>3</v>
      </c>
      <c r="E425" s="6">
        <v>3</v>
      </c>
      <c r="F425" s="6" t="s">
        <v>136</v>
      </c>
      <c r="G425" s="6"/>
      <c r="H425" s="6"/>
      <c r="I425" s="6"/>
      <c r="J425" s="6">
        <v>4</v>
      </c>
      <c r="K425" s="6" t="s">
        <v>36</v>
      </c>
      <c r="L425" s="7">
        <v>545</v>
      </c>
      <c r="M425" s="6">
        <v>54.5</v>
      </c>
      <c r="N425" s="6"/>
      <c r="O425" s="6">
        <v>99.17</v>
      </c>
      <c r="P425" s="6">
        <f>SUMIFS(O$4:O425,A$4:A425,A425,D$4:D425,D425,E$4:E425,E425)</f>
        <v>808.65</v>
      </c>
      <c r="Q425" s="6"/>
      <c r="R425" s="6"/>
      <c r="S425" s="6">
        <v>1.14E-2</v>
      </c>
      <c r="T425" s="7"/>
      <c r="U425" s="7"/>
      <c r="V425" s="7"/>
      <c r="W425" s="6"/>
      <c r="X425" s="6"/>
      <c r="Y425" s="6"/>
      <c r="Z425" s="6"/>
      <c r="AA425" s="6"/>
      <c r="AB425" s="6"/>
      <c r="AC425" s="6"/>
      <c r="AD425" s="6"/>
      <c r="AE425" s="6"/>
      <c r="AF425" s="6"/>
      <c r="AG425" s="6"/>
      <c r="AH425" s="6"/>
      <c r="AI425" s="6"/>
      <c r="AJ425" s="6"/>
      <c r="AK425" s="6"/>
      <c r="AL425" s="6"/>
      <c r="AM425" s="6"/>
      <c r="AN425" s="6"/>
      <c r="AO425" s="6"/>
    </row>
    <row r="426" spans="1:41" x14ac:dyDescent="0.25">
      <c r="A426" s="9" t="s">
        <v>5</v>
      </c>
      <c r="B426" s="9" t="s">
        <v>32</v>
      </c>
      <c r="C426" s="15">
        <v>36938</v>
      </c>
      <c r="D426" s="6" t="s">
        <v>3</v>
      </c>
      <c r="E426" s="6">
        <v>3</v>
      </c>
      <c r="F426" s="6" t="s">
        <v>136</v>
      </c>
      <c r="G426" s="6"/>
      <c r="H426" s="6"/>
      <c r="I426" s="6"/>
      <c r="J426" s="6">
        <v>5</v>
      </c>
      <c r="K426" s="6" t="s">
        <v>34</v>
      </c>
      <c r="L426" s="7">
        <v>564.5</v>
      </c>
      <c r="M426" s="6">
        <v>56.45</v>
      </c>
      <c r="N426" s="6"/>
      <c r="O426" s="6"/>
      <c r="P426" s="6"/>
      <c r="Q426" s="6"/>
      <c r="R426" s="6"/>
      <c r="S426" s="6"/>
      <c r="T426" s="7"/>
      <c r="U426" s="7"/>
      <c r="V426" s="7"/>
      <c r="W426" s="6"/>
      <c r="X426" s="6"/>
      <c r="Y426" s="6"/>
      <c r="Z426" s="6"/>
      <c r="AA426" s="6"/>
      <c r="AB426" s="6"/>
      <c r="AC426" s="6"/>
      <c r="AD426" s="6"/>
      <c r="AE426" s="6"/>
      <c r="AF426" s="6"/>
      <c r="AG426" s="6"/>
      <c r="AH426" s="6"/>
      <c r="AI426" s="6"/>
      <c r="AJ426" s="6"/>
      <c r="AK426" s="6"/>
      <c r="AL426" s="6"/>
      <c r="AM426" s="6"/>
      <c r="AN426" s="6"/>
      <c r="AO426" s="6"/>
    </row>
    <row r="427" spans="1:41" x14ac:dyDescent="0.25">
      <c r="A427" s="9" t="s">
        <v>5</v>
      </c>
      <c r="B427" s="9" t="s">
        <v>32</v>
      </c>
      <c r="C427" s="15">
        <v>36945</v>
      </c>
      <c r="D427" s="6" t="s">
        <v>3</v>
      </c>
      <c r="E427" s="6">
        <v>3</v>
      </c>
      <c r="F427" s="6" t="s">
        <v>136</v>
      </c>
      <c r="G427" s="6"/>
      <c r="H427" s="6"/>
      <c r="I427" s="6"/>
      <c r="J427" s="6">
        <v>5</v>
      </c>
      <c r="K427" s="6" t="s">
        <v>34</v>
      </c>
      <c r="L427" s="7">
        <v>750</v>
      </c>
      <c r="M427" s="6">
        <v>75</v>
      </c>
      <c r="N427" s="6"/>
      <c r="O427" s="6"/>
      <c r="P427" s="6"/>
      <c r="Q427" s="6"/>
      <c r="R427" s="6"/>
      <c r="S427" s="6"/>
      <c r="T427" s="7"/>
      <c r="U427" s="7"/>
      <c r="V427" s="7">
        <v>6.8000000000000005E-2</v>
      </c>
      <c r="W427" s="6"/>
      <c r="X427" s="6"/>
      <c r="Y427" s="6"/>
      <c r="Z427" s="6"/>
      <c r="AA427" s="6"/>
      <c r="AB427" s="6"/>
      <c r="AC427" s="6"/>
      <c r="AD427" s="6"/>
      <c r="AE427" s="6"/>
      <c r="AF427" s="6"/>
      <c r="AG427" s="6"/>
      <c r="AH427" s="6"/>
      <c r="AI427" s="6"/>
      <c r="AJ427" s="6"/>
      <c r="AK427" s="6"/>
      <c r="AL427" s="6"/>
      <c r="AM427" s="6"/>
      <c r="AN427" s="6"/>
      <c r="AO427" s="6"/>
    </row>
    <row r="428" spans="1:41" x14ac:dyDescent="0.25">
      <c r="A428" s="9" t="s">
        <v>5</v>
      </c>
      <c r="B428" s="9" t="s">
        <v>32</v>
      </c>
      <c r="C428" s="15">
        <v>36951</v>
      </c>
      <c r="D428" s="6" t="s">
        <v>3</v>
      </c>
      <c r="E428" s="6">
        <v>3</v>
      </c>
      <c r="F428" s="6" t="s">
        <v>136</v>
      </c>
      <c r="G428" s="6"/>
      <c r="H428" s="6"/>
      <c r="I428" s="6"/>
      <c r="J428" s="6">
        <v>5</v>
      </c>
      <c r="K428" s="6" t="s">
        <v>34</v>
      </c>
      <c r="L428" s="7">
        <v>510</v>
      </c>
      <c r="M428" s="6">
        <v>51</v>
      </c>
      <c r="N428" s="6"/>
      <c r="O428" s="6"/>
      <c r="P428" s="6"/>
      <c r="Q428" s="6"/>
      <c r="R428" s="6"/>
      <c r="S428" s="6"/>
      <c r="T428" s="7"/>
      <c r="U428" s="7"/>
      <c r="V428" s="7"/>
      <c r="W428" s="6"/>
      <c r="X428" s="6"/>
      <c r="Y428" s="6"/>
      <c r="Z428" s="6"/>
      <c r="AA428" s="6"/>
      <c r="AB428" s="6"/>
      <c r="AC428" s="6"/>
      <c r="AD428" s="6"/>
      <c r="AE428" s="6"/>
      <c r="AF428" s="6"/>
      <c r="AG428" s="6"/>
      <c r="AH428" s="6"/>
      <c r="AI428" s="6"/>
      <c r="AJ428" s="6"/>
      <c r="AK428" s="6"/>
      <c r="AL428" s="6"/>
      <c r="AM428" s="6"/>
      <c r="AN428" s="6"/>
      <c r="AO428" s="6"/>
    </row>
    <row r="429" spans="1:41" x14ac:dyDescent="0.25">
      <c r="A429" s="9" t="s">
        <v>5</v>
      </c>
      <c r="B429" s="9" t="s">
        <v>32</v>
      </c>
      <c r="C429" s="15">
        <v>36957</v>
      </c>
      <c r="D429" s="6" t="s">
        <v>3</v>
      </c>
      <c r="E429" s="6">
        <v>3</v>
      </c>
      <c r="F429" s="6" t="s">
        <v>136</v>
      </c>
      <c r="G429" s="6"/>
      <c r="H429" s="6"/>
      <c r="I429" s="6"/>
      <c r="J429" s="6">
        <v>5</v>
      </c>
      <c r="K429" s="6" t="s">
        <v>34</v>
      </c>
      <c r="L429" s="7">
        <v>1035</v>
      </c>
      <c r="M429" s="6">
        <v>103.5</v>
      </c>
      <c r="N429" s="6"/>
      <c r="O429" s="6"/>
      <c r="P429" s="6"/>
      <c r="Q429" s="6"/>
      <c r="R429" s="6"/>
      <c r="S429" s="6"/>
      <c r="T429" s="7"/>
      <c r="U429" s="7"/>
      <c r="V429" s="7"/>
      <c r="W429" s="6"/>
      <c r="X429" s="6"/>
      <c r="Y429" s="6"/>
      <c r="Z429" s="6"/>
      <c r="AA429" s="6"/>
      <c r="AB429" s="6"/>
      <c r="AC429" s="6"/>
      <c r="AD429" s="6"/>
      <c r="AE429" s="6"/>
      <c r="AF429" s="6"/>
      <c r="AG429" s="6"/>
      <c r="AH429" s="6"/>
      <c r="AI429" s="6"/>
      <c r="AJ429" s="6"/>
      <c r="AK429" s="6"/>
      <c r="AL429" s="6"/>
      <c r="AM429" s="6"/>
      <c r="AN429" s="6"/>
      <c r="AO429" s="6"/>
    </row>
    <row r="430" spans="1:41" x14ac:dyDescent="0.25">
      <c r="A430" s="9" t="s">
        <v>5</v>
      </c>
      <c r="B430" s="9" t="s">
        <v>32</v>
      </c>
      <c r="C430" s="15">
        <v>36961</v>
      </c>
      <c r="D430" s="6" t="s">
        <v>3</v>
      </c>
      <c r="E430" s="6">
        <v>3</v>
      </c>
      <c r="F430" s="6" t="s">
        <v>136</v>
      </c>
      <c r="G430" s="6"/>
      <c r="H430" s="6"/>
      <c r="I430" s="6"/>
      <c r="J430" s="6">
        <v>5</v>
      </c>
      <c r="K430" s="6" t="s">
        <v>35</v>
      </c>
      <c r="L430" s="7">
        <v>892</v>
      </c>
      <c r="M430" s="6">
        <v>89.2</v>
      </c>
      <c r="N430" s="6"/>
      <c r="O430" s="6"/>
      <c r="P430" s="6"/>
      <c r="Q430" s="6">
        <v>2.1899999999999999E-2</v>
      </c>
      <c r="R430" s="6">
        <v>5.4000000000000003E-3</v>
      </c>
      <c r="S430" s="6"/>
      <c r="T430" s="7"/>
      <c r="U430" s="7"/>
      <c r="V430" s="7">
        <v>0.20599999999999999</v>
      </c>
      <c r="W430" s="6"/>
      <c r="X430" s="6"/>
      <c r="Y430" s="6"/>
      <c r="Z430" s="6"/>
      <c r="AA430" s="6"/>
      <c r="AB430" s="6"/>
      <c r="AC430" s="6"/>
      <c r="AD430" s="6"/>
      <c r="AE430" s="6"/>
      <c r="AF430" s="6"/>
      <c r="AG430" s="6"/>
      <c r="AH430" s="6"/>
      <c r="AI430" s="6"/>
      <c r="AJ430" s="6"/>
      <c r="AK430" s="6"/>
      <c r="AL430" s="6"/>
      <c r="AM430" s="6"/>
      <c r="AN430" s="6"/>
      <c r="AO430" s="6"/>
    </row>
    <row r="431" spans="1:41" x14ac:dyDescent="0.25">
      <c r="A431" s="9" t="s">
        <v>5</v>
      </c>
      <c r="B431" s="9" t="s">
        <v>32</v>
      </c>
      <c r="C431" s="15">
        <v>36967</v>
      </c>
      <c r="D431" s="6" t="s">
        <v>3</v>
      </c>
      <c r="E431" s="6">
        <v>3</v>
      </c>
      <c r="F431" s="6" t="s">
        <v>136</v>
      </c>
      <c r="G431" s="6"/>
      <c r="H431" s="6"/>
      <c r="I431" s="6"/>
      <c r="J431" s="6">
        <v>5</v>
      </c>
      <c r="K431" s="6" t="s">
        <v>36</v>
      </c>
      <c r="L431" s="7">
        <v>922</v>
      </c>
      <c r="M431" s="6">
        <v>92.2</v>
      </c>
      <c r="N431" s="6"/>
      <c r="O431" s="6">
        <v>6.48</v>
      </c>
      <c r="P431" s="6">
        <f>SUMIFS(O$4:O431,A$4:A431,A431,D$4:D431,D431,E$4:E431,E431)</f>
        <v>815.13</v>
      </c>
      <c r="Q431" s="6"/>
      <c r="R431" s="6"/>
      <c r="S431" s="6">
        <v>1.89E-2</v>
      </c>
      <c r="T431" s="7"/>
      <c r="U431" s="7"/>
      <c r="V431" s="7"/>
      <c r="W431" s="6"/>
      <c r="X431" s="6"/>
      <c r="Y431" s="6"/>
      <c r="Z431" s="6"/>
      <c r="AA431" s="6"/>
      <c r="AB431" s="6"/>
      <c r="AC431" s="6"/>
      <c r="AD431" s="6"/>
      <c r="AE431" s="6"/>
      <c r="AF431" s="6"/>
      <c r="AG431" s="6"/>
      <c r="AH431" s="6"/>
      <c r="AI431" s="6"/>
      <c r="AJ431" s="6"/>
      <c r="AK431" s="6"/>
      <c r="AL431" s="6"/>
      <c r="AM431" s="6"/>
      <c r="AN431" s="6"/>
      <c r="AO431" s="6"/>
    </row>
    <row r="432" spans="1:41" x14ac:dyDescent="0.25">
      <c r="A432" s="9" t="s">
        <v>5</v>
      </c>
      <c r="B432" s="9" t="s">
        <v>32</v>
      </c>
      <c r="C432" s="15">
        <v>36993</v>
      </c>
      <c r="D432" s="6" t="s">
        <v>3</v>
      </c>
      <c r="E432" s="6">
        <v>3</v>
      </c>
      <c r="F432" s="6" t="s">
        <v>136</v>
      </c>
      <c r="G432" s="6"/>
      <c r="H432" s="6"/>
      <c r="I432" s="6"/>
      <c r="J432" s="6">
        <v>6</v>
      </c>
      <c r="K432" s="6" t="s">
        <v>34</v>
      </c>
      <c r="L432" s="7">
        <v>771</v>
      </c>
      <c r="M432" s="6">
        <v>77.099999999999994</v>
      </c>
      <c r="N432" s="6"/>
      <c r="O432" s="6"/>
      <c r="P432" s="6"/>
      <c r="Q432" s="6"/>
      <c r="R432" s="6"/>
      <c r="S432" s="6"/>
      <c r="T432" s="7"/>
      <c r="U432" s="7"/>
      <c r="V432" s="7"/>
      <c r="W432" s="6"/>
      <c r="X432" s="6"/>
      <c r="Y432" s="6"/>
      <c r="Z432" s="6"/>
      <c r="AA432" s="6"/>
      <c r="AB432" s="6"/>
      <c r="AC432" s="6"/>
      <c r="AD432" s="6"/>
      <c r="AE432" s="6"/>
      <c r="AF432" s="6"/>
      <c r="AG432" s="6"/>
      <c r="AH432" s="6"/>
      <c r="AI432" s="6"/>
      <c r="AJ432" s="6"/>
      <c r="AK432" s="6"/>
      <c r="AL432" s="6"/>
      <c r="AM432" s="6"/>
      <c r="AN432" s="6"/>
      <c r="AO432" s="6"/>
    </row>
    <row r="433" spans="1:41" x14ac:dyDescent="0.25">
      <c r="A433" s="9" t="s">
        <v>5</v>
      </c>
      <c r="B433" s="9" t="s">
        <v>32</v>
      </c>
      <c r="C433" s="15">
        <v>37004</v>
      </c>
      <c r="D433" s="6" t="s">
        <v>3</v>
      </c>
      <c r="E433" s="6">
        <v>3</v>
      </c>
      <c r="F433" s="6" t="s">
        <v>136</v>
      </c>
      <c r="G433" s="6"/>
      <c r="H433" s="6"/>
      <c r="I433" s="6"/>
      <c r="J433" s="6">
        <v>6</v>
      </c>
      <c r="K433" s="6" t="s">
        <v>34</v>
      </c>
      <c r="L433" s="7">
        <v>557</v>
      </c>
      <c r="M433" s="6">
        <v>55.7</v>
      </c>
      <c r="N433" s="6"/>
      <c r="O433" s="6"/>
      <c r="P433" s="6"/>
      <c r="Q433" s="6"/>
      <c r="R433" s="6"/>
      <c r="S433" s="6"/>
      <c r="T433" s="7"/>
      <c r="U433" s="7"/>
      <c r="V433" s="7">
        <v>2.9000000000000001E-2</v>
      </c>
      <c r="W433" s="6"/>
      <c r="X433" s="6"/>
      <c r="Y433" s="6"/>
      <c r="Z433" s="6"/>
      <c r="AA433" s="6"/>
      <c r="AB433" s="6"/>
      <c r="AC433" s="6"/>
      <c r="AD433" s="6"/>
      <c r="AE433" s="6"/>
      <c r="AF433" s="6"/>
      <c r="AG433" s="6"/>
      <c r="AH433" s="6"/>
      <c r="AI433" s="6"/>
      <c r="AJ433" s="6"/>
      <c r="AK433" s="6"/>
      <c r="AL433" s="6"/>
      <c r="AM433" s="6"/>
      <c r="AN433" s="6"/>
      <c r="AO433" s="6"/>
    </row>
    <row r="434" spans="1:41" x14ac:dyDescent="0.25">
      <c r="A434" s="9" t="s">
        <v>5</v>
      </c>
      <c r="B434" s="9" t="s">
        <v>32</v>
      </c>
      <c r="C434" s="15">
        <v>37013</v>
      </c>
      <c r="D434" s="6" t="s">
        <v>3</v>
      </c>
      <c r="E434" s="6">
        <v>3</v>
      </c>
      <c r="F434" s="6" t="s">
        <v>136</v>
      </c>
      <c r="G434" s="6"/>
      <c r="H434" s="6"/>
      <c r="I434" s="6"/>
      <c r="J434" s="6">
        <v>6</v>
      </c>
      <c r="K434" s="6" t="s">
        <v>35</v>
      </c>
      <c r="L434" s="7">
        <v>546</v>
      </c>
      <c r="M434" s="6">
        <v>54.6</v>
      </c>
      <c r="N434" s="6"/>
      <c r="O434" s="6"/>
      <c r="P434" s="6"/>
      <c r="Q434" s="6">
        <v>2.8799999999999999E-2</v>
      </c>
      <c r="R434" s="6"/>
      <c r="S434" s="6"/>
      <c r="T434" s="7"/>
      <c r="U434" s="7"/>
      <c r="V434" s="7"/>
      <c r="W434" s="6"/>
      <c r="X434" s="6"/>
      <c r="Y434" s="6"/>
      <c r="Z434" s="6"/>
      <c r="AA434" s="6"/>
      <c r="AB434" s="6"/>
      <c r="AC434" s="6"/>
      <c r="AD434" s="6"/>
      <c r="AE434" s="6"/>
      <c r="AF434" s="6"/>
      <c r="AG434" s="6"/>
      <c r="AH434" s="6"/>
      <c r="AI434" s="6"/>
      <c r="AJ434" s="6"/>
      <c r="AK434" s="6"/>
      <c r="AL434" s="6"/>
      <c r="AM434" s="6"/>
      <c r="AN434" s="6"/>
      <c r="AO434" s="6"/>
    </row>
    <row r="435" spans="1:41" x14ac:dyDescent="0.25">
      <c r="A435" s="9" t="s">
        <v>5</v>
      </c>
      <c r="B435" s="9" t="s">
        <v>32</v>
      </c>
      <c r="C435" s="15">
        <v>37017</v>
      </c>
      <c r="D435" s="6" t="s">
        <v>3</v>
      </c>
      <c r="E435" s="6">
        <v>3</v>
      </c>
      <c r="F435" s="6" t="s">
        <v>136</v>
      </c>
      <c r="G435" s="6"/>
      <c r="H435" s="6"/>
      <c r="I435" s="6"/>
      <c r="J435" s="6">
        <v>6</v>
      </c>
      <c r="K435" s="6" t="s">
        <v>36</v>
      </c>
      <c r="L435" s="7"/>
      <c r="M435" s="6"/>
      <c r="N435" s="6"/>
      <c r="O435" s="6">
        <v>35.229999999999997</v>
      </c>
      <c r="P435" s="6">
        <f>SUMIFS(O$4:O435,A$4:A435,A435,D$4:D435,D435,E$4:E435,E435)</f>
        <v>850.36</v>
      </c>
      <c r="Q435" s="6"/>
      <c r="R435" s="6"/>
      <c r="S435" s="6"/>
      <c r="T435" s="7"/>
      <c r="U435" s="7"/>
      <c r="V435" s="7"/>
      <c r="W435" s="6"/>
      <c r="X435" s="6"/>
      <c r="Y435" s="6"/>
      <c r="Z435" s="6"/>
      <c r="AA435" s="6"/>
      <c r="AB435" s="6"/>
      <c r="AC435" s="6"/>
      <c r="AD435" s="6"/>
      <c r="AE435" s="6"/>
      <c r="AF435" s="6"/>
      <c r="AG435" s="6"/>
      <c r="AH435" s="6"/>
      <c r="AI435" s="6"/>
      <c r="AJ435" s="6"/>
      <c r="AK435" s="6"/>
      <c r="AL435" s="6"/>
      <c r="AM435" s="6"/>
      <c r="AN435" s="6"/>
      <c r="AO435" s="6"/>
    </row>
    <row r="436" spans="1:41" x14ac:dyDescent="0.25">
      <c r="A436" s="9" t="s">
        <v>5</v>
      </c>
      <c r="B436" s="9" t="s">
        <v>32</v>
      </c>
      <c r="C436" s="15">
        <v>37066</v>
      </c>
      <c r="D436" s="6" t="s">
        <v>3</v>
      </c>
      <c r="E436" s="6">
        <v>3</v>
      </c>
      <c r="F436" s="6" t="s">
        <v>136</v>
      </c>
      <c r="G436" s="6"/>
      <c r="H436" s="6"/>
      <c r="I436" s="6"/>
      <c r="J436" s="6">
        <v>7</v>
      </c>
      <c r="K436" s="6" t="s">
        <v>35</v>
      </c>
      <c r="L436" s="7">
        <v>150</v>
      </c>
      <c r="M436" s="6">
        <v>15</v>
      </c>
      <c r="N436" s="6"/>
      <c r="O436" s="6"/>
      <c r="P436" s="6"/>
      <c r="Q436" s="6">
        <v>3.3300000000000003E-2</v>
      </c>
      <c r="R436" s="6"/>
      <c r="S436" s="6"/>
      <c r="T436" s="7"/>
      <c r="U436" s="7"/>
      <c r="V436" s="7"/>
      <c r="W436" s="6"/>
      <c r="X436" s="6"/>
      <c r="Y436" s="6"/>
      <c r="Z436" s="6"/>
      <c r="AA436" s="6"/>
      <c r="AB436" s="6"/>
      <c r="AC436" s="6"/>
      <c r="AD436" s="6"/>
      <c r="AE436" s="6"/>
      <c r="AF436" s="6"/>
      <c r="AG436" s="6"/>
      <c r="AH436" s="6"/>
      <c r="AI436" s="6"/>
      <c r="AJ436" s="6"/>
      <c r="AK436" s="6"/>
      <c r="AL436" s="6"/>
      <c r="AM436" s="6"/>
      <c r="AN436" s="6"/>
      <c r="AO436" s="6"/>
    </row>
    <row r="437" spans="1:41" x14ac:dyDescent="0.25">
      <c r="A437" s="9" t="s">
        <v>5</v>
      </c>
      <c r="B437" s="9" t="s">
        <v>32</v>
      </c>
      <c r="C437" s="15">
        <v>37076</v>
      </c>
      <c r="D437" s="6" t="s">
        <v>38</v>
      </c>
      <c r="E437" s="6">
        <v>3</v>
      </c>
      <c r="F437" s="6" t="s">
        <v>136</v>
      </c>
      <c r="G437" s="6"/>
      <c r="H437" s="6"/>
      <c r="I437" s="6"/>
      <c r="J437" s="6">
        <v>7</v>
      </c>
      <c r="K437" s="6" t="s">
        <v>36</v>
      </c>
      <c r="L437" s="7"/>
      <c r="M437" s="6"/>
      <c r="N437" s="6"/>
      <c r="O437" s="6">
        <v>3.89</v>
      </c>
      <c r="P437" s="6">
        <f>SUMIFS(O$4:O437,A$4:A437,A437,D$4:D437,D437,E$4:E437,E437)</f>
        <v>3.89</v>
      </c>
      <c r="Q437" s="6"/>
      <c r="R437" s="6"/>
      <c r="S437" s="6"/>
      <c r="T437" s="7"/>
      <c r="U437" s="7"/>
      <c r="V437" s="7"/>
      <c r="W437" s="6"/>
      <c r="X437" s="6"/>
      <c r="Y437" s="6"/>
      <c r="Z437" s="6"/>
      <c r="AA437" s="6"/>
      <c r="AB437" s="6"/>
      <c r="AC437" s="6"/>
      <c r="AD437" s="6"/>
      <c r="AE437" s="6"/>
      <c r="AF437" s="6"/>
      <c r="AG437" s="6"/>
      <c r="AH437" s="6"/>
      <c r="AI437" s="6"/>
      <c r="AJ437" s="6"/>
      <c r="AK437" s="6"/>
      <c r="AL437" s="6"/>
      <c r="AM437" s="6"/>
      <c r="AN437" s="6"/>
      <c r="AO437" s="6"/>
    </row>
    <row r="438" spans="1:41" x14ac:dyDescent="0.25">
      <c r="A438" s="9" t="s">
        <v>5</v>
      </c>
      <c r="B438" s="9" t="s">
        <v>32</v>
      </c>
      <c r="C438" s="15">
        <v>37131</v>
      </c>
      <c r="D438" s="6" t="s">
        <v>38</v>
      </c>
      <c r="E438" s="6">
        <v>3</v>
      </c>
      <c r="F438" s="6" t="s">
        <v>136</v>
      </c>
      <c r="G438" s="6"/>
      <c r="H438" s="6"/>
      <c r="I438" s="6"/>
      <c r="J438" s="6">
        <v>1</v>
      </c>
      <c r="K438" s="6" t="s">
        <v>34</v>
      </c>
      <c r="L438" s="7">
        <v>390</v>
      </c>
      <c r="M438" s="6">
        <v>39</v>
      </c>
      <c r="N438" s="6"/>
      <c r="O438" s="6"/>
      <c r="P438" s="6"/>
      <c r="Q438" s="6"/>
      <c r="R438" s="6"/>
      <c r="S438" s="6"/>
      <c r="T438" s="7"/>
      <c r="U438" s="7"/>
      <c r="V438" s="7"/>
      <c r="W438" s="6"/>
      <c r="X438" s="6"/>
      <c r="Y438" s="6"/>
      <c r="Z438" s="6"/>
      <c r="AA438" s="6"/>
      <c r="AB438" s="6"/>
      <c r="AC438" s="6"/>
      <c r="AD438" s="6"/>
      <c r="AE438" s="6"/>
      <c r="AF438" s="6"/>
      <c r="AG438" s="6"/>
      <c r="AH438" s="6"/>
      <c r="AI438" s="6"/>
      <c r="AJ438" s="6"/>
      <c r="AK438" s="6"/>
      <c r="AL438" s="6"/>
      <c r="AM438" s="6"/>
      <c r="AN438" s="6"/>
      <c r="AO438" s="6"/>
    </row>
    <row r="439" spans="1:41" x14ac:dyDescent="0.25">
      <c r="A439" s="9" t="s">
        <v>5</v>
      </c>
      <c r="B439" s="9" t="s">
        <v>32</v>
      </c>
      <c r="C439" s="15">
        <v>37139</v>
      </c>
      <c r="D439" s="6" t="s">
        <v>38</v>
      </c>
      <c r="E439" s="6">
        <v>3</v>
      </c>
      <c r="F439" s="6" t="s">
        <v>136</v>
      </c>
      <c r="G439" s="6"/>
      <c r="H439" s="6"/>
      <c r="I439" s="6"/>
      <c r="J439" s="6">
        <v>1</v>
      </c>
      <c r="K439" s="6" t="s">
        <v>34</v>
      </c>
      <c r="L439" s="7">
        <v>265</v>
      </c>
      <c r="M439" s="6">
        <v>26.5</v>
      </c>
      <c r="N439" s="6"/>
      <c r="O439" s="6"/>
      <c r="P439" s="6"/>
      <c r="Q439" s="6"/>
      <c r="R439" s="6"/>
      <c r="S439" s="6"/>
      <c r="T439" s="7"/>
      <c r="U439" s="7"/>
      <c r="V439" s="7"/>
      <c r="W439" s="6"/>
      <c r="X439" s="6"/>
      <c r="Y439" s="6"/>
      <c r="Z439" s="6"/>
      <c r="AA439" s="6"/>
      <c r="AB439" s="6"/>
      <c r="AC439" s="6"/>
      <c r="AD439" s="6"/>
      <c r="AE439" s="6"/>
      <c r="AF439" s="6"/>
      <c r="AG439" s="6"/>
      <c r="AH439" s="6"/>
      <c r="AI439" s="6"/>
      <c r="AJ439" s="6"/>
      <c r="AK439" s="6"/>
      <c r="AL439" s="6"/>
      <c r="AM439" s="6"/>
      <c r="AN439" s="6"/>
      <c r="AO439" s="6"/>
    </row>
    <row r="440" spans="1:41" x14ac:dyDescent="0.25">
      <c r="A440" s="9" t="s">
        <v>5</v>
      </c>
      <c r="B440" s="9" t="s">
        <v>32</v>
      </c>
      <c r="C440" s="15">
        <v>37146</v>
      </c>
      <c r="D440" s="6" t="s">
        <v>38</v>
      </c>
      <c r="E440" s="6">
        <v>3</v>
      </c>
      <c r="F440" s="6" t="s">
        <v>136</v>
      </c>
      <c r="G440" s="6"/>
      <c r="H440" s="6"/>
      <c r="I440" s="6"/>
      <c r="J440" s="6">
        <v>1</v>
      </c>
      <c r="K440" s="6" t="s">
        <v>34</v>
      </c>
      <c r="L440" s="7">
        <v>620</v>
      </c>
      <c r="M440" s="6">
        <v>62</v>
      </c>
      <c r="N440" s="6"/>
      <c r="O440" s="6"/>
      <c r="P440" s="6"/>
      <c r="Q440" s="6"/>
      <c r="R440" s="6"/>
      <c r="S440" s="6"/>
      <c r="T440" s="7"/>
      <c r="U440" s="7"/>
      <c r="V440" s="7"/>
      <c r="W440" s="6"/>
      <c r="X440" s="6"/>
      <c r="Y440" s="6"/>
      <c r="Z440" s="6"/>
      <c r="AA440" s="6"/>
      <c r="AB440" s="6"/>
      <c r="AC440" s="6"/>
      <c r="AD440" s="6"/>
      <c r="AE440" s="6"/>
      <c r="AF440" s="6"/>
      <c r="AG440" s="6"/>
      <c r="AH440" s="6"/>
      <c r="AI440" s="6"/>
      <c r="AJ440" s="6"/>
      <c r="AK440" s="6"/>
      <c r="AL440" s="6"/>
      <c r="AM440" s="6"/>
      <c r="AN440" s="6"/>
      <c r="AO440" s="6"/>
    </row>
    <row r="441" spans="1:41" x14ac:dyDescent="0.25">
      <c r="A441" s="9" t="s">
        <v>5</v>
      </c>
      <c r="B441" s="9" t="s">
        <v>32</v>
      </c>
      <c r="C441" s="15">
        <v>37153</v>
      </c>
      <c r="D441" s="6" t="s">
        <v>38</v>
      </c>
      <c r="E441" s="6">
        <v>3</v>
      </c>
      <c r="F441" s="6" t="s">
        <v>136</v>
      </c>
      <c r="G441" s="6"/>
      <c r="H441" s="6"/>
      <c r="I441" s="6"/>
      <c r="J441" s="6">
        <v>1</v>
      </c>
      <c r="K441" s="6" t="s">
        <v>34</v>
      </c>
      <c r="L441" s="7">
        <v>885</v>
      </c>
      <c r="M441" s="6">
        <v>88.5</v>
      </c>
      <c r="N441" s="6"/>
      <c r="O441" s="6"/>
      <c r="P441" s="6"/>
      <c r="Q441" s="6"/>
      <c r="R441" s="6"/>
      <c r="S441" s="6"/>
      <c r="T441" s="7"/>
      <c r="U441" s="7"/>
      <c r="V441" s="7"/>
      <c r="W441" s="6"/>
      <c r="X441" s="6"/>
      <c r="Y441" s="6"/>
      <c r="Z441" s="6"/>
      <c r="AA441" s="6"/>
      <c r="AB441" s="6"/>
      <c r="AC441" s="6"/>
      <c r="AD441" s="6"/>
      <c r="AE441" s="6"/>
      <c r="AF441" s="6"/>
      <c r="AG441" s="6"/>
      <c r="AH441" s="6"/>
      <c r="AI441" s="6"/>
      <c r="AJ441" s="6"/>
      <c r="AK441" s="6"/>
      <c r="AL441" s="6"/>
      <c r="AM441" s="6"/>
      <c r="AN441" s="6"/>
      <c r="AO441" s="6"/>
    </row>
    <row r="442" spans="1:41" x14ac:dyDescent="0.25">
      <c r="A442" s="9" t="s">
        <v>5</v>
      </c>
      <c r="B442" s="9" t="s">
        <v>32</v>
      </c>
      <c r="C442" s="15">
        <v>37167</v>
      </c>
      <c r="D442" s="6" t="s">
        <v>38</v>
      </c>
      <c r="E442" s="6">
        <v>3</v>
      </c>
      <c r="F442" s="6" t="s">
        <v>136</v>
      </c>
      <c r="G442" s="6"/>
      <c r="H442" s="6"/>
      <c r="I442" s="6"/>
      <c r="J442" s="6">
        <v>1</v>
      </c>
      <c r="K442" s="6" t="s">
        <v>35</v>
      </c>
      <c r="L442" s="7">
        <v>2360</v>
      </c>
      <c r="M442" s="6">
        <v>236</v>
      </c>
      <c r="N442" s="6"/>
      <c r="O442" s="6"/>
      <c r="P442" s="6"/>
      <c r="Q442" s="6"/>
      <c r="R442" s="6"/>
      <c r="S442" s="6"/>
      <c r="T442" s="7"/>
      <c r="U442" s="7"/>
      <c r="V442" s="7"/>
      <c r="W442" s="6"/>
      <c r="X442" s="6"/>
      <c r="Y442" s="6"/>
      <c r="Z442" s="6"/>
      <c r="AA442" s="6"/>
      <c r="AB442" s="6"/>
      <c r="AC442" s="6"/>
      <c r="AD442" s="6"/>
      <c r="AE442" s="6"/>
      <c r="AF442" s="6"/>
      <c r="AG442" s="6"/>
      <c r="AH442" s="6"/>
      <c r="AI442" s="6"/>
      <c r="AJ442" s="6"/>
      <c r="AK442" s="6"/>
      <c r="AL442" s="6"/>
      <c r="AM442" s="6"/>
      <c r="AN442" s="6"/>
      <c r="AO442" s="6"/>
    </row>
    <row r="443" spans="1:41" x14ac:dyDescent="0.25">
      <c r="A443" s="9" t="s">
        <v>5</v>
      </c>
      <c r="B443" s="9" t="s">
        <v>32</v>
      </c>
      <c r="C443" s="15">
        <v>37174</v>
      </c>
      <c r="D443" s="6" t="s">
        <v>38</v>
      </c>
      <c r="E443" s="6">
        <v>3</v>
      </c>
      <c r="F443" s="6" t="s">
        <v>136</v>
      </c>
      <c r="G443" s="6"/>
      <c r="H443" s="6"/>
      <c r="I443" s="6"/>
      <c r="J443" s="6">
        <v>1</v>
      </c>
      <c r="K443" s="6" t="s">
        <v>36</v>
      </c>
      <c r="L443" s="7">
        <v>619</v>
      </c>
      <c r="M443" s="6">
        <v>61.9</v>
      </c>
      <c r="N443" s="6"/>
      <c r="O443" s="6">
        <v>177.88</v>
      </c>
      <c r="P443" s="6">
        <f>SUMIFS(O$4:O443,A$4:A443,A443,D$4:D443,D443,E$4:E443,E443)</f>
        <v>181.76999999999998</v>
      </c>
      <c r="Q443" s="6"/>
      <c r="R443" s="6"/>
      <c r="S443" s="6"/>
      <c r="T443" s="7"/>
      <c r="U443" s="7"/>
      <c r="V443" s="7"/>
      <c r="W443" s="6"/>
      <c r="X443" s="6"/>
      <c r="Y443" s="6"/>
      <c r="Z443" s="6"/>
      <c r="AA443" s="6"/>
      <c r="AB443" s="6"/>
      <c r="AC443" s="6"/>
      <c r="AD443" s="6"/>
      <c r="AE443" s="6"/>
      <c r="AF443" s="6"/>
      <c r="AG443" s="6"/>
      <c r="AH443" s="6"/>
      <c r="AI443" s="6"/>
      <c r="AJ443" s="6"/>
      <c r="AK443" s="6"/>
      <c r="AL443" s="6"/>
      <c r="AM443" s="6"/>
      <c r="AN443" s="6"/>
      <c r="AO443" s="6"/>
    </row>
    <row r="444" spans="1:41" x14ac:dyDescent="0.25">
      <c r="A444" s="9" t="s">
        <v>5</v>
      </c>
      <c r="B444" s="9" t="s">
        <v>32</v>
      </c>
      <c r="C444" s="15">
        <v>37201</v>
      </c>
      <c r="D444" s="6" t="s">
        <v>38</v>
      </c>
      <c r="E444" s="6">
        <v>3</v>
      </c>
      <c r="F444" s="6" t="s">
        <v>136</v>
      </c>
      <c r="G444" s="6"/>
      <c r="H444" s="6"/>
      <c r="I444" s="6"/>
      <c r="J444" s="6">
        <v>2</v>
      </c>
      <c r="K444" s="6" t="s">
        <v>34</v>
      </c>
      <c r="L444" s="7">
        <v>1430</v>
      </c>
      <c r="M444" s="6">
        <v>143</v>
      </c>
      <c r="N444" s="6"/>
      <c r="O444" s="6"/>
      <c r="P444" s="6"/>
      <c r="Q444" s="6"/>
      <c r="R444" s="6"/>
      <c r="S444" s="6"/>
      <c r="T444" s="7"/>
      <c r="U444" s="7"/>
      <c r="V444" s="7"/>
      <c r="W444" s="6"/>
      <c r="X444" s="6"/>
      <c r="Y444" s="6"/>
      <c r="Z444" s="6"/>
      <c r="AA444" s="6"/>
      <c r="AB444" s="6"/>
      <c r="AC444" s="6"/>
      <c r="AD444" s="6"/>
      <c r="AE444" s="6"/>
      <c r="AF444" s="6"/>
      <c r="AG444" s="6"/>
      <c r="AH444" s="6"/>
      <c r="AI444" s="6"/>
      <c r="AJ444" s="6"/>
      <c r="AK444" s="6"/>
      <c r="AL444" s="6"/>
      <c r="AM444" s="6"/>
      <c r="AN444" s="6"/>
      <c r="AO444" s="6"/>
    </row>
    <row r="445" spans="1:41" x14ac:dyDescent="0.25">
      <c r="A445" s="9" t="s">
        <v>5</v>
      </c>
      <c r="B445" s="9" t="s">
        <v>32</v>
      </c>
      <c r="C445" s="15">
        <v>37208</v>
      </c>
      <c r="D445" s="6" t="s">
        <v>38</v>
      </c>
      <c r="E445" s="6">
        <v>3</v>
      </c>
      <c r="F445" s="6" t="s">
        <v>136</v>
      </c>
      <c r="G445" s="6"/>
      <c r="H445" s="6"/>
      <c r="I445" s="6"/>
      <c r="J445" s="6">
        <v>2</v>
      </c>
      <c r="K445" s="6" t="s">
        <v>34</v>
      </c>
      <c r="L445" s="7">
        <v>4448.5</v>
      </c>
      <c r="M445" s="6">
        <v>444.85</v>
      </c>
      <c r="N445" s="6"/>
      <c r="O445" s="6"/>
      <c r="P445" s="6"/>
      <c r="Q445" s="6"/>
      <c r="R445" s="6"/>
      <c r="S445" s="6"/>
      <c r="T445" s="7"/>
      <c r="U445" s="7"/>
      <c r="V445" s="7"/>
      <c r="W445" s="6"/>
      <c r="X445" s="6"/>
      <c r="Y445" s="6"/>
      <c r="Z445" s="6"/>
      <c r="AA445" s="6"/>
      <c r="AB445" s="6"/>
      <c r="AC445" s="6"/>
      <c r="AD445" s="6"/>
      <c r="AE445" s="6"/>
      <c r="AF445" s="6"/>
      <c r="AG445" s="6"/>
      <c r="AH445" s="6"/>
      <c r="AI445" s="6"/>
      <c r="AJ445" s="6"/>
      <c r="AK445" s="6"/>
      <c r="AL445" s="6"/>
      <c r="AM445" s="6"/>
      <c r="AN445" s="6"/>
      <c r="AO445" s="6"/>
    </row>
    <row r="446" spans="1:41" x14ac:dyDescent="0.25">
      <c r="A446" s="9" t="s">
        <v>5</v>
      </c>
      <c r="B446" s="9" t="s">
        <v>32</v>
      </c>
      <c r="C446" s="15">
        <v>37216</v>
      </c>
      <c r="D446" s="6" t="s">
        <v>38</v>
      </c>
      <c r="E446" s="6">
        <v>3</v>
      </c>
      <c r="F446" s="6" t="s">
        <v>136</v>
      </c>
      <c r="G446" s="6"/>
      <c r="H446" s="6"/>
      <c r="I446" s="6"/>
      <c r="J446" s="6">
        <v>2</v>
      </c>
      <c r="K446" s="6" t="s">
        <v>35</v>
      </c>
      <c r="L446" s="7">
        <v>3475</v>
      </c>
      <c r="M446" s="6">
        <v>347.5</v>
      </c>
      <c r="N446" s="6"/>
      <c r="O446" s="6"/>
      <c r="P446" s="6"/>
      <c r="Q446" s="6"/>
      <c r="R446" s="6"/>
      <c r="S446" s="6"/>
      <c r="T446" s="7"/>
      <c r="U446" s="7"/>
      <c r="V446" s="7"/>
      <c r="W446" s="6"/>
      <c r="X446" s="6"/>
      <c r="Y446" s="6"/>
      <c r="Z446" s="6"/>
      <c r="AA446" s="6"/>
      <c r="AB446" s="6"/>
      <c r="AC446" s="6"/>
      <c r="AD446" s="6"/>
      <c r="AE446" s="6"/>
      <c r="AF446" s="6"/>
      <c r="AG446" s="6"/>
      <c r="AH446" s="6"/>
      <c r="AI446" s="6"/>
      <c r="AJ446" s="6"/>
      <c r="AK446" s="6"/>
      <c r="AL446" s="6"/>
      <c r="AM446" s="6"/>
      <c r="AN446" s="6"/>
      <c r="AO446" s="6"/>
    </row>
    <row r="447" spans="1:41" x14ac:dyDescent="0.25">
      <c r="A447" s="9" t="s">
        <v>5</v>
      </c>
      <c r="B447" s="9" t="s">
        <v>32</v>
      </c>
      <c r="C447" s="15">
        <v>37221</v>
      </c>
      <c r="D447" s="6" t="s">
        <v>38</v>
      </c>
      <c r="E447" s="6">
        <v>3</v>
      </c>
      <c r="F447" s="6" t="s">
        <v>136</v>
      </c>
      <c r="G447" s="6"/>
      <c r="H447" s="6"/>
      <c r="I447" s="6"/>
      <c r="J447" s="6">
        <v>2</v>
      </c>
      <c r="K447" s="6" t="s">
        <v>36</v>
      </c>
      <c r="L447" s="7"/>
      <c r="M447" s="6"/>
      <c r="N447" s="6"/>
      <c r="O447" s="6">
        <v>253.15</v>
      </c>
      <c r="P447" s="6">
        <f>SUMIFS(O$4:O447,A$4:A447,A447,D$4:D447,D447,E$4:E447,E447)</f>
        <v>434.91999999999996</v>
      </c>
      <c r="Q447" s="6"/>
      <c r="R447" s="6"/>
      <c r="S447" s="6"/>
      <c r="T447" s="7"/>
      <c r="U447" s="7"/>
      <c r="V447" s="7"/>
      <c r="W447" s="6"/>
      <c r="X447" s="6"/>
      <c r="Y447" s="6"/>
      <c r="Z447" s="6"/>
      <c r="AA447" s="6"/>
      <c r="AB447" s="6"/>
      <c r="AC447" s="6"/>
      <c r="AD447" s="6"/>
      <c r="AE447" s="6"/>
      <c r="AF447" s="6"/>
      <c r="AG447" s="6"/>
      <c r="AH447" s="6"/>
      <c r="AI447" s="6"/>
      <c r="AJ447" s="6"/>
      <c r="AK447" s="6"/>
      <c r="AL447" s="6"/>
      <c r="AM447" s="6"/>
      <c r="AN447" s="6"/>
      <c r="AO447" s="6"/>
    </row>
    <row r="448" spans="1:41" x14ac:dyDescent="0.25">
      <c r="A448" s="9" t="s">
        <v>5</v>
      </c>
      <c r="B448" s="9" t="s">
        <v>32</v>
      </c>
      <c r="C448" s="15">
        <v>37243</v>
      </c>
      <c r="D448" s="6" t="s">
        <v>38</v>
      </c>
      <c r="E448" s="6">
        <v>3</v>
      </c>
      <c r="F448" s="6" t="s">
        <v>136</v>
      </c>
      <c r="G448" s="6"/>
      <c r="H448" s="6"/>
      <c r="I448" s="6"/>
      <c r="J448" s="6">
        <v>3</v>
      </c>
      <c r="K448" s="6" t="s">
        <v>34</v>
      </c>
      <c r="L448" s="7">
        <v>1464.5</v>
      </c>
      <c r="M448" s="6">
        <v>146.44999999999999</v>
      </c>
      <c r="N448" s="6"/>
      <c r="O448" s="6"/>
      <c r="P448" s="6"/>
      <c r="Q448" s="6"/>
      <c r="R448" s="6"/>
      <c r="S448" s="6"/>
      <c r="T448" s="7"/>
      <c r="U448" s="7"/>
      <c r="V448" s="7"/>
      <c r="W448" s="6"/>
      <c r="X448" s="6"/>
      <c r="Y448" s="6"/>
      <c r="Z448" s="6"/>
      <c r="AA448" s="6"/>
      <c r="AB448" s="6"/>
      <c r="AC448" s="6"/>
      <c r="AD448" s="6"/>
      <c r="AE448" s="6"/>
      <c r="AF448" s="6"/>
      <c r="AG448" s="6"/>
      <c r="AH448" s="6"/>
      <c r="AI448" s="6"/>
      <c r="AJ448" s="6"/>
      <c r="AK448" s="6"/>
      <c r="AL448" s="6"/>
      <c r="AM448" s="6"/>
      <c r="AN448" s="6"/>
      <c r="AO448" s="6"/>
    </row>
    <row r="449" spans="1:41" x14ac:dyDescent="0.25">
      <c r="A449" s="9" t="s">
        <v>5</v>
      </c>
      <c r="B449" s="9" t="s">
        <v>32</v>
      </c>
      <c r="C449" s="15">
        <v>37247</v>
      </c>
      <c r="D449" s="6" t="s">
        <v>38</v>
      </c>
      <c r="E449" s="6">
        <v>3</v>
      </c>
      <c r="F449" s="6" t="s">
        <v>136</v>
      </c>
      <c r="G449" s="6"/>
      <c r="H449" s="6"/>
      <c r="I449" s="6"/>
      <c r="J449" s="6">
        <v>3</v>
      </c>
      <c r="K449" s="6" t="s">
        <v>35</v>
      </c>
      <c r="L449" s="7">
        <v>2050</v>
      </c>
      <c r="M449" s="6">
        <v>205</v>
      </c>
      <c r="N449" s="6"/>
      <c r="O449" s="6"/>
      <c r="P449" s="6"/>
      <c r="Q449" s="6"/>
      <c r="R449" s="6"/>
      <c r="S449" s="6"/>
      <c r="T449" s="7"/>
      <c r="U449" s="7"/>
      <c r="V449" s="7"/>
      <c r="W449" s="6"/>
      <c r="X449" s="6"/>
      <c r="Y449" s="6"/>
      <c r="Z449" s="6"/>
      <c r="AA449" s="6"/>
      <c r="AB449" s="6"/>
      <c r="AC449" s="6"/>
      <c r="AD449" s="6"/>
      <c r="AE449" s="6"/>
      <c r="AF449" s="6"/>
      <c r="AG449" s="6"/>
      <c r="AH449" s="6"/>
      <c r="AI449" s="6"/>
      <c r="AJ449" s="6"/>
      <c r="AK449" s="6"/>
      <c r="AL449" s="6"/>
      <c r="AM449" s="6"/>
      <c r="AN449" s="6"/>
      <c r="AO449" s="6"/>
    </row>
    <row r="450" spans="1:41" x14ac:dyDescent="0.25">
      <c r="A450" s="9" t="s">
        <v>5</v>
      </c>
      <c r="B450" s="9" t="s">
        <v>32</v>
      </c>
      <c r="C450" s="15">
        <v>37255</v>
      </c>
      <c r="D450" s="6" t="s">
        <v>38</v>
      </c>
      <c r="E450" s="6">
        <v>3</v>
      </c>
      <c r="F450" s="6" t="s">
        <v>136</v>
      </c>
      <c r="G450" s="6"/>
      <c r="H450" s="6"/>
      <c r="I450" s="6"/>
      <c r="J450" s="6">
        <v>3</v>
      </c>
      <c r="K450" s="6" t="s">
        <v>36</v>
      </c>
      <c r="L450" s="7"/>
      <c r="M450" s="6"/>
      <c r="N450" s="6"/>
      <c r="O450" s="6">
        <v>100.12</v>
      </c>
      <c r="P450" s="6">
        <f>SUMIFS(O$4:O450,A$4:A450,A450,D$4:D450,D450,E$4:E450,E450)</f>
        <v>535.04</v>
      </c>
      <c r="Q450" s="6"/>
      <c r="R450" s="6"/>
      <c r="S450" s="6"/>
      <c r="T450" s="7"/>
      <c r="U450" s="7"/>
      <c r="V450" s="7"/>
      <c r="W450" s="6"/>
      <c r="X450" s="6"/>
      <c r="Y450" s="6"/>
      <c r="Z450" s="6"/>
      <c r="AA450" s="6"/>
      <c r="AB450" s="6"/>
      <c r="AC450" s="6"/>
      <c r="AD450" s="6"/>
      <c r="AE450" s="6"/>
      <c r="AF450" s="6"/>
      <c r="AG450" s="6"/>
      <c r="AH450" s="6"/>
      <c r="AI450" s="6"/>
      <c r="AJ450" s="6"/>
      <c r="AK450" s="6"/>
      <c r="AL450" s="6"/>
      <c r="AM450" s="6"/>
      <c r="AN450" s="6"/>
      <c r="AO450" s="6"/>
    </row>
    <row r="451" spans="1:41" x14ac:dyDescent="0.25">
      <c r="A451" s="9" t="s">
        <v>5</v>
      </c>
      <c r="B451" s="9" t="s">
        <v>32</v>
      </c>
      <c r="C451" s="15">
        <v>37293</v>
      </c>
      <c r="D451" s="6" t="s">
        <v>38</v>
      </c>
      <c r="E451" s="6">
        <v>3</v>
      </c>
      <c r="F451" s="6" t="s">
        <v>136</v>
      </c>
      <c r="G451" s="6"/>
      <c r="H451" s="6"/>
      <c r="I451" s="6"/>
      <c r="J451" s="6">
        <v>4</v>
      </c>
      <c r="K451" s="6" t="s">
        <v>35</v>
      </c>
      <c r="L451" s="7">
        <v>2050</v>
      </c>
      <c r="M451" s="6">
        <v>205</v>
      </c>
      <c r="N451" s="6"/>
      <c r="O451" s="6"/>
      <c r="P451" s="6"/>
      <c r="Q451" s="6"/>
      <c r="R451" s="6"/>
      <c r="S451" s="6"/>
      <c r="T451" s="7"/>
      <c r="U451" s="7"/>
      <c r="V451" s="7"/>
      <c r="W451" s="6"/>
      <c r="X451" s="6"/>
      <c r="Y451" s="6"/>
      <c r="Z451" s="6"/>
      <c r="AA451" s="6"/>
      <c r="AB451" s="6"/>
      <c r="AC451" s="6"/>
      <c r="AD451" s="6"/>
      <c r="AE451" s="6"/>
      <c r="AF451" s="6"/>
      <c r="AG451" s="6"/>
      <c r="AH451" s="6"/>
      <c r="AI451" s="6"/>
      <c r="AJ451" s="6"/>
      <c r="AK451" s="6"/>
      <c r="AL451" s="6"/>
      <c r="AM451" s="6"/>
      <c r="AN451" s="6"/>
      <c r="AO451" s="6"/>
    </row>
    <row r="452" spans="1:41" x14ac:dyDescent="0.25">
      <c r="A452" s="9" t="s">
        <v>5</v>
      </c>
      <c r="B452" s="9" t="s">
        <v>32</v>
      </c>
      <c r="C452" s="15">
        <v>37302</v>
      </c>
      <c r="D452" s="6" t="s">
        <v>38</v>
      </c>
      <c r="E452" s="6">
        <v>3</v>
      </c>
      <c r="F452" s="6" t="s">
        <v>136</v>
      </c>
      <c r="G452" s="6"/>
      <c r="H452" s="6"/>
      <c r="I452" s="6"/>
      <c r="J452" s="6">
        <v>4</v>
      </c>
      <c r="K452" s="6" t="s">
        <v>36</v>
      </c>
      <c r="L452" s="7"/>
      <c r="M452" s="6"/>
      <c r="N452" s="6"/>
      <c r="O452" s="6">
        <v>138.91</v>
      </c>
      <c r="P452" s="6">
        <f>SUMIFS(O$4:O452,A$4:A452,A452,D$4:D452,D452,E$4:E452,E452)</f>
        <v>673.94999999999993</v>
      </c>
      <c r="Q452" s="6"/>
      <c r="R452" s="6"/>
      <c r="S452" s="6"/>
      <c r="T452" s="7"/>
      <c r="U452" s="7"/>
      <c r="V452" s="7"/>
      <c r="W452" s="6"/>
      <c r="X452" s="6"/>
      <c r="Y452" s="6"/>
      <c r="Z452" s="6"/>
      <c r="AA452" s="6"/>
      <c r="AB452" s="6"/>
      <c r="AC452" s="6"/>
      <c r="AD452" s="6"/>
      <c r="AE452" s="6"/>
      <c r="AF452" s="6"/>
      <c r="AG452" s="6"/>
      <c r="AH452" s="6"/>
      <c r="AI452" s="6"/>
      <c r="AJ452" s="6"/>
      <c r="AK452" s="6"/>
      <c r="AL452" s="6"/>
      <c r="AM452" s="6"/>
      <c r="AN452" s="6"/>
      <c r="AO452" s="6"/>
    </row>
    <row r="453" spans="1:41" x14ac:dyDescent="0.25">
      <c r="A453" s="9" t="s">
        <v>5</v>
      </c>
      <c r="B453" s="9" t="s">
        <v>32</v>
      </c>
      <c r="C453" s="15">
        <v>37349</v>
      </c>
      <c r="D453" s="6" t="s">
        <v>38</v>
      </c>
      <c r="E453" s="6">
        <v>3</v>
      </c>
      <c r="F453" s="6" t="s">
        <v>136</v>
      </c>
      <c r="G453" s="6"/>
      <c r="H453" s="6"/>
      <c r="I453" s="6"/>
      <c r="J453" s="6">
        <v>5</v>
      </c>
      <c r="K453" s="6" t="s">
        <v>35</v>
      </c>
      <c r="L453" s="7">
        <v>650</v>
      </c>
      <c r="M453" s="6">
        <v>65</v>
      </c>
      <c r="N453" s="6"/>
      <c r="O453" s="6"/>
      <c r="P453" s="6"/>
      <c r="Q453" s="6"/>
      <c r="R453" s="6"/>
      <c r="S453" s="6"/>
      <c r="T453" s="7"/>
      <c r="U453" s="7"/>
      <c r="V453" s="7"/>
      <c r="W453" s="6"/>
      <c r="X453" s="6"/>
      <c r="Y453" s="6"/>
      <c r="Z453" s="6"/>
      <c r="AA453" s="6"/>
      <c r="AB453" s="6"/>
      <c r="AC453" s="6"/>
      <c r="AD453" s="6"/>
      <c r="AE453" s="6"/>
      <c r="AF453" s="6"/>
      <c r="AG453" s="6"/>
      <c r="AH453" s="6"/>
      <c r="AI453" s="6"/>
      <c r="AJ453" s="6"/>
      <c r="AK453" s="6"/>
      <c r="AL453" s="6"/>
      <c r="AM453" s="6"/>
      <c r="AN453" s="6"/>
      <c r="AO453" s="6"/>
    </row>
    <row r="454" spans="1:41" x14ac:dyDescent="0.25">
      <c r="A454" s="9" t="s">
        <v>5</v>
      </c>
      <c r="B454" s="9" t="s">
        <v>32</v>
      </c>
      <c r="C454" s="15">
        <v>37363</v>
      </c>
      <c r="D454" s="6" t="s">
        <v>38</v>
      </c>
      <c r="E454" s="6">
        <v>3</v>
      </c>
      <c r="F454" s="6" t="s">
        <v>136</v>
      </c>
      <c r="G454" s="6"/>
      <c r="H454" s="6"/>
      <c r="I454" s="6"/>
      <c r="J454" s="6">
        <v>5</v>
      </c>
      <c r="K454" s="6" t="s">
        <v>36</v>
      </c>
      <c r="L454" s="7"/>
      <c r="M454" s="6"/>
      <c r="N454" s="6"/>
      <c r="O454" s="6">
        <v>26.92</v>
      </c>
      <c r="P454" s="6">
        <f>SUMIFS(O$4:O454,A$4:A454,A454,D$4:D454,D454,E$4:E454,E454)</f>
        <v>700.86999999999989</v>
      </c>
      <c r="Q454" s="6"/>
      <c r="R454" s="6"/>
      <c r="S454" s="6"/>
      <c r="T454" s="7"/>
      <c r="U454" s="7"/>
      <c r="V454" s="7"/>
      <c r="W454" s="6"/>
      <c r="X454" s="6"/>
      <c r="Y454" s="6"/>
      <c r="Z454" s="6"/>
      <c r="AA454" s="6"/>
      <c r="AB454" s="6"/>
      <c r="AC454" s="6"/>
      <c r="AD454" s="6"/>
      <c r="AE454" s="6"/>
      <c r="AF454" s="6"/>
      <c r="AG454" s="6"/>
      <c r="AH454" s="6"/>
      <c r="AI454" s="6"/>
      <c r="AJ454" s="6"/>
      <c r="AK454" s="6"/>
      <c r="AL454" s="6"/>
      <c r="AM454" s="6"/>
      <c r="AN454" s="6"/>
      <c r="AO454" s="6"/>
    </row>
    <row r="455" spans="1:41" x14ac:dyDescent="0.25">
      <c r="A455" s="9" t="s">
        <v>5</v>
      </c>
      <c r="B455" s="9" t="s">
        <v>32</v>
      </c>
      <c r="C455" s="15">
        <v>37431</v>
      </c>
      <c r="D455" s="6" t="s">
        <v>38</v>
      </c>
      <c r="E455" s="6">
        <v>3</v>
      </c>
      <c r="F455" s="6" t="s">
        <v>136</v>
      </c>
      <c r="G455" s="6"/>
      <c r="H455" s="6"/>
      <c r="I455" s="6"/>
      <c r="J455" s="6">
        <v>6</v>
      </c>
      <c r="K455" s="6" t="s">
        <v>35</v>
      </c>
      <c r="L455" s="7">
        <v>1550</v>
      </c>
      <c r="M455" s="6">
        <v>155</v>
      </c>
      <c r="N455" s="6"/>
      <c r="O455" s="6"/>
      <c r="P455" s="6"/>
      <c r="Q455" s="6"/>
      <c r="R455" s="6"/>
      <c r="S455" s="6"/>
      <c r="T455" s="7"/>
      <c r="U455" s="7"/>
      <c r="V455" s="7"/>
      <c r="W455" s="6"/>
      <c r="X455" s="6"/>
      <c r="Y455" s="6"/>
      <c r="Z455" s="6"/>
      <c r="AA455" s="6"/>
      <c r="AB455" s="6"/>
      <c r="AC455" s="6"/>
      <c r="AD455" s="6"/>
      <c r="AE455" s="6"/>
      <c r="AF455" s="6"/>
      <c r="AG455" s="6"/>
      <c r="AH455" s="6"/>
      <c r="AI455" s="6"/>
      <c r="AJ455" s="6"/>
      <c r="AK455" s="6"/>
      <c r="AL455" s="6"/>
      <c r="AM455" s="6"/>
      <c r="AN455" s="6"/>
      <c r="AO455" s="6"/>
    </row>
    <row r="456" spans="1:41" x14ac:dyDescent="0.25">
      <c r="A456" s="9" t="s">
        <v>5</v>
      </c>
      <c r="B456" s="9" t="s">
        <v>32</v>
      </c>
      <c r="C456" s="15">
        <v>37442</v>
      </c>
      <c r="D456" s="6" t="s">
        <v>85</v>
      </c>
      <c r="E456" s="6">
        <v>3</v>
      </c>
      <c r="F456" s="6" t="s">
        <v>136</v>
      </c>
      <c r="G456" s="6"/>
      <c r="H456" s="6"/>
      <c r="I456" s="6"/>
      <c r="J456" s="6">
        <v>6</v>
      </c>
      <c r="K456" s="6" t="s">
        <v>36</v>
      </c>
      <c r="L456" s="7"/>
      <c r="M456" s="6"/>
      <c r="N456" s="6"/>
      <c r="O456" s="6">
        <v>143.88</v>
      </c>
      <c r="P456" s="6">
        <f>SUMIFS(O$4:O456,A$4:A456,A456,D$4:D456,D456,E$4:E456,E456)</f>
        <v>143.88</v>
      </c>
      <c r="Q456" s="6"/>
      <c r="R456" s="6"/>
      <c r="S456" s="6"/>
      <c r="T456" s="7"/>
      <c r="U456" s="7"/>
      <c r="V456" s="7"/>
      <c r="W456" s="6"/>
      <c r="X456" s="6"/>
      <c r="Y456" s="6"/>
      <c r="Z456" s="6"/>
      <c r="AA456" s="6"/>
      <c r="AB456" s="6"/>
      <c r="AC456" s="6"/>
      <c r="AD456" s="6"/>
      <c r="AE456" s="6"/>
      <c r="AF456" s="6"/>
      <c r="AG456" s="6"/>
      <c r="AH456" s="6"/>
      <c r="AI456" s="6"/>
      <c r="AJ456" s="6"/>
      <c r="AK456" s="6"/>
      <c r="AL456" s="6"/>
      <c r="AM456" s="6"/>
      <c r="AN456" s="6"/>
      <c r="AO456" s="6"/>
    </row>
    <row r="457" spans="1:41" x14ac:dyDescent="0.25">
      <c r="A457" s="9" t="s">
        <v>6</v>
      </c>
      <c r="B457" s="9" t="s">
        <v>32</v>
      </c>
      <c r="C457" s="15">
        <v>35458</v>
      </c>
      <c r="D457" s="6" t="s">
        <v>33</v>
      </c>
      <c r="E457" s="6">
        <v>1</v>
      </c>
      <c r="F457" s="6" t="s">
        <v>137</v>
      </c>
      <c r="G457" s="6"/>
      <c r="H457" s="6"/>
      <c r="I457" s="6"/>
      <c r="J457" s="6">
        <v>1</v>
      </c>
      <c r="K457" s="6" t="s">
        <v>34</v>
      </c>
      <c r="L457" s="7">
        <v>3210</v>
      </c>
      <c r="M457" s="6">
        <v>321</v>
      </c>
      <c r="N457" s="6"/>
      <c r="O457" s="6"/>
      <c r="P457" s="6"/>
      <c r="Q457" s="6"/>
      <c r="R457" s="6"/>
      <c r="S457" s="6"/>
      <c r="T457" s="7"/>
      <c r="U457" s="7"/>
      <c r="V457" s="7"/>
      <c r="W457" s="6"/>
      <c r="X457" s="6"/>
      <c r="Y457" s="6"/>
      <c r="Z457" s="6"/>
      <c r="AA457" s="6"/>
      <c r="AB457" s="6"/>
      <c r="AC457" s="6"/>
      <c r="AD457" s="6"/>
      <c r="AE457" s="6"/>
      <c r="AF457" s="6"/>
      <c r="AG457" s="6"/>
      <c r="AH457" s="6"/>
      <c r="AI457" s="6"/>
      <c r="AJ457" s="6"/>
      <c r="AK457" s="6"/>
      <c r="AL457" s="6"/>
      <c r="AM457" s="6"/>
      <c r="AN457" s="6"/>
      <c r="AO457" s="6"/>
    </row>
    <row r="458" spans="1:41" x14ac:dyDescent="0.25">
      <c r="A458" s="9" t="s">
        <v>6</v>
      </c>
      <c r="B458" s="9" t="s">
        <v>32</v>
      </c>
      <c r="C458" s="15">
        <v>35482</v>
      </c>
      <c r="D458" s="6" t="s">
        <v>33</v>
      </c>
      <c r="E458" s="6">
        <v>1</v>
      </c>
      <c r="F458" s="6" t="s">
        <v>137</v>
      </c>
      <c r="G458" s="6"/>
      <c r="H458" s="6"/>
      <c r="I458" s="6"/>
      <c r="J458" s="6">
        <v>1</v>
      </c>
      <c r="K458" s="6" t="s">
        <v>35</v>
      </c>
      <c r="L458" s="7">
        <v>4300</v>
      </c>
      <c r="M458" s="6">
        <v>430</v>
      </c>
      <c r="N458" s="6"/>
      <c r="O458" s="6"/>
      <c r="P458" s="6"/>
      <c r="Q458" s="6"/>
      <c r="R458" s="6"/>
      <c r="S458" s="6"/>
      <c r="T458" s="7"/>
      <c r="U458" s="7"/>
      <c r="V458" s="7"/>
      <c r="W458" s="6"/>
      <c r="X458" s="6"/>
      <c r="Y458" s="6"/>
      <c r="Z458" s="6"/>
      <c r="AA458" s="6"/>
      <c r="AB458" s="6"/>
      <c r="AC458" s="6"/>
      <c r="AD458" s="6"/>
      <c r="AE458" s="6"/>
      <c r="AF458" s="6"/>
      <c r="AG458" s="6"/>
      <c r="AH458" s="6"/>
      <c r="AI458" s="6"/>
      <c r="AJ458" s="6"/>
      <c r="AK458" s="6"/>
      <c r="AL458" s="6"/>
      <c r="AM458" s="6"/>
      <c r="AN458" s="6"/>
      <c r="AO458" s="6"/>
    </row>
    <row r="459" spans="1:41" x14ac:dyDescent="0.25">
      <c r="A459" s="9" t="s">
        <v>6</v>
      </c>
      <c r="B459" s="9" t="s">
        <v>32</v>
      </c>
      <c r="C459" s="15">
        <v>35491</v>
      </c>
      <c r="D459" s="6" t="s">
        <v>33</v>
      </c>
      <c r="E459" s="6">
        <v>1</v>
      </c>
      <c r="F459" s="6" t="s">
        <v>137</v>
      </c>
      <c r="G459" s="6"/>
      <c r="H459" s="6"/>
      <c r="I459" s="6"/>
      <c r="J459" s="6">
        <v>2</v>
      </c>
      <c r="K459" s="6" t="s">
        <v>36</v>
      </c>
      <c r="L459" s="7"/>
      <c r="M459" s="6"/>
      <c r="N459" s="6"/>
      <c r="O459" s="6">
        <v>369.94</v>
      </c>
      <c r="P459" s="6">
        <f>SUMIFS(O$459:O459,A$459:A459,A459,D$459:D459,D459,E$459:E459,E459)</f>
        <v>369.94</v>
      </c>
      <c r="Q459" s="6"/>
      <c r="R459" s="6"/>
      <c r="S459" s="6"/>
      <c r="T459" s="7"/>
      <c r="U459" s="7"/>
      <c r="V459" s="7"/>
      <c r="W459" s="6"/>
      <c r="X459" s="6"/>
      <c r="Y459" s="6"/>
      <c r="Z459" s="6"/>
      <c r="AA459" s="6"/>
      <c r="AB459" s="6"/>
      <c r="AC459" s="6"/>
      <c r="AD459" s="6"/>
      <c r="AE459" s="6"/>
      <c r="AF459" s="6"/>
      <c r="AG459" s="6"/>
      <c r="AH459" s="6"/>
      <c r="AI459" s="6"/>
      <c r="AJ459" s="6"/>
      <c r="AK459" s="6"/>
      <c r="AL459" s="6"/>
      <c r="AM459" s="6"/>
      <c r="AN459" s="6"/>
      <c r="AO459" s="6"/>
    </row>
    <row r="460" spans="1:41" x14ac:dyDescent="0.25">
      <c r="A460" s="9" t="s">
        <v>6</v>
      </c>
      <c r="B460" s="9" t="s">
        <v>32</v>
      </c>
      <c r="C460" s="15">
        <v>35586</v>
      </c>
      <c r="D460" s="6" t="s">
        <v>33</v>
      </c>
      <c r="E460" s="6">
        <v>1</v>
      </c>
      <c r="F460" s="6" t="s">
        <v>137</v>
      </c>
      <c r="G460" s="6"/>
      <c r="H460" s="6"/>
      <c r="I460" s="6"/>
      <c r="J460" s="6">
        <v>2</v>
      </c>
      <c r="K460" s="6" t="s">
        <v>35</v>
      </c>
      <c r="L460" s="7">
        <v>4000</v>
      </c>
      <c r="M460" s="6">
        <v>400</v>
      </c>
      <c r="N460" s="6"/>
      <c r="O460" s="6"/>
      <c r="P460" s="6"/>
      <c r="Q460" s="6"/>
      <c r="R460" s="6"/>
      <c r="S460" s="6"/>
      <c r="T460" s="7"/>
      <c r="U460" s="7"/>
      <c r="V460" s="7"/>
      <c r="W460" s="6"/>
      <c r="X460" s="6"/>
      <c r="Y460" s="6"/>
      <c r="Z460" s="6"/>
      <c r="AA460" s="6"/>
      <c r="AB460" s="6"/>
      <c r="AC460" s="6"/>
      <c r="AD460" s="6"/>
      <c r="AE460" s="6"/>
      <c r="AF460" s="6"/>
      <c r="AG460" s="6"/>
      <c r="AH460" s="6"/>
      <c r="AI460" s="6"/>
      <c r="AJ460" s="6"/>
      <c r="AK460" s="6"/>
      <c r="AL460" s="6"/>
      <c r="AM460" s="6"/>
      <c r="AN460" s="6"/>
      <c r="AO460" s="6"/>
    </row>
    <row r="461" spans="1:41" x14ac:dyDescent="0.25">
      <c r="A461" s="9" t="s">
        <v>6</v>
      </c>
      <c r="B461" s="9" t="s">
        <v>32</v>
      </c>
      <c r="C461" s="15">
        <v>35591</v>
      </c>
      <c r="D461" s="6" t="s">
        <v>33</v>
      </c>
      <c r="E461" s="6">
        <v>1</v>
      </c>
      <c r="F461" s="6" t="s">
        <v>137</v>
      </c>
      <c r="G461" s="6"/>
      <c r="H461" s="6"/>
      <c r="I461" s="6"/>
      <c r="J461" s="6">
        <v>2</v>
      </c>
      <c r="K461" s="6" t="s">
        <v>36</v>
      </c>
      <c r="L461" s="7"/>
      <c r="M461" s="6"/>
      <c r="N461" s="6"/>
      <c r="O461" s="6">
        <v>389.48</v>
      </c>
      <c r="P461" s="6">
        <f>SUMIFS(O$459:O461,A$459:A461,A461,D$459:D461,D461,E$459:E461,E461)</f>
        <v>759.42000000000007</v>
      </c>
      <c r="Q461" s="6"/>
      <c r="R461" s="6"/>
      <c r="S461" s="6"/>
      <c r="T461" s="7"/>
      <c r="U461" s="7"/>
      <c r="V461" s="7"/>
      <c r="W461" s="6"/>
      <c r="X461" s="6"/>
      <c r="Y461" s="6"/>
      <c r="Z461" s="6"/>
      <c r="AA461" s="6"/>
      <c r="AB461" s="6"/>
      <c r="AC461" s="6"/>
      <c r="AD461" s="6"/>
      <c r="AE461" s="6"/>
      <c r="AF461" s="6"/>
      <c r="AG461" s="6"/>
      <c r="AH461" s="6"/>
      <c r="AI461" s="6"/>
      <c r="AJ461" s="6"/>
      <c r="AK461" s="6"/>
      <c r="AL461" s="6"/>
      <c r="AM461" s="6"/>
      <c r="AN461" s="6"/>
      <c r="AO461" s="6"/>
    </row>
    <row r="462" spans="1:41" x14ac:dyDescent="0.25">
      <c r="A462" s="9" t="s">
        <v>6</v>
      </c>
      <c r="B462" s="9" t="s">
        <v>32</v>
      </c>
      <c r="C462" s="15">
        <v>35709</v>
      </c>
      <c r="D462" s="6" t="s">
        <v>0</v>
      </c>
      <c r="E462" s="6">
        <v>1</v>
      </c>
      <c r="F462" s="6" t="s">
        <v>137</v>
      </c>
      <c r="G462" s="6"/>
      <c r="H462" s="6"/>
      <c r="I462" s="6"/>
      <c r="J462" s="6">
        <v>1</v>
      </c>
      <c r="K462" s="6" t="s">
        <v>35</v>
      </c>
      <c r="L462" s="7">
        <v>2693</v>
      </c>
      <c r="M462" s="6">
        <v>269.3</v>
      </c>
      <c r="N462" s="6"/>
      <c r="O462" s="6"/>
      <c r="P462" s="6"/>
      <c r="Q462" s="6"/>
      <c r="R462" s="6"/>
      <c r="S462" s="6"/>
      <c r="T462" s="7"/>
      <c r="U462" s="7"/>
      <c r="V462" s="7"/>
      <c r="W462" s="6"/>
      <c r="X462" s="6"/>
      <c r="Y462" s="6"/>
      <c r="Z462" s="6"/>
      <c r="AA462" s="6"/>
      <c r="AB462" s="6"/>
      <c r="AC462" s="6"/>
      <c r="AD462" s="6"/>
      <c r="AE462" s="6"/>
      <c r="AF462" s="6"/>
      <c r="AG462" s="6"/>
      <c r="AH462" s="6"/>
      <c r="AI462" s="6"/>
      <c r="AJ462" s="6"/>
      <c r="AK462" s="6"/>
      <c r="AL462" s="6"/>
      <c r="AM462" s="6"/>
      <c r="AN462" s="6"/>
      <c r="AO462" s="6"/>
    </row>
    <row r="463" spans="1:41" x14ac:dyDescent="0.25">
      <c r="A463" s="9" t="s">
        <v>6</v>
      </c>
      <c r="B463" s="9" t="s">
        <v>32</v>
      </c>
      <c r="C463" s="15">
        <v>35715</v>
      </c>
      <c r="D463" s="6" t="s">
        <v>0</v>
      </c>
      <c r="E463" s="6">
        <v>1</v>
      </c>
      <c r="F463" s="6" t="s">
        <v>137</v>
      </c>
      <c r="G463" s="6"/>
      <c r="H463" s="6"/>
      <c r="I463" s="6"/>
      <c r="J463" s="6">
        <v>1</v>
      </c>
      <c r="K463" s="6" t="s">
        <v>36</v>
      </c>
      <c r="L463" s="7"/>
      <c r="M463" s="6"/>
      <c r="N463" s="6"/>
      <c r="O463" s="6">
        <v>214.68</v>
      </c>
      <c r="P463" s="6">
        <f>SUMIFS(O$459:O463,A$459:A463,A463,D$459:D463,D463,E$459:E463,E463)</f>
        <v>214.68</v>
      </c>
      <c r="Q463" s="6"/>
      <c r="R463" s="6"/>
      <c r="S463" s="6"/>
      <c r="T463" s="7"/>
      <c r="U463" s="7"/>
      <c r="V463" s="7"/>
      <c r="W463" s="6"/>
      <c r="X463" s="6"/>
      <c r="Y463" s="6"/>
      <c r="Z463" s="6"/>
      <c r="AA463" s="6"/>
      <c r="AB463" s="6"/>
      <c r="AC463" s="6"/>
      <c r="AD463" s="6"/>
      <c r="AE463" s="6"/>
      <c r="AF463" s="6"/>
      <c r="AG463" s="6"/>
      <c r="AH463" s="6"/>
      <c r="AI463" s="6"/>
      <c r="AJ463" s="6"/>
      <c r="AK463" s="6"/>
      <c r="AL463" s="6"/>
      <c r="AM463" s="6"/>
      <c r="AN463" s="6"/>
      <c r="AO463" s="6"/>
    </row>
    <row r="464" spans="1:41" x14ac:dyDescent="0.25">
      <c r="A464" s="9" t="s">
        <v>6</v>
      </c>
      <c r="B464" s="9" t="s">
        <v>32</v>
      </c>
      <c r="C464" s="15">
        <v>35731</v>
      </c>
      <c r="D464" s="6" t="s">
        <v>0</v>
      </c>
      <c r="E464" s="6">
        <v>1</v>
      </c>
      <c r="F464" s="6" t="s">
        <v>137</v>
      </c>
      <c r="G464" s="6"/>
      <c r="H464" s="6"/>
      <c r="I464" s="6"/>
      <c r="J464" s="6">
        <v>2</v>
      </c>
      <c r="K464" s="6" t="s">
        <v>34</v>
      </c>
      <c r="L464" s="7">
        <v>2115</v>
      </c>
      <c r="M464" s="6">
        <v>211.5</v>
      </c>
      <c r="N464" s="6"/>
      <c r="O464" s="6"/>
      <c r="P464" s="6"/>
      <c r="Q464" s="6"/>
      <c r="R464" s="6"/>
      <c r="S464" s="6"/>
      <c r="T464" s="7"/>
      <c r="U464" s="7"/>
      <c r="V464" s="7"/>
      <c r="W464" s="6"/>
      <c r="X464" s="6"/>
      <c r="Y464" s="6"/>
      <c r="Z464" s="6"/>
      <c r="AA464" s="6"/>
      <c r="AB464" s="6"/>
      <c r="AC464" s="6"/>
      <c r="AD464" s="6"/>
      <c r="AE464" s="6"/>
      <c r="AF464" s="6"/>
      <c r="AG464" s="6"/>
      <c r="AH464" s="6"/>
      <c r="AI464" s="6"/>
      <c r="AJ464" s="6"/>
      <c r="AK464" s="6"/>
      <c r="AL464" s="6"/>
      <c r="AM464" s="6"/>
      <c r="AN464" s="6"/>
      <c r="AO464" s="6"/>
    </row>
    <row r="465" spans="1:41" x14ac:dyDescent="0.25">
      <c r="A465" s="9" t="s">
        <v>6</v>
      </c>
      <c r="B465" s="9" t="s">
        <v>32</v>
      </c>
      <c r="C465" s="15">
        <v>35737</v>
      </c>
      <c r="D465" s="6" t="s">
        <v>0</v>
      </c>
      <c r="E465" s="6">
        <v>1</v>
      </c>
      <c r="F465" s="6" t="s">
        <v>137</v>
      </c>
      <c r="G465" s="6"/>
      <c r="H465" s="6"/>
      <c r="I465" s="6"/>
      <c r="J465" s="6">
        <v>2</v>
      </c>
      <c r="K465" s="6" t="s">
        <v>34</v>
      </c>
      <c r="L465" s="7">
        <v>3355</v>
      </c>
      <c r="M465" s="6">
        <v>335.5</v>
      </c>
      <c r="N465" s="6"/>
      <c r="O465" s="6"/>
      <c r="P465" s="6"/>
      <c r="Q465" s="6"/>
      <c r="R465" s="6"/>
      <c r="S465" s="6"/>
      <c r="T465" s="7"/>
      <c r="U465" s="7"/>
      <c r="V465" s="7"/>
      <c r="W465" s="6"/>
      <c r="X465" s="6"/>
      <c r="Y465" s="6"/>
      <c r="Z465" s="6"/>
      <c r="AA465" s="6"/>
      <c r="AB465" s="6"/>
      <c r="AC465" s="6"/>
      <c r="AD465" s="6"/>
      <c r="AE465" s="6"/>
      <c r="AF465" s="6"/>
      <c r="AG465" s="6"/>
      <c r="AH465" s="6"/>
      <c r="AI465" s="6"/>
      <c r="AJ465" s="6"/>
      <c r="AK465" s="6"/>
      <c r="AL465" s="6"/>
      <c r="AM465" s="6"/>
      <c r="AN465" s="6"/>
      <c r="AO465" s="6"/>
    </row>
    <row r="466" spans="1:41" x14ac:dyDescent="0.25">
      <c r="A466" s="9" t="s">
        <v>6</v>
      </c>
      <c r="B466" s="9" t="s">
        <v>32</v>
      </c>
      <c r="C466" s="15">
        <v>35744</v>
      </c>
      <c r="D466" s="6" t="s">
        <v>0</v>
      </c>
      <c r="E466" s="6">
        <v>1</v>
      </c>
      <c r="F466" s="6" t="s">
        <v>137</v>
      </c>
      <c r="G466" s="6"/>
      <c r="H466" s="6"/>
      <c r="I466" s="6"/>
      <c r="J466" s="6">
        <v>2</v>
      </c>
      <c r="K466" s="6" t="s">
        <v>34</v>
      </c>
      <c r="L466" s="7">
        <v>4370</v>
      </c>
      <c r="M466" s="6">
        <v>437</v>
      </c>
      <c r="N466" s="6"/>
      <c r="O466" s="6"/>
      <c r="P466" s="6"/>
      <c r="Q466" s="6"/>
      <c r="R466" s="6"/>
      <c r="S466" s="6"/>
      <c r="T466" s="7"/>
      <c r="U466" s="7"/>
      <c r="V466" s="7"/>
      <c r="W466" s="6"/>
      <c r="X466" s="6"/>
      <c r="Y466" s="6"/>
      <c r="Z466" s="6"/>
      <c r="AA466" s="6"/>
      <c r="AB466" s="6"/>
      <c r="AC466" s="6"/>
      <c r="AD466" s="6"/>
      <c r="AE466" s="6"/>
      <c r="AF466" s="6"/>
      <c r="AG466" s="6"/>
      <c r="AH466" s="6"/>
      <c r="AI466" s="6"/>
      <c r="AJ466" s="6"/>
      <c r="AK466" s="6"/>
      <c r="AL466" s="6"/>
      <c r="AM466" s="6"/>
      <c r="AN466" s="6"/>
      <c r="AO466" s="6"/>
    </row>
    <row r="467" spans="1:41" x14ac:dyDescent="0.25">
      <c r="A467" s="9" t="s">
        <v>6</v>
      </c>
      <c r="B467" s="9" t="s">
        <v>32</v>
      </c>
      <c r="C467" s="15">
        <v>35753</v>
      </c>
      <c r="D467" s="6" t="s">
        <v>0</v>
      </c>
      <c r="E467" s="6">
        <v>1</v>
      </c>
      <c r="F467" s="6" t="s">
        <v>137</v>
      </c>
      <c r="G467" s="6"/>
      <c r="H467" s="6"/>
      <c r="I467" s="6"/>
      <c r="J467" s="6">
        <v>2</v>
      </c>
      <c r="K467" s="6" t="s">
        <v>35</v>
      </c>
      <c r="L467" s="7">
        <v>4370</v>
      </c>
      <c r="M467" s="6">
        <v>437</v>
      </c>
      <c r="N467" s="6"/>
      <c r="O467" s="6"/>
      <c r="P467" s="6"/>
      <c r="Q467" s="6"/>
      <c r="R467" s="6"/>
      <c r="S467" s="6"/>
      <c r="T467" s="7"/>
      <c r="U467" s="7"/>
      <c r="V467" s="7"/>
      <c r="W467" s="6"/>
      <c r="X467" s="6"/>
      <c r="Y467" s="6"/>
      <c r="Z467" s="6"/>
      <c r="AA467" s="6"/>
      <c r="AB467" s="6"/>
      <c r="AC467" s="6"/>
      <c r="AD467" s="6"/>
      <c r="AE467" s="6"/>
      <c r="AF467" s="6"/>
      <c r="AG467" s="6"/>
      <c r="AH467" s="6"/>
      <c r="AI467" s="6"/>
      <c r="AJ467" s="6"/>
      <c r="AK467" s="6"/>
      <c r="AL467" s="6"/>
      <c r="AM467" s="6"/>
      <c r="AN467" s="6"/>
      <c r="AO467" s="6"/>
    </row>
    <row r="468" spans="1:41" x14ac:dyDescent="0.25">
      <c r="A468" s="9" t="s">
        <v>6</v>
      </c>
      <c r="B468" s="9" t="s">
        <v>32</v>
      </c>
      <c r="C468" s="15">
        <v>35759</v>
      </c>
      <c r="D468" s="6" t="s">
        <v>0</v>
      </c>
      <c r="E468" s="6">
        <v>1</v>
      </c>
      <c r="F468" s="6" t="s">
        <v>137</v>
      </c>
      <c r="G468" s="6"/>
      <c r="H468" s="6"/>
      <c r="I468" s="6"/>
      <c r="J468" s="6">
        <v>2</v>
      </c>
      <c r="K468" s="6" t="s">
        <v>36</v>
      </c>
      <c r="L468" s="7">
        <v>1070</v>
      </c>
      <c r="M468" s="6">
        <v>107</v>
      </c>
      <c r="N468" s="6"/>
      <c r="O468" s="6">
        <v>323.07</v>
      </c>
      <c r="P468" s="6">
        <f>SUMIFS(O$459:O468,A$459:A468,A468,D$459:D468,D468,E$459:E468,E468)</f>
        <v>537.75</v>
      </c>
      <c r="Q468" s="6"/>
      <c r="R468" s="6"/>
      <c r="S468" s="6"/>
      <c r="T468" s="7"/>
      <c r="U468" s="7"/>
      <c r="V468" s="7"/>
      <c r="W468" s="6"/>
      <c r="X468" s="6"/>
      <c r="Y468" s="6"/>
      <c r="Z468" s="6"/>
      <c r="AA468" s="6"/>
      <c r="AB468" s="6"/>
      <c r="AC468" s="6"/>
      <c r="AD468" s="6"/>
      <c r="AE468" s="6"/>
      <c r="AF468" s="6"/>
      <c r="AG468" s="6"/>
      <c r="AH468" s="6"/>
      <c r="AI468" s="6"/>
      <c r="AJ468" s="6"/>
      <c r="AK468" s="6"/>
      <c r="AL468" s="6"/>
      <c r="AM468" s="6"/>
      <c r="AN468" s="6"/>
      <c r="AO468" s="6"/>
    </row>
    <row r="469" spans="1:41" x14ac:dyDescent="0.25">
      <c r="A469" s="9" t="s">
        <v>6</v>
      </c>
      <c r="B469" s="9" t="s">
        <v>32</v>
      </c>
      <c r="C469" s="15">
        <v>35766</v>
      </c>
      <c r="D469" s="6" t="s">
        <v>0</v>
      </c>
      <c r="E469" s="6">
        <v>1</v>
      </c>
      <c r="F469" s="6" t="s">
        <v>137</v>
      </c>
      <c r="G469" s="6"/>
      <c r="H469" s="6"/>
      <c r="I469" s="6"/>
      <c r="J469" s="6">
        <v>3</v>
      </c>
      <c r="K469" s="6" t="s">
        <v>34</v>
      </c>
      <c r="L469" s="7">
        <v>960</v>
      </c>
      <c r="M469" s="6">
        <v>96</v>
      </c>
      <c r="N469" s="6"/>
      <c r="O469" s="6"/>
      <c r="P469" s="6"/>
      <c r="Q469" s="6"/>
      <c r="R469" s="6"/>
      <c r="S469" s="6"/>
      <c r="T469" s="7"/>
      <c r="U469" s="7"/>
      <c r="V469" s="7"/>
      <c r="W469" s="6"/>
      <c r="X469" s="6"/>
      <c r="Y469" s="6"/>
      <c r="Z469" s="6"/>
      <c r="AA469" s="6"/>
      <c r="AB469" s="6"/>
      <c r="AC469" s="6"/>
      <c r="AD469" s="6"/>
      <c r="AE469" s="6"/>
      <c r="AF469" s="6"/>
      <c r="AG469" s="6"/>
      <c r="AH469" s="6"/>
      <c r="AI469" s="6"/>
      <c r="AJ469" s="6"/>
      <c r="AK469" s="6"/>
      <c r="AL469" s="6"/>
      <c r="AM469" s="6"/>
      <c r="AN469" s="6"/>
      <c r="AO469" s="6"/>
    </row>
    <row r="470" spans="1:41" x14ac:dyDescent="0.25">
      <c r="A470" s="9" t="s">
        <v>6</v>
      </c>
      <c r="B470" s="9" t="s">
        <v>32</v>
      </c>
      <c r="C470" s="15">
        <v>35773</v>
      </c>
      <c r="D470" s="6" t="s">
        <v>0</v>
      </c>
      <c r="E470" s="6">
        <v>1</v>
      </c>
      <c r="F470" s="6" t="s">
        <v>137</v>
      </c>
      <c r="G470" s="6"/>
      <c r="H470" s="6"/>
      <c r="I470" s="6"/>
      <c r="J470" s="6">
        <v>3</v>
      </c>
      <c r="K470" s="6" t="s">
        <v>34</v>
      </c>
      <c r="L470" s="7">
        <v>1835</v>
      </c>
      <c r="M470" s="6">
        <v>183.5</v>
      </c>
      <c r="N470" s="6"/>
      <c r="O470" s="6"/>
      <c r="P470" s="6"/>
      <c r="Q470" s="6"/>
      <c r="R470" s="6"/>
      <c r="S470" s="6"/>
      <c r="T470" s="7"/>
      <c r="U470" s="7"/>
      <c r="V470" s="7"/>
      <c r="W470" s="6"/>
      <c r="X470" s="6"/>
      <c r="Y470" s="6"/>
      <c r="Z470" s="6"/>
      <c r="AA470" s="6"/>
      <c r="AB470" s="6"/>
      <c r="AC470" s="6"/>
      <c r="AD470" s="6"/>
      <c r="AE470" s="6"/>
      <c r="AF470" s="6"/>
      <c r="AG470" s="6"/>
      <c r="AH470" s="6"/>
      <c r="AI470" s="6"/>
      <c r="AJ470" s="6"/>
      <c r="AK470" s="6"/>
      <c r="AL470" s="6"/>
      <c r="AM470" s="6"/>
      <c r="AN470" s="6"/>
      <c r="AO470" s="6"/>
    </row>
    <row r="471" spans="1:41" x14ac:dyDescent="0.25">
      <c r="A471" s="9" t="s">
        <v>6</v>
      </c>
      <c r="B471" s="9" t="s">
        <v>32</v>
      </c>
      <c r="C471" s="15">
        <v>35781</v>
      </c>
      <c r="D471" s="6" t="s">
        <v>0</v>
      </c>
      <c r="E471" s="6">
        <v>1</v>
      </c>
      <c r="F471" s="6" t="s">
        <v>137</v>
      </c>
      <c r="G471" s="6"/>
      <c r="H471" s="6"/>
      <c r="I471" s="6"/>
      <c r="J471" s="6">
        <v>3</v>
      </c>
      <c r="K471" s="6" t="s">
        <v>34</v>
      </c>
      <c r="L471" s="7">
        <v>2795</v>
      </c>
      <c r="M471" s="6">
        <v>279.5</v>
      </c>
      <c r="N471" s="6"/>
      <c r="O471" s="6"/>
      <c r="P471" s="6"/>
      <c r="Q471" s="6"/>
      <c r="R471" s="6"/>
      <c r="S471" s="6"/>
      <c r="T471" s="7"/>
      <c r="U471" s="7"/>
      <c r="V471" s="7"/>
      <c r="W471" s="6"/>
      <c r="X471" s="6"/>
      <c r="Y471" s="6"/>
      <c r="Z471" s="6"/>
      <c r="AA471" s="6"/>
      <c r="AB471" s="6"/>
      <c r="AC471" s="6"/>
      <c r="AD471" s="6"/>
      <c r="AE471" s="6"/>
      <c r="AF471" s="6"/>
      <c r="AG471" s="6"/>
      <c r="AH471" s="6"/>
      <c r="AI471" s="6"/>
      <c r="AJ471" s="6"/>
      <c r="AK471" s="6"/>
      <c r="AL471" s="6"/>
      <c r="AM471" s="6"/>
      <c r="AN471" s="6"/>
      <c r="AO471" s="6"/>
    </row>
    <row r="472" spans="1:41" x14ac:dyDescent="0.25">
      <c r="A472" s="9" t="s">
        <v>6</v>
      </c>
      <c r="B472" s="9" t="s">
        <v>32</v>
      </c>
      <c r="C472" s="15">
        <v>35787</v>
      </c>
      <c r="D472" s="6" t="s">
        <v>0</v>
      </c>
      <c r="E472" s="6">
        <v>1</v>
      </c>
      <c r="F472" s="6" t="s">
        <v>137</v>
      </c>
      <c r="G472" s="6"/>
      <c r="H472" s="6"/>
      <c r="I472" s="6"/>
      <c r="J472" s="6">
        <v>3</v>
      </c>
      <c r="K472" s="6" t="s">
        <v>35</v>
      </c>
      <c r="L472" s="7">
        <v>3970</v>
      </c>
      <c r="M472" s="6">
        <v>397</v>
      </c>
      <c r="N472" s="6"/>
      <c r="O472" s="6"/>
      <c r="P472" s="6"/>
      <c r="Q472" s="6"/>
      <c r="R472" s="6"/>
      <c r="S472" s="6"/>
      <c r="T472" s="7"/>
      <c r="U472" s="7"/>
      <c r="V472" s="7"/>
      <c r="W472" s="6"/>
      <c r="X472" s="6"/>
      <c r="Y472" s="6"/>
      <c r="Z472" s="6"/>
      <c r="AA472" s="6"/>
      <c r="AB472" s="6"/>
      <c r="AC472" s="6"/>
      <c r="AD472" s="6"/>
      <c r="AE472" s="6"/>
      <c r="AF472" s="6"/>
      <c r="AG472" s="6"/>
      <c r="AH472" s="6"/>
      <c r="AI472" s="6"/>
      <c r="AJ472" s="6"/>
      <c r="AK472" s="6"/>
      <c r="AL472" s="6"/>
      <c r="AM472" s="6"/>
      <c r="AN472" s="6"/>
      <c r="AO472" s="6"/>
    </row>
    <row r="473" spans="1:41" x14ac:dyDescent="0.25">
      <c r="A473" s="9" t="s">
        <v>6</v>
      </c>
      <c r="B473" s="9" t="s">
        <v>32</v>
      </c>
      <c r="C473" s="15">
        <v>35793</v>
      </c>
      <c r="D473" s="6" t="s">
        <v>0</v>
      </c>
      <c r="E473" s="6">
        <v>1</v>
      </c>
      <c r="F473" s="6" t="s">
        <v>137</v>
      </c>
      <c r="G473" s="6"/>
      <c r="H473" s="6"/>
      <c r="I473" s="6"/>
      <c r="J473" s="6">
        <v>3</v>
      </c>
      <c r="K473" s="6" t="s">
        <v>36</v>
      </c>
      <c r="L473" s="7">
        <v>1605</v>
      </c>
      <c r="M473" s="6">
        <v>160.5</v>
      </c>
      <c r="N473" s="6"/>
      <c r="O473" s="6">
        <v>245.91</v>
      </c>
      <c r="P473" s="6">
        <f>SUMIFS(O$459:O473,A$459:A473,A473,D$459:D473,D473,E$459:E473,E473)</f>
        <v>783.66</v>
      </c>
      <c r="Q473" s="6"/>
      <c r="R473" s="6"/>
      <c r="S473" s="6"/>
      <c r="T473" s="7"/>
      <c r="U473" s="7"/>
      <c r="V473" s="7"/>
      <c r="W473" s="6"/>
      <c r="X473" s="6"/>
      <c r="Y473" s="6"/>
      <c r="Z473" s="6"/>
      <c r="AA473" s="6"/>
      <c r="AB473" s="6"/>
      <c r="AC473" s="6"/>
      <c r="AD473" s="6"/>
      <c r="AE473" s="6"/>
      <c r="AF473" s="6"/>
      <c r="AG473" s="6"/>
      <c r="AH473" s="6"/>
      <c r="AI473" s="6"/>
      <c r="AJ473" s="6"/>
      <c r="AK473" s="6"/>
      <c r="AL473" s="6"/>
      <c r="AM473" s="6"/>
      <c r="AN473" s="6"/>
      <c r="AO473" s="6"/>
    </row>
    <row r="474" spans="1:41" x14ac:dyDescent="0.25">
      <c r="A474" s="9" t="s">
        <v>6</v>
      </c>
      <c r="B474" s="9" t="s">
        <v>32</v>
      </c>
      <c r="C474" s="15">
        <v>35803</v>
      </c>
      <c r="D474" s="6" t="s">
        <v>0</v>
      </c>
      <c r="E474" s="6">
        <v>1</v>
      </c>
      <c r="F474" s="6" t="s">
        <v>137</v>
      </c>
      <c r="G474" s="6"/>
      <c r="H474" s="6"/>
      <c r="I474" s="6"/>
      <c r="J474" s="6">
        <v>4</v>
      </c>
      <c r="K474" s="6" t="s">
        <v>34</v>
      </c>
      <c r="L474" s="7">
        <v>725</v>
      </c>
      <c r="M474" s="6">
        <v>72.5</v>
      </c>
      <c r="N474" s="6"/>
      <c r="O474" s="6"/>
      <c r="P474" s="6"/>
      <c r="Q474" s="6"/>
      <c r="R474" s="6"/>
      <c r="S474" s="6"/>
      <c r="T474" s="7"/>
      <c r="U474" s="7"/>
      <c r="V474" s="7"/>
      <c r="W474" s="6"/>
      <c r="X474" s="6"/>
      <c r="Y474" s="6"/>
      <c r="Z474" s="6"/>
      <c r="AA474" s="6"/>
      <c r="AB474" s="6"/>
      <c r="AC474" s="6"/>
      <c r="AD474" s="6"/>
      <c r="AE474" s="6"/>
      <c r="AF474" s="6"/>
      <c r="AG474" s="6"/>
      <c r="AH474" s="6"/>
      <c r="AI474" s="6"/>
      <c r="AJ474" s="6"/>
      <c r="AK474" s="6"/>
      <c r="AL474" s="6"/>
      <c r="AM474" s="6"/>
      <c r="AN474" s="6"/>
      <c r="AO474" s="6"/>
    </row>
    <row r="475" spans="1:41" x14ac:dyDescent="0.25">
      <c r="A475" s="9" t="s">
        <v>6</v>
      </c>
      <c r="B475" s="9" t="s">
        <v>32</v>
      </c>
      <c r="C475" s="15">
        <v>35810</v>
      </c>
      <c r="D475" s="6" t="s">
        <v>0</v>
      </c>
      <c r="E475" s="6">
        <v>1</v>
      </c>
      <c r="F475" s="6" t="s">
        <v>137</v>
      </c>
      <c r="G475" s="6"/>
      <c r="H475" s="6"/>
      <c r="I475" s="6"/>
      <c r="J475" s="6">
        <v>4</v>
      </c>
      <c r="K475" s="6" t="s">
        <v>34</v>
      </c>
      <c r="L475" s="7">
        <v>1495</v>
      </c>
      <c r="M475" s="6">
        <v>149.5</v>
      </c>
      <c r="N475" s="6"/>
      <c r="O475" s="6"/>
      <c r="P475" s="6"/>
      <c r="Q475" s="6"/>
      <c r="R475" s="6"/>
      <c r="S475" s="6"/>
      <c r="T475" s="7"/>
      <c r="U475" s="7"/>
      <c r="V475" s="7"/>
      <c r="W475" s="6"/>
      <c r="X475" s="6"/>
      <c r="Y475" s="6"/>
      <c r="Z475" s="6"/>
      <c r="AA475" s="6"/>
      <c r="AB475" s="6"/>
      <c r="AC475" s="6"/>
      <c r="AD475" s="6"/>
      <c r="AE475" s="6"/>
      <c r="AF475" s="6"/>
      <c r="AG475" s="6"/>
      <c r="AH475" s="6"/>
      <c r="AI475" s="6"/>
      <c r="AJ475" s="6"/>
      <c r="AK475" s="6"/>
      <c r="AL475" s="6"/>
      <c r="AM475" s="6"/>
      <c r="AN475" s="6"/>
      <c r="AO475" s="6"/>
    </row>
    <row r="476" spans="1:41" x14ac:dyDescent="0.25">
      <c r="A476" s="9" t="s">
        <v>6</v>
      </c>
      <c r="B476" s="9" t="s">
        <v>32</v>
      </c>
      <c r="C476" s="15">
        <v>35817</v>
      </c>
      <c r="D476" s="6" t="s">
        <v>0</v>
      </c>
      <c r="E476" s="6">
        <v>1</v>
      </c>
      <c r="F476" s="6" t="s">
        <v>137</v>
      </c>
      <c r="G476" s="6"/>
      <c r="H476" s="6"/>
      <c r="I476" s="6"/>
      <c r="J476" s="6">
        <v>4</v>
      </c>
      <c r="K476" s="6" t="s">
        <v>34</v>
      </c>
      <c r="L476" s="7">
        <v>3180</v>
      </c>
      <c r="M476" s="6">
        <v>318</v>
      </c>
      <c r="N476" s="6"/>
      <c r="O476" s="6"/>
      <c r="P476" s="6"/>
      <c r="Q476" s="6"/>
      <c r="R476" s="6"/>
      <c r="S476" s="6"/>
      <c r="T476" s="7"/>
      <c r="U476" s="7"/>
      <c r="V476" s="7"/>
      <c r="W476" s="6"/>
      <c r="X476" s="6"/>
      <c r="Y476" s="6"/>
      <c r="Z476" s="6"/>
      <c r="AA476" s="6"/>
      <c r="AB476" s="6"/>
      <c r="AC476" s="6"/>
      <c r="AD476" s="6"/>
      <c r="AE476" s="6"/>
      <c r="AF476" s="6"/>
      <c r="AG476" s="6"/>
      <c r="AH476" s="6"/>
      <c r="AI476" s="6"/>
      <c r="AJ476" s="6"/>
      <c r="AK476" s="6"/>
      <c r="AL476" s="6"/>
      <c r="AM476" s="6"/>
      <c r="AN476" s="6"/>
      <c r="AO476" s="6"/>
    </row>
    <row r="477" spans="1:41" x14ac:dyDescent="0.25">
      <c r="A477" s="9" t="s">
        <v>6</v>
      </c>
      <c r="B477" s="9" t="s">
        <v>32</v>
      </c>
      <c r="C477" s="15">
        <v>35824</v>
      </c>
      <c r="D477" s="6" t="s">
        <v>0</v>
      </c>
      <c r="E477" s="6">
        <v>1</v>
      </c>
      <c r="F477" s="6" t="s">
        <v>137</v>
      </c>
      <c r="G477" s="6"/>
      <c r="H477" s="6"/>
      <c r="I477" s="6"/>
      <c r="J477" s="6">
        <v>4</v>
      </c>
      <c r="K477" s="6" t="s">
        <v>34</v>
      </c>
      <c r="L477" s="7">
        <v>4340</v>
      </c>
      <c r="M477" s="6">
        <v>434</v>
      </c>
      <c r="N477" s="6"/>
      <c r="O477" s="6"/>
      <c r="P477" s="6"/>
      <c r="Q477" s="6"/>
      <c r="R477" s="6"/>
      <c r="S477" s="6"/>
      <c r="T477" s="7"/>
      <c r="U477" s="7"/>
      <c r="V477" s="7"/>
      <c r="W477" s="6"/>
      <c r="X477" s="6"/>
      <c r="Y477" s="6"/>
      <c r="Z477" s="6"/>
      <c r="AA477" s="6"/>
      <c r="AB477" s="6"/>
      <c r="AC477" s="6"/>
      <c r="AD477" s="6"/>
      <c r="AE477" s="6"/>
      <c r="AF477" s="6"/>
      <c r="AG477" s="6"/>
      <c r="AH477" s="6"/>
      <c r="AI477" s="6"/>
      <c r="AJ477" s="6"/>
      <c r="AK477" s="6"/>
      <c r="AL477" s="6"/>
      <c r="AM477" s="6"/>
      <c r="AN477" s="6"/>
      <c r="AO477" s="6"/>
    </row>
    <row r="478" spans="1:41" x14ac:dyDescent="0.25">
      <c r="A478" s="9" t="s">
        <v>6</v>
      </c>
      <c r="B478" s="9" t="s">
        <v>32</v>
      </c>
      <c r="C478" s="15">
        <v>35829</v>
      </c>
      <c r="D478" s="6" t="s">
        <v>0</v>
      </c>
      <c r="E478" s="6">
        <v>1</v>
      </c>
      <c r="F478" s="6" t="s">
        <v>137</v>
      </c>
      <c r="G478" s="6"/>
      <c r="H478" s="6"/>
      <c r="I478" s="6"/>
      <c r="J478" s="6">
        <v>4</v>
      </c>
      <c r="K478" s="6" t="s">
        <v>35</v>
      </c>
      <c r="L478" s="7">
        <v>6225</v>
      </c>
      <c r="M478" s="6">
        <v>622.5</v>
      </c>
      <c r="N478" s="6"/>
      <c r="O478" s="6"/>
      <c r="P478" s="6"/>
      <c r="Q478" s="6">
        <v>2.93E-2</v>
      </c>
      <c r="R478" s="6"/>
      <c r="S478" s="6"/>
      <c r="T478" s="7"/>
      <c r="U478" s="7"/>
      <c r="V478" s="7"/>
      <c r="W478" s="6"/>
      <c r="X478" s="6"/>
      <c r="Y478" s="6"/>
      <c r="Z478" s="6"/>
      <c r="AA478" s="6"/>
      <c r="AB478" s="6"/>
      <c r="AC478" s="6"/>
      <c r="AD478" s="6"/>
      <c r="AE478" s="6"/>
      <c r="AF478" s="6"/>
      <c r="AG478" s="6"/>
      <c r="AH478" s="6"/>
      <c r="AI478" s="6"/>
      <c r="AJ478" s="6"/>
      <c r="AK478" s="6"/>
      <c r="AL478" s="6"/>
      <c r="AM478" s="6"/>
      <c r="AN478" s="6"/>
      <c r="AO478" s="6"/>
    </row>
    <row r="479" spans="1:41" x14ac:dyDescent="0.25">
      <c r="A479" s="9" t="s">
        <v>6</v>
      </c>
      <c r="B479" s="9" t="s">
        <v>32</v>
      </c>
      <c r="C479" s="15">
        <v>35834</v>
      </c>
      <c r="D479" s="6" t="s">
        <v>0</v>
      </c>
      <c r="E479" s="6">
        <v>1</v>
      </c>
      <c r="F479" s="6" t="s">
        <v>137</v>
      </c>
      <c r="G479" s="6"/>
      <c r="H479" s="6"/>
      <c r="I479" s="6"/>
      <c r="J479" s="6">
        <v>4</v>
      </c>
      <c r="K479" s="6" t="s">
        <v>36</v>
      </c>
      <c r="L479" s="7">
        <v>2550</v>
      </c>
      <c r="M479" s="6">
        <v>255</v>
      </c>
      <c r="N479" s="6"/>
      <c r="O479" s="6">
        <v>399.68</v>
      </c>
      <c r="P479" s="6">
        <f>SUMIFS(O$459:O479,A$459:A479,A479,D$459:D479,D479,E$459:E479,E479)</f>
        <v>1183.3399999999999</v>
      </c>
      <c r="Q479" s="6"/>
      <c r="R479" s="6"/>
      <c r="S479" s="6"/>
      <c r="T479" s="7"/>
      <c r="U479" s="7"/>
      <c r="V479" s="7"/>
      <c r="W479" s="6"/>
      <c r="X479" s="6"/>
      <c r="Y479" s="6"/>
      <c r="Z479" s="6"/>
      <c r="AA479" s="6"/>
      <c r="AB479" s="6"/>
      <c r="AC479" s="6"/>
      <c r="AD479" s="6"/>
      <c r="AE479" s="6"/>
      <c r="AF479" s="6"/>
      <c r="AG479" s="6"/>
      <c r="AH479" s="6"/>
      <c r="AI479" s="6"/>
      <c r="AJ479" s="6"/>
      <c r="AK479" s="6"/>
      <c r="AL479" s="6"/>
      <c r="AM479" s="6"/>
      <c r="AN479" s="6"/>
      <c r="AO479" s="6"/>
    </row>
    <row r="480" spans="1:41" x14ac:dyDescent="0.25">
      <c r="A480" s="9" t="s">
        <v>6</v>
      </c>
      <c r="B480" s="9" t="s">
        <v>32</v>
      </c>
      <c r="C480" s="15">
        <v>35845</v>
      </c>
      <c r="D480" s="6" t="s">
        <v>0</v>
      </c>
      <c r="E480" s="6">
        <v>1</v>
      </c>
      <c r="F480" s="6" t="s">
        <v>137</v>
      </c>
      <c r="G480" s="6"/>
      <c r="H480" s="6"/>
      <c r="I480" s="6"/>
      <c r="J480" s="6">
        <v>5</v>
      </c>
      <c r="K480" s="6" t="s">
        <v>34</v>
      </c>
      <c r="L480" s="7">
        <v>284</v>
      </c>
      <c r="M480" s="6">
        <v>28.4</v>
      </c>
      <c r="N480" s="6"/>
      <c r="O480" s="6"/>
      <c r="P480" s="6"/>
      <c r="Q480" s="6"/>
      <c r="R480" s="6"/>
      <c r="S480" s="6"/>
      <c r="T480" s="7"/>
      <c r="U480" s="7"/>
      <c r="V480" s="7"/>
      <c r="W480" s="6"/>
      <c r="X480" s="6"/>
      <c r="Y480" s="6"/>
      <c r="Z480" s="6"/>
      <c r="AA480" s="6"/>
      <c r="AB480" s="6"/>
      <c r="AC480" s="6"/>
      <c r="AD480" s="6"/>
      <c r="AE480" s="6"/>
      <c r="AF480" s="6"/>
      <c r="AG480" s="6"/>
      <c r="AH480" s="6"/>
      <c r="AI480" s="6"/>
      <c r="AJ480" s="6"/>
      <c r="AK480" s="6"/>
      <c r="AL480" s="6"/>
      <c r="AM480" s="6"/>
      <c r="AN480" s="6"/>
      <c r="AO480" s="6"/>
    </row>
    <row r="481" spans="1:41" x14ac:dyDescent="0.25">
      <c r="A481" s="9" t="s">
        <v>6</v>
      </c>
      <c r="B481" s="9" t="s">
        <v>32</v>
      </c>
      <c r="C481" s="15">
        <v>35852</v>
      </c>
      <c r="D481" s="6" t="s">
        <v>0</v>
      </c>
      <c r="E481" s="6">
        <v>1</v>
      </c>
      <c r="F481" s="6" t="s">
        <v>137</v>
      </c>
      <c r="G481" s="6"/>
      <c r="H481" s="6"/>
      <c r="I481" s="6"/>
      <c r="J481" s="6">
        <v>5</v>
      </c>
      <c r="K481" s="6" t="s">
        <v>34</v>
      </c>
      <c r="L481" s="7">
        <v>1095</v>
      </c>
      <c r="M481" s="6">
        <v>109.5</v>
      </c>
      <c r="N481" s="6"/>
      <c r="O481" s="6"/>
      <c r="P481" s="6"/>
      <c r="Q481" s="6"/>
      <c r="R481" s="6"/>
      <c r="S481" s="6"/>
      <c r="T481" s="7"/>
      <c r="U481" s="7"/>
      <c r="V481" s="7"/>
      <c r="W481" s="6"/>
      <c r="X481" s="6"/>
      <c r="Y481" s="6"/>
      <c r="Z481" s="6"/>
      <c r="AA481" s="6"/>
      <c r="AB481" s="6"/>
      <c r="AC481" s="6"/>
      <c r="AD481" s="6"/>
      <c r="AE481" s="6"/>
      <c r="AF481" s="6"/>
      <c r="AG481" s="6"/>
      <c r="AH481" s="6"/>
      <c r="AI481" s="6"/>
      <c r="AJ481" s="6"/>
      <c r="AK481" s="6"/>
      <c r="AL481" s="6"/>
      <c r="AM481" s="6"/>
      <c r="AN481" s="6"/>
      <c r="AO481" s="6"/>
    </row>
    <row r="482" spans="1:41" x14ac:dyDescent="0.25">
      <c r="A482" s="9" t="s">
        <v>6</v>
      </c>
      <c r="B482" s="9" t="s">
        <v>32</v>
      </c>
      <c r="C482" s="15">
        <v>35859</v>
      </c>
      <c r="D482" s="6" t="s">
        <v>0</v>
      </c>
      <c r="E482" s="6">
        <v>1</v>
      </c>
      <c r="F482" s="6" t="s">
        <v>137</v>
      </c>
      <c r="G482" s="6"/>
      <c r="H482" s="6"/>
      <c r="I482" s="6"/>
      <c r="J482" s="6">
        <v>5</v>
      </c>
      <c r="K482" s="6" t="s">
        <v>34</v>
      </c>
      <c r="L482" s="7">
        <v>2225</v>
      </c>
      <c r="M482" s="6">
        <v>222.5</v>
      </c>
      <c r="N482" s="6"/>
      <c r="O482" s="6"/>
      <c r="P482" s="6"/>
      <c r="Q482" s="6"/>
      <c r="R482" s="6"/>
      <c r="S482" s="6"/>
      <c r="T482" s="7"/>
      <c r="U482" s="7"/>
      <c r="V482" s="7"/>
      <c r="W482" s="6"/>
      <c r="X482" s="6"/>
      <c r="Y482" s="6"/>
      <c r="Z482" s="6"/>
      <c r="AA482" s="6"/>
      <c r="AB482" s="6"/>
      <c r="AC482" s="6"/>
      <c r="AD482" s="6"/>
      <c r="AE482" s="6"/>
      <c r="AF482" s="6"/>
      <c r="AG482" s="6"/>
      <c r="AH482" s="6"/>
      <c r="AI482" s="6"/>
      <c r="AJ482" s="6"/>
      <c r="AK482" s="6"/>
      <c r="AL482" s="6"/>
      <c r="AM482" s="6"/>
      <c r="AN482" s="6"/>
      <c r="AO482" s="6"/>
    </row>
    <row r="483" spans="1:41" x14ac:dyDescent="0.25">
      <c r="A483" s="9" t="s">
        <v>6</v>
      </c>
      <c r="B483" s="9" t="s">
        <v>32</v>
      </c>
      <c r="C483" s="15">
        <v>35866</v>
      </c>
      <c r="D483" s="6" t="s">
        <v>0</v>
      </c>
      <c r="E483" s="6">
        <v>1</v>
      </c>
      <c r="F483" s="6" t="s">
        <v>137</v>
      </c>
      <c r="G483" s="6"/>
      <c r="H483" s="6"/>
      <c r="I483" s="6"/>
      <c r="J483" s="6">
        <v>5</v>
      </c>
      <c r="K483" s="6" t="s">
        <v>35</v>
      </c>
      <c r="L483" s="7">
        <v>2245</v>
      </c>
      <c r="M483" s="6">
        <v>224.5</v>
      </c>
      <c r="N483" s="6"/>
      <c r="O483" s="6"/>
      <c r="P483" s="6"/>
      <c r="Q483" s="6">
        <v>2.8799999999999999E-2</v>
      </c>
      <c r="R483" s="6"/>
      <c r="S483" s="6"/>
      <c r="T483" s="7"/>
      <c r="U483" s="7"/>
      <c r="V483" s="7"/>
      <c r="W483" s="6"/>
      <c r="X483" s="6"/>
      <c r="Y483" s="6"/>
      <c r="Z483" s="6"/>
      <c r="AA483" s="6"/>
      <c r="AB483" s="6"/>
      <c r="AC483" s="6"/>
      <c r="AD483" s="6"/>
      <c r="AE483" s="6"/>
      <c r="AF483" s="6"/>
      <c r="AG483" s="6"/>
      <c r="AH483" s="6"/>
      <c r="AI483" s="6"/>
      <c r="AJ483" s="6"/>
      <c r="AK483" s="6"/>
      <c r="AL483" s="6"/>
      <c r="AM483" s="6"/>
      <c r="AN483" s="6"/>
      <c r="AO483" s="6"/>
    </row>
    <row r="484" spans="1:41" x14ac:dyDescent="0.25">
      <c r="A484" s="9" t="s">
        <v>6</v>
      </c>
      <c r="B484" s="9" t="s">
        <v>32</v>
      </c>
      <c r="C484" s="15">
        <v>35871</v>
      </c>
      <c r="D484" s="6" t="s">
        <v>0</v>
      </c>
      <c r="E484" s="6">
        <v>1</v>
      </c>
      <c r="F484" s="6" t="s">
        <v>137</v>
      </c>
      <c r="G484" s="6"/>
      <c r="H484" s="6"/>
      <c r="I484" s="6"/>
      <c r="J484" s="6">
        <v>5</v>
      </c>
      <c r="K484" s="6" t="s">
        <v>36</v>
      </c>
      <c r="L484" s="7">
        <v>0</v>
      </c>
      <c r="M484" s="6">
        <v>0</v>
      </c>
      <c r="N484" s="6"/>
      <c r="O484" s="6">
        <v>215.53</v>
      </c>
      <c r="P484" s="6">
        <f>SUMIFS(O$459:O484,A$459:A484,A484,D$459:D484,D484,E$459:E484,E484)</f>
        <v>1398.87</v>
      </c>
      <c r="Q484" s="6"/>
      <c r="R484" s="6"/>
      <c r="S484" s="6"/>
      <c r="T484" s="7"/>
      <c r="U484" s="7"/>
      <c r="V484" s="7"/>
      <c r="W484" s="6"/>
      <c r="X484" s="6"/>
      <c r="Y484" s="6"/>
      <c r="Z484" s="6"/>
      <c r="AA484" s="6"/>
      <c r="AB484" s="6"/>
      <c r="AC484" s="6"/>
      <c r="AD484" s="6"/>
      <c r="AE484" s="6"/>
      <c r="AF484" s="6"/>
      <c r="AG484" s="6"/>
      <c r="AH484" s="6"/>
      <c r="AI484" s="6"/>
      <c r="AJ484" s="6"/>
      <c r="AK484" s="6"/>
      <c r="AL484" s="6"/>
      <c r="AM484" s="6"/>
      <c r="AN484" s="6"/>
      <c r="AO484" s="6"/>
    </row>
    <row r="485" spans="1:41" x14ac:dyDescent="0.25">
      <c r="A485" s="9" t="s">
        <v>6</v>
      </c>
      <c r="B485" s="9" t="s">
        <v>32</v>
      </c>
      <c r="C485" s="15">
        <v>35882</v>
      </c>
      <c r="D485" s="6" t="s">
        <v>0</v>
      </c>
      <c r="E485" s="6">
        <v>1</v>
      </c>
      <c r="F485" s="6" t="s">
        <v>137</v>
      </c>
      <c r="G485" s="6"/>
      <c r="H485" s="6"/>
      <c r="I485" s="6"/>
      <c r="J485" s="6">
        <v>6</v>
      </c>
      <c r="K485" s="6" t="s">
        <v>34</v>
      </c>
      <c r="L485" s="7">
        <v>560</v>
      </c>
      <c r="M485" s="6">
        <v>56</v>
      </c>
      <c r="N485" s="6"/>
      <c r="O485" s="6"/>
      <c r="P485" s="6"/>
      <c r="Q485" s="6"/>
      <c r="R485" s="6"/>
      <c r="S485" s="6"/>
      <c r="T485" s="7"/>
      <c r="U485" s="7"/>
      <c r="V485" s="7"/>
      <c r="W485" s="6"/>
      <c r="X485" s="6"/>
      <c r="Y485" s="6"/>
      <c r="Z485" s="6"/>
      <c r="AA485" s="6"/>
      <c r="AB485" s="6"/>
      <c r="AC485" s="6"/>
      <c r="AD485" s="6"/>
      <c r="AE485" s="6"/>
      <c r="AF485" s="6"/>
      <c r="AG485" s="6"/>
      <c r="AH485" s="6"/>
      <c r="AI485" s="6"/>
      <c r="AJ485" s="6"/>
      <c r="AK485" s="6"/>
      <c r="AL485" s="6"/>
      <c r="AM485" s="6"/>
      <c r="AN485" s="6"/>
      <c r="AO485" s="6"/>
    </row>
    <row r="486" spans="1:41" x14ac:dyDescent="0.25">
      <c r="A486" s="9" t="s">
        <v>6</v>
      </c>
      <c r="B486" s="9" t="s">
        <v>32</v>
      </c>
      <c r="C486" s="15">
        <v>35894</v>
      </c>
      <c r="D486" s="6" t="s">
        <v>0</v>
      </c>
      <c r="E486" s="6">
        <v>1</v>
      </c>
      <c r="F486" s="6" t="s">
        <v>137</v>
      </c>
      <c r="G486" s="6"/>
      <c r="H486" s="6"/>
      <c r="I486" s="6"/>
      <c r="J486" s="6">
        <v>6</v>
      </c>
      <c r="K486" s="6" t="s">
        <v>34</v>
      </c>
      <c r="L486" s="7">
        <v>244</v>
      </c>
      <c r="M486" s="6">
        <v>24.4</v>
      </c>
      <c r="N486" s="6"/>
      <c r="O486" s="6"/>
      <c r="P486" s="6"/>
      <c r="Q486" s="6"/>
      <c r="R486" s="6"/>
      <c r="S486" s="6"/>
      <c r="T486" s="7"/>
      <c r="U486" s="7"/>
      <c r="V486" s="7"/>
      <c r="W486" s="6"/>
      <c r="X486" s="6"/>
      <c r="Y486" s="6"/>
      <c r="Z486" s="6"/>
      <c r="AA486" s="6"/>
      <c r="AB486" s="6"/>
      <c r="AC486" s="6"/>
      <c r="AD486" s="6"/>
      <c r="AE486" s="6"/>
      <c r="AF486" s="6"/>
      <c r="AG486" s="6"/>
      <c r="AH486" s="6"/>
      <c r="AI486" s="6"/>
      <c r="AJ486" s="6"/>
      <c r="AK486" s="6"/>
      <c r="AL486" s="6"/>
      <c r="AM486" s="6"/>
      <c r="AN486" s="6"/>
      <c r="AO486" s="6"/>
    </row>
    <row r="487" spans="1:41" x14ac:dyDescent="0.25">
      <c r="A487" s="9" t="s">
        <v>6</v>
      </c>
      <c r="B487" s="9" t="s">
        <v>32</v>
      </c>
      <c r="C487" s="15">
        <v>35912</v>
      </c>
      <c r="D487" s="6" t="s">
        <v>0</v>
      </c>
      <c r="E487" s="6">
        <v>1</v>
      </c>
      <c r="F487" s="6" t="s">
        <v>137</v>
      </c>
      <c r="G487" s="6"/>
      <c r="H487" s="6"/>
      <c r="I487" s="6"/>
      <c r="J487" s="6">
        <v>6</v>
      </c>
      <c r="K487" s="6" t="s">
        <v>34</v>
      </c>
      <c r="L487" s="7">
        <v>2545</v>
      </c>
      <c r="M487" s="6">
        <v>254.5</v>
      </c>
      <c r="N487" s="6"/>
      <c r="O487" s="6"/>
      <c r="P487" s="6"/>
      <c r="Q487" s="6"/>
      <c r="R487" s="6"/>
      <c r="S487" s="6"/>
      <c r="T487" s="7"/>
      <c r="U487" s="7"/>
      <c r="V487" s="7"/>
      <c r="W487" s="6"/>
      <c r="X487" s="6"/>
      <c r="Y487" s="6"/>
      <c r="Z487" s="6"/>
      <c r="AA487" s="6"/>
      <c r="AB487" s="6"/>
      <c r="AC487" s="6"/>
      <c r="AD487" s="6"/>
      <c r="AE487" s="6"/>
      <c r="AF487" s="6"/>
      <c r="AG487" s="6"/>
      <c r="AH487" s="6"/>
      <c r="AI487" s="6"/>
      <c r="AJ487" s="6"/>
      <c r="AK487" s="6"/>
      <c r="AL487" s="6"/>
      <c r="AM487" s="6"/>
      <c r="AN487" s="6"/>
      <c r="AO487" s="6"/>
    </row>
    <row r="488" spans="1:41" x14ac:dyDescent="0.25">
      <c r="A488" s="9" t="s">
        <v>6</v>
      </c>
      <c r="B488" s="9" t="s">
        <v>32</v>
      </c>
      <c r="C488" s="15">
        <v>35930</v>
      </c>
      <c r="D488" s="6" t="s">
        <v>0</v>
      </c>
      <c r="E488" s="6">
        <v>1</v>
      </c>
      <c r="F488" s="6" t="s">
        <v>137</v>
      </c>
      <c r="G488" s="6"/>
      <c r="H488" s="6"/>
      <c r="I488" s="6"/>
      <c r="J488" s="6">
        <v>6</v>
      </c>
      <c r="K488" s="6" t="s">
        <v>34</v>
      </c>
      <c r="L488" s="7">
        <v>2250</v>
      </c>
      <c r="M488" s="6">
        <v>225</v>
      </c>
      <c r="N488" s="6"/>
      <c r="O488" s="6"/>
      <c r="P488" s="6"/>
      <c r="Q488" s="6"/>
      <c r="R488" s="6"/>
      <c r="S488" s="6"/>
      <c r="T488" s="7"/>
      <c r="U488" s="7"/>
      <c r="V488" s="7"/>
      <c r="W488" s="6"/>
      <c r="X488" s="6"/>
      <c r="Y488" s="6"/>
      <c r="Z488" s="6"/>
      <c r="AA488" s="6"/>
      <c r="AB488" s="6"/>
      <c r="AC488" s="6"/>
      <c r="AD488" s="6"/>
      <c r="AE488" s="6"/>
      <c r="AF488" s="6"/>
      <c r="AG488" s="6"/>
      <c r="AH488" s="6"/>
      <c r="AI488" s="6"/>
      <c r="AJ488" s="6"/>
      <c r="AK488" s="6"/>
      <c r="AL488" s="6"/>
      <c r="AM488" s="6"/>
      <c r="AN488" s="6"/>
      <c r="AO488" s="6"/>
    </row>
    <row r="489" spans="1:41" x14ac:dyDescent="0.25">
      <c r="A489" s="9" t="s">
        <v>6</v>
      </c>
      <c r="B489" s="9" t="s">
        <v>32</v>
      </c>
      <c r="C489" s="15">
        <v>35944</v>
      </c>
      <c r="D489" s="6" t="s">
        <v>0</v>
      </c>
      <c r="E489" s="6">
        <v>1</v>
      </c>
      <c r="F489" s="6" t="s">
        <v>137</v>
      </c>
      <c r="G489" s="6"/>
      <c r="H489" s="6"/>
      <c r="I489" s="6"/>
      <c r="J489" s="6">
        <v>6</v>
      </c>
      <c r="K489" s="6" t="s">
        <v>35</v>
      </c>
      <c r="L489" s="7">
        <v>2125</v>
      </c>
      <c r="M489" s="6">
        <v>212.5</v>
      </c>
      <c r="N489" s="6"/>
      <c r="O489" s="6"/>
      <c r="P489" s="6"/>
      <c r="Q489" s="6"/>
      <c r="R489" s="6"/>
      <c r="S489" s="6"/>
      <c r="T489" s="7"/>
      <c r="U489" s="7"/>
      <c r="V489" s="7"/>
      <c r="W489" s="6"/>
      <c r="X489" s="6"/>
      <c r="Y489" s="6"/>
      <c r="Z489" s="6"/>
      <c r="AA489" s="6"/>
      <c r="AB489" s="6"/>
      <c r="AC489" s="6"/>
      <c r="AD489" s="6"/>
      <c r="AE489" s="6"/>
      <c r="AF489" s="6"/>
      <c r="AG489" s="6"/>
      <c r="AH489" s="6"/>
      <c r="AI489" s="6"/>
      <c r="AJ489" s="6"/>
      <c r="AK489" s="6"/>
      <c r="AL489" s="6"/>
      <c r="AM489" s="6"/>
      <c r="AN489" s="6"/>
      <c r="AO489" s="6"/>
    </row>
    <row r="490" spans="1:41" x14ac:dyDescent="0.25">
      <c r="A490" s="9" t="s">
        <v>6</v>
      </c>
      <c r="B490" s="9" t="s">
        <v>32</v>
      </c>
      <c r="C490" s="15">
        <v>35949</v>
      </c>
      <c r="D490" s="6" t="s">
        <v>0</v>
      </c>
      <c r="E490" s="6">
        <v>1</v>
      </c>
      <c r="F490" s="6" t="s">
        <v>137</v>
      </c>
      <c r="G490" s="6"/>
      <c r="H490" s="6"/>
      <c r="I490" s="6"/>
      <c r="J490" s="6">
        <v>6</v>
      </c>
      <c r="K490" s="6" t="s">
        <v>36</v>
      </c>
      <c r="L490" s="7"/>
      <c r="M490" s="6"/>
      <c r="N490" s="6"/>
      <c r="O490" s="6">
        <v>201.37</v>
      </c>
      <c r="P490" s="6">
        <f>SUMIFS(O$459:O490,A$459:A490,A490,D$459:D490,D490,E$459:E490,E490)</f>
        <v>1600.2399999999998</v>
      </c>
      <c r="Q490" s="6"/>
      <c r="R490" s="6"/>
      <c r="S490" s="6"/>
      <c r="T490" s="7"/>
      <c r="U490" s="7"/>
      <c r="V490" s="7"/>
      <c r="W490" s="6"/>
      <c r="X490" s="6"/>
      <c r="Y490" s="6"/>
      <c r="Z490" s="6"/>
      <c r="AA490" s="6"/>
      <c r="AB490" s="6"/>
      <c r="AC490" s="6"/>
      <c r="AD490" s="6"/>
      <c r="AE490" s="6"/>
      <c r="AF490" s="6"/>
      <c r="AG490" s="6"/>
      <c r="AH490" s="6"/>
      <c r="AI490" s="6"/>
      <c r="AJ490" s="6"/>
      <c r="AK490" s="6"/>
      <c r="AL490" s="6"/>
      <c r="AM490" s="6"/>
      <c r="AN490" s="6"/>
      <c r="AO490" s="6"/>
    </row>
    <row r="491" spans="1:41" x14ac:dyDescent="0.25">
      <c r="A491" s="9" t="s">
        <v>6</v>
      </c>
      <c r="B491" s="9" t="s">
        <v>32</v>
      </c>
      <c r="C491" s="15">
        <v>36003</v>
      </c>
      <c r="D491" s="6" t="s">
        <v>2</v>
      </c>
      <c r="E491" s="6">
        <v>1</v>
      </c>
      <c r="F491" s="6" t="s">
        <v>137</v>
      </c>
      <c r="G491" s="6"/>
      <c r="H491" s="6"/>
      <c r="I491" s="6"/>
      <c r="J491" s="6">
        <v>1</v>
      </c>
      <c r="K491" s="6" t="s">
        <v>34</v>
      </c>
      <c r="L491" s="7">
        <v>66</v>
      </c>
      <c r="M491" s="6">
        <v>6.6</v>
      </c>
      <c r="N491" s="6"/>
      <c r="O491" s="6"/>
      <c r="P491" s="6"/>
      <c r="Q491" s="6"/>
      <c r="R491" s="6"/>
      <c r="S491" s="6"/>
      <c r="T491" s="7"/>
      <c r="U491" s="7"/>
      <c r="V491" s="7"/>
      <c r="W491" s="6"/>
      <c r="X491" s="6"/>
      <c r="Y491" s="6"/>
      <c r="Z491" s="6"/>
      <c r="AA491" s="6"/>
      <c r="AB491" s="6"/>
      <c r="AC491" s="6"/>
      <c r="AD491" s="6"/>
      <c r="AE491" s="6"/>
      <c r="AF491" s="6"/>
      <c r="AG491" s="6"/>
      <c r="AH491" s="6"/>
      <c r="AI491" s="6"/>
      <c r="AJ491" s="6"/>
      <c r="AK491" s="6"/>
      <c r="AL491" s="6"/>
      <c r="AM491" s="6"/>
      <c r="AN491" s="6"/>
      <c r="AO491" s="6"/>
    </row>
    <row r="492" spans="1:41" x14ac:dyDescent="0.25">
      <c r="A492" s="9" t="s">
        <v>6</v>
      </c>
      <c r="B492" s="9" t="s">
        <v>32</v>
      </c>
      <c r="C492" s="15">
        <v>36022</v>
      </c>
      <c r="D492" s="6" t="s">
        <v>2</v>
      </c>
      <c r="E492" s="6">
        <v>1</v>
      </c>
      <c r="F492" s="6" t="s">
        <v>137</v>
      </c>
      <c r="G492" s="6"/>
      <c r="H492" s="6"/>
      <c r="I492" s="6"/>
      <c r="J492" s="6">
        <v>1</v>
      </c>
      <c r="K492" s="6" t="s">
        <v>34</v>
      </c>
      <c r="L492" s="7">
        <v>342</v>
      </c>
      <c r="M492" s="6">
        <v>34.200000000000003</v>
      </c>
      <c r="N492" s="6"/>
      <c r="O492" s="6"/>
      <c r="P492" s="6"/>
      <c r="Q492" s="6"/>
      <c r="R492" s="6"/>
      <c r="S492" s="6"/>
      <c r="T492" s="7"/>
      <c r="U492" s="7"/>
      <c r="V492" s="7"/>
      <c r="W492" s="6"/>
      <c r="X492" s="6"/>
      <c r="Y492" s="6"/>
      <c r="Z492" s="6"/>
      <c r="AA492" s="6"/>
      <c r="AB492" s="6"/>
      <c r="AC492" s="6"/>
      <c r="AD492" s="6"/>
      <c r="AE492" s="6"/>
      <c r="AF492" s="6"/>
      <c r="AG492" s="6"/>
      <c r="AH492" s="6"/>
      <c r="AI492" s="6"/>
      <c r="AJ492" s="6"/>
      <c r="AK492" s="6"/>
      <c r="AL492" s="6"/>
      <c r="AM492" s="6"/>
      <c r="AN492" s="6"/>
      <c r="AO492" s="6"/>
    </row>
    <row r="493" spans="1:41" x14ac:dyDescent="0.25">
      <c r="A493" s="9" t="s">
        <v>6</v>
      </c>
      <c r="B493" s="9" t="s">
        <v>32</v>
      </c>
      <c r="C493" s="15">
        <v>36043</v>
      </c>
      <c r="D493" s="6" t="s">
        <v>2</v>
      </c>
      <c r="E493" s="6">
        <v>1</v>
      </c>
      <c r="F493" s="6" t="s">
        <v>137</v>
      </c>
      <c r="G493" s="6"/>
      <c r="H493" s="6"/>
      <c r="I493" s="6"/>
      <c r="J493" s="6">
        <v>1</v>
      </c>
      <c r="K493" s="6" t="s">
        <v>34</v>
      </c>
      <c r="L493" s="7">
        <v>635</v>
      </c>
      <c r="M493" s="6">
        <v>63.5</v>
      </c>
      <c r="N493" s="6"/>
      <c r="O493" s="6"/>
      <c r="P493" s="6"/>
      <c r="Q493" s="6"/>
      <c r="R493" s="6"/>
      <c r="S493" s="6"/>
      <c r="T493" s="7"/>
      <c r="U493" s="7"/>
      <c r="V493" s="7"/>
      <c r="W493" s="6"/>
      <c r="X493" s="6"/>
      <c r="Y493" s="6"/>
      <c r="Z493" s="6"/>
      <c r="AA493" s="6"/>
      <c r="AB493" s="6"/>
      <c r="AC493" s="6"/>
      <c r="AD493" s="6"/>
      <c r="AE493" s="6"/>
      <c r="AF493" s="6"/>
      <c r="AG493" s="6"/>
      <c r="AH493" s="6"/>
      <c r="AI493" s="6"/>
      <c r="AJ493" s="6"/>
      <c r="AK493" s="6"/>
      <c r="AL493" s="6"/>
      <c r="AM493" s="6"/>
      <c r="AN493" s="6"/>
      <c r="AO493" s="6"/>
    </row>
    <row r="494" spans="1:41" x14ac:dyDescent="0.25">
      <c r="A494" s="9" t="s">
        <v>6</v>
      </c>
      <c r="B494" s="9" t="s">
        <v>32</v>
      </c>
      <c r="C494" s="15">
        <v>36057</v>
      </c>
      <c r="D494" s="6" t="s">
        <v>2</v>
      </c>
      <c r="E494" s="6">
        <v>1</v>
      </c>
      <c r="F494" s="6" t="s">
        <v>137</v>
      </c>
      <c r="G494" s="6"/>
      <c r="H494" s="6"/>
      <c r="I494" s="6"/>
      <c r="J494" s="6">
        <v>1</v>
      </c>
      <c r="K494" s="6" t="s">
        <v>34</v>
      </c>
      <c r="L494" s="7">
        <v>1291.5</v>
      </c>
      <c r="M494" s="6">
        <v>129.15</v>
      </c>
      <c r="N494" s="6"/>
      <c r="O494" s="6"/>
      <c r="P494" s="6"/>
      <c r="Q494" s="6"/>
      <c r="R494" s="6"/>
      <c r="S494" s="6"/>
      <c r="T494" s="7"/>
      <c r="U494" s="7"/>
      <c r="V494" s="7"/>
      <c r="W494" s="6"/>
      <c r="X494" s="6"/>
      <c r="Y494" s="6"/>
      <c r="Z494" s="6"/>
      <c r="AA494" s="6"/>
      <c r="AB494" s="6"/>
      <c r="AC494" s="6"/>
      <c r="AD494" s="6"/>
      <c r="AE494" s="6"/>
      <c r="AF494" s="6"/>
      <c r="AG494" s="6"/>
      <c r="AH494" s="6"/>
      <c r="AI494" s="6"/>
      <c r="AJ494" s="6"/>
      <c r="AK494" s="6"/>
      <c r="AL494" s="6"/>
      <c r="AM494" s="6"/>
      <c r="AN494" s="6"/>
      <c r="AO494" s="6"/>
    </row>
    <row r="495" spans="1:41" x14ac:dyDescent="0.25">
      <c r="A495" s="9" t="s">
        <v>6</v>
      </c>
      <c r="B495" s="9" t="s">
        <v>32</v>
      </c>
      <c r="C495" s="15">
        <v>36067</v>
      </c>
      <c r="D495" s="6" t="s">
        <v>2</v>
      </c>
      <c r="E495" s="6">
        <v>1</v>
      </c>
      <c r="F495" s="6" t="s">
        <v>137</v>
      </c>
      <c r="G495" s="6"/>
      <c r="H495" s="6"/>
      <c r="I495" s="6"/>
      <c r="J495" s="6">
        <v>1</v>
      </c>
      <c r="K495" s="6" t="s">
        <v>35</v>
      </c>
      <c r="L495" s="7">
        <v>2730</v>
      </c>
      <c r="M495" s="6">
        <v>273</v>
      </c>
      <c r="N495" s="6"/>
      <c r="O495" s="6"/>
      <c r="P495" s="6"/>
      <c r="Q495" s="6"/>
      <c r="R495" s="6"/>
      <c r="S495" s="6"/>
      <c r="T495" s="7"/>
      <c r="U495" s="7"/>
      <c r="V495" s="7"/>
      <c r="W495" s="6"/>
      <c r="X495" s="6"/>
      <c r="Y495" s="6"/>
      <c r="Z495" s="6"/>
      <c r="AA495" s="6"/>
      <c r="AB495" s="6"/>
      <c r="AC495" s="6"/>
      <c r="AD495" s="6"/>
      <c r="AE495" s="6"/>
      <c r="AF495" s="6"/>
      <c r="AG495" s="6"/>
      <c r="AH495" s="6"/>
      <c r="AI495" s="6"/>
      <c r="AJ495" s="6"/>
      <c r="AK495" s="6"/>
      <c r="AL495" s="6"/>
      <c r="AM495" s="6"/>
      <c r="AN495" s="6"/>
      <c r="AO495" s="6"/>
    </row>
    <row r="496" spans="1:41" x14ac:dyDescent="0.25">
      <c r="A496" s="9" t="s">
        <v>6</v>
      </c>
      <c r="B496" s="9" t="s">
        <v>32</v>
      </c>
      <c r="C496" s="15">
        <v>36077</v>
      </c>
      <c r="D496" s="6" t="s">
        <v>2</v>
      </c>
      <c r="E496" s="6">
        <v>1</v>
      </c>
      <c r="F496" s="6" t="s">
        <v>137</v>
      </c>
      <c r="G496" s="6"/>
      <c r="H496" s="6"/>
      <c r="I496" s="6"/>
      <c r="J496" s="6">
        <v>1</v>
      </c>
      <c r="K496" s="6" t="s">
        <v>36</v>
      </c>
      <c r="L496" s="7">
        <v>250</v>
      </c>
      <c r="M496" s="6">
        <v>25</v>
      </c>
      <c r="N496" s="6"/>
      <c r="O496" s="6">
        <v>240.8</v>
      </c>
      <c r="P496" s="6">
        <f>SUMIFS(O$459:O496,A$459:A496,A496,D$459:D496,D496,E$459:E496,E496)</f>
        <v>240.8</v>
      </c>
      <c r="Q496" s="6"/>
      <c r="R496" s="6"/>
      <c r="S496" s="6"/>
      <c r="T496" s="7"/>
      <c r="U496" s="7"/>
      <c r="V496" s="7"/>
      <c r="W496" s="6"/>
      <c r="X496" s="6"/>
      <c r="Y496" s="6"/>
      <c r="Z496" s="6"/>
      <c r="AA496" s="6"/>
      <c r="AB496" s="6"/>
      <c r="AC496" s="6"/>
      <c r="AD496" s="6"/>
      <c r="AE496" s="6"/>
      <c r="AF496" s="6"/>
      <c r="AG496" s="6"/>
      <c r="AH496" s="6"/>
      <c r="AI496" s="6"/>
      <c r="AJ496" s="6"/>
      <c r="AK496" s="6"/>
      <c r="AL496" s="6"/>
      <c r="AM496" s="6"/>
      <c r="AN496" s="6"/>
      <c r="AO496" s="6"/>
    </row>
    <row r="497" spans="1:41" x14ac:dyDescent="0.25">
      <c r="A497" s="9" t="s">
        <v>6</v>
      </c>
      <c r="B497" s="9" t="s">
        <v>32</v>
      </c>
      <c r="C497" s="15">
        <v>36091</v>
      </c>
      <c r="D497" s="6" t="s">
        <v>2</v>
      </c>
      <c r="E497" s="6">
        <v>1</v>
      </c>
      <c r="F497" s="6" t="s">
        <v>137</v>
      </c>
      <c r="G497" s="6"/>
      <c r="H497" s="6"/>
      <c r="I497" s="6"/>
      <c r="J497" s="6">
        <v>2</v>
      </c>
      <c r="K497" s="6" t="s">
        <v>34</v>
      </c>
      <c r="L497" s="7">
        <v>1125</v>
      </c>
      <c r="M497" s="6">
        <v>112.5</v>
      </c>
      <c r="N497" s="6"/>
      <c r="O497" s="6"/>
      <c r="P497" s="6"/>
      <c r="Q497" s="6"/>
      <c r="R497" s="6"/>
      <c r="S497" s="6"/>
      <c r="T497" s="7"/>
      <c r="U497" s="7"/>
      <c r="V497" s="7"/>
      <c r="W497" s="6"/>
      <c r="X497" s="6"/>
      <c r="Y497" s="6"/>
      <c r="Z497" s="6"/>
      <c r="AA497" s="6"/>
      <c r="AB497" s="6"/>
      <c r="AC497" s="6"/>
      <c r="AD497" s="6"/>
      <c r="AE497" s="6"/>
      <c r="AF497" s="6"/>
      <c r="AG497" s="6"/>
      <c r="AH497" s="6"/>
      <c r="AI497" s="6"/>
      <c r="AJ497" s="6"/>
      <c r="AK497" s="6"/>
      <c r="AL497" s="6"/>
      <c r="AM497" s="6"/>
      <c r="AN497" s="6"/>
      <c r="AO497" s="6"/>
    </row>
    <row r="498" spans="1:41" x14ac:dyDescent="0.25">
      <c r="A498" s="9" t="s">
        <v>6</v>
      </c>
      <c r="B498" s="9" t="s">
        <v>32</v>
      </c>
      <c r="C498" s="15">
        <v>36098</v>
      </c>
      <c r="D498" s="6" t="s">
        <v>2</v>
      </c>
      <c r="E498" s="6">
        <v>1</v>
      </c>
      <c r="F498" s="6" t="s">
        <v>137</v>
      </c>
      <c r="G498" s="6"/>
      <c r="H498" s="6"/>
      <c r="I498" s="6"/>
      <c r="J498" s="6">
        <v>2</v>
      </c>
      <c r="K498" s="6" t="s">
        <v>34</v>
      </c>
      <c r="L498" s="7">
        <v>2260</v>
      </c>
      <c r="M498" s="6">
        <v>226</v>
      </c>
      <c r="N498" s="6"/>
      <c r="O498" s="6"/>
      <c r="P498" s="6"/>
      <c r="Q498" s="6"/>
      <c r="R498" s="6"/>
      <c r="S498" s="6"/>
      <c r="T498" s="7"/>
      <c r="U498" s="7"/>
      <c r="V498" s="7"/>
      <c r="W498" s="6"/>
      <c r="X498" s="6"/>
      <c r="Y498" s="6"/>
      <c r="Z498" s="6"/>
      <c r="AA498" s="6"/>
      <c r="AB498" s="6"/>
      <c r="AC498" s="6"/>
      <c r="AD498" s="6"/>
      <c r="AE498" s="6"/>
      <c r="AF498" s="6"/>
      <c r="AG498" s="6"/>
      <c r="AH498" s="6"/>
      <c r="AI498" s="6"/>
      <c r="AJ498" s="6"/>
      <c r="AK498" s="6"/>
      <c r="AL498" s="6"/>
      <c r="AM498" s="6"/>
      <c r="AN498" s="6"/>
      <c r="AO498" s="6"/>
    </row>
    <row r="499" spans="1:41" x14ac:dyDescent="0.25">
      <c r="A499" s="9" t="s">
        <v>6</v>
      </c>
      <c r="B499" s="9" t="s">
        <v>32</v>
      </c>
      <c r="C499" s="15">
        <v>36102</v>
      </c>
      <c r="D499" s="6" t="s">
        <v>2</v>
      </c>
      <c r="E499" s="6">
        <v>1</v>
      </c>
      <c r="F499" s="6" t="s">
        <v>137</v>
      </c>
      <c r="G499" s="6"/>
      <c r="H499" s="6"/>
      <c r="I499" s="6"/>
      <c r="J499" s="6">
        <v>2</v>
      </c>
      <c r="K499" s="6" t="s">
        <v>34</v>
      </c>
      <c r="L499" s="7">
        <v>2860</v>
      </c>
      <c r="M499" s="6">
        <v>286</v>
      </c>
      <c r="N499" s="6"/>
      <c r="O499" s="6"/>
      <c r="P499" s="6"/>
      <c r="Q499" s="6"/>
      <c r="R499" s="6"/>
      <c r="S499" s="6"/>
      <c r="T499" s="7"/>
      <c r="U499" s="7"/>
      <c r="V499" s="7"/>
      <c r="W499" s="6"/>
      <c r="X499" s="6"/>
      <c r="Y499" s="6"/>
      <c r="Z499" s="6"/>
      <c r="AA499" s="6"/>
      <c r="AB499" s="6"/>
      <c r="AC499" s="6"/>
      <c r="AD499" s="6"/>
      <c r="AE499" s="6"/>
      <c r="AF499" s="6"/>
      <c r="AG499" s="6"/>
      <c r="AH499" s="6"/>
      <c r="AI499" s="6"/>
      <c r="AJ499" s="6"/>
      <c r="AK499" s="6"/>
      <c r="AL499" s="6"/>
      <c r="AM499" s="6"/>
      <c r="AN499" s="6"/>
      <c r="AO499" s="6"/>
    </row>
    <row r="500" spans="1:41" x14ac:dyDescent="0.25">
      <c r="A500" s="9" t="s">
        <v>6</v>
      </c>
      <c r="B500" s="9" t="s">
        <v>32</v>
      </c>
      <c r="C500" s="15">
        <v>36110</v>
      </c>
      <c r="D500" s="6" t="s">
        <v>2</v>
      </c>
      <c r="E500" s="6">
        <v>1</v>
      </c>
      <c r="F500" s="6" t="s">
        <v>137</v>
      </c>
      <c r="G500" s="6"/>
      <c r="H500" s="6"/>
      <c r="I500" s="6"/>
      <c r="J500" s="6">
        <v>2</v>
      </c>
      <c r="K500" s="6" t="s">
        <v>35</v>
      </c>
      <c r="L500" s="7">
        <v>4145</v>
      </c>
      <c r="M500" s="6">
        <v>414.5</v>
      </c>
      <c r="N500" s="6"/>
      <c r="O500" s="6"/>
      <c r="P500" s="6"/>
      <c r="Q500" s="6">
        <v>1.7600000000000001E-2</v>
      </c>
      <c r="R500" s="6"/>
      <c r="S500" s="6"/>
      <c r="T500" s="7"/>
      <c r="U500" s="7"/>
      <c r="V500" s="7"/>
      <c r="W500" s="6"/>
      <c r="X500" s="6"/>
      <c r="Y500" s="6"/>
      <c r="Z500" s="6"/>
      <c r="AA500" s="6"/>
      <c r="AB500" s="6"/>
      <c r="AC500" s="6"/>
      <c r="AD500" s="6"/>
      <c r="AE500" s="6"/>
      <c r="AF500" s="6"/>
      <c r="AG500" s="6"/>
      <c r="AH500" s="6"/>
      <c r="AI500" s="6"/>
      <c r="AJ500" s="6"/>
      <c r="AK500" s="6"/>
      <c r="AL500" s="6"/>
      <c r="AM500" s="6"/>
      <c r="AN500" s="6"/>
      <c r="AO500" s="6"/>
    </row>
    <row r="501" spans="1:41" x14ac:dyDescent="0.25">
      <c r="A501" s="9" t="s">
        <v>6</v>
      </c>
      <c r="B501" s="9" t="s">
        <v>32</v>
      </c>
      <c r="C501" s="15">
        <v>36115</v>
      </c>
      <c r="D501" s="6" t="s">
        <v>2</v>
      </c>
      <c r="E501" s="6">
        <v>1</v>
      </c>
      <c r="F501" s="6" t="s">
        <v>137</v>
      </c>
      <c r="G501" s="6"/>
      <c r="H501" s="6"/>
      <c r="I501" s="6"/>
      <c r="J501" s="6">
        <v>2</v>
      </c>
      <c r="K501" s="6" t="s">
        <v>36</v>
      </c>
      <c r="L501" s="7">
        <v>347</v>
      </c>
      <c r="M501" s="6">
        <v>34.700000000000003</v>
      </c>
      <c r="N501" s="6"/>
      <c r="O501" s="6">
        <v>371.47</v>
      </c>
      <c r="P501" s="6">
        <f>SUMIFS(O$459:O501,A$459:A501,A501,D$459:D501,D501,E$459:E501,E501)</f>
        <v>612.27</v>
      </c>
      <c r="Q501" s="6"/>
      <c r="R501" s="6"/>
      <c r="S501" s="6">
        <v>2.2200000000000001E-2</v>
      </c>
      <c r="T501" s="7"/>
      <c r="U501" s="7"/>
      <c r="V501" s="7"/>
      <c r="W501" s="6"/>
      <c r="X501" s="6"/>
      <c r="Y501" s="6"/>
      <c r="Z501" s="6"/>
      <c r="AA501" s="6"/>
      <c r="AB501" s="6"/>
      <c r="AC501" s="6"/>
      <c r="AD501" s="6"/>
      <c r="AE501" s="6"/>
      <c r="AF501" s="6"/>
      <c r="AG501" s="6"/>
      <c r="AH501" s="6"/>
      <c r="AI501" s="6"/>
      <c r="AJ501" s="6"/>
      <c r="AK501" s="6"/>
      <c r="AL501" s="6"/>
      <c r="AM501" s="6"/>
      <c r="AN501" s="6"/>
      <c r="AO501" s="6"/>
    </row>
    <row r="502" spans="1:41" x14ac:dyDescent="0.25">
      <c r="A502" s="9" t="s">
        <v>6</v>
      </c>
      <c r="B502" s="9" t="s">
        <v>32</v>
      </c>
      <c r="C502" s="15">
        <v>36133</v>
      </c>
      <c r="D502" s="6" t="s">
        <v>2</v>
      </c>
      <c r="E502" s="6">
        <v>1</v>
      </c>
      <c r="F502" s="6" t="s">
        <v>137</v>
      </c>
      <c r="G502" s="6"/>
      <c r="H502" s="6"/>
      <c r="I502" s="6"/>
      <c r="J502" s="6">
        <v>3</v>
      </c>
      <c r="K502" s="6" t="s">
        <v>34</v>
      </c>
      <c r="L502" s="7">
        <v>784.5</v>
      </c>
      <c r="M502" s="6">
        <v>78.45</v>
      </c>
      <c r="N502" s="6"/>
      <c r="O502" s="6"/>
      <c r="P502" s="6"/>
      <c r="Q502" s="6"/>
      <c r="R502" s="6"/>
      <c r="S502" s="6"/>
      <c r="T502" s="7"/>
      <c r="U502" s="7"/>
      <c r="V502" s="7"/>
      <c r="W502" s="6"/>
      <c r="X502" s="6"/>
      <c r="Y502" s="6"/>
      <c r="Z502" s="6"/>
      <c r="AA502" s="6"/>
      <c r="AB502" s="6"/>
      <c r="AC502" s="6"/>
      <c r="AD502" s="6"/>
      <c r="AE502" s="6"/>
      <c r="AF502" s="6"/>
      <c r="AG502" s="6"/>
      <c r="AH502" s="6"/>
      <c r="AI502" s="6"/>
      <c r="AJ502" s="6"/>
      <c r="AK502" s="6"/>
      <c r="AL502" s="6"/>
      <c r="AM502" s="6"/>
      <c r="AN502" s="6"/>
      <c r="AO502" s="6"/>
    </row>
    <row r="503" spans="1:41" x14ac:dyDescent="0.25">
      <c r="A503" s="9" t="s">
        <v>6</v>
      </c>
      <c r="B503" s="9" t="s">
        <v>32</v>
      </c>
      <c r="C503" s="15">
        <v>36140</v>
      </c>
      <c r="D503" s="6" t="s">
        <v>2</v>
      </c>
      <c r="E503" s="6">
        <v>1</v>
      </c>
      <c r="F503" s="6" t="s">
        <v>137</v>
      </c>
      <c r="G503" s="6"/>
      <c r="H503" s="6"/>
      <c r="I503" s="6"/>
      <c r="J503" s="6">
        <v>3</v>
      </c>
      <c r="K503" s="6" t="s">
        <v>34</v>
      </c>
      <c r="L503" s="7">
        <v>2034</v>
      </c>
      <c r="M503" s="6">
        <v>203.4</v>
      </c>
      <c r="N503" s="6"/>
      <c r="O503" s="6"/>
      <c r="P503" s="6"/>
      <c r="Q503" s="6"/>
      <c r="R503" s="6"/>
      <c r="S503" s="6"/>
      <c r="T503" s="7"/>
      <c r="U503" s="7"/>
      <c r="V503" s="7"/>
      <c r="W503" s="6"/>
      <c r="X503" s="6"/>
      <c r="Y503" s="6"/>
      <c r="Z503" s="6"/>
      <c r="AA503" s="6"/>
      <c r="AB503" s="6"/>
      <c r="AC503" s="6"/>
      <c r="AD503" s="6"/>
      <c r="AE503" s="6"/>
      <c r="AF503" s="6"/>
      <c r="AG503" s="6"/>
      <c r="AH503" s="6"/>
      <c r="AI503" s="6"/>
      <c r="AJ503" s="6"/>
      <c r="AK503" s="6"/>
      <c r="AL503" s="6"/>
      <c r="AM503" s="6"/>
      <c r="AN503" s="6"/>
      <c r="AO503" s="6"/>
    </row>
    <row r="504" spans="1:41" x14ac:dyDescent="0.25">
      <c r="A504" s="9" t="s">
        <v>6</v>
      </c>
      <c r="B504" s="9" t="s">
        <v>32</v>
      </c>
      <c r="C504" s="15">
        <v>36144</v>
      </c>
      <c r="D504" s="6" t="s">
        <v>2</v>
      </c>
      <c r="E504" s="6">
        <v>1</v>
      </c>
      <c r="F504" s="6" t="s">
        <v>137</v>
      </c>
      <c r="G504" s="6"/>
      <c r="H504" s="6"/>
      <c r="I504" s="6"/>
      <c r="J504" s="6">
        <v>3</v>
      </c>
      <c r="K504" s="6" t="s">
        <v>35</v>
      </c>
      <c r="L504" s="7">
        <v>2405</v>
      </c>
      <c r="M504" s="6">
        <v>240.5</v>
      </c>
      <c r="N504" s="6"/>
      <c r="O504" s="6"/>
      <c r="P504" s="6"/>
      <c r="Q504" s="6"/>
      <c r="R504" s="6"/>
      <c r="S504" s="6"/>
      <c r="T504" s="7"/>
      <c r="U504" s="7"/>
      <c r="V504" s="7"/>
      <c r="W504" s="6"/>
      <c r="X504" s="6"/>
      <c r="Y504" s="6"/>
      <c r="Z504" s="6"/>
      <c r="AA504" s="6"/>
      <c r="AB504" s="6"/>
      <c r="AC504" s="6"/>
      <c r="AD504" s="6"/>
      <c r="AE504" s="6"/>
      <c r="AF504" s="6"/>
      <c r="AG504" s="6"/>
      <c r="AH504" s="6"/>
      <c r="AI504" s="6"/>
      <c r="AJ504" s="6"/>
      <c r="AK504" s="6"/>
      <c r="AL504" s="6"/>
      <c r="AM504" s="6"/>
      <c r="AN504" s="6"/>
      <c r="AO504" s="6"/>
    </row>
    <row r="505" spans="1:41" x14ac:dyDescent="0.25">
      <c r="A505" s="9" t="s">
        <v>6</v>
      </c>
      <c r="B505" s="9" t="s">
        <v>32</v>
      </c>
      <c r="C505" s="15">
        <v>36151</v>
      </c>
      <c r="D505" s="6" t="s">
        <v>2</v>
      </c>
      <c r="E505" s="6">
        <v>1</v>
      </c>
      <c r="F505" s="6" t="s">
        <v>137</v>
      </c>
      <c r="G505" s="6"/>
      <c r="H505" s="6"/>
      <c r="I505" s="6"/>
      <c r="J505" s="6">
        <v>3</v>
      </c>
      <c r="K505" s="6" t="s">
        <v>36</v>
      </c>
      <c r="L505" s="7">
        <v>786.5</v>
      </c>
      <c r="M505" s="6">
        <v>78.650000000000006</v>
      </c>
      <c r="N505" s="6"/>
      <c r="O505" s="6">
        <v>155.49</v>
      </c>
      <c r="P505" s="6">
        <f>SUMIFS(O$459:O505,A$459:A505,A505,D$459:D505,D505,E$459:E505,E505)</f>
        <v>767.76</v>
      </c>
      <c r="Q505" s="6"/>
      <c r="R505" s="6"/>
      <c r="S505" s="6"/>
      <c r="T505" s="7"/>
      <c r="U505" s="7"/>
      <c r="V505" s="7"/>
      <c r="W505" s="6"/>
      <c r="X505" s="6"/>
      <c r="Y505" s="6"/>
      <c r="Z505" s="6"/>
      <c r="AA505" s="6"/>
      <c r="AB505" s="6"/>
      <c r="AC505" s="6"/>
      <c r="AD505" s="6"/>
      <c r="AE505" s="6"/>
      <c r="AF505" s="6"/>
      <c r="AG505" s="6"/>
      <c r="AH505" s="6"/>
      <c r="AI505" s="6"/>
      <c r="AJ505" s="6"/>
      <c r="AK505" s="6"/>
      <c r="AL505" s="6"/>
      <c r="AM505" s="6"/>
      <c r="AN505" s="6"/>
      <c r="AO505" s="6"/>
    </row>
    <row r="506" spans="1:41" x14ac:dyDescent="0.25">
      <c r="A506" s="9" t="s">
        <v>6</v>
      </c>
      <c r="B506" s="9" t="s">
        <v>32</v>
      </c>
      <c r="C506" s="15">
        <v>36171</v>
      </c>
      <c r="D506" s="6" t="s">
        <v>2</v>
      </c>
      <c r="E506" s="6">
        <v>1</v>
      </c>
      <c r="F506" s="6" t="s">
        <v>137</v>
      </c>
      <c r="G506" s="6"/>
      <c r="H506" s="6"/>
      <c r="I506" s="6"/>
      <c r="J506" s="6">
        <v>4</v>
      </c>
      <c r="K506" s="6" t="s">
        <v>35</v>
      </c>
      <c r="L506" s="7">
        <v>3854.5</v>
      </c>
      <c r="M506" s="6">
        <v>385.45</v>
      </c>
      <c r="N506" s="6"/>
      <c r="O506" s="6"/>
      <c r="P506" s="6"/>
      <c r="Q506" s="6"/>
      <c r="R506" s="6"/>
      <c r="S506" s="6"/>
      <c r="T506" s="7"/>
      <c r="U506" s="7"/>
      <c r="V506" s="7"/>
      <c r="W506" s="6"/>
      <c r="X506" s="6"/>
      <c r="Y506" s="6"/>
      <c r="Z506" s="6"/>
      <c r="AA506" s="6"/>
      <c r="AB506" s="6"/>
      <c r="AC506" s="6"/>
      <c r="AD506" s="6"/>
      <c r="AE506" s="6"/>
      <c r="AF506" s="6"/>
      <c r="AG506" s="6"/>
      <c r="AH506" s="6"/>
      <c r="AI506" s="6"/>
      <c r="AJ506" s="6"/>
      <c r="AK506" s="6"/>
      <c r="AL506" s="6"/>
      <c r="AM506" s="6"/>
      <c r="AN506" s="6"/>
      <c r="AO506" s="6"/>
    </row>
    <row r="507" spans="1:41" x14ac:dyDescent="0.25">
      <c r="A507" s="9" t="s">
        <v>6</v>
      </c>
      <c r="B507" s="9" t="s">
        <v>32</v>
      </c>
      <c r="C507" s="15">
        <v>36179</v>
      </c>
      <c r="D507" s="6" t="s">
        <v>2</v>
      </c>
      <c r="E507" s="6">
        <v>1</v>
      </c>
      <c r="F507" s="6" t="s">
        <v>137</v>
      </c>
      <c r="G507" s="6"/>
      <c r="H507" s="6"/>
      <c r="I507" s="6"/>
      <c r="J507" s="6">
        <v>4</v>
      </c>
      <c r="K507" s="6" t="s">
        <v>36</v>
      </c>
      <c r="L507" s="7">
        <v>809</v>
      </c>
      <c r="M507" s="6">
        <v>80.900000000000006</v>
      </c>
      <c r="N507" s="6"/>
      <c r="O507" s="6">
        <v>299.27999999999997</v>
      </c>
      <c r="P507" s="6">
        <f>SUMIFS(O$459:O507,A$459:A507,A507,D$459:D507,D507,E$459:E507,E507)</f>
        <v>1067.04</v>
      </c>
      <c r="Q507" s="6"/>
      <c r="R507" s="6"/>
      <c r="S507" s="6"/>
      <c r="T507" s="7"/>
      <c r="U507" s="7"/>
      <c r="V507" s="7"/>
      <c r="W507" s="6"/>
      <c r="X507" s="6"/>
      <c r="Y507" s="6"/>
      <c r="Z507" s="6"/>
      <c r="AA507" s="6"/>
      <c r="AB507" s="6"/>
      <c r="AC507" s="6"/>
      <c r="AD507" s="6"/>
      <c r="AE507" s="6"/>
      <c r="AF507" s="6"/>
      <c r="AG507" s="6"/>
      <c r="AH507" s="6"/>
      <c r="AI507" s="6"/>
      <c r="AJ507" s="6"/>
      <c r="AK507" s="6"/>
      <c r="AL507" s="6"/>
      <c r="AM507" s="6"/>
      <c r="AN507" s="6"/>
      <c r="AO507" s="6"/>
    </row>
    <row r="508" spans="1:41" x14ac:dyDescent="0.25">
      <c r="A508" s="9" t="s">
        <v>6</v>
      </c>
      <c r="B508" s="9" t="s">
        <v>32</v>
      </c>
      <c r="C508" s="15">
        <v>36187</v>
      </c>
      <c r="D508" s="6" t="s">
        <v>2</v>
      </c>
      <c r="E508" s="6">
        <v>1</v>
      </c>
      <c r="F508" s="6" t="s">
        <v>137</v>
      </c>
      <c r="G508" s="6"/>
      <c r="H508" s="6"/>
      <c r="I508" s="6"/>
      <c r="J508" s="6">
        <v>5</v>
      </c>
      <c r="K508" s="6" t="s">
        <v>34</v>
      </c>
      <c r="L508" s="7">
        <v>500</v>
      </c>
      <c r="M508" s="6">
        <v>50</v>
      </c>
      <c r="N508" s="6"/>
      <c r="O508" s="6"/>
      <c r="P508" s="6"/>
      <c r="Q508" s="6"/>
      <c r="R508" s="6"/>
      <c r="S508" s="6"/>
      <c r="T508" s="7"/>
      <c r="U508" s="7"/>
      <c r="V508" s="7"/>
      <c r="W508" s="6"/>
      <c r="X508" s="6"/>
      <c r="Y508" s="6"/>
      <c r="Z508" s="6"/>
      <c r="AA508" s="6"/>
      <c r="AB508" s="6"/>
      <c r="AC508" s="6"/>
      <c r="AD508" s="6"/>
      <c r="AE508" s="6"/>
      <c r="AF508" s="6"/>
      <c r="AG508" s="6"/>
      <c r="AH508" s="6"/>
      <c r="AI508" s="6"/>
      <c r="AJ508" s="6"/>
      <c r="AK508" s="6"/>
      <c r="AL508" s="6"/>
      <c r="AM508" s="6"/>
      <c r="AN508" s="6"/>
      <c r="AO508" s="6"/>
    </row>
    <row r="509" spans="1:41" x14ac:dyDescent="0.25">
      <c r="A509" s="9" t="s">
        <v>6</v>
      </c>
      <c r="B509" s="9" t="s">
        <v>32</v>
      </c>
      <c r="C509" s="15">
        <v>36193</v>
      </c>
      <c r="D509" s="6" t="s">
        <v>2</v>
      </c>
      <c r="E509" s="6">
        <v>1</v>
      </c>
      <c r="F509" s="6" t="s">
        <v>137</v>
      </c>
      <c r="G509" s="6"/>
      <c r="H509" s="6"/>
      <c r="I509" s="6"/>
      <c r="J509" s="6">
        <v>5</v>
      </c>
      <c r="K509" s="6" t="s">
        <v>34</v>
      </c>
      <c r="L509" s="7">
        <v>1485</v>
      </c>
      <c r="M509" s="6">
        <v>148.5</v>
      </c>
      <c r="N509" s="6"/>
      <c r="O509" s="6"/>
      <c r="P509" s="6"/>
      <c r="Q509" s="6"/>
      <c r="R509" s="6"/>
      <c r="S509" s="6"/>
      <c r="T509" s="7"/>
      <c r="U509" s="7"/>
      <c r="V509" s="7"/>
      <c r="W509" s="6"/>
      <c r="X509" s="6"/>
      <c r="Y509" s="6"/>
      <c r="Z509" s="6"/>
      <c r="AA509" s="6"/>
      <c r="AB509" s="6"/>
      <c r="AC509" s="6"/>
      <c r="AD509" s="6"/>
      <c r="AE509" s="6"/>
      <c r="AF509" s="6"/>
      <c r="AG509" s="6"/>
      <c r="AH509" s="6"/>
      <c r="AI509" s="6"/>
      <c r="AJ509" s="6"/>
      <c r="AK509" s="6"/>
      <c r="AL509" s="6"/>
      <c r="AM509" s="6"/>
      <c r="AN509" s="6"/>
      <c r="AO509" s="6"/>
    </row>
    <row r="510" spans="1:41" x14ac:dyDescent="0.25">
      <c r="A510" s="9" t="s">
        <v>6</v>
      </c>
      <c r="B510" s="9" t="s">
        <v>32</v>
      </c>
      <c r="C510" s="15">
        <v>36203</v>
      </c>
      <c r="D510" s="6" t="s">
        <v>2</v>
      </c>
      <c r="E510" s="6">
        <v>1</v>
      </c>
      <c r="F510" s="6" t="s">
        <v>137</v>
      </c>
      <c r="G510" s="6"/>
      <c r="H510" s="6"/>
      <c r="I510" s="6"/>
      <c r="J510" s="6">
        <v>5</v>
      </c>
      <c r="K510" s="6" t="s">
        <v>34</v>
      </c>
      <c r="L510" s="7">
        <v>2845</v>
      </c>
      <c r="M510" s="6">
        <v>284.5</v>
      </c>
      <c r="N510" s="6"/>
      <c r="O510" s="6"/>
      <c r="P510" s="6"/>
      <c r="Q510" s="6"/>
      <c r="R510" s="6"/>
      <c r="S510" s="6"/>
      <c r="T510" s="7"/>
      <c r="U510" s="7"/>
      <c r="V510" s="7"/>
      <c r="W510" s="6"/>
      <c r="X510" s="6"/>
      <c r="Y510" s="6"/>
      <c r="Z510" s="6"/>
      <c r="AA510" s="6"/>
      <c r="AB510" s="6"/>
      <c r="AC510" s="6"/>
      <c r="AD510" s="6"/>
      <c r="AE510" s="6"/>
      <c r="AF510" s="6"/>
      <c r="AG510" s="6"/>
      <c r="AH510" s="6"/>
      <c r="AI510" s="6"/>
      <c r="AJ510" s="6"/>
      <c r="AK510" s="6"/>
      <c r="AL510" s="6"/>
      <c r="AM510" s="6"/>
      <c r="AN510" s="6"/>
      <c r="AO510" s="6"/>
    </row>
    <row r="511" spans="1:41" x14ac:dyDescent="0.25">
      <c r="A511" s="9" t="s">
        <v>6</v>
      </c>
      <c r="B511" s="9" t="s">
        <v>32</v>
      </c>
      <c r="C511" s="15">
        <v>36208</v>
      </c>
      <c r="D511" s="6" t="s">
        <v>2</v>
      </c>
      <c r="E511" s="6">
        <v>1</v>
      </c>
      <c r="F511" s="6" t="s">
        <v>137</v>
      </c>
      <c r="G511" s="6"/>
      <c r="H511" s="6"/>
      <c r="I511" s="6"/>
      <c r="J511" s="6">
        <v>5</v>
      </c>
      <c r="K511" s="6" t="s">
        <v>35</v>
      </c>
      <c r="L511" s="7">
        <v>2056.5</v>
      </c>
      <c r="M511" s="6">
        <v>205.65</v>
      </c>
      <c r="N511" s="6"/>
      <c r="O511" s="6"/>
      <c r="P511" s="6"/>
      <c r="Q511" s="6">
        <v>2.3199999999999998E-2</v>
      </c>
      <c r="R511" s="6"/>
      <c r="S511" s="6"/>
      <c r="T511" s="7"/>
      <c r="U511" s="7"/>
      <c r="V511" s="7"/>
      <c r="W511" s="6"/>
      <c r="X511" s="6"/>
      <c r="Y511" s="6"/>
      <c r="Z511" s="6"/>
      <c r="AA511" s="6"/>
      <c r="AB511" s="6"/>
      <c r="AC511" s="6"/>
      <c r="AD511" s="6"/>
      <c r="AE511" s="6"/>
      <c r="AF511" s="6"/>
      <c r="AG511" s="6"/>
      <c r="AH511" s="6"/>
      <c r="AI511" s="6"/>
      <c r="AJ511" s="6"/>
      <c r="AK511" s="6"/>
      <c r="AL511" s="6"/>
      <c r="AM511" s="6"/>
      <c r="AN511" s="6"/>
      <c r="AO511" s="6"/>
    </row>
    <row r="512" spans="1:41" x14ac:dyDescent="0.25">
      <c r="A512" s="9" t="s">
        <v>6</v>
      </c>
      <c r="B512" s="9" t="s">
        <v>32</v>
      </c>
      <c r="C512" s="15">
        <v>36215</v>
      </c>
      <c r="D512" s="6" t="s">
        <v>2</v>
      </c>
      <c r="E512" s="6">
        <v>1</v>
      </c>
      <c r="F512" s="6" t="s">
        <v>137</v>
      </c>
      <c r="G512" s="6"/>
      <c r="H512" s="6"/>
      <c r="I512" s="6"/>
      <c r="J512" s="6">
        <v>5</v>
      </c>
      <c r="K512" s="6" t="s">
        <v>36</v>
      </c>
      <c r="L512" s="7">
        <v>635</v>
      </c>
      <c r="M512" s="6">
        <v>63.5</v>
      </c>
      <c r="N512" s="6"/>
      <c r="O512" s="6">
        <v>142.93</v>
      </c>
      <c r="P512" s="6">
        <f>SUMIFS(O$459:O512,A$459:A512,A512,D$459:D512,D512,E$459:E512,E512)</f>
        <v>1209.97</v>
      </c>
      <c r="Q512" s="6"/>
      <c r="R512" s="6"/>
      <c r="S512" s="6">
        <v>9.7999999999999997E-3</v>
      </c>
      <c r="T512" s="7"/>
      <c r="U512" s="7"/>
      <c r="V512" s="7"/>
      <c r="W512" s="6"/>
      <c r="X512" s="6"/>
      <c r="Y512" s="6"/>
      <c r="Z512" s="6"/>
      <c r="AA512" s="6"/>
      <c r="AB512" s="6"/>
      <c r="AC512" s="6"/>
      <c r="AD512" s="6"/>
      <c r="AE512" s="6"/>
      <c r="AF512" s="6"/>
      <c r="AG512" s="6"/>
      <c r="AH512" s="6"/>
      <c r="AI512" s="6"/>
      <c r="AJ512" s="6"/>
      <c r="AK512" s="6"/>
      <c r="AL512" s="6"/>
      <c r="AM512" s="6"/>
      <c r="AN512" s="6"/>
      <c r="AO512" s="6"/>
    </row>
    <row r="513" spans="1:41" x14ac:dyDescent="0.25">
      <c r="A513" s="9" t="s">
        <v>6</v>
      </c>
      <c r="B513" s="9" t="s">
        <v>32</v>
      </c>
      <c r="C513" s="15">
        <v>36230</v>
      </c>
      <c r="D513" s="6" t="s">
        <v>2</v>
      </c>
      <c r="E513" s="6">
        <v>1</v>
      </c>
      <c r="F513" s="6" t="s">
        <v>137</v>
      </c>
      <c r="G513" s="6"/>
      <c r="H513" s="6"/>
      <c r="I513" s="6"/>
      <c r="J513" s="6">
        <v>6</v>
      </c>
      <c r="K513" s="6" t="s">
        <v>34</v>
      </c>
      <c r="L513" s="7">
        <v>368</v>
      </c>
      <c r="M513" s="6">
        <v>36.799999999999997</v>
      </c>
      <c r="N513" s="6"/>
      <c r="O513" s="6"/>
      <c r="P513" s="6"/>
      <c r="Q513" s="6"/>
      <c r="R513" s="6"/>
      <c r="S513" s="6"/>
      <c r="T513" s="7"/>
      <c r="U513" s="7"/>
      <c r="V513" s="7"/>
      <c r="W513" s="6"/>
      <c r="X513" s="6"/>
      <c r="Y513" s="6"/>
      <c r="Z513" s="6"/>
      <c r="AA513" s="6"/>
      <c r="AB513" s="6"/>
      <c r="AC513" s="6"/>
      <c r="AD513" s="6"/>
      <c r="AE513" s="6"/>
      <c r="AF513" s="6"/>
      <c r="AG513" s="6"/>
      <c r="AH513" s="6"/>
      <c r="AI513" s="6"/>
      <c r="AJ513" s="6"/>
      <c r="AK513" s="6"/>
      <c r="AL513" s="6"/>
      <c r="AM513" s="6"/>
      <c r="AN513" s="6"/>
      <c r="AO513" s="6"/>
    </row>
    <row r="514" spans="1:41" x14ac:dyDescent="0.25">
      <c r="A514" s="9" t="s">
        <v>6</v>
      </c>
      <c r="B514" s="9" t="s">
        <v>32</v>
      </c>
      <c r="C514" s="15">
        <v>36238</v>
      </c>
      <c r="D514" s="6" t="s">
        <v>2</v>
      </c>
      <c r="E514" s="6">
        <v>1</v>
      </c>
      <c r="F514" s="6" t="s">
        <v>137</v>
      </c>
      <c r="G514" s="6"/>
      <c r="H514" s="6"/>
      <c r="I514" s="6"/>
      <c r="J514" s="6">
        <v>6</v>
      </c>
      <c r="K514" s="6" t="s">
        <v>34</v>
      </c>
      <c r="L514" s="7">
        <v>1510.5</v>
      </c>
      <c r="M514" s="6">
        <v>151.05000000000001</v>
      </c>
      <c r="N514" s="6"/>
      <c r="O514" s="6"/>
      <c r="P514" s="6"/>
      <c r="Q514" s="6"/>
      <c r="R514" s="6"/>
      <c r="S514" s="6"/>
      <c r="T514" s="7"/>
      <c r="U514" s="7"/>
      <c r="V514" s="7"/>
      <c r="W514" s="6"/>
      <c r="X514" s="6"/>
      <c r="Y514" s="6"/>
      <c r="Z514" s="6"/>
      <c r="AA514" s="6"/>
      <c r="AB514" s="6"/>
      <c r="AC514" s="6"/>
      <c r="AD514" s="6"/>
      <c r="AE514" s="6"/>
      <c r="AF514" s="6"/>
      <c r="AG514" s="6"/>
      <c r="AH514" s="6"/>
      <c r="AI514" s="6"/>
      <c r="AJ514" s="6"/>
      <c r="AK514" s="6"/>
      <c r="AL514" s="6"/>
      <c r="AM514" s="6"/>
      <c r="AN514" s="6"/>
      <c r="AO514" s="6"/>
    </row>
    <row r="515" spans="1:41" x14ac:dyDescent="0.25">
      <c r="A515" s="9" t="s">
        <v>6</v>
      </c>
      <c r="B515" s="9" t="s">
        <v>32</v>
      </c>
      <c r="C515" s="15">
        <v>36245</v>
      </c>
      <c r="D515" s="6" t="s">
        <v>2</v>
      </c>
      <c r="E515" s="6">
        <v>1</v>
      </c>
      <c r="F515" s="6" t="s">
        <v>137</v>
      </c>
      <c r="G515" s="6"/>
      <c r="H515" s="6"/>
      <c r="I515" s="6"/>
      <c r="J515" s="6">
        <v>6</v>
      </c>
      <c r="K515" s="6" t="s">
        <v>34</v>
      </c>
      <c r="L515" s="7">
        <v>2109</v>
      </c>
      <c r="M515" s="6">
        <v>210.9</v>
      </c>
      <c r="N515" s="6"/>
      <c r="O515" s="6"/>
      <c r="P515" s="6"/>
      <c r="Q515" s="6"/>
      <c r="R515" s="6"/>
      <c r="S515" s="6"/>
      <c r="T515" s="7"/>
      <c r="U515" s="7"/>
      <c r="V515" s="7"/>
      <c r="W515" s="6"/>
      <c r="X515" s="6"/>
      <c r="Y515" s="6"/>
      <c r="Z515" s="6"/>
      <c r="AA515" s="6"/>
      <c r="AB515" s="6"/>
      <c r="AC515" s="6"/>
      <c r="AD515" s="6"/>
      <c r="AE515" s="6"/>
      <c r="AF515" s="6"/>
      <c r="AG515" s="6"/>
      <c r="AH515" s="6"/>
      <c r="AI515" s="6"/>
      <c r="AJ515" s="6"/>
      <c r="AK515" s="6"/>
      <c r="AL515" s="6"/>
      <c r="AM515" s="6"/>
      <c r="AN515" s="6"/>
      <c r="AO515" s="6"/>
    </row>
    <row r="516" spans="1:41" x14ac:dyDescent="0.25">
      <c r="A516" s="9" t="s">
        <v>6</v>
      </c>
      <c r="B516" s="9" t="s">
        <v>32</v>
      </c>
      <c r="C516" s="15">
        <v>36252</v>
      </c>
      <c r="D516" s="6" t="s">
        <v>2</v>
      </c>
      <c r="E516" s="6">
        <v>1</v>
      </c>
      <c r="F516" s="6" t="s">
        <v>137</v>
      </c>
      <c r="G516" s="6"/>
      <c r="H516" s="6"/>
      <c r="I516" s="6"/>
      <c r="J516" s="6">
        <v>6</v>
      </c>
      <c r="K516" s="6" t="s">
        <v>34</v>
      </c>
      <c r="L516" s="7">
        <v>2056</v>
      </c>
      <c r="M516" s="6">
        <v>205.6</v>
      </c>
      <c r="N516" s="6"/>
      <c r="O516" s="6"/>
      <c r="P516" s="6"/>
      <c r="Q516" s="6"/>
      <c r="R516" s="6"/>
      <c r="S516" s="6"/>
      <c r="T516" s="7"/>
      <c r="U516" s="7"/>
      <c r="V516" s="7"/>
      <c r="W516" s="6"/>
      <c r="X516" s="6"/>
      <c r="Y516" s="6"/>
      <c r="Z516" s="6"/>
      <c r="AA516" s="6"/>
      <c r="AB516" s="6"/>
      <c r="AC516" s="6"/>
      <c r="AD516" s="6"/>
      <c r="AE516" s="6"/>
      <c r="AF516" s="6"/>
      <c r="AG516" s="6"/>
      <c r="AH516" s="6"/>
      <c r="AI516" s="6"/>
      <c r="AJ516" s="6"/>
      <c r="AK516" s="6"/>
      <c r="AL516" s="6"/>
      <c r="AM516" s="6"/>
      <c r="AN516" s="6"/>
      <c r="AO516" s="6"/>
    </row>
    <row r="517" spans="1:41" x14ac:dyDescent="0.25">
      <c r="A517" s="9" t="s">
        <v>6</v>
      </c>
      <c r="B517" s="9" t="s">
        <v>32</v>
      </c>
      <c r="C517" s="15">
        <v>36259</v>
      </c>
      <c r="D517" s="6" t="s">
        <v>2</v>
      </c>
      <c r="E517" s="6">
        <v>1</v>
      </c>
      <c r="F517" s="6" t="s">
        <v>137</v>
      </c>
      <c r="G517" s="6"/>
      <c r="H517" s="6"/>
      <c r="I517" s="6"/>
      <c r="J517" s="6">
        <v>6</v>
      </c>
      <c r="K517" s="6" t="s">
        <v>35</v>
      </c>
      <c r="L517" s="7">
        <v>3130</v>
      </c>
      <c r="M517" s="6">
        <v>313</v>
      </c>
      <c r="N517" s="6"/>
      <c r="O517" s="6"/>
      <c r="P517" s="6"/>
      <c r="Q517" s="6">
        <v>2.5000000000000001E-2</v>
      </c>
      <c r="R517" s="6"/>
      <c r="S517" s="6"/>
      <c r="T517" s="7"/>
      <c r="U517" s="7"/>
      <c r="V517" s="7"/>
      <c r="W517" s="6"/>
      <c r="X517" s="6"/>
      <c r="Y517" s="6"/>
      <c r="Z517" s="6"/>
      <c r="AA517" s="6"/>
      <c r="AB517" s="6"/>
      <c r="AC517" s="6"/>
      <c r="AD517" s="6"/>
      <c r="AE517" s="6"/>
      <c r="AF517" s="6"/>
      <c r="AG517" s="6"/>
      <c r="AH517" s="6"/>
      <c r="AI517" s="6"/>
      <c r="AJ517" s="6"/>
      <c r="AK517" s="6"/>
      <c r="AL517" s="6"/>
      <c r="AM517" s="6"/>
      <c r="AN517" s="6"/>
      <c r="AO517" s="6"/>
    </row>
    <row r="518" spans="1:41" x14ac:dyDescent="0.25">
      <c r="A518" s="9" t="s">
        <v>6</v>
      </c>
      <c r="B518" s="9" t="s">
        <v>32</v>
      </c>
      <c r="C518" s="15">
        <v>36272</v>
      </c>
      <c r="D518" s="6" t="s">
        <v>2</v>
      </c>
      <c r="E518" s="6">
        <v>1</v>
      </c>
      <c r="F518" s="6" t="s">
        <v>137</v>
      </c>
      <c r="G518" s="6"/>
      <c r="H518" s="6"/>
      <c r="I518" s="6"/>
      <c r="J518" s="6">
        <v>6</v>
      </c>
      <c r="K518" s="6" t="s">
        <v>36</v>
      </c>
      <c r="L518" s="7">
        <v>180</v>
      </c>
      <c r="M518" s="6">
        <v>18</v>
      </c>
      <c r="N518" s="6"/>
      <c r="O518" s="6">
        <v>293.11</v>
      </c>
      <c r="P518" s="6">
        <f>SUMIFS(O$459:O518,A$459:A518,A518,D$459:D518,D518,E$459:E518,E518)</f>
        <v>1503.08</v>
      </c>
      <c r="Q518" s="6"/>
      <c r="R518" s="6"/>
      <c r="S518" s="6">
        <v>1.8700000000000001E-2</v>
      </c>
      <c r="T518" s="7"/>
      <c r="U518" s="7"/>
      <c r="V518" s="7"/>
      <c r="W518" s="6"/>
      <c r="X518" s="6"/>
      <c r="Y518" s="6"/>
      <c r="Z518" s="6"/>
      <c r="AA518" s="6"/>
      <c r="AB518" s="6"/>
      <c r="AC518" s="6"/>
      <c r="AD518" s="6"/>
      <c r="AE518" s="6"/>
      <c r="AF518" s="6"/>
      <c r="AG518" s="6"/>
      <c r="AH518" s="6"/>
      <c r="AI518" s="6"/>
      <c r="AJ518" s="6"/>
      <c r="AK518" s="6"/>
      <c r="AL518" s="6"/>
      <c r="AM518" s="6"/>
      <c r="AN518" s="6"/>
      <c r="AO518" s="6"/>
    </row>
    <row r="519" spans="1:41" x14ac:dyDescent="0.25">
      <c r="A519" s="9" t="s">
        <v>6</v>
      </c>
      <c r="B519" s="9" t="s">
        <v>32</v>
      </c>
      <c r="C519" s="15">
        <v>36287</v>
      </c>
      <c r="D519" s="6" t="s">
        <v>2</v>
      </c>
      <c r="E519" s="6">
        <v>1</v>
      </c>
      <c r="F519" s="6" t="s">
        <v>137</v>
      </c>
      <c r="G519" s="6"/>
      <c r="H519" s="6"/>
      <c r="I519" s="6"/>
      <c r="J519" s="6">
        <v>7</v>
      </c>
      <c r="K519" s="6" t="s">
        <v>34</v>
      </c>
      <c r="L519" s="7">
        <v>337.5</v>
      </c>
      <c r="M519" s="6">
        <v>33.75</v>
      </c>
      <c r="N519" s="6"/>
      <c r="O519" s="6"/>
      <c r="P519" s="6"/>
      <c r="Q519" s="6"/>
      <c r="R519" s="6"/>
      <c r="S519" s="6"/>
      <c r="T519" s="7"/>
      <c r="U519" s="7"/>
      <c r="V519" s="7"/>
      <c r="W519" s="6"/>
      <c r="X519" s="6"/>
      <c r="Y519" s="6"/>
      <c r="Z519" s="6"/>
      <c r="AA519" s="6"/>
      <c r="AB519" s="6"/>
      <c r="AC519" s="6"/>
      <c r="AD519" s="6"/>
      <c r="AE519" s="6"/>
      <c r="AF519" s="6"/>
      <c r="AG519" s="6"/>
      <c r="AH519" s="6"/>
      <c r="AI519" s="6"/>
      <c r="AJ519" s="6"/>
      <c r="AK519" s="6"/>
      <c r="AL519" s="6"/>
      <c r="AM519" s="6"/>
      <c r="AN519" s="6"/>
      <c r="AO519" s="6"/>
    </row>
    <row r="520" spans="1:41" x14ac:dyDescent="0.25">
      <c r="A520" s="9" t="s">
        <v>6</v>
      </c>
      <c r="B520" s="9" t="s">
        <v>32</v>
      </c>
      <c r="C520" s="15">
        <v>36299</v>
      </c>
      <c r="D520" s="6" t="s">
        <v>2</v>
      </c>
      <c r="E520" s="6">
        <v>1</v>
      </c>
      <c r="F520" s="6" t="s">
        <v>137</v>
      </c>
      <c r="G520" s="6"/>
      <c r="H520" s="6"/>
      <c r="I520" s="6"/>
      <c r="J520" s="6">
        <v>7</v>
      </c>
      <c r="K520" s="6" t="s">
        <v>34</v>
      </c>
      <c r="L520" s="7">
        <v>406.5</v>
      </c>
      <c r="M520" s="6">
        <v>40.65</v>
      </c>
      <c r="N520" s="6"/>
      <c r="O520" s="6"/>
      <c r="P520" s="6"/>
      <c r="Q520" s="6"/>
      <c r="R520" s="6"/>
      <c r="S520" s="6"/>
      <c r="T520" s="7"/>
      <c r="U520" s="7"/>
      <c r="V520" s="7"/>
      <c r="W520" s="6"/>
      <c r="X520" s="6"/>
      <c r="Y520" s="6"/>
      <c r="Z520" s="6"/>
      <c r="AA520" s="6"/>
      <c r="AB520" s="6"/>
      <c r="AC520" s="6"/>
      <c r="AD520" s="6"/>
      <c r="AE520" s="6"/>
      <c r="AF520" s="6"/>
      <c r="AG520" s="6"/>
      <c r="AH520" s="6"/>
      <c r="AI520" s="6"/>
      <c r="AJ520" s="6"/>
      <c r="AK520" s="6"/>
      <c r="AL520" s="6"/>
      <c r="AM520" s="6"/>
      <c r="AN520" s="6"/>
      <c r="AO520" s="6"/>
    </row>
    <row r="521" spans="1:41" x14ac:dyDescent="0.25">
      <c r="A521" s="9" t="s">
        <v>6</v>
      </c>
      <c r="B521" s="9" t="s">
        <v>32</v>
      </c>
      <c r="C521" s="15">
        <v>36314</v>
      </c>
      <c r="D521" s="6" t="s">
        <v>2</v>
      </c>
      <c r="E521" s="6">
        <v>1</v>
      </c>
      <c r="F521" s="6" t="s">
        <v>137</v>
      </c>
      <c r="G521" s="6"/>
      <c r="H521" s="6"/>
      <c r="I521" s="6"/>
      <c r="J521" s="6">
        <v>7</v>
      </c>
      <c r="K521" s="6" t="s">
        <v>34</v>
      </c>
      <c r="L521" s="7">
        <v>815</v>
      </c>
      <c r="M521" s="6">
        <v>81.5</v>
      </c>
      <c r="N521" s="6"/>
      <c r="O521" s="6"/>
      <c r="P521" s="6"/>
      <c r="Q521" s="6"/>
      <c r="R521" s="6"/>
      <c r="S521" s="6"/>
      <c r="T521" s="7"/>
      <c r="U521" s="7"/>
      <c r="V521" s="7"/>
      <c r="W521" s="6"/>
      <c r="X521" s="6"/>
      <c r="Y521" s="6"/>
      <c r="Z521" s="6"/>
      <c r="AA521" s="6"/>
      <c r="AB521" s="6"/>
      <c r="AC521" s="6"/>
      <c r="AD521" s="6"/>
      <c r="AE521" s="6"/>
      <c r="AF521" s="6"/>
      <c r="AG521" s="6"/>
      <c r="AH521" s="6"/>
      <c r="AI521" s="6"/>
      <c r="AJ521" s="6"/>
      <c r="AK521" s="6"/>
      <c r="AL521" s="6"/>
      <c r="AM521" s="6"/>
      <c r="AN521" s="6"/>
      <c r="AO521" s="6"/>
    </row>
    <row r="522" spans="1:41" x14ac:dyDescent="0.25">
      <c r="A522" s="9" t="s">
        <v>6</v>
      </c>
      <c r="B522" s="9" t="s">
        <v>32</v>
      </c>
      <c r="C522" s="15">
        <v>36335</v>
      </c>
      <c r="D522" s="6" t="s">
        <v>2</v>
      </c>
      <c r="E522" s="6">
        <v>1</v>
      </c>
      <c r="F522" s="6" t="s">
        <v>137</v>
      </c>
      <c r="G522" s="6"/>
      <c r="H522" s="6"/>
      <c r="I522" s="6"/>
      <c r="J522" s="6">
        <v>7</v>
      </c>
      <c r="K522" s="6" t="s">
        <v>35</v>
      </c>
      <c r="L522" s="7">
        <v>910.5</v>
      </c>
      <c r="M522" s="6">
        <v>91.05</v>
      </c>
      <c r="N522" s="6"/>
      <c r="O522" s="6"/>
      <c r="P522" s="6"/>
      <c r="Q522" s="6"/>
      <c r="R522" s="6"/>
      <c r="S522" s="6"/>
      <c r="T522" s="7"/>
      <c r="U522" s="7"/>
      <c r="V522" s="7"/>
      <c r="W522" s="6"/>
      <c r="X522" s="6"/>
      <c r="Y522" s="6"/>
      <c r="Z522" s="6"/>
      <c r="AA522" s="6"/>
      <c r="AB522" s="6"/>
      <c r="AC522" s="6"/>
      <c r="AD522" s="6"/>
      <c r="AE522" s="6"/>
      <c r="AF522" s="6"/>
      <c r="AG522" s="6"/>
      <c r="AH522" s="6"/>
      <c r="AI522" s="6"/>
      <c r="AJ522" s="6"/>
      <c r="AK522" s="6"/>
      <c r="AL522" s="6"/>
      <c r="AM522" s="6"/>
      <c r="AN522" s="6"/>
      <c r="AO522" s="6"/>
    </row>
    <row r="523" spans="1:41" x14ac:dyDescent="0.25">
      <c r="A523" s="9" t="s">
        <v>6</v>
      </c>
      <c r="B523" s="9" t="s">
        <v>32</v>
      </c>
      <c r="C523" s="15">
        <v>36338</v>
      </c>
      <c r="D523" s="6" t="s">
        <v>2</v>
      </c>
      <c r="E523" s="6">
        <v>1</v>
      </c>
      <c r="F523" s="6" t="s">
        <v>137</v>
      </c>
      <c r="G523" s="6"/>
      <c r="H523" s="6"/>
      <c r="I523" s="6"/>
      <c r="J523" s="6">
        <v>7</v>
      </c>
      <c r="K523" s="6" t="s">
        <v>36</v>
      </c>
      <c r="L523" s="7">
        <v>0</v>
      </c>
      <c r="M523" s="6">
        <v>0</v>
      </c>
      <c r="N523" s="6"/>
      <c r="O523" s="6">
        <v>88.71</v>
      </c>
      <c r="P523" s="6">
        <f>SUMIFS(O$459:O523,A$459:A523,A523,D$459:D523,D523,E$459:E523,E523)</f>
        <v>1591.79</v>
      </c>
      <c r="Q523" s="6"/>
      <c r="R523" s="6"/>
      <c r="S523" s="6"/>
      <c r="T523" s="7"/>
      <c r="U523" s="7"/>
      <c r="V523" s="7"/>
      <c r="W523" s="6"/>
      <c r="X523" s="6"/>
      <c r="Y523" s="6"/>
      <c r="Z523" s="6"/>
      <c r="AA523" s="6"/>
      <c r="AB523" s="6"/>
      <c r="AC523" s="6"/>
      <c r="AD523" s="6"/>
      <c r="AE523" s="6"/>
      <c r="AF523" s="6"/>
      <c r="AG523" s="6"/>
      <c r="AH523" s="6"/>
      <c r="AI523" s="6"/>
      <c r="AJ523" s="6"/>
      <c r="AK523" s="6"/>
      <c r="AL523" s="6"/>
      <c r="AM523" s="6"/>
      <c r="AN523" s="6"/>
      <c r="AO523" s="6"/>
    </row>
    <row r="524" spans="1:41" x14ac:dyDescent="0.25">
      <c r="A524" s="9" t="s">
        <v>6</v>
      </c>
      <c r="B524" s="9" t="s">
        <v>32</v>
      </c>
      <c r="C524" s="15">
        <v>36381</v>
      </c>
      <c r="D524" s="6" t="s">
        <v>37</v>
      </c>
      <c r="E524" s="6">
        <v>1</v>
      </c>
      <c r="F524" s="6" t="s">
        <v>137</v>
      </c>
      <c r="G524" s="6"/>
      <c r="H524" s="6"/>
      <c r="I524" s="6"/>
      <c r="J524" s="6">
        <v>1</v>
      </c>
      <c r="K524" s="6" t="s">
        <v>34</v>
      </c>
      <c r="L524" s="7">
        <v>100</v>
      </c>
      <c r="M524" s="6">
        <v>10</v>
      </c>
      <c r="N524" s="6"/>
      <c r="O524" s="6"/>
      <c r="P524" s="6"/>
      <c r="Q524" s="6"/>
      <c r="R524" s="6"/>
      <c r="S524" s="6"/>
      <c r="T524" s="7"/>
      <c r="U524" s="7"/>
      <c r="V524" s="7"/>
      <c r="W524" s="6"/>
      <c r="X524" s="6"/>
      <c r="Y524" s="6"/>
      <c r="Z524" s="6"/>
      <c r="AA524" s="6"/>
      <c r="AB524" s="6"/>
      <c r="AC524" s="6"/>
      <c r="AD524" s="6"/>
      <c r="AE524" s="6"/>
      <c r="AF524" s="6"/>
      <c r="AG524" s="6"/>
      <c r="AH524" s="6"/>
      <c r="AI524" s="6"/>
      <c r="AJ524" s="6"/>
      <c r="AK524" s="6"/>
      <c r="AL524" s="6"/>
      <c r="AM524" s="6"/>
      <c r="AN524" s="6"/>
      <c r="AO524" s="6"/>
    </row>
    <row r="525" spans="1:41" x14ac:dyDescent="0.25">
      <c r="A525" s="9" t="s">
        <v>6</v>
      </c>
      <c r="B525" s="9" t="s">
        <v>32</v>
      </c>
      <c r="C525" s="15">
        <v>36391</v>
      </c>
      <c r="D525" s="6" t="s">
        <v>37</v>
      </c>
      <c r="E525" s="6">
        <v>1</v>
      </c>
      <c r="F525" s="6" t="s">
        <v>137</v>
      </c>
      <c r="G525" s="6"/>
      <c r="H525" s="6"/>
      <c r="I525" s="6"/>
      <c r="J525" s="6">
        <v>1</v>
      </c>
      <c r="K525" s="6" t="s">
        <v>34</v>
      </c>
      <c r="L525" s="7">
        <v>207.7</v>
      </c>
      <c r="M525" s="6">
        <v>20.77</v>
      </c>
      <c r="N525" s="6"/>
      <c r="O525" s="6"/>
      <c r="P525" s="6"/>
      <c r="Q525" s="6"/>
      <c r="R525" s="6"/>
      <c r="S525" s="6"/>
      <c r="T525" s="7"/>
      <c r="U525" s="7"/>
      <c r="V525" s="7"/>
      <c r="W525" s="6"/>
      <c r="X525" s="6"/>
      <c r="Y525" s="6"/>
      <c r="Z525" s="6"/>
      <c r="AA525" s="6"/>
      <c r="AB525" s="6"/>
      <c r="AC525" s="6"/>
      <c r="AD525" s="6"/>
      <c r="AE525" s="6"/>
      <c r="AF525" s="6"/>
      <c r="AG525" s="6"/>
      <c r="AH525" s="6"/>
      <c r="AI525" s="6"/>
      <c r="AJ525" s="6"/>
      <c r="AK525" s="6"/>
      <c r="AL525" s="6"/>
      <c r="AM525" s="6"/>
      <c r="AN525" s="6"/>
      <c r="AO525" s="6"/>
    </row>
    <row r="526" spans="1:41" x14ac:dyDescent="0.25">
      <c r="A526" s="9" t="s">
        <v>6</v>
      </c>
      <c r="B526" s="9" t="s">
        <v>32</v>
      </c>
      <c r="C526" s="15">
        <v>36402</v>
      </c>
      <c r="D526" s="6" t="s">
        <v>37</v>
      </c>
      <c r="E526" s="6">
        <v>1</v>
      </c>
      <c r="F526" s="6" t="s">
        <v>137</v>
      </c>
      <c r="G526" s="6"/>
      <c r="H526" s="6"/>
      <c r="I526" s="6"/>
      <c r="J526" s="6">
        <v>1</v>
      </c>
      <c r="K526" s="6" t="s">
        <v>34</v>
      </c>
      <c r="L526" s="7">
        <v>245</v>
      </c>
      <c r="M526" s="6">
        <v>24.5</v>
      </c>
      <c r="N526" s="6"/>
      <c r="O526" s="6"/>
      <c r="P526" s="6"/>
      <c r="Q526" s="6"/>
      <c r="R526" s="6"/>
      <c r="S526" s="6"/>
      <c r="T526" s="7"/>
      <c r="U526" s="7"/>
      <c r="V526" s="7"/>
      <c r="W526" s="6"/>
      <c r="X526" s="6"/>
      <c r="Y526" s="6"/>
      <c r="Z526" s="6"/>
      <c r="AA526" s="6"/>
      <c r="AB526" s="6"/>
      <c r="AC526" s="6"/>
      <c r="AD526" s="6"/>
      <c r="AE526" s="6"/>
      <c r="AF526" s="6"/>
      <c r="AG526" s="6"/>
      <c r="AH526" s="6"/>
      <c r="AI526" s="6"/>
      <c r="AJ526" s="6"/>
      <c r="AK526" s="6"/>
      <c r="AL526" s="6"/>
      <c r="AM526" s="6"/>
      <c r="AN526" s="6"/>
      <c r="AO526" s="6"/>
    </row>
    <row r="527" spans="1:41" x14ac:dyDescent="0.25">
      <c r="A527" s="9" t="s">
        <v>6</v>
      </c>
      <c r="B527" s="9" t="s">
        <v>32</v>
      </c>
      <c r="C527" s="15">
        <v>36410</v>
      </c>
      <c r="D527" s="6" t="s">
        <v>37</v>
      </c>
      <c r="E527" s="6">
        <v>1</v>
      </c>
      <c r="F527" s="6" t="s">
        <v>137</v>
      </c>
      <c r="G527" s="6"/>
      <c r="H527" s="6"/>
      <c r="I527" s="6"/>
      <c r="J527" s="6">
        <v>1</v>
      </c>
      <c r="K527" s="6" t="s">
        <v>34</v>
      </c>
      <c r="L527" s="7">
        <v>545</v>
      </c>
      <c r="M527" s="6">
        <v>54.5</v>
      </c>
      <c r="N527" s="6"/>
      <c r="O527" s="6"/>
      <c r="P527" s="6"/>
      <c r="Q527" s="6"/>
      <c r="R527" s="6"/>
      <c r="S527" s="6"/>
      <c r="T527" s="7"/>
      <c r="U527" s="7"/>
      <c r="V527" s="7"/>
      <c r="W527" s="6"/>
      <c r="X527" s="6"/>
      <c r="Y527" s="6"/>
      <c r="Z527" s="6"/>
      <c r="AA527" s="6"/>
      <c r="AB527" s="6"/>
      <c r="AC527" s="6"/>
      <c r="AD527" s="6"/>
      <c r="AE527" s="6"/>
      <c r="AF527" s="6"/>
      <c r="AG527" s="6"/>
      <c r="AH527" s="6"/>
      <c r="AI527" s="6"/>
      <c r="AJ527" s="6"/>
      <c r="AK527" s="6"/>
      <c r="AL527" s="6"/>
      <c r="AM527" s="6"/>
      <c r="AN527" s="6"/>
      <c r="AO527" s="6"/>
    </row>
    <row r="528" spans="1:41" x14ac:dyDescent="0.25">
      <c r="A528" s="9" t="s">
        <v>6</v>
      </c>
      <c r="B528" s="9" t="s">
        <v>32</v>
      </c>
      <c r="C528" s="15">
        <v>36418</v>
      </c>
      <c r="D528" s="6" t="s">
        <v>37</v>
      </c>
      <c r="E528" s="6">
        <v>1</v>
      </c>
      <c r="F528" s="6" t="s">
        <v>137</v>
      </c>
      <c r="G528" s="6"/>
      <c r="H528" s="6"/>
      <c r="I528" s="6"/>
      <c r="J528" s="6">
        <v>1</v>
      </c>
      <c r="K528" s="6" t="s">
        <v>34</v>
      </c>
      <c r="L528" s="7">
        <v>1030</v>
      </c>
      <c r="M528" s="6">
        <v>103</v>
      </c>
      <c r="N528" s="6"/>
      <c r="O528" s="6"/>
      <c r="P528" s="6"/>
      <c r="Q528" s="6"/>
      <c r="R528" s="6"/>
      <c r="S528" s="6"/>
      <c r="T528" s="7"/>
      <c r="U528" s="7"/>
      <c r="V528" s="7"/>
      <c r="W528" s="6"/>
      <c r="X528" s="6"/>
      <c r="Y528" s="6"/>
      <c r="Z528" s="6"/>
      <c r="AA528" s="6"/>
      <c r="AB528" s="6"/>
      <c r="AC528" s="6"/>
      <c r="AD528" s="6"/>
      <c r="AE528" s="6"/>
      <c r="AF528" s="6"/>
      <c r="AG528" s="6"/>
      <c r="AH528" s="6"/>
      <c r="AI528" s="6"/>
      <c r="AJ528" s="6"/>
      <c r="AK528" s="6"/>
      <c r="AL528" s="6"/>
      <c r="AM528" s="6"/>
      <c r="AN528" s="6"/>
      <c r="AO528" s="6"/>
    </row>
    <row r="529" spans="1:41" x14ac:dyDescent="0.25">
      <c r="A529" s="9" t="s">
        <v>6</v>
      </c>
      <c r="B529" s="9" t="s">
        <v>32</v>
      </c>
      <c r="C529" s="15">
        <v>36425</v>
      </c>
      <c r="D529" s="6" t="s">
        <v>37</v>
      </c>
      <c r="E529" s="6">
        <v>1</v>
      </c>
      <c r="F529" s="6" t="s">
        <v>137</v>
      </c>
      <c r="G529" s="6"/>
      <c r="H529" s="6"/>
      <c r="I529" s="6"/>
      <c r="J529" s="6">
        <v>1</v>
      </c>
      <c r="K529" s="6" t="s">
        <v>34</v>
      </c>
      <c r="L529" s="7">
        <v>1960</v>
      </c>
      <c r="M529" s="6">
        <v>196</v>
      </c>
      <c r="N529" s="6"/>
      <c r="O529" s="6"/>
      <c r="P529" s="6"/>
      <c r="Q529" s="6"/>
      <c r="R529" s="6"/>
      <c r="S529" s="6"/>
      <c r="T529" s="7"/>
      <c r="U529" s="7"/>
      <c r="V529" s="7"/>
      <c r="W529" s="6"/>
      <c r="X529" s="6"/>
      <c r="Y529" s="6"/>
      <c r="Z529" s="6"/>
      <c r="AA529" s="6"/>
      <c r="AB529" s="6"/>
      <c r="AC529" s="6"/>
      <c r="AD529" s="6"/>
      <c r="AE529" s="6"/>
      <c r="AF529" s="6"/>
      <c r="AG529" s="6"/>
      <c r="AH529" s="6"/>
      <c r="AI529" s="6"/>
      <c r="AJ529" s="6"/>
      <c r="AK529" s="6"/>
      <c r="AL529" s="6"/>
      <c r="AM529" s="6"/>
      <c r="AN529" s="6"/>
      <c r="AO529" s="6"/>
    </row>
    <row r="530" spans="1:41" x14ac:dyDescent="0.25">
      <c r="A530" s="9" t="s">
        <v>6</v>
      </c>
      <c r="B530" s="9" t="s">
        <v>32</v>
      </c>
      <c r="C530" s="15">
        <v>36432</v>
      </c>
      <c r="D530" s="6" t="s">
        <v>37</v>
      </c>
      <c r="E530" s="6">
        <v>1</v>
      </c>
      <c r="F530" s="6" t="s">
        <v>137</v>
      </c>
      <c r="G530" s="6"/>
      <c r="H530" s="6"/>
      <c r="I530" s="6"/>
      <c r="J530" s="6">
        <v>1</v>
      </c>
      <c r="K530" s="6" t="s">
        <v>35</v>
      </c>
      <c r="L530" s="7">
        <v>1900</v>
      </c>
      <c r="M530" s="6">
        <v>190</v>
      </c>
      <c r="N530" s="6"/>
      <c r="O530" s="6"/>
      <c r="P530" s="6"/>
      <c r="Q530" s="6"/>
      <c r="R530" s="6"/>
      <c r="S530" s="6"/>
      <c r="T530" s="7"/>
      <c r="U530" s="7"/>
      <c r="V530" s="7"/>
      <c r="W530" s="6"/>
      <c r="X530" s="6"/>
      <c r="Y530" s="6"/>
      <c r="Z530" s="6"/>
      <c r="AA530" s="6"/>
      <c r="AB530" s="6"/>
      <c r="AC530" s="6"/>
      <c r="AD530" s="6"/>
      <c r="AE530" s="6"/>
      <c r="AF530" s="6"/>
      <c r="AG530" s="6"/>
      <c r="AH530" s="6"/>
      <c r="AI530" s="6"/>
      <c r="AJ530" s="6"/>
      <c r="AK530" s="6"/>
      <c r="AL530" s="6"/>
      <c r="AM530" s="6"/>
      <c r="AN530" s="6"/>
      <c r="AO530" s="6"/>
    </row>
    <row r="531" spans="1:41" x14ac:dyDescent="0.25">
      <c r="A531" s="9" t="s">
        <v>6</v>
      </c>
      <c r="B531" s="9" t="s">
        <v>32</v>
      </c>
      <c r="C531" s="15">
        <v>36439</v>
      </c>
      <c r="D531" s="6" t="s">
        <v>37</v>
      </c>
      <c r="E531" s="6">
        <v>1</v>
      </c>
      <c r="F531" s="6" t="s">
        <v>137</v>
      </c>
      <c r="G531" s="6"/>
      <c r="H531" s="6"/>
      <c r="I531" s="6"/>
      <c r="J531" s="6">
        <v>1</v>
      </c>
      <c r="K531" s="6" t="s">
        <v>36</v>
      </c>
      <c r="L531" s="7"/>
      <c r="M531" s="6"/>
      <c r="N531" s="6"/>
      <c r="O531" s="6">
        <v>137.51</v>
      </c>
      <c r="P531" s="6">
        <f>SUMIFS(O$459:O531,A$459:A531,A531,D$459:D531,D531,E$459:E531,E531)</f>
        <v>137.51</v>
      </c>
      <c r="Q531" s="6"/>
      <c r="R531" s="6"/>
      <c r="S531" s="6"/>
      <c r="T531" s="7"/>
      <c r="U531" s="7"/>
      <c r="V531" s="7"/>
      <c r="W531" s="6"/>
      <c r="X531" s="6"/>
      <c r="Y531" s="6"/>
      <c r="Z531" s="6"/>
      <c r="AA531" s="6"/>
      <c r="AB531" s="6"/>
      <c r="AC531" s="6"/>
      <c r="AD531" s="6"/>
      <c r="AE531" s="6"/>
      <c r="AF531" s="6"/>
      <c r="AG531" s="6"/>
      <c r="AH531" s="6"/>
      <c r="AI531" s="6"/>
      <c r="AJ531" s="6"/>
      <c r="AK531" s="6"/>
      <c r="AL531" s="6"/>
      <c r="AM531" s="6"/>
      <c r="AN531" s="6"/>
      <c r="AO531" s="6"/>
    </row>
    <row r="532" spans="1:41" x14ac:dyDescent="0.25">
      <c r="A532" s="9" t="s">
        <v>6</v>
      </c>
      <c r="B532" s="9" t="s">
        <v>32</v>
      </c>
      <c r="C532" s="15">
        <v>36459</v>
      </c>
      <c r="D532" s="6" t="s">
        <v>37</v>
      </c>
      <c r="E532" s="6">
        <v>1</v>
      </c>
      <c r="F532" s="6" t="s">
        <v>137</v>
      </c>
      <c r="G532" s="6"/>
      <c r="H532" s="6"/>
      <c r="I532" s="6"/>
      <c r="J532" s="6">
        <v>2</v>
      </c>
      <c r="K532" s="6" t="s">
        <v>34</v>
      </c>
      <c r="L532" s="7">
        <v>1772</v>
      </c>
      <c r="M532" s="6">
        <v>177.2</v>
      </c>
      <c r="N532" s="6"/>
      <c r="O532" s="6"/>
      <c r="P532" s="6"/>
      <c r="Q532" s="6"/>
      <c r="R532" s="6"/>
      <c r="S532" s="6"/>
      <c r="T532" s="7"/>
      <c r="U532" s="7"/>
      <c r="V532" s="7"/>
      <c r="W532" s="6"/>
      <c r="X532" s="6"/>
      <c r="Y532" s="6"/>
      <c r="Z532" s="6"/>
      <c r="AA532" s="6"/>
      <c r="AB532" s="6"/>
      <c r="AC532" s="6"/>
      <c r="AD532" s="6"/>
      <c r="AE532" s="6"/>
      <c r="AF532" s="6"/>
      <c r="AG532" s="6"/>
      <c r="AH532" s="6"/>
      <c r="AI532" s="6"/>
      <c r="AJ532" s="6"/>
      <c r="AK532" s="6"/>
      <c r="AL532" s="6"/>
      <c r="AM532" s="6"/>
      <c r="AN532" s="6"/>
      <c r="AO532" s="6"/>
    </row>
    <row r="533" spans="1:41" x14ac:dyDescent="0.25">
      <c r="A533" s="9" t="s">
        <v>6</v>
      </c>
      <c r="B533" s="9" t="s">
        <v>32</v>
      </c>
      <c r="C533" s="15">
        <v>36467</v>
      </c>
      <c r="D533" s="6" t="s">
        <v>37</v>
      </c>
      <c r="E533" s="6">
        <v>1</v>
      </c>
      <c r="F533" s="6" t="s">
        <v>137</v>
      </c>
      <c r="G533" s="6"/>
      <c r="H533" s="6"/>
      <c r="I533" s="6"/>
      <c r="J533" s="6">
        <v>2</v>
      </c>
      <c r="K533" s="6" t="s">
        <v>34</v>
      </c>
      <c r="L533" s="7">
        <v>2192</v>
      </c>
      <c r="M533" s="6">
        <v>219.2</v>
      </c>
      <c r="N533" s="6"/>
      <c r="O533" s="6"/>
      <c r="P533" s="6"/>
      <c r="Q533" s="6"/>
      <c r="R533" s="6"/>
      <c r="S533" s="6"/>
      <c r="T533" s="7"/>
      <c r="U533" s="7"/>
      <c r="V533" s="7"/>
      <c r="W533" s="6"/>
      <c r="X533" s="6"/>
      <c r="Y533" s="6"/>
      <c r="Z533" s="6"/>
      <c r="AA533" s="6"/>
      <c r="AB533" s="6"/>
      <c r="AC533" s="6"/>
      <c r="AD533" s="6"/>
      <c r="AE533" s="6"/>
      <c r="AF533" s="6"/>
      <c r="AG533" s="6"/>
      <c r="AH533" s="6"/>
      <c r="AI533" s="6"/>
      <c r="AJ533" s="6"/>
      <c r="AK533" s="6"/>
      <c r="AL533" s="6"/>
      <c r="AM533" s="6"/>
      <c r="AN533" s="6"/>
      <c r="AO533" s="6"/>
    </row>
    <row r="534" spans="1:41" x14ac:dyDescent="0.25">
      <c r="A534" s="9" t="s">
        <v>6</v>
      </c>
      <c r="B534" s="9" t="s">
        <v>32</v>
      </c>
      <c r="C534" s="15">
        <v>36473</v>
      </c>
      <c r="D534" s="6" t="s">
        <v>37</v>
      </c>
      <c r="E534" s="6">
        <v>1</v>
      </c>
      <c r="F534" s="6" t="s">
        <v>137</v>
      </c>
      <c r="G534" s="6"/>
      <c r="H534" s="6"/>
      <c r="I534" s="6"/>
      <c r="J534" s="6">
        <v>2</v>
      </c>
      <c r="K534" s="6" t="s">
        <v>35</v>
      </c>
      <c r="L534" s="7">
        <v>3225</v>
      </c>
      <c r="M534" s="6">
        <v>322.5</v>
      </c>
      <c r="N534" s="6"/>
      <c r="O534" s="6"/>
      <c r="P534" s="6"/>
      <c r="Q534" s="6"/>
      <c r="R534" s="6"/>
      <c r="S534" s="6"/>
      <c r="T534" s="7"/>
      <c r="U534" s="7"/>
      <c r="V534" s="7">
        <v>4.2000000000000003E-2</v>
      </c>
      <c r="W534" s="6"/>
      <c r="X534" s="6"/>
      <c r="Y534" s="6"/>
      <c r="Z534" s="6"/>
      <c r="AA534" s="6"/>
      <c r="AB534" s="6"/>
      <c r="AC534" s="6"/>
      <c r="AD534" s="6"/>
      <c r="AE534" s="6"/>
      <c r="AF534" s="6"/>
      <c r="AG534" s="6"/>
      <c r="AH534" s="6"/>
      <c r="AI534" s="6"/>
      <c r="AJ534" s="6"/>
      <c r="AK534" s="6"/>
      <c r="AL534" s="6"/>
      <c r="AM534" s="6"/>
      <c r="AN534" s="6"/>
      <c r="AO534" s="6"/>
    </row>
    <row r="535" spans="1:41" x14ac:dyDescent="0.25">
      <c r="A535" s="9" t="s">
        <v>6</v>
      </c>
      <c r="B535" s="9" t="s">
        <v>32</v>
      </c>
      <c r="C535" s="15">
        <v>36481</v>
      </c>
      <c r="D535" s="6" t="s">
        <v>37</v>
      </c>
      <c r="E535" s="6">
        <v>1</v>
      </c>
      <c r="F535" s="6" t="s">
        <v>137</v>
      </c>
      <c r="G535" s="6"/>
      <c r="H535" s="6"/>
      <c r="I535" s="6"/>
      <c r="J535" s="6">
        <v>2</v>
      </c>
      <c r="K535" s="6" t="s">
        <v>36</v>
      </c>
      <c r="L535" s="7">
        <v>1600</v>
      </c>
      <c r="M535" s="6">
        <v>160</v>
      </c>
      <c r="N535" s="6"/>
      <c r="O535" s="6">
        <v>184.83</v>
      </c>
      <c r="P535" s="6">
        <f>SUMIFS(O$459:O535,A$459:A535,A535,D$459:D535,D535,E$459:E535,E535)</f>
        <v>322.34000000000003</v>
      </c>
      <c r="Q535" s="6"/>
      <c r="R535" s="6"/>
      <c r="S535" s="6"/>
      <c r="T535" s="7"/>
      <c r="U535" s="7"/>
      <c r="V535" s="7"/>
      <c r="W535" s="6"/>
      <c r="X535" s="6"/>
      <c r="Y535" s="6"/>
      <c r="Z535" s="6"/>
      <c r="AA535" s="6"/>
      <c r="AB535" s="6"/>
      <c r="AC535" s="6"/>
      <c r="AD535" s="6"/>
      <c r="AE535" s="6"/>
      <c r="AF535" s="6"/>
      <c r="AG535" s="6"/>
      <c r="AH535" s="6"/>
      <c r="AI535" s="6"/>
      <c r="AJ535" s="6"/>
      <c r="AK535" s="6"/>
      <c r="AL535" s="6"/>
      <c r="AM535" s="6"/>
      <c r="AN535" s="6"/>
      <c r="AO535" s="6"/>
    </row>
    <row r="536" spans="1:41" x14ac:dyDescent="0.25">
      <c r="A536" s="9" t="s">
        <v>6</v>
      </c>
      <c r="B536" s="9" t="s">
        <v>32</v>
      </c>
      <c r="C536" s="15">
        <v>36496</v>
      </c>
      <c r="D536" s="6" t="s">
        <v>37</v>
      </c>
      <c r="E536" s="6">
        <v>1</v>
      </c>
      <c r="F536" s="6" t="s">
        <v>137</v>
      </c>
      <c r="G536" s="6"/>
      <c r="H536" s="6"/>
      <c r="I536" s="6"/>
      <c r="J536" s="6">
        <v>3</v>
      </c>
      <c r="K536" s="6" t="s">
        <v>34</v>
      </c>
      <c r="L536" s="7">
        <v>595</v>
      </c>
      <c r="M536" s="6">
        <v>59.5</v>
      </c>
      <c r="N536" s="6"/>
      <c r="O536" s="6"/>
      <c r="P536" s="6"/>
      <c r="Q536" s="6"/>
      <c r="R536" s="6"/>
      <c r="S536" s="6"/>
      <c r="T536" s="7"/>
      <c r="U536" s="7"/>
      <c r="V536" s="7"/>
      <c r="W536" s="6"/>
      <c r="X536" s="6"/>
      <c r="Y536" s="6"/>
      <c r="Z536" s="6"/>
      <c r="AA536" s="6"/>
      <c r="AB536" s="6"/>
      <c r="AC536" s="6"/>
      <c r="AD536" s="6"/>
      <c r="AE536" s="6"/>
      <c r="AF536" s="6"/>
      <c r="AG536" s="6"/>
      <c r="AH536" s="6"/>
      <c r="AI536" s="6"/>
      <c r="AJ536" s="6"/>
      <c r="AK536" s="6"/>
      <c r="AL536" s="6"/>
      <c r="AM536" s="6"/>
      <c r="AN536" s="6"/>
      <c r="AO536" s="6"/>
    </row>
    <row r="537" spans="1:41" x14ac:dyDescent="0.25">
      <c r="A537" s="9" t="s">
        <v>6</v>
      </c>
      <c r="B537" s="9" t="s">
        <v>32</v>
      </c>
      <c r="C537" s="15">
        <v>36507</v>
      </c>
      <c r="D537" s="6" t="s">
        <v>37</v>
      </c>
      <c r="E537" s="6">
        <v>1</v>
      </c>
      <c r="F537" s="6" t="s">
        <v>137</v>
      </c>
      <c r="G537" s="6"/>
      <c r="H537" s="6"/>
      <c r="I537" s="6"/>
      <c r="J537" s="6">
        <v>3</v>
      </c>
      <c r="K537" s="6" t="s">
        <v>34</v>
      </c>
      <c r="L537" s="7">
        <v>1585</v>
      </c>
      <c r="M537" s="6">
        <v>158.5</v>
      </c>
      <c r="N537" s="6"/>
      <c r="O537" s="6"/>
      <c r="P537" s="6"/>
      <c r="Q537" s="6"/>
      <c r="R537" s="6"/>
      <c r="S537" s="6"/>
      <c r="T537" s="7"/>
      <c r="U537" s="7"/>
      <c r="V537" s="7"/>
      <c r="W537" s="6"/>
      <c r="X537" s="6"/>
      <c r="Y537" s="6"/>
      <c r="Z537" s="6"/>
      <c r="AA537" s="6"/>
      <c r="AB537" s="6"/>
      <c r="AC537" s="6"/>
      <c r="AD537" s="6"/>
      <c r="AE537" s="6"/>
      <c r="AF537" s="6"/>
      <c r="AG537" s="6"/>
      <c r="AH537" s="6"/>
      <c r="AI537" s="6"/>
      <c r="AJ537" s="6"/>
      <c r="AK537" s="6"/>
      <c r="AL537" s="6"/>
      <c r="AM537" s="6"/>
      <c r="AN537" s="6"/>
      <c r="AO537" s="6"/>
    </row>
    <row r="538" spans="1:41" x14ac:dyDescent="0.25">
      <c r="A538" s="9" t="s">
        <v>6</v>
      </c>
      <c r="B538" s="9" t="s">
        <v>32</v>
      </c>
      <c r="C538" s="15">
        <v>36514</v>
      </c>
      <c r="D538" s="6" t="s">
        <v>37</v>
      </c>
      <c r="E538" s="6">
        <v>1</v>
      </c>
      <c r="F538" s="6" t="s">
        <v>137</v>
      </c>
      <c r="G538" s="6"/>
      <c r="H538" s="6"/>
      <c r="I538" s="6"/>
      <c r="J538" s="6">
        <v>3</v>
      </c>
      <c r="K538" s="6" t="s">
        <v>35</v>
      </c>
      <c r="L538" s="7">
        <v>2570</v>
      </c>
      <c r="M538" s="6">
        <v>257</v>
      </c>
      <c r="N538" s="6"/>
      <c r="O538" s="6"/>
      <c r="P538" s="6"/>
      <c r="Q538" s="6"/>
      <c r="R538" s="6"/>
      <c r="S538" s="6"/>
      <c r="T538" s="7"/>
      <c r="U538" s="7"/>
      <c r="V538" s="7">
        <v>0.114</v>
      </c>
      <c r="W538" s="6"/>
      <c r="X538" s="6"/>
      <c r="Y538" s="6"/>
      <c r="Z538" s="6"/>
      <c r="AA538" s="6"/>
      <c r="AB538" s="6"/>
      <c r="AC538" s="6"/>
      <c r="AD538" s="6"/>
      <c r="AE538" s="6"/>
      <c r="AF538" s="6"/>
      <c r="AG538" s="6"/>
      <c r="AH538" s="6"/>
      <c r="AI538" s="6"/>
      <c r="AJ538" s="6"/>
      <c r="AK538" s="6"/>
      <c r="AL538" s="6"/>
      <c r="AM538" s="6"/>
      <c r="AN538" s="6"/>
      <c r="AO538" s="6"/>
    </row>
    <row r="539" spans="1:41" x14ac:dyDescent="0.25">
      <c r="A539" s="9" t="s">
        <v>6</v>
      </c>
      <c r="B539" s="9" t="s">
        <v>32</v>
      </c>
      <c r="C539" s="15">
        <v>36520</v>
      </c>
      <c r="D539" s="6" t="s">
        <v>37</v>
      </c>
      <c r="E539" s="6">
        <v>1</v>
      </c>
      <c r="F539" s="6" t="s">
        <v>137</v>
      </c>
      <c r="G539" s="6"/>
      <c r="H539" s="6"/>
      <c r="I539" s="6"/>
      <c r="J539" s="6">
        <v>3</v>
      </c>
      <c r="K539" s="6" t="s">
        <v>36</v>
      </c>
      <c r="L539" s="7"/>
      <c r="M539" s="6"/>
      <c r="N539" s="6"/>
      <c r="O539" s="6">
        <v>148.06</v>
      </c>
      <c r="P539" s="6">
        <f>SUMIFS(O$459:O539,A$459:A539,A539,D$459:D539,D539,E$459:E539,E539)</f>
        <v>470.40000000000003</v>
      </c>
      <c r="Q539" s="6"/>
      <c r="R539" s="6"/>
      <c r="S539" s="6"/>
      <c r="T539" s="7"/>
      <c r="U539" s="7"/>
      <c r="V539" s="7"/>
      <c r="W539" s="6"/>
      <c r="X539" s="6"/>
      <c r="Y539" s="6"/>
      <c r="Z539" s="6"/>
      <c r="AA539" s="6"/>
      <c r="AB539" s="6"/>
      <c r="AC539" s="6"/>
      <c r="AD539" s="6"/>
      <c r="AE539" s="6"/>
      <c r="AF539" s="6"/>
      <c r="AG539" s="6"/>
      <c r="AH539" s="6"/>
      <c r="AI539" s="6"/>
      <c r="AJ539" s="6"/>
      <c r="AK539" s="6"/>
      <c r="AL539" s="6"/>
      <c r="AM539" s="6"/>
      <c r="AN539" s="6"/>
      <c r="AO539" s="6"/>
    </row>
    <row r="540" spans="1:41" x14ac:dyDescent="0.25">
      <c r="A540" s="9" t="s">
        <v>6</v>
      </c>
      <c r="B540" s="9" t="s">
        <v>32</v>
      </c>
      <c r="C540" s="15">
        <v>36537</v>
      </c>
      <c r="D540" s="6" t="s">
        <v>37</v>
      </c>
      <c r="E540" s="6">
        <v>1</v>
      </c>
      <c r="F540" s="6" t="s">
        <v>137</v>
      </c>
      <c r="G540" s="6"/>
      <c r="H540" s="6"/>
      <c r="I540" s="6"/>
      <c r="J540" s="6">
        <v>4</v>
      </c>
      <c r="K540" s="6" t="s">
        <v>34</v>
      </c>
      <c r="L540" s="7">
        <v>935</v>
      </c>
      <c r="M540" s="6">
        <v>93.5</v>
      </c>
      <c r="N540" s="6"/>
      <c r="O540" s="6"/>
      <c r="P540" s="6"/>
      <c r="Q540" s="6"/>
      <c r="R540" s="6"/>
      <c r="S540" s="6"/>
      <c r="T540" s="7"/>
      <c r="U540" s="7"/>
      <c r="V540" s="7"/>
      <c r="W540" s="6"/>
      <c r="X540" s="6"/>
      <c r="Y540" s="6"/>
      <c r="Z540" s="6"/>
      <c r="AA540" s="6"/>
      <c r="AB540" s="6"/>
      <c r="AC540" s="6"/>
      <c r="AD540" s="6"/>
      <c r="AE540" s="6"/>
      <c r="AF540" s="6"/>
      <c r="AG540" s="6"/>
      <c r="AH540" s="6"/>
      <c r="AI540" s="6"/>
      <c r="AJ540" s="6"/>
      <c r="AK540" s="6"/>
      <c r="AL540" s="6"/>
      <c r="AM540" s="6"/>
      <c r="AN540" s="6"/>
      <c r="AO540" s="6"/>
    </row>
    <row r="541" spans="1:41" x14ac:dyDescent="0.25">
      <c r="A541" s="9" t="s">
        <v>6</v>
      </c>
      <c r="B541" s="9" t="s">
        <v>32</v>
      </c>
      <c r="C541" s="15">
        <v>36546</v>
      </c>
      <c r="D541" s="6" t="s">
        <v>37</v>
      </c>
      <c r="E541" s="6">
        <v>1</v>
      </c>
      <c r="F541" s="6" t="s">
        <v>137</v>
      </c>
      <c r="G541" s="6"/>
      <c r="H541" s="6"/>
      <c r="I541" s="6"/>
      <c r="J541" s="6">
        <v>4</v>
      </c>
      <c r="K541" s="6" t="s">
        <v>35</v>
      </c>
      <c r="L541" s="7">
        <v>2648.5</v>
      </c>
      <c r="M541" s="6">
        <v>264.85000000000002</v>
      </c>
      <c r="N541" s="6"/>
      <c r="O541" s="6"/>
      <c r="P541" s="6"/>
      <c r="Q541" s="6"/>
      <c r="R541" s="6"/>
      <c r="S541" s="6"/>
      <c r="T541" s="7"/>
      <c r="U541" s="7"/>
      <c r="V541" s="7">
        <v>0.13100000000000001</v>
      </c>
      <c r="W541" s="6"/>
      <c r="X541" s="6"/>
      <c r="Y541" s="6"/>
      <c r="Z541" s="6"/>
      <c r="AA541" s="6"/>
      <c r="AB541" s="6"/>
      <c r="AC541" s="6"/>
      <c r="AD541" s="6"/>
      <c r="AE541" s="6"/>
      <c r="AF541" s="6"/>
      <c r="AG541" s="6"/>
      <c r="AH541" s="6"/>
      <c r="AI541" s="6"/>
      <c r="AJ541" s="6"/>
      <c r="AK541" s="6"/>
      <c r="AL541" s="6"/>
      <c r="AM541" s="6"/>
      <c r="AN541" s="6"/>
      <c r="AO541" s="6"/>
    </row>
    <row r="542" spans="1:41" x14ac:dyDescent="0.25">
      <c r="A542" s="9" t="s">
        <v>6</v>
      </c>
      <c r="B542" s="9" t="s">
        <v>32</v>
      </c>
      <c r="C542" s="15">
        <v>36551</v>
      </c>
      <c r="D542" s="6" t="s">
        <v>37</v>
      </c>
      <c r="E542" s="6">
        <v>1</v>
      </c>
      <c r="F542" s="6" t="s">
        <v>137</v>
      </c>
      <c r="G542" s="6"/>
      <c r="H542" s="6"/>
      <c r="I542" s="6"/>
      <c r="J542" s="6">
        <v>4</v>
      </c>
      <c r="K542" s="6" t="s">
        <v>36</v>
      </c>
      <c r="L542" s="7">
        <v>887</v>
      </c>
      <c r="M542" s="6">
        <v>88.7</v>
      </c>
      <c r="N542" s="6"/>
      <c r="O542" s="6">
        <v>171.96</v>
      </c>
      <c r="P542" s="6">
        <f>SUMIFS(O$459:O542,A$459:A542,A542,D$459:D542,D542,E$459:E542,E542)</f>
        <v>642.36</v>
      </c>
      <c r="Q542" s="6"/>
      <c r="R542" s="6"/>
      <c r="S542" s="6"/>
      <c r="T542" s="7"/>
      <c r="U542" s="7"/>
      <c r="V542" s="7"/>
      <c r="W542" s="6"/>
      <c r="X542" s="6"/>
      <c r="Y542" s="6"/>
      <c r="Z542" s="6"/>
      <c r="AA542" s="6"/>
      <c r="AB542" s="6"/>
      <c r="AC542" s="6"/>
      <c r="AD542" s="6"/>
      <c r="AE542" s="6"/>
      <c r="AF542" s="6"/>
      <c r="AG542" s="6"/>
      <c r="AH542" s="6"/>
      <c r="AI542" s="6"/>
      <c r="AJ542" s="6"/>
      <c r="AK542" s="6"/>
      <c r="AL542" s="6"/>
      <c r="AM542" s="6"/>
      <c r="AN542" s="6"/>
      <c r="AO542" s="6"/>
    </row>
    <row r="543" spans="1:41" x14ac:dyDescent="0.25">
      <c r="A543" s="9" t="s">
        <v>6</v>
      </c>
      <c r="B543" s="9" t="s">
        <v>32</v>
      </c>
      <c r="C543" s="15">
        <v>36584</v>
      </c>
      <c r="D543" s="6" t="s">
        <v>37</v>
      </c>
      <c r="E543" s="6">
        <v>1</v>
      </c>
      <c r="F543" s="6" t="s">
        <v>137</v>
      </c>
      <c r="G543" s="6"/>
      <c r="H543" s="6"/>
      <c r="I543" s="6"/>
      <c r="J543" s="6">
        <v>5</v>
      </c>
      <c r="K543" s="6" t="s">
        <v>34</v>
      </c>
      <c r="L543" s="7">
        <v>2260</v>
      </c>
      <c r="M543" s="6">
        <v>226</v>
      </c>
      <c r="N543" s="6"/>
      <c r="O543" s="6"/>
      <c r="P543" s="6"/>
      <c r="Q543" s="6"/>
      <c r="R543" s="6"/>
      <c r="S543" s="6"/>
      <c r="T543" s="7"/>
      <c r="U543" s="7"/>
      <c r="V543" s="7"/>
      <c r="W543" s="6"/>
      <c r="X543" s="6"/>
      <c r="Y543" s="6"/>
      <c r="Z543" s="6"/>
      <c r="AA543" s="6"/>
      <c r="AB543" s="6"/>
      <c r="AC543" s="6"/>
      <c r="AD543" s="6"/>
      <c r="AE543" s="6"/>
      <c r="AF543" s="6"/>
      <c r="AG543" s="6"/>
      <c r="AH543" s="6"/>
      <c r="AI543" s="6"/>
      <c r="AJ543" s="6"/>
      <c r="AK543" s="6"/>
      <c r="AL543" s="6"/>
      <c r="AM543" s="6"/>
      <c r="AN543" s="6"/>
      <c r="AO543" s="6"/>
    </row>
    <row r="544" spans="1:41" x14ac:dyDescent="0.25">
      <c r="A544" s="9" t="s">
        <v>6</v>
      </c>
      <c r="B544" s="9" t="s">
        <v>32</v>
      </c>
      <c r="C544" s="15">
        <v>36598</v>
      </c>
      <c r="D544" s="6" t="s">
        <v>37</v>
      </c>
      <c r="E544" s="6">
        <v>1</v>
      </c>
      <c r="F544" s="6" t="s">
        <v>137</v>
      </c>
      <c r="G544" s="6"/>
      <c r="H544" s="6"/>
      <c r="I544" s="6"/>
      <c r="J544" s="6">
        <v>5</v>
      </c>
      <c r="K544" s="6" t="s">
        <v>35</v>
      </c>
      <c r="L544" s="7">
        <v>4310</v>
      </c>
      <c r="M544" s="6">
        <v>431</v>
      </c>
      <c r="N544" s="6"/>
      <c r="O544" s="6"/>
      <c r="P544" s="6"/>
      <c r="Q544" s="6"/>
      <c r="R544" s="6"/>
      <c r="S544" s="6"/>
      <c r="T544" s="7"/>
      <c r="U544" s="7"/>
      <c r="V544" s="7">
        <v>0.218</v>
      </c>
      <c r="W544" s="6"/>
      <c r="X544" s="6"/>
      <c r="Y544" s="6"/>
      <c r="Z544" s="6"/>
      <c r="AA544" s="6"/>
      <c r="AB544" s="6"/>
      <c r="AC544" s="6"/>
      <c r="AD544" s="6"/>
      <c r="AE544" s="6"/>
      <c r="AF544" s="6"/>
      <c r="AG544" s="6"/>
      <c r="AH544" s="6"/>
      <c r="AI544" s="6"/>
      <c r="AJ544" s="6"/>
      <c r="AK544" s="6"/>
      <c r="AL544" s="6"/>
      <c r="AM544" s="6"/>
      <c r="AN544" s="6"/>
      <c r="AO544" s="6"/>
    </row>
    <row r="545" spans="1:41" x14ac:dyDescent="0.25">
      <c r="A545" s="9" t="s">
        <v>6</v>
      </c>
      <c r="B545" s="9" t="s">
        <v>32</v>
      </c>
      <c r="C545" s="15">
        <v>36603</v>
      </c>
      <c r="D545" s="6" t="s">
        <v>37</v>
      </c>
      <c r="E545" s="6">
        <v>1</v>
      </c>
      <c r="F545" s="6" t="s">
        <v>137</v>
      </c>
      <c r="G545" s="6"/>
      <c r="H545" s="6"/>
      <c r="I545" s="6"/>
      <c r="J545" s="6">
        <v>5</v>
      </c>
      <c r="K545" s="6" t="s">
        <v>36</v>
      </c>
      <c r="L545" s="7">
        <v>850</v>
      </c>
      <c r="M545" s="6">
        <v>85</v>
      </c>
      <c r="N545" s="6"/>
      <c r="O545" s="6">
        <v>354.92</v>
      </c>
      <c r="P545" s="6">
        <f>SUMIFS(O$459:O545,A$459:A545,A545,D$459:D545,D545,E$459:E545,E545)</f>
        <v>997.28</v>
      </c>
      <c r="Q545" s="6"/>
      <c r="R545" s="6"/>
      <c r="S545" s="6"/>
      <c r="T545" s="7"/>
      <c r="U545" s="7"/>
      <c r="V545" s="7"/>
      <c r="W545" s="6"/>
      <c r="X545" s="6"/>
      <c r="Y545" s="6"/>
      <c r="Z545" s="6"/>
      <c r="AA545" s="6"/>
      <c r="AB545" s="6"/>
      <c r="AC545" s="6"/>
      <c r="AD545" s="6"/>
      <c r="AE545" s="6"/>
      <c r="AF545" s="6"/>
      <c r="AG545" s="6"/>
      <c r="AH545" s="6"/>
      <c r="AI545" s="6"/>
      <c r="AJ545" s="6"/>
      <c r="AK545" s="6"/>
      <c r="AL545" s="6"/>
      <c r="AM545" s="6"/>
      <c r="AN545" s="6"/>
      <c r="AO545" s="6"/>
    </row>
    <row r="546" spans="1:41" x14ac:dyDescent="0.25">
      <c r="A546" s="9" t="s">
        <v>6</v>
      </c>
      <c r="B546" s="9" t="s">
        <v>32</v>
      </c>
      <c r="C546" s="15">
        <v>36621</v>
      </c>
      <c r="D546" s="6" t="s">
        <v>37</v>
      </c>
      <c r="E546" s="6">
        <v>1</v>
      </c>
      <c r="F546" s="6" t="s">
        <v>137</v>
      </c>
      <c r="G546" s="6"/>
      <c r="H546" s="6"/>
      <c r="I546" s="6"/>
      <c r="J546" s="6">
        <v>6</v>
      </c>
      <c r="K546" s="6" t="s">
        <v>34</v>
      </c>
      <c r="L546" s="7">
        <v>463.5</v>
      </c>
      <c r="M546" s="6">
        <v>46.35</v>
      </c>
      <c r="N546" s="6"/>
      <c r="O546" s="6"/>
      <c r="P546" s="6"/>
      <c r="Q546" s="6"/>
      <c r="R546" s="6"/>
      <c r="S546" s="6"/>
      <c r="T546" s="7"/>
      <c r="U546" s="7"/>
      <c r="V546" s="7"/>
      <c r="W546" s="6"/>
      <c r="X546" s="6"/>
      <c r="Y546" s="6"/>
      <c r="Z546" s="6"/>
      <c r="AA546" s="6"/>
      <c r="AB546" s="6"/>
      <c r="AC546" s="6"/>
      <c r="AD546" s="6"/>
      <c r="AE546" s="6"/>
      <c r="AF546" s="6"/>
      <c r="AG546" s="6"/>
      <c r="AH546" s="6"/>
      <c r="AI546" s="6"/>
      <c r="AJ546" s="6"/>
      <c r="AK546" s="6"/>
      <c r="AL546" s="6"/>
      <c r="AM546" s="6"/>
      <c r="AN546" s="6"/>
      <c r="AO546" s="6"/>
    </row>
    <row r="547" spans="1:41" x14ac:dyDescent="0.25">
      <c r="A547" s="9" t="s">
        <v>6</v>
      </c>
      <c r="B547" s="9" t="s">
        <v>32</v>
      </c>
      <c r="C547" s="15">
        <v>36628</v>
      </c>
      <c r="D547" s="6" t="s">
        <v>37</v>
      </c>
      <c r="E547" s="6">
        <v>1</v>
      </c>
      <c r="F547" s="6" t="s">
        <v>137</v>
      </c>
      <c r="G547" s="6"/>
      <c r="H547" s="6"/>
      <c r="I547" s="6"/>
      <c r="J547" s="6">
        <v>6</v>
      </c>
      <c r="K547" s="6" t="s">
        <v>34</v>
      </c>
      <c r="L547" s="7">
        <v>575.5</v>
      </c>
      <c r="M547" s="6">
        <v>57.55</v>
      </c>
      <c r="N547" s="6"/>
      <c r="O547" s="6"/>
      <c r="P547" s="6"/>
      <c r="Q547" s="6"/>
      <c r="R547" s="6"/>
      <c r="S547" s="6"/>
      <c r="T547" s="7"/>
      <c r="U547" s="7"/>
      <c r="V547" s="7"/>
      <c r="W547" s="6"/>
      <c r="X547" s="6"/>
      <c r="Y547" s="6"/>
      <c r="Z547" s="6"/>
      <c r="AA547" s="6"/>
      <c r="AB547" s="6"/>
      <c r="AC547" s="6"/>
      <c r="AD547" s="6"/>
      <c r="AE547" s="6"/>
      <c r="AF547" s="6"/>
      <c r="AG547" s="6"/>
      <c r="AH547" s="6"/>
      <c r="AI547" s="6"/>
      <c r="AJ547" s="6"/>
      <c r="AK547" s="6"/>
      <c r="AL547" s="6"/>
      <c r="AM547" s="6"/>
      <c r="AN547" s="6"/>
      <c r="AO547" s="6"/>
    </row>
    <row r="548" spans="1:41" x14ac:dyDescent="0.25">
      <c r="A548" s="9" t="s">
        <v>6</v>
      </c>
      <c r="B548" s="9" t="s">
        <v>32</v>
      </c>
      <c r="C548" s="15">
        <v>36637</v>
      </c>
      <c r="D548" s="6" t="s">
        <v>37</v>
      </c>
      <c r="E548" s="6">
        <v>1</v>
      </c>
      <c r="F548" s="6" t="s">
        <v>137</v>
      </c>
      <c r="G548" s="6"/>
      <c r="H548" s="6"/>
      <c r="I548" s="6"/>
      <c r="J548" s="6">
        <v>6</v>
      </c>
      <c r="K548" s="6" t="s">
        <v>34</v>
      </c>
      <c r="L548" s="7">
        <v>892</v>
      </c>
      <c r="M548" s="6">
        <v>89.2</v>
      </c>
      <c r="N548" s="6"/>
      <c r="O548" s="6"/>
      <c r="P548" s="6"/>
      <c r="Q548" s="6"/>
      <c r="R548" s="6"/>
      <c r="S548" s="6"/>
      <c r="T548" s="7"/>
      <c r="U548" s="7"/>
      <c r="V548" s="7"/>
      <c r="W548" s="6"/>
      <c r="X548" s="6"/>
      <c r="Y548" s="6"/>
      <c r="Z548" s="6"/>
      <c r="AA548" s="6"/>
      <c r="AB548" s="6"/>
      <c r="AC548" s="6"/>
      <c r="AD548" s="6"/>
      <c r="AE548" s="6"/>
      <c r="AF548" s="6"/>
      <c r="AG548" s="6"/>
      <c r="AH548" s="6"/>
      <c r="AI548" s="6"/>
      <c r="AJ548" s="6"/>
      <c r="AK548" s="6"/>
      <c r="AL548" s="6"/>
      <c r="AM548" s="6"/>
      <c r="AN548" s="6"/>
      <c r="AO548" s="6"/>
    </row>
    <row r="549" spans="1:41" x14ac:dyDescent="0.25">
      <c r="A549" s="9" t="s">
        <v>6</v>
      </c>
      <c r="B549" s="9" t="s">
        <v>32</v>
      </c>
      <c r="C549" s="15">
        <v>36647</v>
      </c>
      <c r="D549" s="6" t="s">
        <v>37</v>
      </c>
      <c r="E549" s="6">
        <v>1</v>
      </c>
      <c r="F549" s="6" t="s">
        <v>137</v>
      </c>
      <c r="G549" s="6"/>
      <c r="H549" s="6"/>
      <c r="I549" s="6"/>
      <c r="J549" s="6">
        <v>6</v>
      </c>
      <c r="K549" s="6" t="s">
        <v>34</v>
      </c>
      <c r="L549" s="7">
        <v>1346</v>
      </c>
      <c r="M549" s="6">
        <v>134.6</v>
      </c>
      <c r="N549" s="6"/>
      <c r="O549" s="6"/>
      <c r="P549" s="6"/>
      <c r="Q549" s="6"/>
      <c r="R549" s="6"/>
      <c r="S549" s="6"/>
      <c r="T549" s="7"/>
      <c r="U549" s="7"/>
      <c r="V549" s="7"/>
      <c r="W549" s="6"/>
      <c r="X549" s="6"/>
      <c r="Y549" s="6"/>
      <c r="Z549" s="6"/>
      <c r="AA549" s="6"/>
      <c r="AB549" s="6"/>
      <c r="AC549" s="6"/>
      <c r="AD549" s="6"/>
      <c r="AE549" s="6"/>
      <c r="AF549" s="6"/>
      <c r="AG549" s="6"/>
      <c r="AH549" s="6"/>
      <c r="AI549" s="6"/>
      <c r="AJ549" s="6"/>
      <c r="AK549" s="6"/>
      <c r="AL549" s="6"/>
      <c r="AM549" s="6"/>
      <c r="AN549" s="6"/>
      <c r="AO549" s="6"/>
    </row>
    <row r="550" spans="1:41" x14ac:dyDescent="0.25">
      <c r="A550" s="9" t="s">
        <v>6</v>
      </c>
      <c r="B550" s="9" t="s">
        <v>32</v>
      </c>
      <c r="C550" s="15">
        <v>36656</v>
      </c>
      <c r="D550" s="6" t="s">
        <v>37</v>
      </c>
      <c r="E550" s="6">
        <v>1</v>
      </c>
      <c r="F550" s="6" t="s">
        <v>137</v>
      </c>
      <c r="G550" s="6"/>
      <c r="H550" s="6"/>
      <c r="I550" s="6"/>
      <c r="J550" s="6">
        <v>6</v>
      </c>
      <c r="K550" s="6" t="s">
        <v>34</v>
      </c>
      <c r="L550" s="7">
        <v>1553</v>
      </c>
      <c r="M550" s="6">
        <v>155.30000000000001</v>
      </c>
      <c r="N550" s="6"/>
      <c r="O550" s="6"/>
      <c r="P550" s="6"/>
      <c r="Q550" s="6"/>
      <c r="R550" s="6"/>
      <c r="S550" s="6"/>
      <c r="T550" s="7"/>
      <c r="U550" s="7"/>
      <c r="V550" s="7"/>
      <c r="W550" s="6"/>
      <c r="X550" s="6"/>
      <c r="Y550" s="6"/>
      <c r="Z550" s="6"/>
      <c r="AA550" s="6"/>
      <c r="AB550" s="6"/>
      <c r="AC550" s="6"/>
      <c r="AD550" s="6"/>
      <c r="AE550" s="6"/>
      <c r="AF550" s="6"/>
      <c r="AG550" s="6"/>
      <c r="AH550" s="6"/>
      <c r="AI550" s="6"/>
      <c r="AJ550" s="6"/>
      <c r="AK550" s="6"/>
      <c r="AL550" s="6"/>
      <c r="AM550" s="6"/>
      <c r="AN550" s="6"/>
      <c r="AO550" s="6"/>
    </row>
    <row r="551" spans="1:41" x14ac:dyDescent="0.25">
      <c r="A551" s="9" t="s">
        <v>6</v>
      </c>
      <c r="B551" s="9" t="s">
        <v>32</v>
      </c>
      <c r="C551" s="15">
        <v>36671</v>
      </c>
      <c r="D551" s="6" t="s">
        <v>37</v>
      </c>
      <c r="E551" s="6">
        <v>1</v>
      </c>
      <c r="F551" s="6" t="s">
        <v>137</v>
      </c>
      <c r="G551" s="6"/>
      <c r="H551" s="6"/>
      <c r="I551" s="6"/>
      <c r="J551" s="6">
        <v>6</v>
      </c>
      <c r="K551" s="6" t="s">
        <v>35</v>
      </c>
      <c r="L551" s="7">
        <v>2044</v>
      </c>
      <c r="M551" s="6">
        <v>204.4</v>
      </c>
      <c r="N551" s="6"/>
      <c r="O551" s="6"/>
      <c r="P551" s="6"/>
      <c r="Q551" s="6"/>
      <c r="R551" s="6"/>
      <c r="S551" s="6"/>
      <c r="T551" s="7"/>
      <c r="U551" s="7"/>
      <c r="V551" s="7"/>
      <c r="W551" s="6"/>
      <c r="X551" s="6"/>
      <c r="Y551" s="6"/>
      <c r="Z551" s="6"/>
      <c r="AA551" s="6"/>
      <c r="AB551" s="6"/>
      <c r="AC551" s="6"/>
      <c r="AD551" s="6"/>
      <c r="AE551" s="6"/>
      <c r="AF551" s="6"/>
      <c r="AG551" s="6"/>
      <c r="AH551" s="6"/>
      <c r="AI551" s="6"/>
      <c r="AJ551" s="6"/>
      <c r="AK551" s="6"/>
      <c r="AL551" s="6"/>
      <c r="AM551" s="6"/>
      <c r="AN551" s="6"/>
      <c r="AO551" s="6"/>
    </row>
    <row r="552" spans="1:41" x14ac:dyDescent="0.25">
      <c r="A552" s="9" t="s">
        <v>6</v>
      </c>
      <c r="B552" s="9" t="s">
        <v>32</v>
      </c>
      <c r="C552" s="15">
        <v>36675</v>
      </c>
      <c r="D552" s="6" t="s">
        <v>37</v>
      </c>
      <c r="E552" s="6">
        <v>1</v>
      </c>
      <c r="F552" s="6" t="s">
        <v>137</v>
      </c>
      <c r="G552" s="6"/>
      <c r="H552" s="6"/>
      <c r="I552" s="6"/>
      <c r="J552" s="6">
        <v>6</v>
      </c>
      <c r="K552" s="6" t="s">
        <v>36</v>
      </c>
      <c r="L552" s="7"/>
      <c r="M552" s="6"/>
      <c r="N552" s="6"/>
      <c r="O552" s="6">
        <v>192.92</v>
      </c>
      <c r="P552" s="6">
        <f>SUMIFS(O$459:O552,A$459:A552,A552,D$459:D552,D552,E$459:E552,E552)</f>
        <v>1190.2</v>
      </c>
      <c r="Q552" s="6"/>
      <c r="R552" s="6"/>
      <c r="S552" s="6"/>
      <c r="T552" s="7"/>
      <c r="U552" s="7"/>
      <c r="V552" s="7"/>
      <c r="W552" s="6"/>
      <c r="X552" s="6"/>
      <c r="Y552" s="6"/>
      <c r="Z552" s="6"/>
      <c r="AA552" s="6"/>
      <c r="AB552" s="6"/>
      <c r="AC552" s="6"/>
      <c r="AD552" s="6"/>
      <c r="AE552" s="6"/>
      <c r="AF552" s="6"/>
      <c r="AG552" s="6"/>
      <c r="AH552" s="6"/>
      <c r="AI552" s="6"/>
      <c r="AJ552" s="6"/>
      <c r="AK552" s="6"/>
      <c r="AL552" s="6"/>
      <c r="AM552" s="6"/>
      <c r="AN552" s="6"/>
      <c r="AO552" s="6"/>
    </row>
    <row r="553" spans="1:41" x14ac:dyDescent="0.25">
      <c r="A553" s="9" t="s">
        <v>6</v>
      </c>
      <c r="B553" s="9" t="s">
        <v>32</v>
      </c>
      <c r="C553" s="15">
        <v>36727</v>
      </c>
      <c r="D553" s="6" t="s">
        <v>3</v>
      </c>
      <c r="E553" s="6">
        <v>1</v>
      </c>
      <c r="F553" s="6" t="s">
        <v>137</v>
      </c>
      <c r="G553" s="6"/>
      <c r="H553" s="6"/>
      <c r="I553" s="6"/>
      <c r="J553" s="6">
        <v>1</v>
      </c>
      <c r="K553" s="6" t="s">
        <v>34</v>
      </c>
      <c r="L553" s="7">
        <v>200.5</v>
      </c>
      <c r="M553" s="6">
        <v>20.05</v>
      </c>
      <c r="N553" s="6"/>
      <c r="O553" s="6"/>
      <c r="P553" s="6"/>
      <c r="Q553" s="6"/>
      <c r="R553" s="6"/>
      <c r="S553" s="6"/>
      <c r="T553" s="7"/>
      <c r="U553" s="7"/>
      <c r="V553" s="7"/>
      <c r="W553" s="6"/>
      <c r="X553" s="6"/>
      <c r="Y553" s="6"/>
      <c r="Z553" s="6"/>
      <c r="AA553" s="6"/>
      <c r="AB553" s="6"/>
      <c r="AC553" s="6"/>
      <c r="AD553" s="6"/>
      <c r="AE553" s="6"/>
      <c r="AF553" s="6"/>
      <c r="AG553" s="6"/>
      <c r="AH553" s="6"/>
      <c r="AI553" s="6"/>
      <c r="AJ553" s="6"/>
      <c r="AK553" s="6"/>
      <c r="AL553" s="6"/>
      <c r="AM553" s="6"/>
      <c r="AN553" s="6"/>
      <c r="AO553" s="6"/>
    </row>
    <row r="554" spans="1:41" x14ac:dyDescent="0.25">
      <c r="A554" s="9" t="s">
        <v>6</v>
      </c>
      <c r="B554" s="9" t="s">
        <v>32</v>
      </c>
      <c r="C554" s="15">
        <v>36741</v>
      </c>
      <c r="D554" s="6" t="s">
        <v>3</v>
      </c>
      <c r="E554" s="6">
        <v>1</v>
      </c>
      <c r="F554" s="6" t="s">
        <v>137</v>
      </c>
      <c r="G554" s="6"/>
      <c r="H554" s="6"/>
      <c r="I554" s="6"/>
      <c r="J554" s="6">
        <v>1</v>
      </c>
      <c r="K554" s="6" t="s">
        <v>34</v>
      </c>
      <c r="L554" s="7">
        <v>503</v>
      </c>
      <c r="M554" s="6">
        <v>50.3</v>
      </c>
      <c r="N554" s="6"/>
      <c r="O554" s="6"/>
      <c r="P554" s="6"/>
      <c r="Q554" s="6"/>
      <c r="R554" s="6"/>
      <c r="S554" s="6"/>
      <c r="T554" s="7"/>
      <c r="U554" s="7"/>
      <c r="V554" s="7"/>
      <c r="W554" s="6"/>
      <c r="X554" s="6"/>
      <c r="Y554" s="6"/>
      <c r="Z554" s="6"/>
      <c r="AA554" s="6"/>
      <c r="AB554" s="6"/>
      <c r="AC554" s="6"/>
      <c r="AD554" s="6"/>
      <c r="AE554" s="6"/>
      <c r="AF554" s="6"/>
      <c r="AG554" s="6"/>
      <c r="AH554" s="6"/>
      <c r="AI554" s="6"/>
      <c r="AJ554" s="6"/>
      <c r="AK554" s="6"/>
      <c r="AL554" s="6"/>
      <c r="AM554" s="6"/>
      <c r="AN554" s="6"/>
      <c r="AO554" s="6"/>
    </row>
    <row r="555" spans="1:41" x14ac:dyDescent="0.25">
      <c r="A555" s="9" t="s">
        <v>6</v>
      </c>
      <c r="B555" s="9" t="s">
        <v>32</v>
      </c>
      <c r="C555" s="15">
        <v>36748</v>
      </c>
      <c r="D555" s="6" t="s">
        <v>3</v>
      </c>
      <c r="E555" s="6">
        <v>1</v>
      </c>
      <c r="F555" s="6" t="s">
        <v>137</v>
      </c>
      <c r="G555" s="6"/>
      <c r="H555" s="6"/>
      <c r="I555" s="6"/>
      <c r="J555" s="6">
        <v>1</v>
      </c>
      <c r="K555" s="6" t="s">
        <v>34</v>
      </c>
      <c r="L555" s="7">
        <v>273.5</v>
      </c>
      <c r="M555" s="6">
        <v>27.35</v>
      </c>
      <c r="N555" s="6"/>
      <c r="O555" s="6"/>
      <c r="P555" s="6"/>
      <c r="Q555" s="6"/>
      <c r="R555" s="6"/>
      <c r="S555" s="6"/>
      <c r="T555" s="7"/>
      <c r="U555" s="7"/>
      <c r="V555" s="7"/>
      <c r="W555" s="6"/>
      <c r="X555" s="6"/>
      <c r="Y555" s="6"/>
      <c r="Z555" s="6"/>
      <c r="AA555" s="6"/>
      <c r="AB555" s="6"/>
      <c r="AC555" s="6"/>
      <c r="AD555" s="6"/>
      <c r="AE555" s="6"/>
      <c r="AF555" s="6"/>
      <c r="AG555" s="6"/>
      <c r="AH555" s="6"/>
      <c r="AI555" s="6"/>
      <c r="AJ555" s="6"/>
      <c r="AK555" s="6"/>
      <c r="AL555" s="6"/>
      <c r="AM555" s="6"/>
      <c r="AN555" s="6"/>
      <c r="AO555" s="6"/>
    </row>
    <row r="556" spans="1:41" x14ac:dyDescent="0.25">
      <c r="A556" s="9" t="s">
        <v>6</v>
      </c>
      <c r="B556" s="9" t="s">
        <v>32</v>
      </c>
      <c r="C556" s="15">
        <v>36755</v>
      </c>
      <c r="D556" s="6" t="s">
        <v>3</v>
      </c>
      <c r="E556" s="6">
        <v>1</v>
      </c>
      <c r="F556" s="6" t="s">
        <v>137</v>
      </c>
      <c r="G556" s="6"/>
      <c r="H556" s="6"/>
      <c r="I556" s="6"/>
      <c r="J556" s="6">
        <v>1</v>
      </c>
      <c r="K556" s="6" t="s">
        <v>34</v>
      </c>
      <c r="L556" s="7">
        <v>509.5</v>
      </c>
      <c r="M556" s="6">
        <v>50.95</v>
      </c>
      <c r="N556" s="6"/>
      <c r="O556" s="6"/>
      <c r="P556" s="6"/>
      <c r="Q556" s="6"/>
      <c r="R556" s="6"/>
      <c r="S556" s="6"/>
      <c r="T556" s="7"/>
      <c r="U556" s="7"/>
      <c r="V556" s="7"/>
      <c r="W556" s="6"/>
      <c r="X556" s="6"/>
      <c r="Y556" s="6"/>
      <c r="Z556" s="6"/>
      <c r="AA556" s="6"/>
      <c r="AB556" s="6"/>
      <c r="AC556" s="6"/>
      <c r="AD556" s="6"/>
      <c r="AE556" s="6"/>
      <c r="AF556" s="6"/>
      <c r="AG556" s="6"/>
      <c r="AH556" s="6"/>
      <c r="AI556" s="6"/>
      <c r="AJ556" s="6"/>
      <c r="AK556" s="6"/>
      <c r="AL556" s="6"/>
      <c r="AM556" s="6"/>
      <c r="AN556" s="6"/>
      <c r="AO556" s="6"/>
    </row>
    <row r="557" spans="1:41" x14ac:dyDescent="0.25">
      <c r="A557" s="9" t="s">
        <v>6</v>
      </c>
      <c r="B557" s="9" t="s">
        <v>32</v>
      </c>
      <c r="C557" s="15">
        <v>36762</v>
      </c>
      <c r="D557" s="6" t="s">
        <v>3</v>
      </c>
      <c r="E557" s="6">
        <v>1</v>
      </c>
      <c r="F557" s="6" t="s">
        <v>137</v>
      </c>
      <c r="G557" s="6"/>
      <c r="H557" s="6"/>
      <c r="I557" s="6"/>
      <c r="J557" s="6">
        <v>1</v>
      </c>
      <c r="K557" s="6" t="s">
        <v>34</v>
      </c>
      <c r="L557" s="7">
        <v>788.5</v>
      </c>
      <c r="M557" s="6">
        <v>78.849999999999994</v>
      </c>
      <c r="N557" s="6"/>
      <c r="O557" s="6"/>
      <c r="P557" s="6"/>
      <c r="Q557" s="6"/>
      <c r="R557" s="6"/>
      <c r="S557" s="6"/>
      <c r="T557" s="7"/>
      <c r="U557" s="7"/>
      <c r="V557" s="7"/>
      <c r="W557" s="6"/>
      <c r="X557" s="6"/>
      <c r="Y557" s="6"/>
      <c r="Z557" s="6"/>
      <c r="AA557" s="6"/>
      <c r="AB557" s="6"/>
      <c r="AC557" s="6"/>
      <c r="AD557" s="6"/>
      <c r="AE557" s="6"/>
      <c r="AF557" s="6"/>
      <c r="AG557" s="6"/>
      <c r="AH557" s="6"/>
      <c r="AI557" s="6"/>
      <c r="AJ557" s="6"/>
      <c r="AK557" s="6"/>
      <c r="AL557" s="6"/>
      <c r="AM557" s="6"/>
      <c r="AN557" s="6"/>
      <c r="AO557" s="6"/>
    </row>
    <row r="558" spans="1:41" x14ac:dyDescent="0.25">
      <c r="A558" s="9" t="s">
        <v>6</v>
      </c>
      <c r="B558" s="9" t="s">
        <v>32</v>
      </c>
      <c r="C558" s="15">
        <v>36769</v>
      </c>
      <c r="D558" s="6" t="s">
        <v>3</v>
      </c>
      <c r="E558" s="6">
        <v>1</v>
      </c>
      <c r="F558" s="6" t="s">
        <v>137</v>
      </c>
      <c r="G558" s="6"/>
      <c r="H558" s="6"/>
      <c r="I558" s="6"/>
      <c r="J558" s="6">
        <v>1</v>
      </c>
      <c r="K558" s="6" t="s">
        <v>34</v>
      </c>
      <c r="L558" s="7">
        <v>793.5</v>
      </c>
      <c r="M558" s="6">
        <v>79.349999999999994</v>
      </c>
      <c r="N558" s="6"/>
      <c r="O558" s="6"/>
      <c r="P558" s="6"/>
      <c r="Q558" s="6"/>
      <c r="R558" s="6"/>
      <c r="S558" s="6"/>
      <c r="T558" s="7"/>
      <c r="U558" s="7"/>
      <c r="V558" s="7"/>
      <c r="W558" s="6"/>
      <c r="X558" s="6"/>
      <c r="Y558" s="6"/>
      <c r="Z558" s="6"/>
      <c r="AA558" s="6"/>
      <c r="AB558" s="6"/>
      <c r="AC558" s="6"/>
      <c r="AD558" s="6"/>
      <c r="AE558" s="6"/>
      <c r="AF558" s="6"/>
      <c r="AG558" s="6"/>
      <c r="AH558" s="6"/>
      <c r="AI558" s="6"/>
      <c r="AJ558" s="6"/>
      <c r="AK558" s="6"/>
      <c r="AL558" s="6"/>
      <c r="AM558" s="6"/>
      <c r="AN558" s="6"/>
      <c r="AO558" s="6"/>
    </row>
    <row r="559" spans="1:41" x14ac:dyDescent="0.25">
      <c r="A559" s="9" t="s">
        <v>6</v>
      </c>
      <c r="B559" s="9" t="s">
        <v>32</v>
      </c>
      <c r="C559" s="15">
        <v>36775</v>
      </c>
      <c r="D559" s="6" t="s">
        <v>3</v>
      </c>
      <c r="E559" s="6">
        <v>1</v>
      </c>
      <c r="F559" s="6" t="s">
        <v>137</v>
      </c>
      <c r="G559" s="6"/>
      <c r="H559" s="6"/>
      <c r="I559" s="6"/>
      <c r="J559" s="6">
        <v>1</v>
      </c>
      <c r="K559" s="6" t="s">
        <v>34</v>
      </c>
      <c r="L559" s="7">
        <v>1395</v>
      </c>
      <c r="M559" s="6">
        <v>139.5</v>
      </c>
      <c r="N559" s="6"/>
      <c r="O559" s="6"/>
      <c r="P559" s="6"/>
      <c r="Q559" s="6"/>
      <c r="R559" s="6"/>
      <c r="S559" s="6"/>
      <c r="T559" s="7"/>
      <c r="U559" s="7"/>
      <c r="V559" s="7"/>
      <c r="W559" s="6"/>
      <c r="X559" s="6"/>
      <c r="Y559" s="6"/>
      <c r="Z559" s="6"/>
      <c r="AA559" s="6"/>
      <c r="AB559" s="6"/>
      <c r="AC559" s="6"/>
      <c r="AD559" s="6"/>
      <c r="AE559" s="6"/>
      <c r="AF559" s="6"/>
      <c r="AG559" s="6"/>
      <c r="AH559" s="6"/>
      <c r="AI559" s="6"/>
      <c r="AJ559" s="6"/>
      <c r="AK559" s="6"/>
      <c r="AL559" s="6"/>
      <c r="AM559" s="6"/>
      <c r="AN559" s="6"/>
      <c r="AO559" s="6"/>
    </row>
    <row r="560" spans="1:41" x14ac:dyDescent="0.25">
      <c r="A560" s="9" t="s">
        <v>6</v>
      </c>
      <c r="B560" s="9" t="s">
        <v>32</v>
      </c>
      <c r="C560" s="15">
        <v>36782</v>
      </c>
      <c r="D560" s="6" t="s">
        <v>3</v>
      </c>
      <c r="E560" s="6">
        <v>1</v>
      </c>
      <c r="F560" s="6" t="s">
        <v>137</v>
      </c>
      <c r="G560" s="6"/>
      <c r="H560" s="6"/>
      <c r="I560" s="6"/>
      <c r="J560" s="6">
        <v>1</v>
      </c>
      <c r="K560" s="6" t="s">
        <v>34</v>
      </c>
      <c r="L560" s="7">
        <v>1488.5</v>
      </c>
      <c r="M560" s="6">
        <v>148.85</v>
      </c>
      <c r="N560" s="6"/>
      <c r="O560" s="6"/>
      <c r="P560" s="6"/>
      <c r="Q560" s="6"/>
      <c r="R560" s="6"/>
      <c r="S560" s="6"/>
      <c r="T560" s="7"/>
      <c r="U560" s="7"/>
      <c r="V560" s="7"/>
      <c r="W560" s="6"/>
      <c r="X560" s="6"/>
      <c r="Y560" s="6"/>
      <c r="Z560" s="6"/>
      <c r="AA560" s="6"/>
      <c r="AB560" s="6"/>
      <c r="AC560" s="6"/>
      <c r="AD560" s="6"/>
      <c r="AE560" s="6"/>
      <c r="AF560" s="6"/>
      <c r="AG560" s="6"/>
      <c r="AH560" s="6"/>
      <c r="AI560" s="6"/>
      <c r="AJ560" s="6"/>
      <c r="AK560" s="6"/>
      <c r="AL560" s="6"/>
      <c r="AM560" s="6"/>
      <c r="AN560" s="6"/>
      <c r="AO560" s="6"/>
    </row>
    <row r="561" spans="1:41" x14ac:dyDescent="0.25">
      <c r="A561" s="9" t="s">
        <v>6</v>
      </c>
      <c r="B561" s="9" t="s">
        <v>32</v>
      </c>
      <c r="C561" s="15">
        <v>36791</v>
      </c>
      <c r="D561" s="6" t="s">
        <v>3</v>
      </c>
      <c r="E561" s="6">
        <v>1</v>
      </c>
      <c r="F561" s="6" t="s">
        <v>137</v>
      </c>
      <c r="G561" s="6"/>
      <c r="H561" s="6"/>
      <c r="I561" s="6"/>
      <c r="J561" s="6">
        <v>1</v>
      </c>
      <c r="K561" s="6" t="s">
        <v>35</v>
      </c>
      <c r="L561" s="7">
        <v>2135</v>
      </c>
      <c r="M561" s="6">
        <v>213.5</v>
      </c>
      <c r="N561" s="6"/>
      <c r="O561" s="6"/>
      <c r="P561" s="6"/>
      <c r="Q561" s="6">
        <v>3.9800000000000002E-2</v>
      </c>
      <c r="R561" s="6"/>
      <c r="S561" s="6"/>
      <c r="T561" s="7"/>
      <c r="U561" s="7"/>
      <c r="V561" s="7"/>
      <c r="W561" s="6"/>
      <c r="X561" s="6"/>
      <c r="Y561" s="6"/>
      <c r="Z561" s="6"/>
      <c r="AA561" s="6"/>
      <c r="AB561" s="6"/>
      <c r="AC561" s="6"/>
      <c r="AD561" s="6"/>
      <c r="AE561" s="6"/>
      <c r="AF561" s="6"/>
      <c r="AG561" s="6"/>
      <c r="AH561" s="6"/>
      <c r="AI561" s="6"/>
      <c r="AJ561" s="6"/>
      <c r="AK561" s="6"/>
      <c r="AL561" s="6"/>
      <c r="AM561" s="6"/>
      <c r="AN561" s="6"/>
      <c r="AO561" s="6"/>
    </row>
    <row r="562" spans="1:41" x14ac:dyDescent="0.25">
      <c r="A562" s="9" t="s">
        <v>6</v>
      </c>
      <c r="B562" s="9" t="s">
        <v>32</v>
      </c>
      <c r="C562" s="15">
        <v>36800</v>
      </c>
      <c r="D562" s="6" t="s">
        <v>3</v>
      </c>
      <c r="E562" s="6">
        <v>1</v>
      </c>
      <c r="F562" s="6" t="s">
        <v>137</v>
      </c>
      <c r="G562" s="6"/>
      <c r="H562" s="6"/>
      <c r="I562" s="6"/>
      <c r="J562" s="6">
        <v>1</v>
      </c>
      <c r="K562" s="6" t="s">
        <v>36</v>
      </c>
      <c r="L562" s="7">
        <v>605</v>
      </c>
      <c r="M562" s="6">
        <v>60.5</v>
      </c>
      <c r="N562" s="6"/>
      <c r="O562" s="6">
        <v>154.19999999999999</v>
      </c>
      <c r="P562" s="6">
        <f>SUMIFS(O$459:O562,A$459:A562,A562,D$459:D562,D562,E$459:E562,E562)</f>
        <v>154.19999999999999</v>
      </c>
      <c r="Q562" s="6"/>
      <c r="R562" s="6"/>
      <c r="S562" s="6">
        <v>2.0299999999999999E-2</v>
      </c>
      <c r="T562" s="7"/>
      <c r="U562" s="7"/>
      <c r="V562" s="7"/>
      <c r="W562" s="6"/>
      <c r="X562" s="6"/>
      <c r="Y562" s="6"/>
      <c r="Z562" s="6"/>
      <c r="AA562" s="6"/>
      <c r="AB562" s="6"/>
      <c r="AC562" s="6"/>
      <c r="AD562" s="6"/>
      <c r="AE562" s="6"/>
      <c r="AF562" s="6"/>
      <c r="AG562" s="6"/>
      <c r="AH562" s="6"/>
      <c r="AI562" s="6"/>
      <c r="AJ562" s="6"/>
      <c r="AK562" s="6"/>
      <c r="AL562" s="6"/>
      <c r="AM562" s="6"/>
      <c r="AN562" s="6"/>
      <c r="AO562" s="6"/>
    </row>
    <row r="563" spans="1:41" x14ac:dyDescent="0.25">
      <c r="A563" s="9" t="s">
        <v>6</v>
      </c>
      <c r="B563" s="9" t="s">
        <v>32</v>
      </c>
      <c r="C563" s="15">
        <v>36813</v>
      </c>
      <c r="D563" s="6" t="s">
        <v>3</v>
      </c>
      <c r="E563" s="6">
        <v>1</v>
      </c>
      <c r="F563" s="6" t="s">
        <v>137</v>
      </c>
      <c r="G563" s="6"/>
      <c r="H563" s="6"/>
      <c r="I563" s="6"/>
      <c r="J563" s="6">
        <v>2</v>
      </c>
      <c r="K563" s="6" t="s">
        <v>34</v>
      </c>
      <c r="L563" s="7">
        <v>1235</v>
      </c>
      <c r="M563" s="6">
        <v>123.5</v>
      </c>
      <c r="N563" s="6"/>
      <c r="O563" s="6"/>
      <c r="P563" s="6"/>
      <c r="Q563" s="6"/>
      <c r="R563" s="6"/>
      <c r="S563" s="6"/>
      <c r="T563" s="7"/>
      <c r="U563" s="7"/>
      <c r="V563" s="7"/>
      <c r="W563" s="6"/>
      <c r="X563" s="6"/>
      <c r="Y563" s="6"/>
      <c r="Z563" s="6"/>
      <c r="AA563" s="6"/>
      <c r="AB563" s="6"/>
      <c r="AC563" s="6"/>
      <c r="AD563" s="6"/>
      <c r="AE563" s="6"/>
      <c r="AF563" s="6"/>
      <c r="AG563" s="6"/>
      <c r="AH563" s="6"/>
      <c r="AI563" s="6"/>
      <c r="AJ563" s="6"/>
      <c r="AK563" s="6"/>
      <c r="AL563" s="6"/>
      <c r="AM563" s="6"/>
      <c r="AN563" s="6"/>
      <c r="AO563" s="6"/>
    </row>
    <row r="564" spans="1:41" x14ac:dyDescent="0.25">
      <c r="A564" s="9" t="s">
        <v>6</v>
      </c>
      <c r="B564" s="9" t="s">
        <v>32</v>
      </c>
      <c r="C564" s="15">
        <v>36822</v>
      </c>
      <c r="D564" s="6" t="s">
        <v>3</v>
      </c>
      <c r="E564" s="6">
        <v>1</v>
      </c>
      <c r="F564" s="6" t="s">
        <v>137</v>
      </c>
      <c r="G564" s="6"/>
      <c r="H564" s="6"/>
      <c r="I564" s="6"/>
      <c r="J564" s="6">
        <v>2</v>
      </c>
      <c r="K564" s="6" t="s">
        <v>34</v>
      </c>
      <c r="L564" s="7">
        <v>2805</v>
      </c>
      <c r="M564" s="6">
        <v>280.5</v>
      </c>
      <c r="N564" s="6"/>
      <c r="O564" s="6"/>
      <c r="P564" s="6"/>
      <c r="Q564" s="6"/>
      <c r="R564" s="6"/>
      <c r="S564" s="6"/>
      <c r="T564" s="7"/>
      <c r="U564" s="7"/>
      <c r="V564" s="7"/>
      <c r="W564" s="6"/>
      <c r="X564" s="6"/>
      <c r="Y564" s="6"/>
      <c r="Z564" s="6"/>
      <c r="AA564" s="6"/>
      <c r="AB564" s="6"/>
      <c r="AC564" s="6"/>
      <c r="AD564" s="6"/>
      <c r="AE564" s="6"/>
      <c r="AF564" s="6"/>
      <c r="AG564" s="6"/>
      <c r="AH564" s="6"/>
      <c r="AI564" s="6"/>
      <c r="AJ564" s="6"/>
      <c r="AK564" s="6"/>
      <c r="AL564" s="6"/>
      <c r="AM564" s="6"/>
      <c r="AN564" s="6"/>
      <c r="AO564" s="6"/>
    </row>
    <row r="565" spans="1:41" x14ac:dyDescent="0.25">
      <c r="A565" s="9" t="s">
        <v>6</v>
      </c>
      <c r="B565" s="9" t="s">
        <v>32</v>
      </c>
      <c r="C565" s="15">
        <v>36827</v>
      </c>
      <c r="D565" s="6" t="s">
        <v>3</v>
      </c>
      <c r="E565" s="6">
        <v>1</v>
      </c>
      <c r="F565" s="6" t="s">
        <v>137</v>
      </c>
      <c r="G565" s="6"/>
      <c r="H565" s="6"/>
      <c r="I565" s="6"/>
      <c r="J565" s="6">
        <v>2</v>
      </c>
      <c r="K565" s="6" t="s">
        <v>34</v>
      </c>
      <c r="L565" s="7">
        <v>2720</v>
      </c>
      <c r="M565" s="6">
        <v>272</v>
      </c>
      <c r="N565" s="6"/>
      <c r="O565" s="6"/>
      <c r="P565" s="6"/>
      <c r="Q565" s="6"/>
      <c r="R565" s="6"/>
      <c r="S565" s="6"/>
      <c r="T565" s="7"/>
      <c r="U565" s="7"/>
      <c r="V565" s="7"/>
      <c r="W565" s="6"/>
      <c r="X565" s="6"/>
      <c r="Y565" s="6"/>
      <c r="Z565" s="6"/>
      <c r="AA565" s="6"/>
      <c r="AB565" s="6"/>
      <c r="AC565" s="6"/>
      <c r="AD565" s="6"/>
      <c r="AE565" s="6"/>
      <c r="AF565" s="6"/>
      <c r="AG565" s="6"/>
      <c r="AH565" s="6"/>
      <c r="AI565" s="6"/>
      <c r="AJ565" s="6"/>
      <c r="AK565" s="6"/>
      <c r="AL565" s="6"/>
      <c r="AM565" s="6"/>
      <c r="AN565" s="6"/>
      <c r="AO565" s="6"/>
    </row>
    <row r="566" spans="1:41" x14ac:dyDescent="0.25">
      <c r="A566" s="9" t="s">
        <v>6</v>
      </c>
      <c r="B566" s="9" t="s">
        <v>32</v>
      </c>
      <c r="C566" s="15">
        <v>36840</v>
      </c>
      <c r="D566" s="6" t="s">
        <v>3</v>
      </c>
      <c r="E566" s="6">
        <v>1</v>
      </c>
      <c r="F566" s="6" t="s">
        <v>137</v>
      </c>
      <c r="G566" s="6"/>
      <c r="H566" s="6"/>
      <c r="I566" s="6"/>
      <c r="J566" s="6">
        <v>2</v>
      </c>
      <c r="K566" s="6" t="s">
        <v>35</v>
      </c>
      <c r="L566" s="7">
        <v>3486.9</v>
      </c>
      <c r="M566" s="6">
        <v>348.69</v>
      </c>
      <c r="N566" s="6"/>
      <c r="O566" s="6"/>
      <c r="P566" s="6"/>
      <c r="Q566" s="6">
        <v>2.4299999999999999E-2</v>
      </c>
      <c r="R566" s="6">
        <v>1.2500000000000001E-2</v>
      </c>
      <c r="S566" s="6"/>
      <c r="T566" s="7"/>
      <c r="U566" s="7"/>
      <c r="V566" s="7">
        <v>0.23100000000000001</v>
      </c>
      <c r="W566" s="6"/>
      <c r="X566" s="6"/>
      <c r="Y566" s="6"/>
      <c r="Z566" s="6"/>
      <c r="AA566" s="6"/>
      <c r="AB566" s="6"/>
      <c r="AC566" s="6"/>
      <c r="AD566" s="6"/>
      <c r="AE566" s="6"/>
      <c r="AF566" s="6"/>
      <c r="AG566" s="6"/>
      <c r="AH566" s="6"/>
      <c r="AI566" s="6"/>
      <c r="AJ566" s="6"/>
      <c r="AK566" s="6"/>
      <c r="AL566" s="6"/>
      <c r="AM566" s="6"/>
      <c r="AN566" s="6"/>
      <c r="AO566" s="6"/>
    </row>
    <row r="567" spans="1:41" x14ac:dyDescent="0.25">
      <c r="A567" s="9" t="s">
        <v>6</v>
      </c>
      <c r="B567" s="9" t="s">
        <v>32</v>
      </c>
      <c r="C567" s="15">
        <v>36846</v>
      </c>
      <c r="D567" s="6" t="s">
        <v>3</v>
      </c>
      <c r="E567" s="6">
        <v>1</v>
      </c>
      <c r="F567" s="6" t="s">
        <v>137</v>
      </c>
      <c r="G567" s="6"/>
      <c r="H567" s="6"/>
      <c r="I567" s="6"/>
      <c r="J567" s="6">
        <v>2</v>
      </c>
      <c r="K567" s="6" t="s">
        <v>36</v>
      </c>
      <c r="L567" s="7"/>
      <c r="M567" s="6"/>
      <c r="N567" s="6"/>
      <c r="O567" s="6">
        <v>265.02</v>
      </c>
      <c r="P567" s="6">
        <f>SUMIFS(O$459:O567,A$459:A567,A567,D$459:D567,D567,E$459:E567,E567)</f>
        <v>419.21999999999997</v>
      </c>
      <c r="Q567" s="6"/>
      <c r="R567" s="6"/>
      <c r="S567" s="6"/>
      <c r="T567" s="7"/>
      <c r="U567" s="7"/>
      <c r="V567" s="7"/>
      <c r="W567" s="6"/>
      <c r="X567" s="6"/>
      <c r="Y567" s="6"/>
      <c r="Z567" s="6"/>
      <c r="AA567" s="6"/>
      <c r="AB567" s="6"/>
      <c r="AC567" s="6"/>
      <c r="AD567" s="6"/>
      <c r="AE567" s="6"/>
      <c r="AF567" s="6"/>
      <c r="AG567" s="6"/>
      <c r="AH567" s="6"/>
      <c r="AI567" s="6"/>
      <c r="AJ567" s="6"/>
      <c r="AK567" s="6"/>
      <c r="AL567" s="6"/>
      <c r="AM567" s="6"/>
      <c r="AN567" s="6"/>
      <c r="AO567" s="6"/>
    </row>
    <row r="568" spans="1:41" x14ac:dyDescent="0.25">
      <c r="A568" s="9" t="s">
        <v>6</v>
      </c>
      <c r="B568" s="9" t="s">
        <v>32</v>
      </c>
      <c r="C568" s="15">
        <v>36861</v>
      </c>
      <c r="D568" s="6" t="s">
        <v>3</v>
      </c>
      <c r="E568" s="6">
        <v>1</v>
      </c>
      <c r="F568" s="6" t="s">
        <v>137</v>
      </c>
      <c r="G568" s="6"/>
      <c r="H568" s="6"/>
      <c r="I568" s="6"/>
      <c r="J568" s="6">
        <v>3</v>
      </c>
      <c r="K568" s="6" t="s">
        <v>34</v>
      </c>
      <c r="L568" s="7">
        <v>480.5</v>
      </c>
      <c r="M568" s="6">
        <v>48.05</v>
      </c>
      <c r="N568" s="6"/>
      <c r="O568" s="6"/>
      <c r="P568" s="6"/>
      <c r="Q568" s="6"/>
      <c r="R568" s="6"/>
      <c r="S568" s="6"/>
      <c r="T568" s="7"/>
      <c r="U568" s="7"/>
      <c r="V568" s="7"/>
      <c r="W568" s="6"/>
      <c r="X568" s="6"/>
      <c r="Y568" s="6"/>
      <c r="Z568" s="6"/>
      <c r="AA568" s="6"/>
      <c r="AB568" s="6"/>
      <c r="AC568" s="6"/>
      <c r="AD568" s="6"/>
      <c r="AE568" s="6"/>
      <c r="AF568" s="6"/>
      <c r="AG568" s="6"/>
      <c r="AH568" s="6"/>
      <c r="AI568" s="6"/>
      <c r="AJ568" s="6"/>
      <c r="AK568" s="6"/>
      <c r="AL568" s="6"/>
      <c r="AM568" s="6"/>
      <c r="AN568" s="6"/>
      <c r="AO568" s="6"/>
    </row>
    <row r="569" spans="1:41" x14ac:dyDescent="0.25">
      <c r="A569" s="9" t="s">
        <v>6</v>
      </c>
      <c r="B569" s="9" t="s">
        <v>32</v>
      </c>
      <c r="C569" s="15">
        <v>36868</v>
      </c>
      <c r="D569" s="6" t="s">
        <v>3</v>
      </c>
      <c r="E569" s="6">
        <v>1</v>
      </c>
      <c r="F569" s="6" t="s">
        <v>137</v>
      </c>
      <c r="G569" s="6"/>
      <c r="H569" s="6"/>
      <c r="I569" s="6"/>
      <c r="J569" s="6">
        <v>3</v>
      </c>
      <c r="K569" s="6" t="s">
        <v>34</v>
      </c>
      <c r="L569" s="7">
        <v>1475</v>
      </c>
      <c r="M569" s="6">
        <v>147.5</v>
      </c>
      <c r="N569" s="6"/>
      <c r="O569" s="6"/>
      <c r="P569" s="6"/>
      <c r="Q569" s="6"/>
      <c r="R569" s="6"/>
      <c r="S569" s="6"/>
      <c r="T569" s="7"/>
      <c r="U569" s="7"/>
      <c r="V569" s="7"/>
      <c r="W569" s="6"/>
      <c r="X569" s="6"/>
      <c r="Y569" s="6"/>
      <c r="Z569" s="6"/>
      <c r="AA569" s="6"/>
      <c r="AB569" s="6"/>
      <c r="AC569" s="6"/>
      <c r="AD569" s="6"/>
      <c r="AE569" s="6"/>
      <c r="AF569" s="6"/>
      <c r="AG569" s="6"/>
      <c r="AH569" s="6"/>
      <c r="AI569" s="6"/>
      <c r="AJ569" s="6"/>
      <c r="AK569" s="6"/>
      <c r="AL569" s="6"/>
      <c r="AM569" s="6"/>
      <c r="AN569" s="6"/>
      <c r="AO569" s="6"/>
    </row>
    <row r="570" spans="1:41" x14ac:dyDescent="0.25">
      <c r="A570" s="9" t="s">
        <v>6</v>
      </c>
      <c r="B570" s="9" t="s">
        <v>32</v>
      </c>
      <c r="C570" s="15">
        <v>36873</v>
      </c>
      <c r="D570" s="6" t="s">
        <v>3</v>
      </c>
      <c r="E570" s="6">
        <v>1</v>
      </c>
      <c r="F570" s="6" t="s">
        <v>137</v>
      </c>
      <c r="G570" s="6"/>
      <c r="H570" s="6"/>
      <c r="I570" s="6"/>
      <c r="J570" s="6">
        <v>3</v>
      </c>
      <c r="K570" s="6" t="s">
        <v>34</v>
      </c>
      <c r="L570" s="7">
        <v>2835</v>
      </c>
      <c r="M570" s="6">
        <v>283.5</v>
      </c>
      <c r="N570" s="6"/>
      <c r="O570" s="6"/>
      <c r="P570" s="6"/>
      <c r="Q570" s="6"/>
      <c r="R570" s="6"/>
      <c r="S570" s="6"/>
      <c r="T570" s="7"/>
      <c r="U570" s="7"/>
      <c r="V570" s="7"/>
      <c r="W570" s="6"/>
      <c r="X570" s="6"/>
      <c r="Y570" s="6"/>
      <c r="Z570" s="6"/>
      <c r="AA570" s="6"/>
      <c r="AB570" s="6"/>
      <c r="AC570" s="6"/>
      <c r="AD570" s="6"/>
      <c r="AE570" s="6"/>
      <c r="AF570" s="6"/>
      <c r="AG570" s="6"/>
      <c r="AH570" s="6"/>
      <c r="AI570" s="6"/>
      <c r="AJ570" s="6"/>
      <c r="AK570" s="6"/>
      <c r="AL570" s="6"/>
      <c r="AM570" s="6"/>
      <c r="AN570" s="6"/>
      <c r="AO570" s="6"/>
    </row>
    <row r="571" spans="1:41" x14ac:dyDescent="0.25">
      <c r="A571" s="9" t="s">
        <v>6</v>
      </c>
      <c r="B571" s="9" t="s">
        <v>32</v>
      </c>
      <c r="C571" s="15">
        <v>36879</v>
      </c>
      <c r="D571" s="6" t="s">
        <v>3</v>
      </c>
      <c r="E571" s="6">
        <v>1</v>
      </c>
      <c r="F571" s="6" t="s">
        <v>137</v>
      </c>
      <c r="G571" s="6"/>
      <c r="H571" s="6"/>
      <c r="I571" s="6"/>
      <c r="J571" s="6">
        <v>3</v>
      </c>
      <c r="K571" s="6" t="s">
        <v>35</v>
      </c>
      <c r="L571" s="7">
        <v>3140</v>
      </c>
      <c r="M571" s="6">
        <v>314</v>
      </c>
      <c r="N571" s="6"/>
      <c r="O571" s="6"/>
      <c r="P571" s="6"/>
      <c r="Q571" s="6">
        <v>3.4200000000000001E-2</v>
      </c>
      <c r="R571" s="6">
        <v>1.49E-2</v>
      </c>
      <c r="S571" s="6"/>
      <c r="T571" s="7"/>
      <c r="U571" s="7"/>
      <c r="V571" s="7">
        <v>0.223</v>
      </c>
      <c r="W571" s="6"/>
      <c r="X571" s="6"/>
      <c r="Y571" s="6"/>
      <c r="Z571" s="6"/>
      <c r="AA571" s="6"/>
      <c r="AB571" s="6"/>
      <c r="AC571" s="6"/>
      <c r="AD571" s="6"/>
      <c r="AE571" s="6"/>
      <c r="AF571" s="6"/>
      <c r="AG571" s="6"/>
      <c r="AH571" s="6"/>
      <c r="AI571" s="6"/>
      <c r="AJ571" s="6"/>
      <c r="AK571" s="6"/>
      <c r="AL571" s="6"/>
      <c r="AM571" s="6"/>
      <c r="AN571" s="6"/>
      <c r="AO571" s="6"/>
    </row>
    <row r="572" spans="1:41" x14ac:dyDescent="0.25">
      <c r="A572" s="9" t="s">
        <v>6</v>
      </c>
      <c r="B572" s="9" t="s">
        <v>32</v>
      </c>
      <c r="C572" s="15">
        <v>36887</v>
      </c>
      <c r="D572" s="6" t="s">
        <v>3</v>
      </c>
      <c r="E572" s="6">
        <v>1</v>
      </c>
      <c r="F572" s="6" t="s">
        <v>137</v>
      </c>
      <c r="G572" s="6"/>
      <c r="H572" s="6"/>
      <c r="I572" s="6"/>
      <c r="J572" s="6">
        <v>3</v>
      </c>
      <c r="K572" s="6" t="s">
        <v>36</v>
      </c>
      <c r="L572" s="7">
        <v>860</v>
      </c>
      <c r="M572" s="6">
        <v>86</v>
      </c>
      <c r="N572" s="6"/>
      <c r="O572" s="6">
        <v>224.17</v>
      </c>
      <c r="P572" s="6">
        <f>SUMIFS(O$459:O572,A$459:A572,A572,D$459:D572,D572,E$459:E572,E572)</f>
        <v>643.39</v>
      </c>
      <c r="Q572" s="6"/>
      <c r="R572" s="6"/>
      <c r="S572" s="6">
        <v>1.26E-2</v>
      </c>
      <c r="T572" s="7"/>
      <c r="U572" s="7"/>
      <c r="V572" s="7"/>
      <c r="W572" s="6"/>
      <c r="X572" s="6"/>
      <c r="Y572" s="6"/>
      <c r="Z572" s="6"/>
      <c r="AA572" s="6"/>
      <c r="AB572" s="6"/>
      <c r="AC572" s="6"/>
      <c r="AD572" s="6"/>
      <c r="AE572" s="6"/>
      <c r="AF572" s="6"/>
      <c r="AG572" s="6"/>
      <c r="AH572" s="6"/>
      <c r="AI572" s="6"/>
      <c r="AJ572" s="6"/>
      <c r="AK572" s="6"/>
      <c r="AL572" s="6"/>
      <c r="AM572" s="6"/>
      <c r="AN572" s="6"/>
      <c r="AO572" s="6"/>
    </row>
    <row r="573" spans="1:41" x14ac:dyDescent="0.25">
      <c r="A573" s="9" t="s">
        <v>6</v>
      </c>
      <c r="B573" s="9" t="s">
        <v>32</v>
      </c>
      <c r="C573" s="15">
        <v>36899</v>
      </c>
      <c r="D573" s="6" t="s">
        <v>3</v>
      </c>
      <c r="E573" s="6">
        <v>1</v>
      </c>
      <c r="F573" s="6" t="s">
        <v>137</v>
      </c>
      <c r="G573" s="6"/>
      <c r="H573" s="6"/>
      <c r="I573" s="6"/>
      <c r="J573" s="6">
        <v>4</v>
      </c>
      <c r="K573" s="6" t="s">
        <v>34</v>
      </c>
      <c r="L573" s="7">
        <v>1015</v>
      </c>
      <c r="M573" s="6">
        <v>101.5</v>
      </c>
      <c r="N573" s="6"/>
      <c r="O573" s="6"/>
      <c r="P573" s="6"/>
      <c r="Q573" s="6"/>
      <c r="R573" s="6"/>
      <c r="S573" s="6"/>
      <c r="T573" s="7"/>
      <c r="U573" s="7"/>
      <c r="V573" s="7"/>
      <c r="W573" s="6"/>
      <c r="X573" s="6"/>
      <c r="Y573" s="6"/>
      <c r="Z573" s="6"/>
      <c r="AA573" s="6"/>
      <c r="AB573" s="6"/>
      <c r="AC573" s="6"/>
      <c r="AD573" s="6"/>
      <c r="AE573" s="6"/>
      <c r="AF573" s="6"/>
      <c r="AG573" s="6"/>
      <c r="AH573" s="6"/>
      <c r="AI573" s="6"/>
      <c r="AJ573" s="6"/>
      <c r="AK573" s="6"/>
      <c r="AL573" s="6"/>
      <c r="AM573" s="6"/>
      <c r="AN573" s="6"/>
      <c r="AO573" s="6"/>
    </row>
    <row r="574" spans="1:41" x14ac:dyDescent="0.25">
      <c r="A574" s="9" t="s">
        <v>6</v>
      </c>
      <c r="B574" s="9" t="s">
        <v>32</v>
      </c>
      <c r="C574" s="15">
        <v>36904</v>
      </c>
      <c r="D574" s="6" t="s">
        <v>3</v>
      </c>
      <c r="E574" s="6">
        <v>1</v>
      </c>
      <c r="F574" s="6" t="s">
        <v>137</v>
      </c>
      <c r="G574" s="6"/>
      <c r="H574" s="6"/>
      <c r="I574" s="6"/>
      <c r="J574" s="6">
        <v>4</v>
      </c>
      <c r="K574" s="6" t="s">
        <v>34</v>
      </c>
      <c r="L574" s="7">
        <v>964.5</v>
      </c>
      <c r="M574" s="6">
        <v>96.45</v>
      </c>
      <c r="N574" s="6"/>
      <c r="O574" s="6"/>
      <c r="P574" s="6"/>
      <c r="Q574" s="6"/>
      <c r="R574" s="6"/>
      <c r="S574" s="6"/>
      <c r="T574" s="7"/>
      <c r="U574" s="7"/>
      <c r="V574" s="7"/>
      <c r="W574" s="6"/>
      <c r="X574" s="6"/>
      <c r="Y574" s="6"/>
      <c r="Z574" s="6"/>
      <c r="AA574" s="6"/>
      <c r="AB574" s="6"/>
      <c r="AC574" s="6"/>
      <c r="AD574" s="6"/>
      <c r="AE574" s="6"/>
      <c r="AF574" s="6"/>
      <c r="AG574" s="6"/>
      <c r="AH574" s="6"/>
      <c r="AI574" s="6"/>
      <c r="AJ574" s="6"/>
      <c r="AK574" s="6"/>
      <c r="AL574" s="6"/>
      <c r="AM574" s="6"/>
      <c r="AN574" s="6"/>
      <c r="AO574" s="6"/>
    </row>
    <row r="575" spans="1:41" x14ac:dyDescent="0.25">
      <c r="A575" s="9" t="s">
        <v>6</v>
      </c>
      <c r="B575" s="9" t="s">
        <v>32</v>
      </c>
      <c r="C575" s="15">
        <v>36909</v>
      </c>
      <c r="D575" s="6" t="s">
        <v>3</v>
      </c>
      <c r="E575" s="6">
        <v>1</v>
      </c>
      <c r="F575" s="6" t="s">
        <v>137</v>
      </c>
      <c r="G575" s="6"/>
      <c r="H575" s="6"/>
      <c r="I575" s="6"/>
      <c r="J575" s="6">
        <v>4</v>
      </c>
      <c r="K575" s="6" t="s">
        <v>34</v>
      </c>
      <c r="L575" s="7">
        <v>1290</v>
      </c>
      <c r="M575" s="6">
        <v>129</v>
      </c>
      <c r="N575" s="6"/>
      <c r="O575" s="6"/>
      <c r="P575" s="6"/>
      <c r="Q575" s="6"/>
      <c r="R575" s="6"/>
      <c r="S575" s="6"/>
      <c r="T575" s="7"/>
      <c r="U575" s="7"/>
      <c r="V575" s="7"/>
      <c r="W575" s="6"/>
      <c r="X575" s="6"/>
      <c r="Y575" s="6"/>
      <c r="Z575" s="6"/>
      <c r="AA575" s="6"/>
      <c r="AB575" s="6"/>
      <c r="AC575" s="6"/>
      <c r="AD575" s="6"/>
      <c r="AE575" s="6"/>
      <c r="AF575" s="6"/>
      <c r="AG575" s="6"/>
      <c r="AH575" s="6"/>
      <c r="AI575" s="6"/>
      <c r="AJ575" s="6"/>
      <c r="AK575" s="6"/>
      <c r="AL575" s="6"/>
      <c r="AM575" s="6"/>
      <c r="AN575" s="6"/>
      <c r="AO575" s="6"/>
    </row>
    <row r="576" spans="1:41" x14ac:dyDescent="0.25">
      <c r="A576" s="9" t="s">
        <v>6</v>
      </c>
      <c r="B576" s="9" t="s">
        <v>32</v>
      </c>
      <c r="C576" s="15">
        <v>36915</v>
      </c>
      <c r="D576" s="6" t="s">
        <v>3</v>
      </c>
      <c r="E576" s="6">
        <v>1</v>
      </c>
      <c r="F576" s="6" t="s">
        <v>137</v>
      </c>
      <c r="G576" s="6"/>
      <c r="H576" s="6"/>
      <c r="I576" s="6"/>
      <c r="J576" s="6">
        <v>4</v>
      </c>
      <c r="K576" s="6" t="s">
        <v>35</v>
      </c>
      <c r="L576" s="7">
        <v>2570</v>
      </c>
      <c r="M576" s="6">
        <v>257</v>
      </c>
      <c r="N576" s="6"/>
      <c r="O576" s="6"/>
      <c r="P576" s="6"/>
      <c r="Q576" s="6">
        <v>3.04E-2</v>
      </c>
      <c r="R576" s="6"/>
      <c r="S576" s="6"/>
      <c r="T576" s="7"/>
      <c r="U576" s="7"/>
      <c r="V576" s="7">
        <v>6.7000000000000004E-2</v>
      </c>
      <c r="W576" s="6"/>
      <c r="X576" s="6"/>
      <c r="Y576" s="6"/>
      <c r="Z576" s="6"/>
      <c r="AA576" s="6"/>
      <c r="AB576" s="6"/>
      <c r="AC576" s="6"/>
      <c r="AD576" s="6"/>
      <c r="AE576" s="6"/>
      <c r="AF576" s="6"/>
      <c r="AG576" s="6"/>
      <c r="AH576" s="6"/>
      <c r="AI576" s="6"/>
      <c r="AJ576" s="6"/>
      <c r="AK576" s="6"/>
      <c r="AL576" s="6"/>
      <c r="AM576" s="6"/>
      <c r="AN576" s="6"/>
      <c r="AO576" s="6"/>
    </row>
    <row r="577" spans="1:41" x14ac:dyDescent="0.25">
      <c r="A577" s="9" t="s">
        <v>6</v>
      </c>
      <c r="B577" s="9" t="s">
        <v>32</v>
      </c>
      <c r="C577" s="15">
        <v>36921</v>
      </c>
      <c r="D577" s="6" t="s">
        <v>3</v>
      </c>
      <c r="E577" s="6">
        <v>1</v>
      </c>
      <c r="F577" s="6" t="s">
        <v>137</v>
      </c>
      <c r="G577" s="6"/>
      <c r="H577" s="6"/>
      <c r="I577" s="6"/>
      <c r="J577" s="6">
        <v>4</v>
      </c>
      <c r="K577" s="6" t="s">
        <v>36</v>
      </c>
      <c r="L577" s="7">
        <v>390</v>
      </c>
      <c r="M577" s="6">
        <v>39</v>
      </c>
      <c r="N577" s="6"/>
      <c r="O577" s="6">
        <v>204.03</v>
      </c>
      <c r="P577" s="6">
        <f>SUMIFS(O$459:O577,A$459:A577,A577,D$459:D577,D577,E$459:E577,E577)</f>
        <v>847.42</v>
      </c>
      <c r="Q577" s="6"/>
      <c r="R577" s="6"/>
      <c r="S577" s="6">
        <v>1.6E-2</v>
      </c>
      <c r="T577" s="7"/>
      <c r="U577" s="7"/>
      <c r="V577" s="7"/>
      <c r="W577" s="6"/>
      <c r="X577" s="6"/>
      <c r="Y577" s="6"/>
      <c r="Z577" s="6"/>
      <c r="AA577" s="6"/>
      <c r="AB577" s="6"/>
      <c r="AC577" s="6"/>
      <c r="AD577" s="6"/>
      <c r="AE577" s="6"/>
      <c r="AF577" s="6"/>
      <c r="AG577" s="6"/>
      <c r="AH577" s="6"/>
      <c r="AI577" s="6"/>
      <c r="AJ577" s="6"/>
      <c r="AK577" s="6"/>
      <c r="AL577" s="6"/>
      <c r="AM577" s="6"/>
      <c r="AN577" s="6"/>
      <c r="AO577" s="6"/>
    </row>
    <row r="578" spans="1:41" x14ac:dyDescent="0.25">
      <c r="A578" s="9" t="s">
        <v>6</v>
      </c>
      <c r="B578" s="9" t="s">
        <v>32</v>
      </c>
      <c r="C578" s="15">
        <v>36938</v>
      </c>
      <c r="D578" s="6" t="s">
        <v>3</v>
      </c>
      <c r="E578" s="6">
        <v>1</v>
      </c>
      <c r="F578" s="6" t="s">
        <v>137</v>
      </c>
      <c r="G578" s="6"/>
      <c r="H578" s="6"/>
      <c r="I578" s="6"/>
      <c r="J578" s="6">
        <v>5</v>
      </c>
      <c r="K578" s="6" t="s">
        <v>34</v>
      </c>
      <c r="L578" s="7">
        <v>974</v>
      </c>
      <c r="M578" s="6">
        <v>97.4</v>
      </c>
      <c r="N578" s="6"/>
      <c r="O578" s="6"/>
      <c r="P578" s="6"/>
      <c r="Q578" s="6"/>
      <c r="R578" s="6"/>
      <c r="S578" s="6"/>
      <c r="T578" s="7"/>
      <c r="U578" s="7"/>
      <c r="V578" s="7"/>
      <c r="W578" s="6"/>
      <c r="X578" s="6"/>
      <c r="Y578" s="6"/>
      <c r="Z578" s="6"/>
      <c r="AA578" s="6"/>
      <c r="AB578" s="6"/>
      <c r="AC578" s="6"/>
      <c r="AD578" s="6"/>
      <c r="AE578" s="6"/>
      <c r="AF578" s="6"/>
      <c r="AG578" s="6"/>
      <c r="AH578" s="6"/>
      <c r="AI578" s="6"/>
      <c r="AJ578" s="6"/>
      <c r="AK578" s="6"/>
      <c r="AL578" s="6"/>
      <c r="AM578" s="6"/>
      <c r="AN578" s="6"/>
      <c r="AO578" s="6"/>
    </row>
    <row r="579" spans="1:41" x14ac:dyDescent="0.25">
      <c r="A579" s="9" t="s">
        <v>6</v>
      </c>
      <c r="B579" s="9" t="s">
        <v>32</v>
      </c>
      <c r="C579" s="15">
        <v>36945</v>
      </c>
      <c r="D579" s="6" t="s">
        <v>3</v>
      </c>
      <c r="E579" s="6">
        <v>1</v>
      </c>
      <c r="F579" s="6" t="s">
        <v>137</v>
      </c>
      <c r="G579" s="6"/>
      <c r="H579" s="6"/>
      <c r="I579" s="6"/>
      <c r="J579" s="6">
        <v>5</v>
      </c>
      <c r="K579" s="6" t="s">
        <v>34</v>
      </c>
      <c r="L579" s="7">
        <v>1275</v>
      </c>
      <c r="M579" s="6">
        <v>127.5</v>
      </c>
      <c r="N579" s="6"/>
      <c r="O579" s="6"/>
      <c r="P579" s="6"/>
      <c r="Q579" s="6"/>
      <c r="R579" s="6"/>
      <c r="S579" s="6"/>
      <c r="T579" s="7"/>
      <c r="U579" s="7"/>
      <c r="V579" s="7">
        <v>1.2E-2</v>
      </c>
      <c r="W579" s="6"/>
      <c r="X579" s="6"/>
      <c r="Y579" s="6"/>
      <c r="Z579" s="6"/>
      <c r="AA579" s="6"/>
      <c r="AB579" s="6"/>
      <c r="AC579" s="6"/>
      <c r="AD579" s="6"/>
      <c r="AE579" s="6"/>
      <c r="AF579" s="6"/>
      <c r="AG579" s="6"/>
      <c r="AH579" s="6"/>
      <c r="AI579" s="6"/>
      <c r="AJ579" s="6"/>
      <c r="AK579" s="6"/>
      <c r="AL579" s="6"/>
      <c r="AM579" s="6"/>
      <c r="AN579" s="6"/>
      <c r="AO579" s="6"/>
    </row>
    <row r="580" spans="1:41" x14ac:dyDescent="0.25">
      <c r="A580" s="9" t="s">
        <v>6</v>
      </c>
      <c r="B580" s="9" t="s">
        <v>32</v>
      </c>
      <c r="C580" s="15">
        <v>36951</v>
      </c>
      <c r="D580" s="6" t="s">
        <v>3</v>
      </c>
      <c r="E580" s="6">
        <v>1</v>
      </c>
      <c r="F580" s="6" t="s">
        <v>137</v>
      </c>
      <c r="G580" s="6"/>
      <c r="H580" s="6"/>
      <c r="I580" s="6"/>
      <c r="J580" s="6">
        <v>5</v>
      </c>
      <c r="K580" s="6" t="s">
        <v>34</v>
      </c>
      <c r="L580" s="7">
        <v>2090</v>
      </c>
      <c r="M580" s="6">
        <v>209</v>
      </c>
      <c r="N580" s="6"/>
      <c r="O580" s="6"/>
      <c r="P580" s="6"/>
      <c r="Q580" s="6"/>
      <c r="R580" s="6"/>
      <c r="S580" s="6"/>
      <c r="T580" s="7"/>
      <c r="U580" s="7"/>
      <c r="V580" s="7"/>
      <c r="W580" s="6"/>
      <c r="X580" s="6"/>
      <c r="Y580" s="6"/>
      <c r="Z580" s="6"/>
      <c r="AA580" s="6"/>
      <c r="AB580" s="6"/>
      <c r="AC580" s="6"/>
      <c r="AD580" s="6"/>
      <c r="AE580" s="6"/>
      <c r="AF580" s="6"/>
      <c r="AG580" s="6"/>
      <c r="AH580" s="6"/>
      <c r="AI580" s="6"/>
      <c r="AJ580" s="6"/>
      <c r="AK580" s="6"/>
      <c r="AL580" s="6"/>
      <c r="AM580" s="6"/>
      <c r="AN580" s="6"/>
      <c r="AO580" s="6"/>
    </row>
    <row r="581" spans="1:41" x14ac:dyDescent="0.25">
      <c r="A581" s="9" t="s">
        <v>6</v>
      </c>
      <c r="B581" s="9" t="s">
        <v>32</v>
      </c>
      <c r="C581" s="15">
        <v>36957</v>
      </c>
      <c r="D581" s="6" t="s">
        <v>3</v>
      </c>
      <c r="E581" s="6">
        <v>1</v>
      </c>
      <c r="F581" s="6" t="s">
        <v>137</v>
      </c>
      <c r="G581" s="6"/>
      <c r="H581" s="6"/>
      <c r="I581" s="6"/>
      <c r="J581" s="6">
        <v>5</v>
      </c>
      <c r="K581" s="6" t="s">
        <v>34</v>
      </c>
      <c r="L581" s="7">
        <v>1760</v>
      </c>
      <c r="M581" s="6">
        <v>176</v>
      </c>
      <c r="N581" s="6"/>
      <c r="O581" s="6"/>
      <c r="P581" s="6"/>
      <c r="Q581" s="6"/>
      <c r="R581" s="6"/>
      <c r="S581" s="6"/>
      <c r="T581" s="7"/>
      <c r="U581" s="7"/>
      <c r="V581" s="7"/>
      <c r="W581" s="6"/>
      <c r="X581" s="6"/>
      <c r="Y581" s="6"/>
      <c r="Z581" s="6"/>
      <c r="AA581" s="6"/>
      <c r="AB581" s="6"/>
      <c r="AC581" s="6"/>
      <c r="AD581" s="6"/>
      <c r="AE581" s="6"/>
      <c r="AF581" s="6"/>
      <c r="AG581" s="6"/>
      <c r="AH581" s="6"/>
      <c r="AI581" s="6"/>
      <c r="AJ581" s="6"/>
      <c r="AK581" s="6"/>
      <c r="AL581" s="6"/>
      <c r="AM581" s="6"/>
      <c r="AN581" s="6"/>
      <c r="AO581" s="6"/>
    </row>
    <row r="582" spans="1:41" x14ac:dyDescent="0.25">
      <c r="A582" s="9" t="s">
        <v>6</v>
      </c>
      <c r="B582" s="9" t="s">
        <v>32</v>
      </c>
      <c r="C582" s="15">
        <v>36961</v>
      </c>
      <c r="D582" s="6" t="s">
        <v>3</v>
      </c>
      <c r="E582" s="6">
        <v>1</v>
      </c>
      <c r="F582" s="6" t="s">
        <v>137</v>
      </c>
      <c r="G582" s="6"/>
      <c r="H582" s="6"/>
      <c r="I582" s="6"/>
      <c r="J582" s="6">
        <v>5</v>
      </c>
      <c r="K582" s="6" t="s">
        <v>35</v>
      </c>
      <c r="L582" s="7">
        <v>2720</v>
      </c>
      <c r="M582" s="6">
        <v>272</v>
      </c>
      <c r="N582" s="6"/>
      <c r="O582" s="6"/>
      <c r="P582" s="6"/>
      <c r="Q582" s="6">
        <v>2.9000000000000001E-2</v>
      </c>
      <c r="R582" s="6">
        <v>6.7000000000000002E-3</v>
      </c>
      <c r="S582" s="6"/>
      <c r="T582" s="7"/>
      <c r="U582" s="7"/>
      <c r="V582" s="7">
        <v>6.0000000000000001E-3</v>
      </c>
      <c r="W582" s="6"/>
      <c r="X582" s="6"/>
      <c r="Y582" s="6"/>
      <c r="Z582" s="6"/>
      <c r="AA582" s="6"/>
      <c r="AB582" s="6"/>
      <c r="AC582" s="6"/>
      <c r="AD582" s="6"/>
      <c r="AE582" s="6"/>
      <c r="AF582" s="6"/>
      <c r="AG582" s="6"/>
      <c r="AH582" s="6"/>
      <c r="AI582" s="6"/>
      <c r="AJ582" s="6"/>
      <c r="AK582" s="6"/>
      <c r="AL582" s="6"/>
      <c r="AM582" s="6"/>
      <c r="AN582" s="6"/>
      <c r="AO582" s="6"/>
    </row>
    <row r="583" spans="1:41" x14ac:dyDescent="0.25">
      <c r="A583" s="9" t="s">
        <v>6</v>
      </c>
      <c r="B583" s="9" t="s">
        <v>32</v>
      </c>
      <c r="C583" s="15">
        <v>36967</v>
      </c>
      <c r="D583" s="6" t="s">
        <v>3</v>
      </c>
      <c r="E583" s="6">
        <v>1</v>
      </c>
      <c r="F583" s="6" t="s">
        <v>137</v>
      </c>
      <c r="G583" s="6"/>
      <c r="H583" s="6"/>
      <c r="I583" s="6"/>
      <c r="J583" s="6">
        <v>5</v>
      </c>
      <c r="K583" s="6" t="s">
        <v>36</v>
      </c>
      <c r="L583" s="7">
        <v>924</v>
      </c>
      <c r="M583" s="6">
        <v>92.4</v>
      </c>
      <c r="N583" s="6"/>
      <c r="O583" s="6">
        <v>184.49</v>
      </c>
      <c r="P583" s="6">
        <f>SUMIFS(O$459:O583,A$459:A583,A583,D$459:D583,D583,E$459:E583,E583)</f>
        <v>1031.9099999999999</v>
      </c>
      <c r="Q583" s="6"/>
      <c r="R583" s="6"/>
      <c r="S583" s="6">
        <v>1.8200000000000001E-2</v>
      </c>
      <c r="T583" s="7"/>
      <c r="U583" s="7"/>
      <c r="V583" s="7"/>
      <c r="W583" s="6"/>
      <c r="X583" s="6"/>
      <c r="Y583" s="6"/>
      <c r="Z583" s="6"/>
      <c r="AA583" s="6"/>
      <c r="AB583" s="6"/>
      <c r="AC583" s="6"/>
      <c r="AD583" s="6"/>
      <c r="AE583" s="6"/>
      <c r="AF583" s="6"/>
      <c r="AG583" s="6"/>
      <c r="AH583" s="6"/>
      <c r="AI583" s="6"/>
      <c r="AJ583" s="6"/>
      <c r="AK583" s="6"/>
      <c r="AL583" s="6"/>
      <c r="AM583" s="6"/>
      <c r="AN583" s="6"/>
      <c r="AO583" s="6"/>
    </row>
    <row r="584" spans="1:41" x14ac:dyDescent="0.25">
      <c r="A584" s="9" t="s">
        <v>6</v>
      </c>
      <c r="B584" s="9" t="s">
        <v>32</v>
      </c>
      <c r="C584" s="15">
        <v>36993</v>
      </c>
      <c r="D584" s="6" t="s">
        <v>3</v>
      </c>
      <c r="E584" s="6">
        <v>1</v>
      </c>
      <c r="F584" s="6" t="s">
        <v>137</v>
      </c>
      <c r="G584" s="6"/>
      <c r="H584" s="6"/>
      <c r="I584" s="6"/>
      <c r="J584" s="6">
        <v>6</v>
      </c>
      <c r="K584" s="6" t="s">
        <v>34</v>
      </c>
      <c r="L584" s="7">
        <v>1089</v>
      </c>
      <c r="M584" s="6">
        <v>108.9</v>
      </c>
      <c r="N584" s="6"/>
      <c r="O584" s="6"/>
      <c r="P584" s="6"/>
      <c r="Q584" s="6"/>
      <c r="R584" s="6"/>
      <c r="S584" s="6"/>
      <c r="T584" s="7"/>
      <c r="U584" s="7"/>
      <c r="V584" s="7"/>
      <c r="W584" s="6"/>
      <c r="X584" s="6"/>
      <c r="Y584" s="6"/>
      <c r="Z584" s="6"/>
      <c r="AA584" s="6"/>
      <c r="AB584" s="6"/>
      <c r="AC584" s="6"/>
      <c r="AD584" s="6"/>
      <c r="AE584" s="6"/>
      <c r="AF584" s="6"/>
      <c r="AG584" s="6"/>
      <c r="AH584" s="6"/>
      <c r="AI584" s="6"/>
      <c r="AJ584" s="6"/>
      <c r="AK584" s="6"/>
      <c r="AL584" s="6"/>
      <c r="AM584" s="6"/>
      <c r="AN584" s="6"/>
      <c r="AO584" s="6"/>
    </row>
    <row r="585" spans="1:41" x14ac:dyDescent="0.25">
      <c r="A585" s="9" t="s">
        <v>6</v>
      </c>
      <c r="B585" s="9" t="s">
        <v>32</v>
      </c>
      <c r="C585" s="15">
        <v>37004</v>
      </c>
      <c r="D585" s="6" t="s">
        <v>3</v>
      </c>
      <c r="E585" s="6">
        <v>1</v>
      </c>
      <c r="F585" s="6" t="s">
        <v>137</v>
      </c>
      <c r="G585" s="6"/>
      <c r="H585" s="6"/>
      <c r="I585" s="6"/>
      <c r="J585" s="6">
        <v>6</v>
      </c>
      <c r="K585" s="6" t="s">
        <v>34</v>
      </c>
      <c r="L585" s="7">
        <v>1177</v>
      </c>
      <c r="M585" s="6">
        <v>117.7</v>
      </c>
      <c r="N585" s="6"/>
      <c r="O585" s="6"/>
      <c r="P585" s="6"/>
      <c r="Q585" s="6"/>
      <c r="R585" s="6"/>
      <c r="S585" s="6"/>
      <c r="T585" s="7"/>
      <c r="U585" s="7"/>
      <c r="V585" s="7"/>
      <c r="W585" s="6"/>
      <c r="X585" s="6"/>
      <c r="Y585" s="6"/>
      <c r="Z585" s="6"/>
      <c r="AA585" s="6"/>
      <c r="AB585" s="6"/>
      <c r="AC585" s="6"/>
      <c r="AD585" s="6"/>
      <c r="AE585" s="6"/>
      <c r="AF585" s="6"/>
      <c r="AG585" s="6"/>
      <c r="AH585" s="6"/>
      <c r="AI585" s="6"/>
      <c r="AJ585" s="6"/>
      <c r="AK585" s="6"/>
      <c r="AL585" s="6"/>
      <c r="AM585" s="6"/>
      <c r="AN585" s="6"/>
      <c r="AO585" s="6"/>
    </row>
    <row r="586" spans="1:41" x14ac:dyDescent="0.25">
      <c r="A586" s="9" t="s">
        <v>6</v>
      </c>
      <c r="B586" s="9" t="s">
        <v>32</v>
      </c>
      <c r="C586" s="15">
        <v>37013</v>
      </c>
      <c r="D586" s="6" t="s">
        <v>3</v>
      </c>
      <c r="E586" s="6">
        <v>1</v>
      </c>
      <c r="F586" s="6" t="s">
        <v>137</v>
      </c>
      <c r="G586" s="6"/>
      <c r="H586" s="6"/>
      <c r="I586" s="6"/>
      <c r="J586" s="6">
        <v>6</v>
      </c>
      <c r="K586" s="6" t="s">
        <v>35</v>
      </c>
      <c r="L586" s="7">
        <v>1892</v>
      </c>
      <c r="M586" s="6">
        <v>189.2</v>
      </c>
      <c r="N586" s="6"/>
      <c r="O586" s="6"/>
      <c r="P586" s="6"/>
      <c r="Q586" s="6">
        <v>3.39E-2</v>
      </c>
      <c r="R586" s="6"/>
      <c r="S586" s="6"/>
      <c r="T586" s="7"/>
      <c r="U586" s="7"/>
      <c r="V586" s="7"/>
      <c r="W586" s="6"/>
      <c r="X586" s="6"/>
      <c r="Y586" s="6"/>
      <c r="Z586" s="6"/>
      <c r="AA586" s="6"/>
      <c r="AB586" s="6"/>
      <c r="AC586" s="6"/>
      <c r="AD586" s="6"/>
      <c r="AE586" s="6"/>
      <c r="AF586" s="6"/>
      <c r="AG586" s="6"/>
      <c r="AH586" s="6"/>
      <c r="AI586" s="6"/>
      <c r="AJ586" s="6"/>
      <c r="AK586" s="6"/>
      <c r="AL586" s="6"/>
      <c r="AM586" s="6"/>
      <c r="AN586" s="6"/>
      <c r="AO586" s="6"/>
    </row>
    <row r="587" spans="1:41" x14ac:dyDescent="0.25">
      <c r="A587" s="9" t="s">
        <v>6</v>
      </c>
      <c r="B587" s="9" t="s">
        <v>32</v>
      </c>
      <c r="C587" s="15">
        <v>37017</v>
      </c>
      <c r="D587" s="6" t="s">
        <v>3</v>
      </c>
      <c r="E587" s="6">
        <v>1</v>
      </c>
      <c r="F587" s="6" t="s">
        <v>137</v>
      </c>
      <c r="G587" s="6"/>
      <c r="H587" s="6"/>
      <c r="I587" s="6"/>
      <c r="J587" s="6">
        <v>6</v>
      </c>
      <c r="K587" s="6" t="s">
        <v>36</v>
      </c>
      <c r="L587" s="7"/>
      <c r="M587" s="6"/>
      <c r="N587" s="6"/>
      <c r="O587" s="6">
        <v>173.98</v>
      </c>
      <c r="P587" s="6">
        <f>SUMIFS(O$459:O587,A$459:A587,A587,D$459:D587,D587,E$459:E587,E587)</f>
        <v>1205.8899999999999</v>
      </c>
      <c r="Q587" s="6"/>
      <c r="R587" s="6"/>
      <c r="S587" s="6"/>
      <c r="T587" s="7"/>
      <c r="U587" s="7"/>
      <c r="V587" s="7"/>
      <c r="W587" s="6"/>
      <c r="X587" s="6"/>
      <c r="Y587" s="6"/>
      <c r="Z587" s="6"/>
      <c r="AA587" s="6"/>
      <c r="AB587" s="6"/>
      <c r="AC587" s="6"/>
      <c r="AD587" s="6"/>
      <c r="AE587" s="6"/>
      <c r="AF587" s="6"/>
      <c r="AG587" s="6"/>
      <c r="AH587" s="6"/>
      <c r="AI587" s="6"/>
      <c r="AJ587" s="6"/>
      <c r="AK587" s="6"/>
      <c r="AL587" s="6"/>
      <c r="AM587" s="6"/>
      <c r="AN587" s="6"/>
      <c r="AO587" s="6"/>
    </row>
    <row r="588" spans="1:41" x14ac:dyDescent="0.25">
      <c r="A588" s="9" t="s">
        <v>6</v>
      </c>
      <c r="B588" s="9" t="s">
        <v>32</v>
      </c>
      <c r="C588" s="15">
        <v>37066</v>
      </c>
      <c r="D588" s="6" t="s">
        <v>3</v>
      </c>
      <c r="E588" s="6">
        <v>1</v>
      </c>
      <c r="F588" s="6" t="s">
        <v>137</v>
      </c>
      <c r="G588" s="6"/>
      <c r="H588" s="6"/>
      <c r="I588" s="6"/>
      <c r="J588" s="6">
        <v>7</v>
      </c>
      <c r="K588" s="6" t="s">
        <v>35</v>
      </c>
      <c r="L588" s="7">
        <v>419.5</v>
      </c>
      <c r="M588" s="6">
        <v>41.95</v>
      </c>
      <c r="N588" s="6"/>
      <c r="O588" s="6"/>
      <c r="P588" s="6"/>
      <c r="Q588" s="6">
        <v>3.2000000000000001E-2</v>
      </c>
      <c r="R588" s="6"/>
      <c r="S588" s="6"/>
      <c r="T588" s="7"/>
      <c r="U588" s="7"/>
      <c r="V588" s="7"/>
      <c r="W588" s="6"/>
      <c r="X588" s="6"/>
      <c r="Y588" s="6"/>
      <c r="Z588" s="6"/>
      <c r="AA588" s="6"/>
      <c r="AB588" s="6"/>
      <c r="AC588" s="6"/>
      <c r="AD588" s="6"/>
      <c r="AE588" s="6"/>
      <c r="AF588" s="6"/>
      <c r="AG588" s="6"/>
      <c r="AH588" s="6"/>
      <c r="AI588" s="6"/>
      <c r="AJ588" s="6"/>
      <c r="AK588" s="6"/>
      <c r="AL588" s="6"/>
      <c r="AM588" s="6"/>
      <c r="AN588" s="6"/>
      <c r="AO588" s="6"/>
    </row>
    <row r="589" spans="1:41" x14ac:dyDescent="0.25">
      <c r="A589" s="9" t="s">
        <v>6</v>
      </c>
      <c r="B589" s="9" t="s">
        <v>32</v>
      </c>
      <c r="C589" s="15">
        <v>37076</v>
      </c>
      <c r="D589" s="6" t="s">
        <v>38</v>
      </c>
      <c r="E589" s="6">
        <v>1</v>
      </c>
      <c r="F589" s="6" t="s">
        <v>137</v>
      </c>
      <c r="G589" s="6"/>
      <c r="H589" s="6"/>
      <c r="I589" s="6"/>
      <c r="J589" s="6">
        <v>7</v>
      </c>
      <c r="K589" s="6" t="s">
        <v>36</v>
      </c>
      <c r="L589" s="7"/>
      <c r="M589" s="6"/>
      <c r="N589" s="6"/>
      <c r="O589" s="6">
        <v>32.200000000000003</v>
      </c>
      <c r="P589" s="6">
        <f>SUMIFS(O$459:O589,A$459:A589,A589,D$459:D589,D589,E$459:E589,E589)</f>
        <v>32.200000000000003</v>
      </c>
      <c r="Q589" s="6"/>
      <c r="R589" s="6"/>
      <c r="S589" s="6"/>
      <c r="T589" s="7"/>
      <c r="U589" s="7"/>
      <c r="V589" s="7"/>
      <c r="W589" s="6"/>
      <c r="X589" s="6"/>
      <c r="Y589" s="6"/>
      <c r="Z589" s="6"/>
      <c r="AA589" s="6"/>
      <c r="AB589" s="6"/>
      <c r="AC589" s="6"/>
      <c r="AD589" s="6"/>
      <c r="AE589" s="6"/>
      <c r="AF589" s="6"/>
      <c r="AG589" s="6"/>
      <c r="AH589" s="6"/>
      <c r="AI589" s="6"/>
      <c r="AJ589" s="6"/>
      <c r="AK589" s="6"/>
      <c r="AL589" s="6"/>
      <c r="AM589" s="6"/>
      <c r="AN589" s="6"/>
      <c r="AO589" s="6"/>
    </row>
    <row r="590" spans="1:41" x14ac:dyDescent="0.25">
      <c r="A590" s="9" t="s">
        <v>6</v>
      </c>
      <c r="B590" s="9" t="s">
        <v>32</v>
      </c>
      <c r="C590" s="15">
        <v>37131</v>
      </c>
      <c r="D590" s="6" t="s">
        <v>38</v>
      </c>
      <c r="E590" s="6">
        <v>1</v>
      </c>
      <c r="F590" s="6" t="s">
        <v>137</v>
      </c>
      <c r="G590" s="6"/>
      <c r="H590" s="6"/>
      <c r="I590" s="6"/>
      <c r="J590" s="6">
        <v>1</v>
      </c>
      <c r="K590" s="6" t="s">
        <v>34</v>
      </c>
      <c r="L590" s="7">
        <v>640</v>
      </c>
      <c r="M590" s="6">
        <v>64</v>
      </c>
      <c r="N590" s="6"/>
      <c r="O590" s="6"/>
      <c r="P590" s="6"/>
      <c r="Q590" s="6"/>
      <c r="R590" s="6"/>
      <c r="S590" s="6"/>
      <c r="T590" s="7"/>
      <c r="U590" s="7"/>
      <c r="V590" s="7"/>
      <c r="W590" s="6"/>
      <c r="X590" s="6"/>
      <c r="Y590" s="6"/>
      <c r="Z590" s="6"/>
      <c r="AA590" s="6"/>
      <c r="AB590" s="6"/>
      <c r="AC590" s="6"/>
      <c r="AD590" s="6"/>
      <c r="AE590" s="6"/>
      <c r="AF590" s="6"/>
      <c r="AG590" s="6"/>
      <c r="AH590" s="6"/>
      <c r="AI590" s="6"/>
      <c r="AJ590" s="6"/>
      <c r="AK590" s="6"/>
      <c r="AL590" s="6"/>
      <c r="AM590" s="6"/>
      <c r="AN590" s="6"/>
      <c r="AO590" s="6"/>
    </row>
    <row r="591" spans="1:41" x14ac:dyDescent="0.25">
      <c r="A591" s="9" t="s">
        <v>6</v>
      </c>
      <c r="B591" s="9" t="s">
        <v>32</v>
      </c>
      <c r="C591" s="15">
        <v>37139</v>
      </c>
      <c r="D591" s="6" t="s">
        <v>38</v>
      </c>
      <c r="E591" s="6">
        <v>1</v>
      </c>
      <c r="F591" s="6" t="s">
        <v>137</v>
      </c>
      <c r="G591" s="6"/>
      <c r="H591" s="6"/>
      <c r="I591" s="6"/>
      <c r="J591" s="6">
        <v>1</v>
      </c>
      <c r="K591" s="6" t="s">
        <v>34</v>
      </c>
      <c r="L591" s="7">
        <v>710</v>
      </c>
      <c r="M591" s="6">
        <v>71</v>
      </c>
      <c r="N591" s="6"/>
      <c r="O591" s="6"/>
      <c r="P591" s="6"/>
      <c r="Q591" s="6"/>
      <c r="R591" s="6"/>
      <c r="S591" s="6"/>
      <c r="T591" s="7"/>
      <c r="U591" s="7"/>
      <c r="V591" s="7"/>
      <c r="W591" s="6"/>
      <c r="X591" s="6"/>
      <c r="Y591" s="6"/>
      <c r="Z591" s="6"/>
      <c r="AA591" s="6"/>
      <c r="AB591" s="6"/>
      <c r="AC591" s="6"/>
      <c r="AD591" s="6"/>
      <c r="AE591" s="6"/>
      <c r="AF591" s="6"/>
      <c r="AG591" s="6"/>
      <c r="AH591" s="6"/>
      <c r="AI591" s="6"/>
      <c r="AJ591" s="6"/>
      <c r="AK591" s="6"/>
      <c r="AL591" s="6"/>
      <c r="AM591" s="6"/>
      <c r="AN591" s="6"/>
      <c r="AO591" s="6"/>
    </row>
    <row r="592" spans="1:41" x14ac:dyDescent="0.25">
      <c r="A592" s="9" t="s">
        <v>6</v>
      </c>
      <c r="B592" s="9" t="s">
        <v>32</v>
      </c>
      <c r="C592" s="15">
        <v>37146</v>
      </c>
      <c r="D592" s="6" t="s">
        <v>38</v>
      </c>
      <c r="E592" s="6">
        <v>1</v>
      </c>
      <c r="F592" s="6" t="s">
        <v>137</v>
      </c>
      <c r="G592" s="6"/>
      <c r="H592" s="6"/>
      <c r="I592" s="6"/>
      <c r="J592" s="6">
        <v>1</v>
      </c>
      <c r="K592" s="6" t="s">
        <v>34</v>
      </c>
      <c r="L592" s="7">
        <v>935</v>
      </c>
      <c r="M592" s="6">
        <v>93.5</v>
      </c>
      <c r="N592" s="6"/>
      <c r="O592" s="6"/>
      <c r="P592" s="6"/>
      <c r="Q592" s="6"/>
      <c r="R592" s="6"/>
      <c r="S592" s="6"/>
      <c r="T592" s="7"/>
      <c r="U592" s="7"/>
      <c r="V592" s="7"/>
      <c r="W592" s="6"/>
      <c r="X592" s="6"/>
      <c r="Y592" s="6"/>
      <c r="Z592" s="6"/>
      <c r="AA592" s="6"/>
      <c r="AB592" s="6"/>
      <c r="AC592" s="6"/>
      <c r="AD592" s="6"/>
      <c r="AE592" s="6"/>
      <c r="AF592" s="6"/>
      <c r="AG592" s="6"/>
      <c r="AH592" s="6"/>
      <c r="AI592" s="6"/>
      <c r="AJ592" s="6"/>
      <c r="AK592" s="6"/>
      <c r="AL592" s="6"/>
      <c r="AM592" s="6"/>
      <c r="AN592" s="6"/>
      <c r="AO592" s="6"/>
    </row>
    <row r="593" spans="1:41" x14ac:dyDescent="0.25">
      <c r="A593" s="9" t="s">
        <v>6</v>
      </c>
      <c r="B593" s="9" t="s">
        <v>32</v>
      </c>
      <c r="C593" s="15">
        <v>37153</v>
      </c>
      <c r="D593" s="6" t="s">
        <v>38</v>
      </c>
      <c r="E593" s="6">
        <v>1</v>
      </c>
      <c r="F593" s="6" t="s">
        <v>137</v>
      </c>
      <c r="G593" s="6"/>
      <c r="H593" s="6"/>
      <c r="I593" s="6"/>
      <c r="J593" s="6">
        <v>1</v>
      </c>
      <c r="K593" s="6" t="s">
        <v>34</v>
      </c>
      <c r="L593" s="7">
        <v>1640</v>
      </c>
      <c r="M593" s="6">
        <v>164</v>
      </c>
      <c r="N593" s="6"/>
      <c r="O593" s="6"/>
      <c r="P593" s="6"/>
      <c r="Q593" s="6"/>
      <c r="R593" s="6"/>
      <c r="S593" s="6"/>
      <c r="T593" s="7"/>
      <c r="U593" s="7"/>
      <c r="V593" s="7"/>
      <c r="W593" s="6"/>
      <c r="X593" s="6"/>
      <c r="Y593" s="6"/>
      <c r="Z593" s="6"/>
      <c r="AA593" s="6"/>
      <c r="AB593" s="6"/>
      <c r="AC593" s="6"/>
      <c r="AD593" s="6"/>
      <c r="AE593" s="6"/>
      <c r="AF593" s="6"/>
      <c r="AG593" s="6"/>
      <c r="AH593" s="6"/>
      <c r="AI593" s="6"/>
      <c r="AJ593" s="6"/>
      <c r="AK593" s="6"/>
      <c r="AL593" s="6"/>
      <c r="AM593" s="6"/>
      <c r="AN593" s="6"/>
      <c r="AO593" s="6"/>
    </row>
    <row r="594" spans="1:41" x14ac:dyDescent="0.25">
      <c r="A594" s="9" t="s">
        <v>6</v>
      </c>
      <c r="B594" s="9" t="s">
        <v>32</v>
      </c>
      <c r="C594" s="15">
        <v>37167</v>
      </c>
      <c r="D594" s="6" t="s">
        <v>38</v>
      </c>
      <c r="E594" s="6">
        <v>1</v>
      </c>
      <c r="F594" s="6" t="s">
        <v>137</v>
      </c>
      <c r="G594" s="6"/>
      <c r="H594" s="6"/>
      <c r="I594" s="6"/>
      <c r="J594" s="6">
        <v>1</v>
      </c>
      <c r="K594" s="6" t="s">
        <v>35</v>
      </c>
      <c r="L594" s="7">
        <v>2795</v>
      </c>
      <c r="M594" s="6">
        <v>279.5</v>
      </c>
      <c r="N594" s="6"/>
      <c r="O594" s="6"/>
      <c r="P594" s="6"/>
      <c r="Q594" s="6"/>
      <c r="R594" s="6"/>
      <c r="S594" s="6"/>
      <c r="T594" s="7"/>
      <c r="U594" s="7"/>
      <c r="V594" s="7"/>
      <c r="W594" s="6"/>
      <c r="X594" s="6"/>
      <c r="Y594" s="6"/>
      <c r="Z594" s="6"/>
      <c r="AA594" s="6"/>
      <c r="AB594" s="6"/>
      <c r="AC594" s="6"/>
      <c r="AD594" s="6"/>
      <c r="AE594" s="6"/>
      <c r="AF594" s="6"/>
      <c r="AG594" s="6"/>
      <c r="AH594" s="6"/>
      <c r="AI594" s="6"/>
      <c r="AJ594" s="6"/>
      <c r="AK594" s="6"/>
      <c r="AL594" s="6"/>
      <c r="AM594" s="6"/>
      <c r="AN594" s="6"/>
      <c r="AO594" s="6"/>
    </row>
    <row r="595" spans="1:41" x14ac:dyDescent="0.25">
      <c r="A595" s="9" t="s">
        <v>6</v>
      </c>
      <c r="B595" s="9" t="s">
        <v>32</v>
      </c>
      <c r="C595" s="15">
        <v>37174</v>
      </c>
      <c r="D595" s="6" t="s">
        <v>38</v>
      </c>
      <c r="E595" s="6">
        <v>1</v>
      </c>
      <c r="F595" s="6" t="s">
        <v>137</v>
      </c>
      <c r="G595" s="6"/>
      <c r="H595" s="6"/>
      <c r="I595" s="6"/>
      <c r="J595" s="6">
        <v>1</v>
      </c>
      <c r="K595" s="6" t="s">
        <v>36</v>
      </c>
      <c r="L595" s="7">
        <v>358.5</v>
      </c>
      <c r="M595" s="6">
        <v>35.85</v>
      </c>
      <c r="N595" s="6"/>
      <c r="O595" s="6">
        <v>237.24</v>
      </c>
      <c r="P595" s="6">
        <f>SUMIFS(O$459:O595,A$459:A595,A595,D$459:D595,D595,E$459:E595,E595)</f>
        <v>269.44</v>
      </c>
      <c r="Q595" s="6"/>
      <c r="R595" s="6"/>
      <c r="S595" s="6"/>
      <c r="T595" s="7"/>
      <c r="U595" s="7"/>
      <c r="V595" s="7"/>
      <c r="W595" s="6"/>
      <c r="X595" s="6"/>
      <c r="Y595" s="6"/>
      <c r="Z595" s="6"/>
      <c r="AA595" s="6"/>
      <c r="AB595" s="6"/>
      <c r="AC595" s="6"/>
      <c r="AD595" s="6"/>
      <c r="AE595" s="6"/>
      <c r="AF595" s="6"/>
      <c r="AG595" s="6"/>
      <c r="AH595" s="6"/>
      <c r="AI595" s="6"/>
      <c r="AJ595" s="6"/>
      <c r="AK595" s="6"/>
      <c r="AL595" s="6"/>
      <c r="AM595" s="6"/>
      <c r="AN595" s="6"/>
      <c r="AO595" s="6"/>
    </row>
    <row r="596" spans="1:41" x14ac:dyDescent="0.25">
      <c r="A596" s="9" t="s">
        <v>6</v>
      </c>
      <c r="B596" s="9" t="s">
        <v>32</v>
      </c>
      <c r="C596" s="15">
        <v>37201</v>
      </c>
      <c r="D596" s="6" t="s">
        <v>38</v>
      </c>
      <c r="E596" s="6">
        <v>1</v>
      </c>
      <c r="F596" s="6" t="s">
        <v>137</v>
      </c>
      <c r="G596" s="6"/>
      <c r="H596" s="6"/>
      <c r="I596" s="6"/>
      <c r="J596" s="6">
        <v>2</v>
      </c>
      <c r="K596" s="6" t="s">
        <v>34</v>
      </c>
      <c r="L596" s="7">
        <v>2105</v>
      </c>
      <c r="M596" s="6">
        <v>210.5</v>
      </c>
      <c r="N596" s="6"/>
      <c r="O596" s="6"/>
      <c r="P596" s="6"/>
      <c r="Q596" s="6"/>
      <c r="R596" s="6"/>
      <c r="S596" s="6"/>
      <c r="T596" s="7"/>
      <c r="U596" s="7"/>
      <c r="V596" s="7"/>
      <c r="W596" s="6"/>
      <c r="X596" s="6"/>
      <c r="Y596" s="6"/>
      <c r="Z596" s="6"/>
      <c r="AA596" s="6"/>
      <c r="AB596" s="6"/>
      <c r="AC596" s="6"/>
      <c r="AD596" s="6"/>
      <c r="AE596" s="6"/>
      <c r="AF596" s="6"/>
      <c r="AG596" s="6"/>
      <c r="AH596" s="6"/>
      <c r="AI596" s="6"/>
      <c r="AJ596" s="6"/>
      <c r="AK596" s="6"/>
      <c r="AL596" s="6"/>
      <c r="AM596" s="6"/>
      <c r="AN596" s="6"/>
      <c r="AO596" s="6"/>
    </row>
    <row r="597" spans="1:41" x14ac:dyDescent="0.25">
      <c r="A597" s="9" t="s">
        <v>6</v>
      </c>
      <c r="B597" s="9" t="s">
        <v>32</v>
      </c>
      <c r="C597" s="15">
        <v>37208</v>
      </c>
      <c r="D597" s="6" t="s">
        <v>38</v>
      </c>
      <c r="E597" s="6">
        <v>1</v>
      </c>
      <c r="F597" s="6" t="s">
        <v>137</v>
      </c>
      <c r="G597" s="6"/>
      <c r="H597" s="6"/>
      <c r="I597" s="6"/>
      <c r="J597" s="6">
        <v>2</v>
      </c>
      <c r="K597" s="6" t="s">
        <v>34</v>
      </c>
      <c r="L597" s="7">
        <v>3060</v>
      </c>
      <c r="M597" s="6">
        <v>306</v>
      </c>
      <c r="N597" s="6"/>
      <c r="O597" s="6"/>
      <c r="P597" s="6"/>
      <c r="Q597" s="6"/>
      <c r="R597" s="6"/>
      <c r="S597" s="6"/>
      <c r="T597" s="7"/>
      <c r="U597" s="7"/>
      <c r="V597" s="7"/>
      <c r="W597" s="6"/>
      <c r="X597" s="6"/>
      <c r="Y597" s="6"/>
      <c r="Z597" s="6"/>
      <c r="AA597" s="6"/>
      <c r="AB597" s="6"/>
      <c r="AC597" s="6"/>
      <c r="AD597" s="6"/>
      <c r="AE597" s="6"/>
      <c r="AF597" s="6"/>
      <c r="AG597" s="6"/>
      <c r="AH597" s="6"/>
      <c r="AI597" s="6"/>
      <c r="AJ597" s="6"/>
      <c r="AK597" s="6"/>
      <c r="AL597" s="6"/>
      <c r="AM597" s="6"/>
      <c r="AN597" s="6"/>
      <c r="AO597" s="6"/>
    </row>
    <row r="598" spans="1:41" x14ac:dyDescent="0.25">
      <c r="A598" s="9" t="s">
        <v>6</v>
      </c>
      <c r="B598" s="9" t="s">
        <v>32</v>
      </c>
      <c r="C598" s="15">
        <v>37216</v>
      </c>
      <c r="D598" s="6" t="s">
        <v>38</v>
      </c>
      <c r="E598" s="6">
        <v>1</v>
      </c>
      <c r="F598" s="6" t="s">
        <v>137</v>
      </c>
      <c r="G598" s="6"/>
      <c r="H598" s="6"/>
      <c r="I598" s="6"/>
      <c r="J598" s="6">
        <v>2</v>
      </c>
      <c r="K598" s="6" t="s">
        <v>35</v>
      </c>
      <c r="L598" s="7">
        <v>3950</v>
      </c>
      <c r="M598" s="6">
        <v>395</v>
      </c>
      <c r="N598" s="6"/>
      <c r="O598" s="6"/>
      <c r="P598" s="6"/>
      <c r="Q598" s="6"/>
      <c r="R598" s="6"/>
      <c r="S598" s="6"/>
      <c r="T598" s="7"/>
      <c r="U598" s="7"/>
      <c r="V598" s="7"/>
      <c r="W598" s="6"/>
      <c r="X598" s="6"/>
      <c r="Y598" s="6"/>
      <c r="Z598" s="6"/>
      <c r="AA598" s="6"/>
      <c r="AB598" s="6"/>
      <c r="AC598" s="6"/>
      <c r="AD598" s="6"/>
      <c r="AE598" s="6"/>
      <c r="AF598" s="6"/>
      <c r="AG598" s="6"/>
      <c r="AH598" s="6"/>
      <c r="AI598" s="6"/>
      <c r="AJ598" s="6"/>
      <c r="AK598" s="6"/>
      <c r="AL598" s="6"/>
      <c r="AM598" s="6"/>
      <c r="AN598" s="6"/>
      <c r="AO598" s="6"/>
    </row>
    <row r="599" spans="1:41" x14ac:dyDescent="0.25">
      <c r="A599" s="9" t="s">
        <v>6</v>
      </c>
      <c r="B599" s="9" t="s">
        <v>32</v>
      </c>
      <c r="C599" s="15">
        <v>37221</v>
      </c>
      <c r="D599" s="6" t="s">
        <v>38</v>
      </c>
      <c r="E599" s="6">
        <v>1</v>
      </c>
      <c r="F599" s="6" t="s">
        <v>137</v>
      </c>
      <c r="G599" s="6"/>
      <c r="H599" s="6"/>
      <c r="I599" s="6"/>
      <c r="J599" s="6">
        <v>2</v>
      </c>
      <c r="K599" s="6" t="s">
        <v>36</v>
      </c>
      <c r="L599" s="7"/>
      <c r="M599" s="6"/>
      <c r="N599" s="6"/>
      <c r="O599" s="6">
        <v>306.76</v>
      </c>
      <c r="P599" s="6">
        <f>SUMIFS(O$459:O599,A$459:A599,A599,D$459:D599,D599,E$459:E599,E599)</f>
        <v>576.20000000000005</v>
      </c>
      <c r="Q599" s="6"/>
      <c r="R599" s="6"/>
      <c r="S599" s="6"/>
      <c r="T599" s="7"/>
      <c r="U599" s="7"/>
      <c r="V599" s="7"/>
      <c r="W599" s="6"/>
      <c r="X599" s="6"/>
      <c r="Y599" s="6"/>
      <c r="Z599" s="6"/>
      <c r="AA599" s="6"/>
      <c r="AB599" s="6"/>
      <c r="AC599" s="6"/>
      <c r="AD599" s="6"/>
      <c r="AE599" s="6"/>
      <c r="AF599" s="6"/>
      <c r="AG599" s="6"/>
      <c r="AH599" s="6"/>
      <c r="AI599" s="6"/>
      <c r="AJ599" s="6"/>
      <c r="AK599" s="6"/>
      <c r="AL599" s="6"/>
      <c r="AM599" s="6"/>
      <c r="AN599" s="6"/>
      <c r="AO599" s="6"/>
    </row>
    <row r="600" spans="1:41" x14ac:dyDescent="0.25">
      <c r="A600" s="9" t="s">
        <v>6</v>
      </c>
      <c r="B600" s="9" t="s">
        <v>32</v>
      </c>
      <c r="C600" s="15">
        <v>37243</v>
      </c>
      <c r="D600" s="6" t="s">
        <v>38</v>
      </c>
      <c r="E600" s="6">
        <v>1</v>
      </c>
      <c r="F600" s="6" t="s">
        <v>137</v>
      </c>
      <c r="G600" s="6"/>
      <c r="H600" s="6"/>
      <c r="I600" s="6"/>
      <c r="J600" s="6">
        <v>3</v>
      </c>
      <c r="K600" s="6" t="s">
        <v>34</v>
      </c>
      <c r="L600" s="7">
        <v>1550</v>
      </c>
      <c r="M600" s="6">
        <v>155</v>
      </c>
      <c r="N600" s="6"/>
      <c r="O600" s="6"/>
      <c r="P600" s="6"/>
      <c r="Q600" s="6"/>
      <c r="R600" s="6"/>
      <c r="S600" s="6"/>
      <c r="T600" s="7"/>
      <c r="U600" s="7"/>
      <c r="V600" s="7"/>
      <c r="W600" s="6"/>
      <c r="X600" s="6"/>
      <c r="Y600" s="6"/>
      <c r="Z600" s="6"/>
      <c r="AA600" s="6"/>
      <c r="AB600" s="6"/>
      <c r="AC600" s="6"/>
      <c r="AD600" s="6"/>
      <c r="AE600" s="6"/>
      <c r="AF600" s="6"/>
      <c r="AG600" s="6"/>
      <c r="AH600" s="6"/>
      <c r="AI600" s="6"/>
      <c r="AJ600" s="6"/>
      <c r="AK600" s="6"/>
      <c r="AL600" s="6"/>
      <c r="AM600" s="6"/>
      <c r="AN600" s="6"/>
      <c r="AO600" s="6"/>
    </row>
    <row r="601" spans="1:41" x14ac:dyDescent="0.25">
      <c r="A601" s="9" t="s">
        <v>6</v>
      </c>
      <c r="B601" s="9" t="s">
        <v>32</v>
      </c>
      <c r="C601" s="15">
        <v>37247</v>
      </c>
      <c r="D601" s="6" t="s">
        <v>38</v>
      </c>
      <c r="E601" s="6">
        <v>1</v>
      </c>
      <c r="F601" s="6" t="s">
        <v>137</v>
      </c>
      <c r="G601" s="6"/>
      <c r="H601" s="6"/>
      <c r="I601" s="6"/>
      <c r="J601" s="6">
        <v>3</v>
      </c>
      <c r="K601" s="6" t="s">
        <v>35</v>
      </c>
      <c r="L601" s="7">
        <v>2400</v>
      </c>
      <c r="M601" s="6">
        <v>240</v>
      </c>
      <c r="N601" s="6"/>
      <c r="O601" s="6"/>
      <c r="P601" s="6"/>
      <c r="Q601" s="6"/>
      <c r="R601" s="6"/>
      <c r="S601" s="6"/>
      <c r="T601" s="7"/>
      <c r="U601" s="7"/>
      <c r="V601" s="7"/>
      <c r="W601" s="6"/>
      <c r="X601" s="6"/>
      <c r="Y601" s="6"/>
      <c r="Z601" s="6"/>
      <c r="AA601" s="6"/>
      <c r="AB601" s="6"/>
      <c r="AC601" s="6"/>
      <c r="AD601" s="6"/>
      <c r="AE601" s="6"/>
      <c r="AF601" s="6"/>
      <c r="AG601" s="6"/>
      <c r="AH601" s="6"/>
      <c r="AI601" s="6"/>
      <c r="AJ601" s="6"/>
      <c r="AK601" s="6"/>
      <c r="AL601" s="6"/>
      <c r="AM601" s="6"/>
      <c r="AN601" s="6"/>
      <c r="AO601" s="6"/>
    </row>
    <row r="602" spans="1:41" x14ac:dyDescent="0.25">
      <c r="A602" s="9" t="s">
        <v>6</v>
      </c>
      <c r="B602" s="9" t="s">
        <v>32</v>
      </c>
      <c r="C602" s="15">
        <v>37255</v>
      </c>
      <c r="D602" s="6" t="s">
        <v>38</v>
      </c>
      <c r="E602" s="6">
        <v>1</v>
      </c>
      <c r="F602" s="6" t="s">
        <v>137</v>
      </c>
      <c r="G602" s="6"/>
      <c r="H602" s="6"/>
      <c r="I602" s="6"/>
      <c r="J602" s="6">
        <v>3</v>
      </c>
      <c r="K602" s="6" t="s">
        <v>36</v>
      </c>
      <c r="L602" s="7"/>
      <c r="M602" s="6"/>
      <c r="N602" s="6"/>
      <c r="O602" s="6">
        <v>131.74</v>
      </c>
      <c r="P602" s="6">
        <f>SUMIFS(O$459:O602,A$459:A602,A602,D$459:D602,D602,E$459:E602,E602)</f>
        <v>707.94</v>
      </c>
      <c r="Q602" s="6"/>
      <c r="R602" s="6"/>
      <c r="S602" s="6"/>
      <c r="T602" s="7"/>
      <c r="U602" s="7"/>
      <c r="V602" s="7"/>
      <c r="W602" s="6"/>
      <c r="X602" s="6"/>
      <c r="Y602" s="6"/>
      <c r="Z602" s="6"/>
      <c r="AA602" s="6"/>
      <c r="AB602" s="6"/>
      <c r="AC602" s="6"/>
      <c r="AD602" s="6"/>
      <c r="AE602" s="6"/>
      <c r="AF602" s="6"/>
      <c r="AG602" s="6"/>
      <c r="AH602" s="6"/>
      <c r="AI602" s="6"/>
      <c r="AJ602" s="6"/>
      <c r="AK602" s="6"/>
      <c r="AL602" s="6"/>
      <c r="AM602" s="6"/>
      <c r="AN602" s="6"/>
      <c r="AO602" s="6"/>
    </row>
    <row r="603" spans="1:41" x14ac:dyDescent="0.25">
      <c r="A603" s="9" t="s">
        <v>6</v>
      </c>
      <c r="B603" s="9" t="s">
        <v>32</v>
      </c>
      <c r="C603" s="15">
        <v>37293</v>
      </c>
      <c r="D603" s="6" t="s">
        <v>38</v>
      </c>
      <c r="E603" s="6">
        <v>1</v>
      </c>
      <c r="F603" s="6" t="s">
        <v>137</v>
      </c>
      <c r="G603" s="6"/>
      <c r="H603" s="6"/>
      <c r="I603" s="6"/>
      <c r="J603" s="6">
        <v>4</v>
      </c>
      <c r="K603" s="6" t="s">
        <v>35</v>
      </c>
      <c r="L603" s="7">
        <v>2400</v>
      </c>
      <c r="M603" s="6">
        <v>240</v>
      </c>
      <c r="N603" s="6"/>
      <c r="O603" s="6"/>
      <c r="P603" s="6"/>
      <c r="Q603" s="6"/>
      <c r="R603" s="6"/>
      <c r="S603" s="6"/>
      <c r="T603" s="7"/>
      <c r="U603" s="7"/>
      <c r="V603" s="7"/>
      <c r="W603" s="6"/>
      <c r="X603" s="6"/>
      <c r="Y603" s="6"/>
      <c r="Z603" s="6"/>
      <c r="AA603" s="6"/>
      <c r="AB603" s="6"/>
      <c r="AC603" s="6"/>
      <c r="AD603" s="6"/>
      <c r="AE603" s="6"/>
      <c r="AF603" s="6"/>
      <c r="AG603" s="6"/>
      <c r="AH603" s="6"/>
      <c r="AI603" s="6"/>
      <c r="AJ603" s="6"/>
      <c r="AK603" s="6"/>
      <c r="AL603" s="6"/>
      <c r="AM603" s="6"/>
      <c r="AN603" s="6"/>
      <c r="AO603" s="6"/>
    </row>
    <row r="604" spans="1:41" x14ac:dyDescent="0.25">
      <c r="A604" s="9" t="s">
        <v>6</v>
      </c>
      <c r="B604" s="9" t="s">
        <v>32</v>
      </c>
      <c r="C604" s="15">
        <v>37302</v>
      </c>
      <c r="D604" s="6" t="s">
        <v>38</v>
      </c>
      <c r="E604" s="6">
        <v>1</v>
      </c>
      <c r="F604" s="6" t="s">
        <v>137</v>
      </c>
      <c r="G604" s="6"/>
      <c r="H604" s="6"/>
      <c r="I604" s="6"/>
      <c r="J604" s="6">
        <v>4</v>
      </c>
      <c r="K604" s="6" t="s">
        <v>36</v>
      </c>
      <c r="L604" s="7"/>
      <c r="M604" s="6"/>
      <c r="N604" s="6"/>
      <c r="O604" s="6">
        <v>171.94</v>
      </c>
      <c r="P604" s="6">
        <f>SUMIFS(O$459:O604,A$459:A604,A604,D$459:D604,D604,E$459:E604,E604)</f>
        <v>879.88000000000011</v>
      </c>
      <c r="Q604" s="6"/>
      <c r="R604" s="6"/>
      <c r="S604" s="6"/>
      <c r="T604" s="7"/>
      <c r="U604" s="7"/>
      <c r="V604" s="7"/>
      <c r="W604" s="6"/>
      <c r="X604" s="6"/>
      <c r="Y604" s="6"/>
      <c r="Z604" s="6"/>
      <c r="AA604" s="6"/>
      <c r="AB604" s="6"/>
      <c r="AC604" s="6"/>
      <c r="AD604" s="6"/>
      <c r="AE604" s="6"/>
      <c r="AF604" s="6"/>
      <c r="AG604" s="6"/>
      <c r="AH604" s="6"/>
      <c r="AI604" s="6"/>
      <c r="AJ604" s="6"/>
      <c r="AK604" s="6"/>
      <c r="AL604" s="6"/>
      <c r="AM604" s="6"/>
      <c r="AN604" s="6"/>
      <c r="AO604" s="6"/>
    </row>
    <row r="605" spans="1:41" x14ac:dyDescent="0.25">
      <c r="A605" s="9" t="s">
        <v>6</v>
      </c>
      <c r="B605" s="9" t="s">
        <v>32</v>
      </c>
      <c r="C605" s="15">
        <v>37349</v>
      </c>
      <c r="D605" s="6" t="s">
        <v>38</v>
      </c>
      <c r="E605" s="6">
        <v>1</v>
      </c>
      <c r="F605" s="6" t="s">
        <v>137</v>
      </c>
      <c r="G605" s="6"/>
      <c r="H605" s="6"/>
      <c r="I605" s="6"/>
      <c r="J605" s="6">
        <v>5</v>
      </c>
      <c r="K605" s="6" t="s">
        <v>35</v>
      </c>
      <c r="L605" s="7">
        <v>1450</v>
      </c>
      <c r="M605" s="6">
        <v>145</v>
      </c>
      <c r="N605" s="6"/>
      <c r="O605" s="6"/>
      <c r="P605" s="6"/>
      <c r="Q605" s="6"/>
      <c r="R605" s="6"/>
      <c r="S605" s="6"/>
      <c r="T605" s="7"/>
      <c r="U605" s="7"/>
      <c r="V605" s="7"/>
      <c r="W605" s="6"/>
      <c r="X605" s="6"/>
      <c r="Y605" s="6"/>
      <c r="Z605" s="6"/>
      <c r="AA605" s="6"/>
      <c r="AB605" s="6"/>
      <c r="AC605" s="6"/>
      <c r="AD605" s="6"/>
      <c r="AE605" s="6"/>
      <c r="AF605" s="6"/>
      <c r="AG605" s="6"/>
      <c r="AH605" s="6"/>
      <c r="AI605" s="6"/>
      <c r="AJ605" s="6"/>
      <c r="AK605" s="6"/>
      <c r="AL605" s="6"/>
      <c r="AM605" s="6"/>
      <c r="AN605" s="6"/>
      <c r="AO605" s="6"/>
    </row>
    <row r="606" spans="1:41" x14ac:dyDescent="0.25">
      <c r="A606" s="9" t="s">
        <v>6</v>
      </c>
      <c r="B606" s="9" t="s">
        <v>32</v>
      </c>
      <c r="C606" s="15">
        <v>37363</v>
      </c>
      <c r="D606" s="6" t="s">
        <v>38</v>
      </c>
      <c r="E606" s="6">
        <v>1</v>
      </c>
      <c r="F606" s="6" t="s">
        <v>137</v>
      </c>
      <c r="G606" s="6"/>
      <c r="H606" s="6"/>
      <c r="I606" s="6"/>
      <c r="J606" s="6">
        <v>5</v>
      </c>
      <c r="K606" s="6" t="s">
        <v>36</v>
      </c>
      <c r="L606" s="7"/>
      <c r="M606" s="6"/>
      <c r="N606" s="6"/>
      <c r="O606" s="6">
        <v>105.31</v>
      </c>
      <c r="P606" s="6">
        <f>SUMIFS(O$459:O606,A$459:A606,A606,D$459:D606,D606,E$459:E606,E606)</f>
        <v>985.19</v>
      </c>
      <c r="Q606" s="6"/>
      <c r="R606" s="6"/>
      <c r="S606" s="6"/>
      <c r="T606" s="7"/>
      <c r="U606" s="7"/>
      <c r="V606" s="7"/>
      <c r="W606" s="6"/>
      <c r="X606" s="6"/>
      <c r="Y606" s="6"/>
      <c r="Z606" s="6"/>
      <c r="AA606" s="6"/>
      <c r="AB606" s="6"/>
      <c r="AC606" s="6"/>
      <c r="AD606" s="6"/>
      <c r="AE606" s="6"/>
      <c r="AF606" s="6"/>
      <c r="AG606" s="6"/>
      <c r="AH606" s="6"/>
      <c r="AI606" s="6"/>
      <c r="AJ606" s="6"/>
      <c r="AK606" s="6"/>
      <c r="AL606" s="6"/>
      <c r="AM606" s="6"/>
      <c r="AN606" s="6"/>
      <c r="AO606" s="6"/>
    </row>
    <row r="607" spans="1:41" x14ac:dyDescent="0.25">
      <c r="A607" s="9" t="s">
        <v>6</v>
      </c>
      <c r="B607" s="9" t="s">
        <v>32</v>
      </c>
      <c r="C607" s="15">
        <v>37431</v>
      </c>
      <c r="D607" s="6" t="s">
        <v>38</v>
      </c>
      <c r="E607" s="6">
        <v>1</v>
      </c>
      <c r="F607" s="6" t="s">
        <v>137</v>
      </c>
      <c r="G607" s="6"/>
      <c r="H607" s="6"/>
      <c r="I607" s="6"/>
      <c r="J607" s="6">
        <v>6</v>
      </c>
      <c r="K607" s="6" t="s">
        <v>35</v>
      </c>
      <c r="L607" s="7">
        <v>550</v>
      </c>
      <c r="M607" s="6">
        <v>55</v>
      </c>
      <c r="N607" s="6"/>
      <c r="O607" s="6"/>
      <c r="P607" s="6"/>
      <c r="Q607" s="6"/>
      <c r="R607" s="6"/>
      <c r="S607" s="6"/>
      <c r="T607" s="7"/>
      <c r="U607" s="7"/>
      <c r="V607" s="7"/>
      <c r="W607" s="6"/>
      <c r="X607" s="6"/>
      <c r="Y607" s="6"/>
      <c r="Z607" s="6"/>
      <c r="AA607" s="6"/>
      <c r="AB607" s="6"/>
      <c r="AC607" s="6"/>
      <c r="AD607" s="6"/>
      <c r="AE607" s="6"/>
      <c r="AF607" s="6"/>
      <c r="AG607" s="6"/>
      <c r="AH607" s="6"/>
      <c r="AI607" s="6"/>
      <c r="AJ607" s="6"/>
      <c r="AK607" s="6"/>
      <c r="AL607" s="6"/>
      <c r="AM607" s="6"/>
      <c r="AN607" s="6"/>
      <c r="AO607" s="6"/>
    </row>
    <row r="608" spans="1:41" x14ac:dyDescent="0.25">
      <c r="A608" s="9" t="s">
        <v>6</v>
      </c>
      <c r="B608" s="9" t="s">
        <v>32</v>
      </c>
      <c r="C608" s="15">
        <v>37442</v>
      </c>
      <c r="D608" s="6" t="s">
        <v>85</v>
      </c>
      <c r="E608" s="6">
        <v>1</v>
      </c>
      <c r="F608" s="6" t="s">
        <v>137</v>
      </c>
      <c r="G608" s="6"/>
      <c r="H608" s="6"/>
      <c r="I608" s="6"/>
      <c r="J608" s="6">
        <v>6</v>
      </c>
      <c r="K608" s="6" t="s">
        <v>36</v>
      </c>
      <c r="L608" s="7"/>
      <c r="M608" s="6"/>
      <c r="N608" s="6"/>
      <c r="O608" s="6">
        <v>45.24</v>
      </c>
      <c r="P608" s="6">
        <f>SUMIFS(O$459:O608,A$459:A608,A608,D$459:D608,D608,E$459:E608,E608)</f>
        <v>45.24</v>
      </c>
      <c r="Q608" s="6"/>
      <c r="R608" s="6"/>
      <c r="S608" s="6"/>
      <c r="T608" s="7"/>
      <c r="U608" s="7"/>
      <c r="V608" s="7"/>
      <c r="W608" s="6"/>
      <c r="X608" s="6"/>
      <c r="Y608" s="6"/>
      <c r="Z608" s="6"/>
      <c r="AA608" s="6"/>
      <c r="AB608" s="6"/>
      <c r="AC608" s="6"/>
      <c r="AD608" s="6"/>
      <c r="AE608" s="6"/>
      <c r="AF608" s="6"/>
      <c r="AG608" s="6"/>
      <c r="AH608" s="6"/>
      <c r="AI608" s="6"/>
      <c r="AJ608" s="6"/>
      <c r="AK608" s="6"/>
      <c r="AL608" s="6"/>
      <c r="AM608" s="6"/>
      <c r="AN608" s="6"/>
      <c r="AO608" s="6"/>
    </row>
    <row r="609" spans="1:41" x14ac:dyDescent="0.25">
      <c r="A609" s="9" t="s">
        <v>6</v>
      </c>
      <c r="B609" s="9" t="s">
        <v>32</v>
      </c>
      <c r="C609" s="15">
        <v>35458</v>
      </c>
      <c r="D609" s="6" t="s">
        <v>33</v>
      </c>
      <c r="E609" s="6">
        <v>2</v>
      </c>
      <c r="F609" s="6" t="s">
        <v>137</v>
      </c>
      <c r="G609" s="6"/>
      <c r="H609" s="6"/>
      <c r="I609" s="6"/>
      <c r="J609" s="6">
        <v>1</v>
      </c>
      <c r="K609" s="6" t="s">
        <v>34</v>
      </c>
      <c r="L609" s="7">
        <v>2400</v>
      </c>
      <c r="M609" s="6">
        <v>240</v>
      </c>
      <c r="N609" s="6"/>
      <c r="O609" s="6"/>
      <c r="P609" s="6"/>
      <c r="Q609" s="6"/>
      <c r="R609" s="6"/>
      <c r="S609" s="6"/>
      <c r="T609" s="7"/>
      <c r="U609" s="7"/>
      <c r="V609" s="7"/>
      <c r="W609" s="6"/>
      <c r="X609" s="6"/>
      <c r="Y609" s="6"/>
      <c r="Z609" s="6"/>
      <c r="AA609" s="6"/>
      <c r="AB609" s="6"/>
      <c r="AC609" s="6"/>
      <c r="AD609" s="6"/>
      <c r="AE609" s="6"/>
      <c r="AF609" s="6"/>
      <c r="AG609" s="6"/>
      <c r="AH609" s="6"/>
      <c r="AI609" s="6"/>
      <c r="AJ609" s="6"/>
      <c r="AK609" s="6"/>
      <c r="AL609" s="6"/>
      <c r="AM609" s="6"/>
      <c r="AN609" s="6"/>
      <c r="AO609" s="6"/>
    </row>
    <row r="610" spans="1:41" x14ac:dyDescent="0.25">
      <c r="A610" s="9" t="s">
        <v>6</v>
      </c>
      <c r="B610" s="9" t="s">
        <v>32</v>
      </c>
      <c r="C610" s="15">
        <v>35482</v>
      </c>
      <c r="D610" s="6" t="s">
        <v>33</v>
      </c>
      <c r="E610" s="6">
        <v>2</v>
      </c>
      <c r="F610" s="6" t="s">
        <v>137</v>
      </c>
      <c r="G610" s="6"/>
      <c r="H610" s="6"/>
      <c r="I610" s="6"/>
      <c r="J610" s="6">
        <v>1</v>
      </c>
      <c r="K610" s="6" t="s">
        <v>35</v>
      </c>
      <c r="L610" s="7">
        <v>4800</v>
      </c>
      <c r="M610" s="6">
        <v>480</v>
      </c>
      <c r="N610" s="6"/>
      <c r="O610" s="6"/>
      <c r="P610" s="6"/>
      <c r="Q610" s="6"/>
      <c r="R610" s="6"/>
      <c r="S610" s="6"/>
      <c r="T610" s="7"/>
      <c r="U610" s="7"/>
      <c r="V610" s="7"/>
      <c r="W610" s="6"/>
      <c r="X610" s="6"/>
      <c r="Y610" s="6"/>
      <c r="Z610" s="6"/>
      <c r="AA610" s="6"/>
      <c r="AB610" s="6"/>
      <c r="AC610" s="6"/>
      <c r="AD610" s="6"/>
      <c r="AE610" s="6"/>
      <c r="AF610" s="6"/>
      <c r="AG610" s="6"/>
      <c r="AH610" s="6"/>
      <c r="AI610" s="6"/>
      <c r="AJ610" s="6"/>
      <c r="AK610" s="6"/>
      <c r="AL610" s="6"/>
      <c r="AM610" s="6"/>
      <c r="AN610" s="6"/>
      <c r="AO610" s="6"/>
    </row>
    <row r="611" spans="1:41" x14ac:dyDescent="0.25">
      <c r="A611" s="9" t="s">
        <v>6</v>
      </c>
      <c r="B611" s="9" t="s">
        <v>32</v>
      </c>
      <c r="C611" s="15">
        <v>35491</v>
      </c>
      <c r="D611" s="6" t="s">
        <v>33</v>
      </c>
      <c r="E611" s="6">
        <v>2</v>
      </c>
      <c r="F611" s="6" t="s">
        <v>137</v>
      </c>
      <c r="G611" s="6"/>
      <c r="H611" s="6"/>
      <c r="I611" s="6"/>
      <c r="J611" s="6">
        <v>2</v>
      </c>
      <c r="K611" s="6" t="s">
        <v>36</v>
      </c>
      <c r="L611" s="7"/>
      <c r="M611" s="6"/>
      <c r="N611" s="6"/>
      <c r="O611" s="6">
        <v>419.94</v>
      </c>
      <c r="P611" s="6">
        <f>SUMIFS(O$459:O611,A$459:A611,A611,D$459:D611,D611,E$459:E611,E611)</f>
        <v>419.94</v>
      </c>
      <c r="Q611" s="6"/>
      <c r="R611" s="6"/>
      <c r="S611" s="6"/>
      <c r="T611" s="7"/>
      <c r="U611" s="7"/>
      <c r="V611" s="7"/>
      <c r="W611" s="6"/>
      <c r="X611" s="6"/>
      <c r="Y611" s="6"/>
      <c r="Z611" s="6"/>
      <c r="AA611" s="6"/>
      <c r="AB611" s="6"/>
      <c r="AC611" s="6"/>
      <c r="AD611" s="6"/>
      <c r="AE611" s="6"/>
      <c r="AF611" s="6"/>
      <c r="AG611" s="6"/>
      <c r="AH611" s="6"/>
      <c r="AI611" s="6"/>
      <c r="AJ611" s="6"/>
      <c r="AK611" s="6"/>
      <c r="AL611" s="6"/>
      <c r="AM611" s="6"/>
      <c r="AN611" s="6"/>
      <c r="AO611" s="6"/>
    </row>
    <row r="612" spans="1:41" x14ac:dyDescent="0.25">
      <c r="A612" s="9" t="s">
        <v>6</v>
      </c>
      <c r="B612" s="9" t="s">
        <v>32</v>
      </c>
      <c r="C612" s="15">
        <v>35586</v>
      </c>
      <c r="D612" s="6" t="s">
        <v>33</v>
      </c>
      <c r="E612" s="6">
        <v>2</v>
      </c>
      <c r="F612" s="6" t="s">
        <v>137</v>
      </c>
      <c r="G612" s="6"/>
      <c r="H612" s="6"/>
      <c r="I612" s="6"/>
      <c r="J612" s="6">
        <v>2</v>
      </c>
      <c r="K612" s="6" t="s">
        <v>35</v>
      </c>
      <c r="L612" s="7">
        <v>4300</v>
      </c>
      <c r="M612" s="6">
        <v>430</v>
      </c>
      <c r="N612" s="6"/>
      <c r="O612" s="6"/>
      <c r="P612" s="6"/>
      <c r="Q612" s="6"/>
      <c r="R612" s="6"/>
      <c r="S612" s="6"/>
      <c r="T612" s="7"/>
      <c r="U612" s="7"/>
      <c r="V612" s="7"/>
      <c r="W612" s="6"/>
      <c r="X612" s="6"/>
      <c r="Y612" s="6"/>
      <c r="Z612" s="6"/>
      <c r="AA612" s="6"/>
      <c r="AB612" s="6"/>
      <c r="AC612" s="6"/>
      <c r="AD612" s="6"/>
      <c r="AE612" s="6"/>
      <c r="AF612" s="6"/>
      <c r="AG612" s="6"/>
      <c r="AH612" s="6"/>
      <c r="AI612" s="6"/>
      <c r="AJ612" s="6"/>
      <c r="AK612" s="6"/>
      <c r="AL612" s="6"/>
      <c r="AM612" s="6"/>
      <c r="AN612" s="6"/>
      <c r="AO612" s="6"/>
    </row>
    <row r="613" spans="1:41" x14ac:dyDescent="0.25">
      <c r="A613" s="9" t="s">
        <v>6</v>
      </c>
      <c r="B613" s="9" t="s">
        <v>32</v>
      </c>
      <c r="C613" s="15">
        <v>35591</v>
      </c>
      <c r="D613" s="6" t="s">
        <v>33</v>
      </c>
      <c r="E613" s="6">
        <v>2</v>
      </c>
      <c r="F613" s="6" t="s">
        <v>137</v>
      </c>
      <c r="G613" s="6"/>
      <c r="H613" s="6"/>
      <c r="I613" s="6"/>
      <c r="J613" s="6">
        <v>2</v>
      </c>
      <c r="K613" s="6" t="s">
        <v>36</v>
      </c>
      <c r="L613" s="7"/>
      <c r="M613" s="6"/>
      <c r="N613" s="6"/>
      <c r="O613" s="6">
        <v>419.48</v>
      </c>
      <c r="P613" s="6">
        <f>SUMIFS(O$459:O613,A$459:A613,A613,D$459:D613,D613,E$459:E613,E613)</f>
        <v>839.42000000000007</v>
      </c>
      <c r="Q613" s="6"/>
      <c r="R613" s="6"/>
      <c r="S613" s="6"/>
      <c r="T613" s="7"/>
      <c r="U613" s="7"/>
      <c r="V613" s="7"/>
      <c r="W613" s="6"/>
      <c r="X613" s="6"/>
      <c r="Y613" s="6"/>
      <c r="Z613" s="6"/>
      <c r="AA613" s="6"/>
      <c r="AB613" s="6"/>
      <c r="AC613" s="6"/>
      <c r="AD613" s="6"/>
      <c r="AE613" s="6"/>
      <c r="AF613" s="6"/>
      <c r="AG613" s="6"/>
      <c r="AH613" s="6"/>
      <c r="AI613" s="6"/>
      <c r="AJ613" s="6"/>
      <c r="AK613" s="6"/>
      <c r="AL613" s="6"/>
      <c r="AM613" s="6"/>
      <c r="AN613" s="6"/>
      <c r="AO613" s="6"/>
    </row>
    <row r="614" spans="1:41" x14ac:dyDescent="0.25">
      <c r="A614" s="9" t="s">
        <v>6</v>
      </c>
      <c r="B614" s="9" t="s">
        <v>32</v>
      </c>
      <c r="C614" s="15">
        <v>35709</v>
      </c>
      <c r="D614" s="6" t="s">
        <v>0</v>
      </c>
      <c r="E614" s="6">
        <v>2</v>
      </c>
      <c r="F614" s="6" t="s">
        <v>137</v>
      </c>
      <c r="G614" s="6"/>
      <c r="H614" s="6"/>
      <c r="I614" s="6"/>
      <c r="J614" s="6">
        <v>1</v>
      </c>
      <c r="K614" s="6" t="s">
        <v>35</v>
      </c>
      <c r="L614" s="7">
        <v>2420</v>
      </c>
      <c r="M614" s="6">
        <v>242</v>
      </c>
      <c r="N614" s="6"/>
      <c r="O614" s="6"/>
      <c r="P614" s="6"/>
      <c r="Q614" s="6"/>
      <c r="R614" s="6"/>
      <c r="S614" s="6"/>
      <c r="T614" s="7"/>
      <c r="U614" s="7"/>
      <c r="V614" s="7"/>
      <c r="W614" s="6"/>
      <c r="X614" s="6"/>
      <c r="Y614" s="6"/>
      <c r="Z614" s="6"/>
      <c r="AA614" s="6"/>
      <c r="AB614" s="6"/>
      <c r="AC614" s="6"/>
      <c r="AD614" s="6"/>
      <c r="AE614" s="6"/>
      <c r="AF614" s="6"/>
      <c r="AG614" s="6"/>
      <c r="AH614" s="6"/>
      <c r="AI614" s="6"/>
      <c r="AJ614" s="6"/>
      <c r="AK614" s="6"/>
      <c r="AL614" s="6"/>
      <c r="AM614" s="6"/>
      <c r="AN614" s="6"/>
      <c r="AO614" s="6"/>
    </row>
    <row r="615" spans="1:41" x14ac:dyDescent="0.25">
      <c r="A615" s="9" t="s">
        <v>6</v>
      </c>
      <c r="B615" s="9" t="s">
        <v>32</v>
      </c>
      <c r="C615" s="15">
        <v>35715</v>
      </c>
      <c r="D615" s="6" t="s">
        <v>0</v>
      </c>
      <c r="E615" s="6">
        <v>2</v>
      </c>
      <c r="F615" s="6" t="s">
        <v>137</v>
      </c>
      <c r="G615" s="6"/>
      <c r="H615" s="6"/>
      <c r="I615" s="6"/>
      <c r="J615" s="6">
        <v>1</v>
      </c>
      <c r="K615" s="6" t="s">
        <v>36</v>
      </c>
      <c r="L615" s="7"/>
      <c r="M615" s="6"/>
      <c r="N615" s="6"/>
      <c r="O615" s="6">
        <v>187.38</v>
      </c>
      <c r="P615" s="6">
        <f>SUMIFS(O$459:O615,A$459:A615,A615,D$459:D615,D615,E$459:E615,E615)</f>
        <v>187.38</v>
      </c>
      <c r="Q615" s="6"/>
      <c r="R615" s="6"/>
      <c r="S615" s="6"/>
      <c r="T615" s="7"/>
      <c r="U615" s="7"/>
      <c r="V615" s="7"/>
      <c r="W615" s="6"/>
      <c r="X615" s="6"/>
      <c r="Y615" s="6"/>
      <c r="Z615" s="6"/>
      <c r="AA615" s="6"/>
      <c r="AB615" s="6"/>
      <c r="AC615" s="6"/>
      <c r="AD615" s="6"/>
      <c r="AE615" s="6"/>
      <c r="AF615" s="6"/>
      <c r="AG615" s="6"/>
      <c r="AH615" s="6"/>
      <c r="AI615" s="6"/>
      <c r="AJ615" s="6"/>
      <c r="AK615" s="6"/>
      <c r="AL615" s="6"/>
      <c r="AM615" s="6"/>
      <c r="AN615" s="6"/>
      <c r="AO615" s="6"/>
    </row>
    <row r="616" spans="1:41" x14ac:dyDescent="0.25">
      <c r="A616" s="9" t="s">
        <v>6</v>
      </c>
      <c r="B616" s="9" t="s">
        <v>32</v>
      </c>
      <c r="C616" s="15">
        <v>35731</v>
      </c>
      <c r="D616" s="6" t="s">
        <v>0</v>
      </c>
      <c r="E616" s="6">
        <v>2</v>
      </c>
      <c r="F616" s="6" t="s">
        <v>137</v>
      </c>
      <c r="G616" s="6"/>
      <c r="H616" s="6"/>
      <c r="I616" s="6"/>
      <c r="J616" s="6">
        <v>2</v>
      </c>
      <c r="K616" s="6" t="s">
        <v>34</v>
      </c>
      <c r="L616" s="7">
        <v>1700</v>
      </c>
      <c r="M616" s="6">
        <v>170</v>
      </c>
      <c r="N616" s="6"/>
      <c r="O616" s="6"/>
      <c r="P616" s="6"/>
      <c r="Q616" s="6"/>
      <c r="R616" s="6"/>
      <c r="S616" s="6"/>
      <c r="T616" s="7"/>
      <c r="U616" s="7"/>
      <c r="V616" s="7"/>
      <c r="W616" s="6"/>
      <c r="X616" s="6"/>
      <c r="Y616" s="6"/>
      <c r="Z616" s="6"/>
      <c r="AA616" s="6"/>
      <c r="AB616" s="6"/>
      <c r="AC616" s="6"/>
      <c r="AD616" s="6"/>
      <c r="AE616" s="6"/>
      <c r="AF616" s="6"/>
      <c r="AG616" s="6"/>
      <c r="AH616" s="6"/>
      <c r="AI616" s="6"/>
      <c r="AJ616" s="6"/>
      <c r="AK616" s="6"/>
      <c r="AL616" s="6"/>
      <c r="AM616" s="6"/>
      <c r="AN616" s="6"/>
      <c r="AO616" s="6"/>
    </row>
    <row r="617" spans="1:41" x14ac:dyDescent="0.25">
      <c r="A617" s="9" t="s">
        <v>6</v>
      </c>
      <c r="B617" s="9" t="s">
        <v>32</v>
      </c>
      <c r="C617" s="15">
        <v>35737</v>
      </c>
      <c r="D617" s="6" t="s">
        <v>0</v>
      </c>
      <c r="E617" s="6">
        <v>2</v>
      </c>
      <c r="F617" s="6" t="s">
        <v>137</v>
      </c>
      <c r="G617" s="6"/>
      <c r="H617" s="6"/>
      <c r="I617" s="6"/>
      <c r="J617" s="6">
        <v>2</v>
      </c>
      <c r="K617" s="6" t="s">
        <v>34</v>
      </c>
      <c r="L617" s="7">
        <v>3015</v>
      </c>
      <c r="M617" s="6">
        <v>301.5</v>
      </c>
      <c r="N617" s="6"/>
      <c r="O617" s="6"/>
      <c r="P617" s="6"/>
      <c r="Q617" s="6"/>
      <c r="R617" s="6"/>
      <c r="S617" s="6"/>
      <c r="T617" s="7"/>
      <c r="U617" s="7"/>
      <c r="V617" s="7"/>
      <c r="W617" s="6"/>
      <c r="X617" s="6"/>
      <c r="Y617" s="6"/>
      <c r="Z617" s="6"/>
      <c r="AA617" s="6"/>
      <c r="AB617" s="6"/>
      <c r="AC617" s="6"/>
      <c r="AD617" s="6"/>
      <c r="AE617" s="6"/>
      <c r="AF617" s="6"/>
      <c r="AG617" s="6"/>
      <c r="AH617" s="6"/>
      <c r="AI617" s="6"/>
      <c r="AJ617" s="6"/>
      <c r="AK617" s="6"/>
      <c r="AL617" s="6"/>
      <c r="AM617" s="6"/>
      <c r="AN617" s="6"/>
      <c r="AO617" s="6"/>
    </row>
    <row r="618" spans="1:41" x14ac:dyDescent="0.25">
      <c r="A618" s="9" t="s">
        <v>6</v>
      </c>
      <c r="B618" s="9" t="s">
        <v>32</v>
      </c>
      <c r="C618" s="15">
        <v>35744</v>
      </c>
      <c r="D618" s="6" t="s">
        <v>0</v>
      </c>
      <c r="E618" s="6">
        <v>2</v>
      </c>
      <c r="F618" s="6" t="s">
        <v>137</v>
      </c>
      <c r="G618" s="6"/>
      <c r="H618" s="6"/>
      <c r="I618" s="6"/>
      <c r="J618" s="6">
        <v>2</v>
      </c>
      <c r="K618" s="6" t="s">
        <v>34</v>
      </c>
      <c r="L618" s="7">
        <v>4050</v>
      </c>
      <c r="M618" s="6">
        <v>405</v>
      </c>
      <c r="N618" s="6"/>
      <c r="O618" s="6"/>
      <c r="P618" s="6"/>
      <c r="Q618" s="6"/>
      <c r="R618" s="6"/>
      <c r="S618" s="6"/>
      <c r="T618" s="7"/>
      <c r="U618" s="7"/>
      <c r="V618" s="7"/>
      <c r="W618" s="6"/>
      <c r="X618" s="6"/>
      <c r="Y618" s="6"/>
      <c r="Z618" s="6"/>
      <c r="AA618" s="6"/>
      <c r="AB618" s="6"/>
      <c r="AC618" s="6"/>
      <c r="AD618" s="6"/>
      <c r="AE618" s="6"/>
      <c r="AF618" s="6"/>
      <c r="AG618" s="6"/>
      <c r="AH618" s="6"/>
      <c r="AI618" s="6"/>
      <c r="AJ618" s="6"/>
      <c r="AK618" s="6"/>
      <c r="AL618" s="6"/>
      <c r="AM618" s="6"/>
      <c r="AN618" s="6"/>
      <c r="AO618" s="6"/>
    </row>
    <row r="619" spans="1:41" x14ac:dyDescent="0.25">
      <c r="A619" s="9" t="s">
        <v>6</v>
      </c>
      <c r="B619" s="9" t="s">
        <v>32</v>
      </c>
      <c r="C619" s="15">
        <v>35753</v>
      </c>
      <c r="D619" s="6" t="s">
        <v>0</v>
      </c>
      <c r="E619" s="6">
        <v>2</v>
      </c>
      <c r="F619" s="6" t="s">
        <v>137</v>
      </c>
      <c r="G619" s="6"/>
      <c r="H619" s="6"/>
      <c r="I619" s="6"/>
      <c r="J619" s="6">
        <v>2</v>
      </c>
      <c r="K619" s="6" t="s">
        <v>35</v>
      </c>
      <c r="L619" s="7">
        <v>4050</v>
      </c>
      <c r="M619" s="6">
        <v>405</v>
      </c>
      <c r="N619" s="6"/>
      <c r="O619" s="6"/>
      <c r="P619" s="6"/>
      <c r="Q619" s="6"/>
      <c r="R619" s="6"/>
      <c r="S619" s="6"/>
      <c r="T619" s="7"/>
      <c r="U619" s="7"/>
      <c r="V619" s="7"/>
      <c r="W619" s="6"/>
      <c r="X619" s="6"/>
      <c r="Y619" s="6"/>
      <c r="Z619" s="6"/>
      <c r="AA619" s="6"/>
      <c r="AB619" s="6"/>
      <c r="AC619" s="6"/>
      <c r="AD619" s="6"/>
      <c r="AE619" s="6"/>
      <c r="AF619" s="6"/>
      <c r="AG619" s="6"/>
      <c r="AH619" s="6"/>
      <c r="AI619" s="6"/>
      <c r="AJ619" s="6"/>
      <c r="AK619" s="6"/>
      <c r="AL619" s="6"/>
      <c r="AM619" s="6"/>
      <c r="AN619" s="6"/>
      <c r="AO619" s="6"/>
    </row>
    <row r="620" spans="1:41" x14ac:dyDescent="0.25">
      <c r="A620" s="9" t="s">
        <v>6</v>
      </c>
      <c r="B620" s="9" t="s">
        <v>32</v>
      </c>
      <c r="C620" s="15">
        <v>35759</v>
      </c>
      <c r="D620" s="6" t="s">
        <v>0</v>
      </c>
      <c r="E620" s="6">
        <v>2</v>
      </c>
      <c r="F620" s="6" t="s">
        <v>137</v>
      </c>
      <c r="G620" s="6"/>
      <c r="H620" s="6"/>
      <c r="I620" s="6"/>
      <c r="J620" s="6">
        <v>2</v>
      </c>
      <c r="K620" s="6" t="s">
        <v>36</v>
      </c>
      <c r="L620" s="7">
        <v>2785</v>
      </c>
      <c r="M620" s="6">
        <v>278.5</v>
      </c>
      <c r="N620" s="6"/>
      <c r="O620" s="6">
        <v>176.73</v>
      </c>
      <c r="P620" s="6">
        <f>SUMIFS(O$459:O620,A$459:A620,A620,D$459:D620,D620,E$459:E620,E620)</f>
        <v>364.11</v>
      </c>
      <c r="Q620" s="6"/>
      <c r="R620" s="6"/>
      <c r="S620" s="6"/>
      <c r="T620" s="7"/>
      <c r="U620" s="7"/>
      <c r="V620" s="7"/>
      <c r="W620" s="6"/>
      <c r="X620" s="6"/>
      <c r="Y620" s="6"/>
      <c r="Z620" s="6"/>
      <c r="AA620" s="6"/>
      <c r="AB620" s="6"/>
      <c r="AC620" s="6"/>
      <c r="AD620" s="6"/>
      <c r="AE620" s="6"/>
      <c r="AF620" s="6"/>
      <c r="AG620" s="6"/>
      <c r="AH620" s="6"/>
      <c r="AI620" s="6"/>
      <c r="AJ620" s="6"/>
      <c r="AK620" s="6"/>
      <c r="AL620" s="6"/>
      <c r="AM620" s="6"/>
      <c r="AN620" s="6"/>
      <c r="AO620" s="6"/>
    </row>
    <row r="621" spans="1:41" x14ac:dyDescent="0.25">
      <c r="A621" s="9" t="s">
        <v>6</v>
      </c>
      <c r="B621" s="9" t="s">
        <v>32</v>
      </c>
      <c r="C621" s="15">
        <v>35766</v>
      </c>
      <c r="D621" s="6" t="s">
        <v>0</v>
      </c>
      <c r="E621" s="6">
        <v>2</v>
      </c>
      <c r="F621" s="6" t="s">
        <v>137</v>
      </c>
      <c r="G621" s="6"/>
      <c r="H621" s="6"/>
      <c r="I621" s="6"/>
      <c r="J621" s="6">
        <v>3</v>
      </c>
      <c r="K621" s="6" t="s">
        <v>34</v>
      </c>
      <c r="L621" s="7">
        <v>730</v>
      </c>
      <c r="M621" s="6">
        <v>73</v>
      </c>
      <c r="N621" s="6"/>
      <c r="O621" s="6"/>
      <c r="P621" s="6"/>
      <c r="Q621" s="6"/>
      <c r="R621" s="6"/>
      <c r="S621" s="6"/>
      <c r="T621" s="7"/>
      <c r="U621" s="7"/>
      <c r="V621" s="7"/>
      <c r="W621" s="6"/>
      <c r="X621" s="6"/>
      <c r="Y621" s="6"/>
      <c r="Z621" s="6"/>
      <c r="AA621" s="6"/>
      <c r="AB621" s="6"/>
      <c r="AC621" s="6"/>
      <c r="AD621" s="6"/>
      <c r="AE621" s="6"/>
      <c r="AF621" s="6"/>
      <c r="AG621" s="6"/>
      <c r="AH621" s="6"/>
      <c r="AI621" s="6"/>
      <c r="AJ621" s="6"/>
      <c r="AK621" s="6"/>
      <c r="AL621" s="6"/>
      <c r="AM621" s="6"/>
      <c r="AN621" s="6"/>
      <c r="AO621" s="6"/>
    </row>
    <row r="622" spans="1:41" x14ac:dyDescent="0.25">
      <c r="A622" s="9" t="s">
        <v>6</v>
      </c>
      <c r="B622" s="9" t="s">
        <v>32</v>
      </c>
      <c r="C622" s="15">
        <v>35773</v>
      </c>
      <c r="D622" s="6" t="s">
        <v>0</v>
      </c>
      <c r="E622" s="6">
        <v>2</v>
      </c>
      <c r="F622" s="6" t="s">
        <v>137</v>
      </c>
      <c r="G622" s="6"/>
      <c r="H622" s="6"/>
      <c r="I622" s="6"/>
      <c r="J622" s="6">
        <v>3</v>
      </c>
      <c r="K622" s="6" t="s">
        <v>34</v>
      </c>
      <c r="L622" s="7">
        <v>1410</v>
      </c>
      <c r="M622" s="6">
        <v>141</v>
      </c>
      <c r="N622" s="6"/>
      <c r="O622" s="6"/>
      <c r="P622" s="6"/>
      <c r="Q622" s="6"/>
      <c r="R622" s="6"/>
      <c r="S622" s="6"/>
      <c r="T622" s="7"/>
      <c r="U622" s="7"/>
      <c r="V622" s="7"/>
      <c r="W622" s="6"/>
      <c r="X622" s="6"/>
      <c r="Y622" s="6"/>
      <c r="Z622" s="6"/>
      <c r="AA622" s="6"/>
      <c r="AB622" s="6"/>
      <c r="AC622" s="6"/>
      <c r="AD622" s="6"/>
      <c r="AE622" s="6"/>
      <c r="AF622" s="6"/>
      <c r="AG622" s="6"/>
      <c r="AH622" s="6"/>
      <c r="AI622" s="6"/>
      <c r="AJ622" s="6"/>
      <c r="AK622" s="6"/>
      <c r="AL622" s="6"/>
      <c r="AM622" s="6"/>
      <c r="AN622" s="6"/>
      <c r="AO622" s="6"/>
    </row>
    <row r="623" spans="1:41" x14ac:dyDescent="0.25">
      <c r="A623" s="9" t="s">
        <v>6</v>
      </c>
      <c r="B623" s="9" t="s">
        <v>32</v>
      </c>
      <c r="C623" s="15">
        <v>35781</v>
      </c>
      <c r="D623" s="6" t="s">
        <v>0</v>
      </c>
      <c r="E623" s="6">
        <v>2</v>
      </c>
      <c r="F623" s="6" t="s">
        <v>137</v>
      </c>
      <c r="G623" s="6"/>
      <c r="H623" s="6"/>
      <c r="I623" s="6"/>
      <c r="J623" s="6">
        <v>3</v>
      </c>
      <c r="K623" s="6" t="s">
        <v>34</v>
      </c>
      <c r="L623" s="7">
        <v>2360</v>
      </c>
      <c r="M623" s="6">
        <v>236</v>
      </c>
      <c r="N623" s="6"/>
      <c r="O623" s="6"/>
      <c r="P623" s="6"/>
      <c r="Q623" s="6"/>
      <c r="R623" s="6"/>
      <c r="S623" s="6"/>
      <c r="T623" s="7"/>
      <c r="U623" s="7"/>
      <c r="V623" s="7"/>
      <c r="W623" s="6"/>
      <c r="X623" s="6"/>
      <c r="Y623" s="6"/>
      <c r="Z623" s="6"/>
      <c r="AA623" s="6"/>
      <c r="AB623" s="6"/>
      <c r="AC623" s="6"/>
      <c r="AD623" s="6"/>
      <c r="AE623" s="6"/>
      <c r="AF623" s="6"/>
      <c r="AG623" s="6"/>
      <c r="AH623" s="6"/>
      <c r="AI623" s="6"/>
      <c r="AJ623" s="6"/>
      <c r="AK623" s="6"/>
      <c r="AL623" s="6"/>
      <c r="AM623" s="6"/>
      <c r="AN623" s="6"/>
      <c r="AO623" s="6"/>
    </row>
    <row r="624" spans="1:41" x14ac:dyDescent="0.25">
      <c r="A624" s="9" t="s">
        <v>6</v>
      </c>
      <c r="B624" s="9" t="s">
        <v>32</v>
      </c>
      <c r="C624" s="15">
        <v>35787</v>
      </c>
      <c r="D624" s="6" t="s">
        <v>0</v>
      </c>
      <c r="E624" s="6">
        <v>2</v>
      </c>
      <c r="F624" s="6" t="s">
        <v>137</v>
      </c>
      <c r="G624" s="6"/>
      <c r="H624" s="6"/>
      <c r="I624" s="6"/>
      <c r="J624" s="6">
        <v>3</v>
      </c>
      <c r="K624" s="6" t="s">
        <v>35</v>
      </c>
      <c r="L624" s="7">
        <v>2770</v>
      </c>
      <c r="M624" s="6">
        <v>277</v>
      </c>
      <c r="N624" s="6"/>
      <c r="O624" s="6"/>
      <c r="P624" s="6"/>
      <c r="Q624" s="6"/>
      <c r="R624" s="6"/>
      <c r="S624" s="6"/>
      <c r="T624" s="7"/>
      <c r="U624" s="7"/>
      <c r="V624" s="7"/>
      <c r="W624" s="6"/>
      <c r="X624" s="6"/>
      <c r="Y624" s="6"/>
      <c r="Z624" s="6"/>
      <c r="AA624" s="6"/>
      <c r="AB624" s="6"/>
      <c r="AC624" s="6"/>
      <c r="AD624" s="6"/>
      <c r="AE624" s="6"/>
      <c r="AF624" s="6"/>
      <c r="AG624" s="6"/>
      <c r="AH624" s="6"/>
      <c r="AI624" s="6"/>
      <c r="AJ624" s="6"/>
      <c r="AK624" s="6"/>
      <c r="AL624" s="6"/>
      <c r="AM624" s="6"/>
      <c r="AN624" s="6"/>
      <c r="AO624" s="6"/>
    </row>
    <row r="625" spans="1:41" x14ac:dyDescent="0.25">
      <c r="A625" s="9" t="s">
        <v>6</v>
      </c>
      <c r="B625" s="9" t="s">
        <v>32</v>
      </c>
      <c r="C625" s="15">
        <v>35793</v>
      </c>
      <c r="D625" s="6" t="s">
        <v>0</v>
      </c>
      <c r="E625" s="6">
        <v>2</v>
      </c>
      <c r="F625" s="6" t="s">
        <v>137</v>
      </c>
      <c r="G625" s="6"/>
      <c r="H625" s="6"/>
      <c r="I625" s="6"/>
      <c r="J625" s="6">
        <v>3</v>
      </c>
      <c r="K625" s="6" t="s">
        <v>36</v>
      </c>
      <c r="L625" s="7">
        <v>1275</v>
      </c>
      <c r="M625" s="6">
        <v>127.5</v>
      </c>
      <c r="N625" s="6"/>
      <c r="O625" s="6">
        <v>147.91</v>
      </c>
      <c r="P625" s="6">
        <f>SUMIFS(O$459:O625,A$459:A625,A625,D$459:D625,D625,E$459:E625,E625)</f>
        <v>512.02</v>
      </c>
      <c r="Q625" s="6"/>
      <c r="R625" s="6"/>
      <c r="S625" s="6"/>
      <c r="T625" s="7"/>
      <c r="U625" s="7"/>
      <c r="V625" s="7"/>
      <c r="W625" s="6"/>
      <c r="X625" s="6"/>
      <c r="Y625" s="6"/>
      <c r="Z625" s="6"/>
      <c r="AA625" s="6"/>
      <c r="AB625" s="6"/>
      <c r="AC625" s="6"/>
      <c r="AD625" s="6"/>
      <c r="AE625" s="6"/>
      <c r="AF625" s="6"/>
      <c r="AG625" s="6"/>
      <c r="AH625" s="6"/>
      <c r="AI625" s="6"/>
      <c r="AJ625" s="6"/>
      <c r="AK625" s="6"/>
      <c r="AL625" s="6"/>
      <c r="AM625" s="6"/>
      <c r="AN625" s="6"/>
      <c r="AO625" s="6"/>
    </row>
    <row r="626" spans="1:41" x14ac:dyDescent="0.25">
      <c r="A626" s="9" t="s">
        <v>6</v>
      </c>
      <c r="B626" s="9" t="s">
        <v>32</v>
      </c>
      <c r="C626" s="15">
        <v>35803</v>
      </c>
      <c r="D626" s="6" t="s">
        <v>0</v>
      </c>
      <c r="E626" s="6">
        <v>2</v>
      </c>
      <c r="F626" s="6" t="s">
        <v>137</v>
      </c>
      <c r="G626" s="6"/>
      <c r="H626" s="6"/>
      <c r="I626" s="6"/>
      <c r="J626" s="6">
        <v>4</v>
      </c>
      <c r="K626" s="6" t="s">
        <v>34</v>
      </c>
      <c r="L626" s="7">
        <v>875</v>
      </c>
      <c r="M626" s="6">
        <v>87.5</v>
      </c>
      <c r="N626" s="6"/>
      <c r="O626" s="6"/>
      <c r="P626" s="6"/>
      <c r="Q626" s="6"/>
      <c r="R626" s="6"/>
      <c r="S626" s="6"/>
      <c r="T626" s="7"/>
      <c r="U626" s="7"/>
      <c r="V626" s="7"/>
      <c r="W626" s="6"/>
      <c r="X626" s="6"/>
      <c r="Y626" s="6"/>
      <c r="Z626" s="6"/>
      <c r="AA626" s="6"/>
      <c r="AB626" s="6"/>
      <c r="AC626" s="6"/>
      <c r="AD626" s="6"/>
      <c r="AE626" s="6"/>
      <c r="AF626" s="6"/>
      <c r="AG626" s="6"/>
      <c r="AH626" s="6"/>
      <c r="AI626" s="6"/>
      <c r="AJ626" s="6"/>
      <c r="AK626" s="6"/>
      <c r="AL626" s="6"/>
      <c r="AM626" s="6"/>
      <c r="AN626" s="6"/>
      <c r="AO626" s="6"/>
    </row>
    <row r="627" spans="1:41" x14ac:dyDescent="0.25">
      <c r="A627" s="9" t="s">
        <v>6</v>
      </c>
      <c r="B627" s="9" t="s">
        <v>32</v>
      </c>
      <c r="C627" s="15">
        <v>35810</v>
      </c>
      <c r="D627" s="6" t="s">
        <v>0</v>
      </c>
      <c r="E627" s="6">
        <v>2</v>
      </c>
      <c r="F627" s="6" t="s">
        <v>137</v>
      </c>
      <c r="G627" s="6"/>
      <c r="H627" s="6"/>
      <c r="I627" s="6"/>
      <c r="J627" s="6">
        <v>4</v>
      </c>
      <c r="K627" s="6" t="s">
        <v>34</v>
      </c>
      <c r="L627" s="7">
        <v>1570</v>
      </c>
      <c r="M627" s="6">
        <v>157</v>
      </c>
      <c r="N627" s="6"/>
      <c r="O627" s="6"/>
      <c r="P627" s="6"/>
      <c r="Q627" s="6"/>
      <c r="R627" s="6"/>
      <c r="S627" s="6"/>
      <c r="T627" s="7"/>
      <c r="U627" s="7"/>
      <c r="V627" s="7"/>
      <c r="W627" s="6"/>
      <c r="X627" s="6"/>
      <c r="Y627" s="6"/>
      <c r="Z627" s="6"/>
      <c r="AA627" s="6"/>
      <c r="AB627" s="6"/>
      <c r="AC627" s="6"/>
      <c r="AD627" s="6"/>
      <c r="AE627" s="6"/>
      <c r="AF627" s="6"/>
      <c r="AG627" s="6"/>
      <c r="AH627" s="6"/>
      <c r="AI627" s="6"/>
      <c r="AJ627" s="6"/>
      <c r="AK627" s="6"/>
      <c r="AL627" s="6"/>
      <c r="AM627" s="6"/>
      <c r="AN627" s="6"/>
      <c r="AO627" s="6"/>
    </row>
    <row r="628" spans="1:41" x14ac:dyDescent="0.25">
      <c r="A628" s="9" t="s">
        <v>6</v>
      </c>
      <c r="B628" s="9" t="s">
        <v>32</v>
      </c>
      <c r="C628" s="15">
        <v>35817</v>
      </c>
      <c r="D628" s="6" t="s">
        <v>0</v>
      </c>
      <c r="E628" s="6">
        <v>2</v>
      </c>
      <c r="F628" s="6" t="s">
        <v>137</v>
      </c>
      <c r="G628" s="6"/>
      <c r="H628" s="6"/>
      <c r="I628" s="6"/>
      <c r="J628" s="6">
        <v>4</v>
      </c>
      <c r="K628" s="6" t="s">
        <v>34</v>
      </c>
      <c r="L628" s="7">
        <v>2675</v>
      </c>
      <c r="M628" s="6">
        <v>267.5</v>
      </c>
      <c r="N628" s="6"/>
      <c r="O628" s="6"/>
      <c r="P628" s="6"/>
      <c r="Q628" s="6"/>
      <c r="R628" s="6"/>
      <c r="S628" s="6"/>
      <c r="T628" s="7"/>
      <c r="U628" s="7"/>
      <c r="V628" s="7"/>
      <c r="W628" s="6"/>
      <c r="X628" s="6"/>
      <c r="Y628" s="6"/>
      <c r="Z628" s="6"/>
      <c r="AA628" s="6"/>
      <c r="AB628" s="6"/>
      <c r="AC628" s="6"/>
      <c r="AD628" s="6"/>
      <c r="AE628" s="6"/>
      <c r="AF628" s="6"/>
      <c r="AG628" s="6"/>
      <c r="AH628" s="6"/>
      <c r="AI628" s="6"/>
      <c r="AJ628" s="6"/>
      <c r="AK628" s="6"/>
      <c r="AL628" s="6"/>
      <c r="AM628" s="6"/>
      <c r="AN628" s="6"/>
      <c r="AO628" s="6"/>
    </row>
    <row r="629" spans="1:41" x14ac:dyDescent="0.25">
      <c r="A629" s="9" t="s">
        <v>6</v>
      </c>
      <c r="B629" s="9" t="s">
        <v>32</v>
      </c>
      <c r="C629" s="15">
        <v>35824</v>
      </c>
      <c r="D629" s="6" t="s">
        <v>0</v>
      </c>
      <c r="E629" s="6">
        <v>2</v>
      </c>
      <c r="F629" s="6" t="s">
        <v>137</v>
      </c>
      <c r="G629" s="6"/>
      <c r="H629" s="6"/>
      <c r="I629" s="6"/>
      <c r="J629" s="6">
        <v>4</v>
      </c>
      <c r="K629" s="6" t="s">
        <v>34</v>
      </c>
      <c r="L629" s="7">
        <v>4415</v>
      </c>
      <c r="M629" s="6">
        <v>441.5</v>
      </c>
      <c r="N629" s="6"/>
      <c r="O629" s="6"/>
      <c r="P629" s="6"/>
      <c r="Q629" s="6"/>
      <c r="R629" s="6"/>
      <c r="S629" s="6"/>
      <c r="T629" s="7"/>
      <c r="U629" s="7"/>
      <c r="V629" s="7"/>
      <c r="W629" s="6"/>
      <c r="X629" s="6"/>
      <c r="Y629" s="6"/>
      <c r="Z629" s="6"/>
      <c r="AA629" s="6"/>
      <c r="AB629" s="6"/>
      <c r="AC629" s="6"/>
      <c r="AD629" s="6"/>
      <c r="AE629" s="6"/>
      <c r="AF629" s="6"/>
      <c r="AG629" s="6"/>
      <c r="AH629" s="6"/>
      <c r="AI629" s="6"/>
      <c r="AJ629" s="6"/>
      <c r="AK629" s="6"/>
      <c r="AL629" s="6"/>
      <c r="AM629" s="6"/>
      <c r="AN629" s="6"/>
      <c r="AO629" s="6"/>
    </row>
    <row r="630" spans="1:41" x14ac:dyDescent="0.25">
      <c r="A630" s="9" t="s">
        <v>6</v>
      </c>
      <c r="B630" s="9" t="s">
        <v>32</v>
      </c>
      <c r="C630" s="15">
        <v>35829</v>
      </c>
      <c r="D630" s="6" t="s">
        <v>0</v>
      </c>
      <c r="E630" s="6">
        <v>2</v>
      </c>
      <c r="F630" s="6" t="s">
        <v>137</v>
      </c>
      <c r="G630" s="6"/>
      <c r="H630" s="6"/>
      <c r="I630" s="6"/>
      <c r="J630" s="6">
        <v>4</v>
      </c>
      <c r="K630" s="6" t="s">
        <v>35</v>
      </c>
      <c r="L630" s="7">
        <v>4625</v>
      </c>
      <c r="M630" s="6">
        <v>462.5</v>
      </c>
      <c r="N630" s="6"/>
      <c r="O630" s="6"/>
      <c r="P630" s="6"/>
      <c r="Q630" s="6">
        <v>2.93E-2</v>
      </c>
      <c r="R630" s="6"/>
      <c r="S630" s="6"/>
      <c r="T630" s="7"/>
      <c r="U630" s="7"/>
      <c r="V630" s="7"/>
      <c r="W630" s="6"/>
      <c r="X630" s="6"/>
      <c r="Y630" s="6"/>
      <c r="Z630" s="6"/>
      <c r="AA630" s="6"/>
      <c r="AB630" s="6"/>
      <c r="AC630" s="6"/>
      <c r="AD630" s="6"/>
      <c r="AE630" s="6"/>
      <c r="AF630" s="6"/>
      <c r="AG630" s="6"/>
      <c r="AH630" s="6"/>
      <c r="AI630" s="6"/>
      <c r="AJ630" s="6"/>
      <c r="AK630" s="6"/>
      <c r="AL630" s="6"/>
      <c r="AM630" s="6"/>
      <c r="AN630" s="6"/>
      <c r="AO630" s="6"/>
    </row>
    <row r="631" spans="1:41" x14ac:dyDescent="0.25">
      <c r="A631" s="9" t="s">
        <v>6</v>
      </c>
      <c r="B631" s="9" t="s">
        <v>32</v>
      </c>
      <c r="C631" s="15">
        <v>35834</v>
      </c>
      <c r="D631" s="6" t="s">
        <v>0</v>
      </c>
      <c r="E631" s="6">
        <v>2</v>
      </c>
      <c r="F631" s="6" t="s">
        <v>137</v>
      </c>
      <c r="G631" s="6"/>
      <c r="H631" s="6"/>
      <c r="I631" s="6"/>
      <c r="J631" s="6">
        <v>4</v>
      </c>
      <c r="K631" s="6" t="s">
        <v>36</v>
      </c>
      <c r="L631" s="7">
        <v>2065</v>
      </c>
      <c r="M631" s="6">
        <v>206.5</v>
      </c>
      <c r="N631" s="6"/>
      <c r="O631" s="6">
        <v>272.01</v>
      </c>
      <c r="P631" s="6">
        <f>SUMIFS(O$459:O631,A$459:A631,A631,D$459:D631,D631,E$459:E631,E631)</f>
        <v>784.03</v>
      </c>
      <c r="Q631" s="6"/>
      <c r="R631" s="6"/>
      <c r="S631" s="6"/>
      <c r="T631" s="7"/>
      <c r="U631" s="7"/>
      <c r="V631" s="7"/>
      <c r="W631" s="6"/>
      <c r="X631" s="6"/>
      <c r="Y631" s="6"/>
      <c r="Z631" s="6"/>
      <c r="AA631" s="6"/>
      <c r="AB631" s="6"/>
      <c r="AC631" s="6"/>
      <c r="AD631" s="6"/>
      <c r="AE631" s="6"/>
      <c r="AF631" s="6"/>
      <c r="AG631" s="6"/>
      <c r="AH631" s="6"/>
      <c r="AI631" s="6"/>
      <c r="AJ631" s="6"/>
      <c r="AK631" s="6"/>
      <c r="AL631" s="6"/>
      <c r="AM631" s="6"/>
      <c r="AN631" s="6"/>
      <c r="AO631" s="6"/>
    </row>
    <row r="632" spans="1:41" x14ac:dyDescent="0.25">
      <c r="A632" s="9" t="s">
        <v>6</v>
      </c>
      <c r="B632" s="9" t="s">
        <v>32</v>
      </c>
      <c r="C632" s="15">
        <v>35845</v>
      </c>
      <c r="D632" s="6" t="s">
        <v>0</v>
      </c>
      <c r="E632" s="6">
        <v>2</v>
      </c>
      <c r="F632" s="6" t="s">
        <v>137</v>
      </c>
      <c r="G632" s="6"/>
      <c r="H632" s="6"/>
      <c r="I632" s="6"/>
      <c r="J632" s="6">
        <v>5</v>
      </c>
      <c r="K632" s="6" t="s">
        <v>34</v>
      </c>
      <c r="L632" s="7">
        <v>213</v>
      </c>
      <c r="M632" s="6">
        <v>21.3</v>
      </c>
      <c r="N632" s="6"/>
      <c r="O632" s="6"/>
      <c r="P632" s="6"/>
      <c r="Q632" s="6"/>
      <c r="R632" s="6"/>
      <c r="S632" s="6"/>
      <c r="T632" s="7"/>
      <c r="U632" s="7"/>
      <c r="V632" s="7"/>
      <c r="W632" s="6"/>
      <c r="X632" s="6"/>
      <c r="Y632" s="6"/>
      <c r="Z632" s="6"/>
      <c r="AA632" s="6"/>
      <c r="AB632" s="6"/>
      <c r="AC632" s="6"/>
      <c r="AD632" s="6"/>
      <c r="AE632" s="6"/>
      <c r="AF632" s="6"/>
      <c r="AG632" s="6"/>
      <c r="AH632" s="6"/>
      <c r="AI632" s="6"/>
      <c r="AJ632" s="6"/>
      <c r="AK632" s="6"/>
      <c r="AL632" s="6"/>
      <c r="AM632" s="6"/>
      <c r="AN632" s="6"/>
      <c r="AO632" s="6"/>
    </row>
    <row r="633" spans="1:41" x14ac:dyDescent="0.25">
      <c r="A633" s="9" t="s">
        <v>6</v>
      </c>
      <c r="B633" s="9" t="s">
        <v>32</v>
      </c>
      <c r="C633" s="15">
        <v>35852</v>
      </c>
      <c r="D633" s="6" t="s">
        <v>0</v>
      </c>
      <c r="E633" s="6">
        <v>2</v>
      </c>
      <c r="F633" s="6" t="s">
        <v>137</v>
      </c>
      <c r="G633" s="6"/>
      <c r="H633" s="6"/>
      <c r="I633" s="6"/>
      <c r="J633" s="6">
        <v>5</v>
      </c>
      <c r="K633" s="6" t="s">
        <v>34</v>
      </c>
      <c r="L633" s="7">
        <v>800</v>
      </c>
      <c r="M633" s="6">
        <v>80</v>
      </c>
      <c r="N633" s="6"/>
      <c r="O633" s="6"/>
      <c r="P633" s="6"/>
      <c r="Q633" s="6"/>
      <c r="R633" s="6"/>
      <c r="S633" s="6"/>
      <c r="T633" s="7"/>
      <c r="U633" s="7"/>
      <c r="V633" s="7"/>
      <c r="W633" s="6"/>
      <c r="X633" s="6"/>
      <c r="Y633" s="6"/>
      <c r="Z633" s="6"/>
      <c r="AA633" s="6"/>
      <c r="AB633" s="6"/>
      <c r="AC633" s="6"/>
      <c r="AD633" s="6"/>
      <c r="AE633" s="6"/>
      <c r="AF633" s="6"/>
      <c r="AG633" s="6"/>
      <c r="AH633" s="6"/>
      <c r="AI633" s="6"/>
      <c r="AJ633" s="6"/>
      <c r="AK633" s="6"/>
      <c r="AL633" s="6"/>
      <c r="AM633" s="6"/>
      <c r="AN633" s="6"/>
      <c r="AO633" s="6"/>
    </row>
    <row r="634" spans="1:41" x14ac:dyDescent="0.25">
      <c r="A634" s="9" t="s">
        <v>6</v>
      </c>
      <c r="B634" s="9" t="s">
        <v>32</v>
      </c>
      <c r="C634" s="15">
        <v>35859</v>
      </c>
      <c r="D634" s="6" t="s">
        <v>0</v>
      </c>
      <c r="E634" s="6">
        <v>2</v>
      </c>
      <c r="F634" s="6" t="s">
        <v>137</v>
      </c>
      <c r="G634" s="6"/>
      <c r="H634" s="6"/>
      <c r="I634" s="6"/>
      <c r="J634" s="6">
        <v>5</v>
      </c>
      <c r="K634" s="6" t="s">
        <v>34</v>
      </c>
      <c r="L634" s="7">
        <v>1635</v>
      </c>
      <c r="M634" s="6">
        <v>163.5</v>
      </c>
      <c r="N634" s="6"/>
      <c r="O634" s="6"/>
      <c r="P634" s="6"/>
      <c r="Q634" s="6"/>
      <c r="R634" s="6"/>
      <c r="S634" s="6"/>
      <c r="T634" s="7"/>
      <c r="U634" s="7"/>
      <c r="V634" s="7"/>
      <c r="W634" s="6"/>
      <c r="X634" s="6"/>
      <c r="Y634" s="6"/>
      <c r="Z634" s="6"/>
      <c r="AA634" s="6"/>
      <c r="AB634" s="6"/>
      <c r="AC634" s="6"/>
      <c r="AD634" s="6"/>
      <c r="AE634" s="6"/>
      <c r="AF634" s="6"/>
      <c r="AG634" s="6"/>
      <c r="AH634" s="6"/>
      <c r="AI634" s="6"/>
      <c r="AJ634" s="6"/>
      <c r="AK634" s="6"/>
      <c r="AL634" s="6"/>
      <c r="AM634" s="6"/>
      <c r="AN634" s="6"/>
      <c r="AO634" s="6"/>
    </row>
    <row r="635" spans="1:41" x14ac:dyDescent="0.25">
      <c r="A635" s="9" t="s">
        <v>6</v>
      </c>
      <c r="B635" s="9" t="s">
        <v>32</v>
      </c>
      <c r="C635" s="15">
        <v>35866</v>
      </c>
      <c r="D635" s="6" t="s">
        <v>0</v>
      </c>
      <c r="E635" s="6">
        <v>2</v>
      </c>
      <c r="F635" s="6" t="s">
        <v>137</v>
      </c>
      <c r="G635" s="6"/>
      <c r="H635" s="6"/>
      <c r="I635" s="6"/>
      <c r="J635" s="6">
        <v>5</v>
      </c>
      <c r="K635" s="6" t="s">
        <v>35</v>
      </c>
      <c r="L635" s="7">
        <v>1470</v>
      </c>
      <c r="M635" s="6">
        <v>147</v>
      </c>
      <c r="N635" s="6"/>
      <c r="O635" s="6"/>
      <c r="P635" s="6"/>
      <c r="Q635" s="6">
        <v>2.8799999999999999E-2</v>
      </c>
      <c r="R635" s="6"/>
      <c r="S635" s="6"/>
      <c r="T635" s="7"/>
      <c r="U635" s="7"/>
      <c r="V635" s="7"/>
      <c r="W635" s="6"/>
      <c r="X635" s="6"/>
      <c r="Y635" s="6"/>
      <c r="Z635" s="6"/>
      <c r="AA635" s="6"/>
      <c r="AB635" s="6"/>
      <c r="AC635" s="6"/>
      <c r="AD635" s="6"/>
      <c r="AE635" s="6"/>
      <c r="AF635" s="6"/>
      <c r="AG635" s="6"/>
      <c r="AH635" s="6"/>
      <c r="AI635" s="6"/>
      <c r="AJ635" s="6"/>
      <c r="AK635" s="6"/>
      <c r="AL635" s="6"/>
      <c r="AM635" s="6"/>
      <c r="AN635" s="6"/>
      <c r="AO635" s="6"/>
    </row>
    <row r="636" spans="1:41" x14ac:dyDescent="0.25">
      <c r="A636" s="9" t="s">
        <v>6</v>
      </c>
      <c r="B636" s="9" t="s">
        <v>32</v>
      </c>
      <c r="C636" s="15">
        <v>35871</v>
      </c>
      <c r="D636" s="6" t="s">
        <v>0</v>
      </c>
      <c r="E636" s="6">
        <v>2</v>
      </c>
      <c r="F636" s="6" t="s">
        <v>137</v>
      </c>
      <c r="G636" s="6"/>
      <c r="H636" s="6"/>
      <c r="I636" s="6"/>
      <c r="J636" s="6">
        <v>5</v>
      </c>
      <c r="K636" s="6" t="s">
        <v>36</v>
      </c>
      <c r="L636" s="7">
        <v>0</v>
      </c>
      <c r="M636" s="6">
        <v>0</v>
      </c>
      <c r="N636" s="6"/>
      <c r="O636" s="6">
        <v>138.03</v>
      </c>
      <c r="P636" s="6">
        <f>SUMIFS(O$459:O636,A$459:A636,A636,D$459:D636,D636,E$459:E636,E636)</f>
        <v>922.06</v>
      </c>
      <c r="Q636" s="6"/>
      <c r="R636" s="6"/>
      <c r="S636" s="6"/>
      <c r="T636" s="7"/>
      <c r="U636" s="7"/>
      <c r="V636" s="7"/>
      <c r="W636" s="6"/>
      <c r="X636" s="6"/>
      <c r="Y636" s="6"/>
      <c r="Z636" s="6"/>
      <c r="AA636" s="6"/>
      <c r="AB636" s="6"/>
      <c r="AC636" s="6"/>
      <c r="AD636" s="6"/>
      <c r="AE636" s="6"/>
      <c r="AF636" s="6"/>
      <c r="AG636" s="6"/>
      <c r="AH636" s="6"/>
      <c r="AI636" s="6"/>
      <c r="AJ636" s="6"/>
      <c r="AK636" s="6"/>
      <c r="AL636" s="6"/>
      <c r="AM636" s="6"/>
      <c r="AN636" s="6"/>
      <c r="AO636" s="6"/>
    </row>
    <row r="637" spans="1:41" x14ac:dyDescent="0.25">
      <c r="A637" s="9" t="s">
        <v>6</v>
      </c>
      <c r="B637" s="9" t="s">
        <v>32</v>
      </c>
      <c r="C637" s="15">
        <v>35882</v>
      </c>
      <c r="D637" s="6" t="s">
        <v>0</v>
      </c>
      <c r="E637" s="6">
        <v>2</v>
      </c>
      <c r="F637" s="6" t="s">
        <v>137</v>
      </c>
      <c r="G637" s="6"/>
      <c r="H637" s="6"/>
      <c r="I637" s="6"/>
      <c r="J637" s="6">
        <v>6</v>
      </c>
      <c r="K637" s="6" t="s">
        <v>34</v>
      </c>
      <c r="L637" s="7">
        <v>421</v>
      </c>
      <c r="M637" s="6">
        <v>42.1</v>
      </c>
      <c r="N637" s="6"/>
      <c r="O637" s="6"/>
      <c r="P637" s="6"/>
      <c r="Q637" s="6"/>
      <c r="R637" s="6"/>
      <c r="S637" s="6"/>
      <c r="T637" s="7"/>
      <c r="U637" s="7"/>
      <c r="V637" s="7"/>
      <c r="W637" s="6"/>
      <c r="X637" s="6"/>
      <c r="Y637" s="6"/>
      <c r="Z637" s="6"/>
      <c r="AA637" s="6"/>
      <c r="AB637" s="6"/>
      <c r="AC637" s="6"/>
      <c r="AD637" s="6"/>
      <c r="AE637" s="6"/>
      <c r="AF637" s="6"/>
      <c r="AG637" s="6"/>
      <c r="AH637" s="6"/>
      <c r="AI637" s="6"/>
      <c r="AJ637" s="6"/>
      <c r="AK637" s="6"/>
      <c r="AL637" s="6"/>
      <c r="AM637" s="6"/>
      <c r="AN637" s="6"/>
      <c r="AO637" s="6"/>
    </row>
    <row r="638" spans="1:41" x14ac:dyDescent="0.25">
      <c r="A638" s="9" t="s">
        <v>6</v>
      </c>
      <c r="B638" s="9" t="s">
        <v>32</v>
      </c>
      <c r="C638" s="15">
        <v>35894</v>
      </c>
      <c r="D638" s="6" t="s">
        <v>0</v>
      </c>
      <c r="E638" s="6">
        <v>2</v>
      </c>
      <c r="F638" s="6" t="s">
        <v>137</v>
      </c>
      <c r="G638" s="6"/>
      <c r="H638" s="6"/>
      <c r="I638" s="6"/>
      <c r="J638" s="6">
        <v>6</v>
      </c>
      <c r="K638" s="6" t="s">
        <v>34</v>
      </c>
      <c r="L638" s="7">
        <v>945</v>
      </c>
      <c r="M638" s="6">
        <v>94.5</v>
      </c>
      <c r="N638" s="6"/>
      <c r="O638" s="6"/>
      <c r="P638" s="6"/>
      <c r="Q638" s="6"/>
      <c r="R638" s="6"/>
      <c r="S638" s="6"/>
      <c r="T638" s="7"/>
      <c r="U638" s="7"/>
      <c r="V638" s="7"/>
      <c r="W638" s="6"/>
      <c r="X638" s="6"/>
      <c r="Y638" s="6"/>
      <c r="Z638" s="6"/>
      <c r="AA638" s="6"/>
      <c r="AB638" s="6"/>
      <c r="AC638" s="6"/>
      <c r="AD638" s="6"/>
      <c r="AE638" s="6"/>
      <c r="AF638" s="6"/>
      <c r="AG638" s="6"/>
      <c r="AH638" s="6"/>
      <c r="AI638" s="6"/>
      <c r="AJ638" s="6"/>
      <c r="AK638" s="6"/>
      <c r="AL638" s="6"/>
      <c r="AM638" s="6"/>
      <c r="AN638" s="6"/>
      <c r="AO638" s="6"/>
    </row>
    <row r="639" spans="1:41" x14ac:dyDescent="0.25">
      <c r="A639" s="9" t="s">
        <v>6</v>
      </c>
      <c r="B639" s="9" t="s">
        <v>32</v>
      </c>
      <c r="C639" s="15">
        <v>35912</v>
      </c>
      <c r="D639" s="6" t="s">
        <v>0</v>
      </c>
      <c r="E639" s="6">
        <v>2</v>
      </c>
      <c r="F639" s="6" t="s">
        <v>137</v>
      </c>
      <c r="G639" s="6"/>
      <c r="H639" s="6"/>
      <c r="I639" s="6"/>
      <c r="J639" s="6">
        <v>6</v>
      </c>
      <c r="K639" s="6" t="s">
        <v>34</v>
      </c>
      <c r="L639" s="7">
        <v>1640</v>
      </c>
      <c r="M639" s="6">
        <v>164</v>
      </c>
      <c r="N639" s="6"/>
      <c r="O639" s="6"/>
      <c r="P639" s="6"/>
      <c r="Q639" s="6"/>
      <c r="R639" s="6"/>
      <c r="S639" s="6"/>
      <c r="T639" s="7"/>
      <c r="U639" s="7"/>
      <c r="V639" s="7"/>
      <c r="W639" s="6"/>
      <c r="X639" s="6"/>
      <c r="Y639" s="6"/>
      <c r="Z639" s="6"/>
      <c r="AA639" s="6"/>
      <c r="AB639" s="6"/>
      <c r="AC639" s="6"/>
      <c r="AD639" s="6"/>
      <c r="AE639" s="6"/>
      <c r="AF639" s="6"/>
      <c r="AG639" s="6"/>
      <c r="AH639" s="6"/>
      <c r="AI639" s="6"/>
      <c r="AJ639" s="6"/>
      <c r="AK639" s="6"/>
      <c r="AL639" s="6"/>
      <c r="AM639" s="6"/>
      <c r="AN639" s="6"/>
      <c r="AO639" s="6"/>
    </row>
    <row r="640" spans="1:41" x14ac:dyDescent="0.25">
      <c r="A640" s="9" t="s">
        <v>6</v>
      </c>
      <c r="B640" s="9" t="s">
        <v>32</v>
      </c>
      <c r="C640" s="15">
        <v>35930</v>
      </c>
      <c r="D640" s="6" t="s">
        <v>0</v>
      </c>
      <c r="E640" s="6">
        <v>2</v>
      </c>
      <c r="F640" s="6" t="s">
        <v>137</v>
      </c>
      <c r="G640" s="6"/>
      <c r="H640" s="6"/>
      <c r="I640" s="6"/>
      <c r="J640" s="6">
        <v>6</v>
      </c>
      <c r="K640" s="6" t="s">
        <v>34</v>
      </c>
      <c r="L640" s="7">
        <v>1605</v>
      </c>
      <c r="M640" s="6">
        <v>160.5</v>
      </c>
      <c r="N640" s="6"/>
      <c r="O640" s="6"/>
      <c r="P640" s="6"/>
      <c r="Q640" s="6"/>
      <c r="R640" s="6"/>
      <c r="S640" s="6"/>
      <c r="T640" s="7"/>
      <c r="U640" s="7"/>
      <c r="V640" s="7"/>
      <c r="W640" s="6"/>
      <c r="X640" s="6"/>
      <c r="Y640" s="6"/>
      <c r="Z640" s="6"/>
      <c r="AA640" s="6"/>
      <c r="AB640" s="6"/>
      <c r="AC640" s="6"/>
      <c r="AD640" s="6"/>
      <c r="AE640" s="6"/>
      <c r="AF640" s="6"/>
      <c r="AG640" s="6"/>
      <c r="AH640" s="6"/>
      <c r="AI640" s="6"/>
      <c r="AJ640" s="6"/>
      <c r="AK640" s="6"/>
      <c r="AL640" s="6"/>
      <c r="AM640" s="6"/>
      <c r="AN640" s="6"/>
      <c r="AO640" s="6"/>
    </row>
    <row r="641" spans="1:41" x14ac:dyDescent="0.25">
      <c r="A641" s="9" t="s">
        <v>6</v>
      </c>
      <c r="B641" s="9" t="s">
        <v>32</v>
      </c>
      <c r="C641" s="15">
        <v>35944</v>
      </c>
      <c r="D641" s="6" t="s">
        <v>0</v>
      </c>
      <c r="E641" s="6">
        <v>2</v>
      </c>
      <c r="F641" s="6" t="s">
        <v>137</v>
      </c>
      <c r="G641" s="6"/>
      <c r="H641" s="6"/>
      <c r="I641" s="6"/>
      <c r="J641" s="6">
        <v>6</v>
      </c>
      <c r="K641" s="6" t="s">
        <v>35</v>
      </c>
      <c r="L641" s="7">
        <v>1185</v>
      </c>
      <c r="M641" s="6">
        <v>118.5</v>
      </c>
      <c r="N641" s="6"/>
      <c r="O641" s="6"/>
      <c r="P641" s="6"/>
      <c r="Q641" s="6"/>
      <c r="R641" s="6"/>
      <c r="S641" s="6"/>
      <c r="T641" s="7"/>
      <c r="U641" s="7"/>
      <c r="V641" s="7"/>
      <c r="W641" s="6"/>
      <c r="X641" s="6"/>
      <c r="Y641" s="6"/>
      <c r="Z641" s="6"/>
      <c r="AA641" s="6"/>
      <c r="AB641" s="6"/>
      <c r="AC641" s="6"/>
      <c r="AD641" s="6"/>
      <c r="AE641" s="6"/>
      <c r="AF641" s="6"/>
      <c r="AG641" s="6"/>
      <c r="AH641" s="6"/>
      <c r="AI641" s="6"/>
      <c r="AJ641" s="6"/>
      <c r="AK641" s="6"/>
      <c r="AL641" s="6"/>
      <c r="AM641" s="6"/>
      <c r="AN641" s="6"/>
      <c r="AO641" s="6"/>
    </row>
    <row r="642" spans="1:41" x14ac:dyDescent="0.25">
      <c r="A642" s="9" t="s">
        <v>6</v>
      </c>
      <c r="B642" s="9" t="s">
        <v>32</v>
      </c>
      <c r="C642" s="15">
        <v>35949</v>
      </c>
      <c r="D642" s="6" t="s">
        <v>0</v>
      </c>
      <c r="E642" s="6">
        <v>2</v>
      </c>
      <c r="F642" s="6" t="s">
        <v>137</v>
      </c>
      <c r="G642" s="6"/>
      <c r="H642" s="6"/>
      <c r="I642" s="6"/>
      <c r="J642" s="6">
        <v>6</v>
      </c>
      <c r="K642" s="6" t="s">
        <v>36</v>
      </c>
      <c r="L642" s="7"/>
      <c r="M642" s="6"/>
      <c r="N642" s="6"/>
      <c r="O642" s="6">
        <v>107.37</v>
      </c>
      <c r="P642" s="6">
        <f>SUMIFS(O$459:O642,A$459:A642,A642,D$459:D642,D642,E$459:E642,E642)</f>
        <v>1029.4299999999998</v>
      </c>
      <c r="Q642" s="6"/>
      <c r="R642" s="6"/>
      <c r="S642" s="6"/>
      <c r="T642" s="7"/>
      <c r="U642" s="7"/>
      <c r="V642" s="7"/>
      <c r="W642" s="6"/>
      <c r="X642" s="6"/>
      <c r="Y642" s="6"/>
      <c r="Z642" s="6"/>
      <c r="AA642" s="6"/>
      <c r="AB642" s="6"/>
      <c r="AC642" s="6"/>
      <c r="AD642" s="6"/>
      <c r="AE642" s="6"/>
      <c r="AF642" s="6"/>
      <c r="AG642" s="6"/>
      <c r="AH642" s="6"/>
      <c r="AI642" s="6"/>
      <c r="AJ642" s="6"/>
      <c r="AK642" s="6"/>
      <c r="AL642" s="6"/>
      <c r="AM642" s="6"/>
      <c r="AN642" s="6"/>
      <c r="AO642" s="6"/>
    </row>
    <row r="643" spans="1:41" x14ac:dyDescent="0.25">
      <c r="A643" s="9" t="s">
        <v>6</v>
      </c>
      <c r="B643" s="9" t="s">
        <v>32</v>
      </c>
      <c r="C643" s="15">
        <v>36003</v>
      </c>
      <c r="D643" s="6" t="s">
        <v>2</v>
      </c>
      <c r="E643" s="6">
        <v>2</v>
      </c>
      <c r="F643" s="6" t="s">
        <v>137</v>
      </c>
      <c r="G643" s="6"/>
      <c r="H643" s="6"/>
      <c r="I643" s="6"/>
      <c r="J643" s="6">
        <v>1</v>
      </c>
      <c r="K643" s="6" t="s">
        <v>34</v>
      </c>
      <c r="L643" s="7">
        <v>68</v>
      </c>
      <c r="M643" s="6">
        <v>6.8</v>
      </c>
      <c r="N643" s="6"/>
      <c r="O643" s="6"/>
      <c r="P643" s="6"/>
      <c r="Q643" s="6"/>
      <c r="R643" s="6"/>
      <c r="S643" s="6"/>
      <c r="T643" s="7"/>
      <c r="U643" s="7"/>
      <c r="V643" s="7"/>
      <c r="W643" s="6"/>
      <c r="X643" s="6"/>
      <c r="Y643" s="6"/>
      <c r="Z643" s="6"/>
      <c r="AA643" s="6"/>
      <c r="AB643" s="6"/>
      <c r="AC643" s="6"/>
      <c r="AD643" s="6"/>
      <c r="AE643" s="6"/>
      <c r="AF643" s="6"/>
      <c r="AG643" s="6"/>
      <c r="AH643" s="6"/>
      <c r="AI643" s="6"/>
      <c r="AJ643" s="6"/>
      <c r="AK643" s="6"/>
      <c r="AL643" s="6"/>
      <c r="AM643" s="6"/>
      <c r="AN643" s="6"/>
      <c r="AO643" s="6"/>
    </row>
    <row r="644" spans="1:41" x14ac:dyDescent="0.25">
      <c r="A644" s="9" t="s">
        <v>6</v>
      </c>
      <c r="B644" s="9" t="s">
        <v>32</v>
      </c>
      <c r="C644" s="15">
        <v>36022</v>
      </c>
      <c r="D644" s="6" t="s">
        <v>2</v>
      </c>
      <c r="E644" s="6">
        <v>2</v>
      </c>
      <c r="F644" s="6" t="s">
        <v>137</v>
      </c>
      <c r="G644" s="6"/>
      <c r="H644" s="6"/>
      <c r="I644" s="6"/>
      <c r="J644" s="6">
        <v>1</v>
      </c>
      <c r="K644" s="6" t="s">
        <v>34</v>
      </c>
      <c r="L644" s="7">
        <v>352.5</v>
      </c>
      <c r="M644" s="6">
        <v>35.25</v>
      </c>
      <c r="N644" s="6"/>
      <c r="O644" s="6"/>
      <c r="P644" s="6"/>
      <c r="Q644" s="6"/>
      <c r="R644" s="6"/>
      <c r="S644" s="6"/>
      <c r="T644" s="7"/>
      <c r="U644" s="7"/>
      <c r="V644" s="7"/>
      <c r="W644" s="6"/>
      <c r="X644" s="6"/>
      <c r="Y644" s="6"/>
      <c r="Z644" s="6"/>
      <c r="AA644" s="6"/>
      <c r="AB644" s="6"/>
      <c r="AC644" s="6"/>
      <c r="AD644" s="6"/>
      <c r="AE644" s="6"/>
      <c r="AF644" s="6"/>
      <c r="AG644" s="6"/>
      <c r="AH644" s="6"/>
      <c r="AI644" s="6"/>
      <c r="AJ644" s="6"/>
      <c r="AK644" s="6"/>
      <c r="AL644" s="6"/>
      <c r="AM644" s="6"/>
      <c r="AN644" s="6"/>
      <c r="AO644" s="6"/>
    </row>
    <row r="645" spans="1:41" x14ac:dyDescent="0.25">
      <c r="A645" s="9" t="s">
        <v>6</v>
      </c>
      <c r="B645" s="9" t="s">
        <v>32</v>
      </c>
      <c r="C645" s="15">
        <v>36043</v>
      </c>
      <c r="D645" s="6" t="s">
        <v>2</v>
      </c>
      <c r="E645" s="6">
        <v>2</v>
      </c>
      <c r="F645" s="6" t="s">
        <v>137</v>
      </c>
      <c r="G645" s="6"/>
      <c r="H645" s="6"/>
      <c r="I645" s="6"/>
      <c r="J645" s="6">
        <v>1</v>
      </c>
      <c r="K645" s="6" t="s">
        <v>34</v>
      </c>
      <c r="L645" s="7">
        <v>654</v>
      </c>
      <c r="M645" s="6">
        <v>65.400000000000006</v>
      </c>
      <c r="N645" s="6"/>
      <c r="O645" s="6"/>
      <c r="P645" s="6"/>
      <c r="Q645" s="6"/>
      <c r="R645" s="6"/>
      <c r="S645" s="6"/>
      <c r="T645" s="7"/>
      <c r="U645" s="7"/>
      <c r="V645" s="7"/>
      <c r="W645" s="6"/>
      <c r="X645" s="6"/>
      <c r="Y645" s="6"/>
      <c r="Z645" s="6"/>
      <c r="AA645" s="6"/>
      <c r="AB645" s="6"/>
      <c r="AC645" s="6"/>
      <c r="AD645" s="6"/>
      <c r="AE645" s="6"/>
      <c r="AF645" s="6"/>
      <c r="AG645" s="6"/>
      <c r="AH645" s="6"/>
      <c r="AI645" s="6"/>
      <c r="AJ645" s="6"/>
      <c r="AK645" s="6"/>
      <c r="AL645" s="6"/>
      <c r="AM645" s="6"/>
      <c r="AN645" s="6"/>
      <c r="AO645" s="6"/>
    </row>
    <row r="646" spans="1:41" x14ac:dyDescent="0.25">
      <c r="A646" s="9" t="s">
        <v>6</v>
      </c>
      <c r="B646" s="9" t="s">
        <v>32</v>
      </c>
      <c r="C646" s="15">
        <v>36057</v>
      </c>
      <c r="D646" s="6" t="s">
        <v>2</v>
      </c>
      <c r="E646" s="6">
        <v>2</v>
      </c>
      <c r="F646" s="6" t="s">
        <v>137</v>
      </c>
      <c r="G646" s="6"/>
      <c r="H646" s="6"/>
      <c r="I646" s="6"/>
      <c r="J646" s="6">
        <v>1</v>
      </c>
      <c r="K646" s="6" t="s">
        <v>34</v>
      </c>
      <c r="L646" s="7">
        <v>1330.5</v>
      </c>
      <c r="M646" s="6">
        <v>133.05000000000001</v>
      </c>
      <c r="N646" s="6"/>
      <c r="O646" s="6"/>
      <c r="P646" s="6"/>
      <c r="Q646" s="6"/>
      <c r="R646" s="6"/>
      <c r="S646" s="6"/>
      <c r="T646" s="7"/>
      <c r="U646" s="7"/>
      <c r="V646" s="7"/>
      <c r="W646" s="6"/>
      <c r="X646" s="6"/>
      <c r="Y646" s="6"/>
      <c r="Z646" s="6"/>
      <c r="AA646" s="6"/>
      <c r="AB646" s="6"/>
      <c r="AC646" s="6"/>
      <c r="AD646" s="6"/>
      <c r="AE646" s="6"/>
      <c r="AF646" s="6"/>
      <c r="AG646" s="6"/>
      <c r="AH646" s="6"/>
      <c r="AI646" s="6"/>
      <c r="AJ646" s="6"/>
      <c r="AK646" s="6"/>
      <c r="AL646" s="6"/>
      <c r="AM646" s="6"/>
      <c r="AN646" s="6"/>
      <c r="AO646" s="6"/>
    </row>
    <row r="647" spans="1:41" x14ac:dyDescent="0.25">
      <c r="A647" s="9" t="s">
        <v>6</v>
      </c>
      <c r="B647" s="9" t="s">
        <v>32</v>
      </c>
      <c r="C647" s="15">
        <v>36067</v>
      </c>
      <c r="D647" s="6" t="s">
        <v>2</v>
      </c>
      <c r="E647" s="6">
        <v>2</v>
      </c>
      <c r="F647" s="6" t="s">
        <v>137</v>
      </c>
      <c r="G647" s="6"/>
      <c r="H647" s="6"/>
      <c r="I647" s="6"/>
      <c r="J647" s="6">
        <v>1</v>
      </c>
      <c r="K647" s="6" t="s">
        <v>35</v>
      </c>
      <c r="L647" s="7">
        <v>1850</v>
      </c>
      <c r="M647" s="6">
        <v>185</v>
      </c>
      <c r="N647" s="6"/>
      <c r="O647" s="6"/>
      <c r="P647" s="6"/>
      <c r="Q647" s="6"/>
      <c r="R647" s="6"/>
      <c r="S647" s="6"/>
      <c r="T647" s="7"/>
      <c r="U647" s="7"/>
      <c r="V647" s="7"/>
      <c r="W647" s="6"/>
      <c r="X647" s="6"/>
      <c r="Y647" s="6"/>
      <c r="Z647" s="6"/>
      <c r="AA647" s="6"/>
      <c r="AB647" s="6"/>
      <c r="AC647" s="6"/>
      <c r="AD647" s="6"/>
      <c r="AE647" s="6"/>
      <c r="AF647" s="6"/>
      <c r="AG647" s="6"/>
      <c r="AH647" s="6"/>
      <c r="AI647" s="6"/>
      <c r="AJ647" s="6"/>
      <c r="AK647" s="6"/>
      <c r="AL647" s="6"/>
      <c r="AM647" s="6"/>
      <c r="AN647" s="6"/>
      <c r="AO647" s="6"/>
    </row>
    <row r="648" spans="1:41" x14ac:dyDescent="0.25">
      <c r="A648" s="9" t="s">
        <v>6</v>
      </c>
      <c r="B648" s="9" t="s">
        <v>32</v>
      </c>
      <c r="C648" s="15">
        <v>36077</v>
      </c>
      <c r="D648" s="6" t="s">
        <v>2</v>
      </c>
      <c r="E648" s="6">
        <v>2</v>
      </c>
      <c r="F648" s="6" t="s">
        <v>137</v>
      </c>
      <c r="G648" s="6"/>
      <c r="H648" s="6"/>
      <c r="I648" s="6"/>
      <c r="J648" s="6">
        <v>1</v>
      </c>
      <c r="K648" s="6" t="s">
        <v>36</v>
      </c>
      <c r="L648" s="7">
        <v>540</v>
      </c>
      <c r="M648" s="6">
        <v>54</v>
      </c>
      <c r="N648" s="6"/>
      <c r="O648" s="6">
        <v>133.47</v>
      </c>
      <c r="P648" s="6">
        <f>SUMIFS(O$459:O648,A$459:A648,A648,D$459:D648,D648,E$459:E648,E648)</f>
        <v>133.47</v>
      </c>
      <c r="Q648" s="6"/>
      <c r="R648" s="6"/>
      <c r="S648" s="6"/>
      <c r="T648" s="7"/>
      <c r="U648" s="7"/>
      <c r="V648" s="7"/>
      <c r="W648" s="6"/>
      <c r="X648" s="6"/>
      <c r="Y648" s="6"/>
      <c r="Z648" s="6"/>
      <c r="AA648" s="6"/>
      <c r="AB648" s="6"/>
      <c r="AC648" s="6"/>
      <c r="AD648" s="6"/>
      <c r="AE648" s="6"/>
      <c r="AF648" s="6"/>
      <c r="AG648" s="6"/>
      <c r="AH648" s="6"/>
      <c r="AI648" s="6"/>
      <c r="AJ648" s="6"/>
      <c r="AK648" s="6"/>
      <c r="AL648" s="6"/>
      <c r="AM648" s="6"/>
      <c r="AN648" s="6"/>
      <c r="AO648" s="6"/>
    </row>
    <row r="649" spans="1:41" x14ac:dyDescent="0.25">
      <c r="A649" s="9" t="s">
        <v>6</v>
      </c>
      <c r="B649" s="9" t="s">
        <v>32</v>
      </c>
      <c r="C649" s="15">
        <v>36091</v>
      </c>
      <c r="D649" s="6" t="s">
        <v>2</v>
      </c>
      <c r="E649" s="6">
        <v>2</v>
      </c>
      <c r="F649" s="6" t="s">
        <v>137</v>
      </c>
      <c r="G649" s="6"/>
      <c r="H649" s="6"/>
      <c r="I649" s="6"/>
      <c r="J649" s="6">
        <v>2</v>
      </c>
      <c r="K649" s="6" t="s">
        <v>34</v>
      </c>
      <c r="L649" s="7">
        <v>1310</v>
      </c>
      <c r="M649" s="6">
        <v>131</v>
      </c>
      <c r="N649" s="6"/>
      <c r="O649" s="6"/>
      <c r="P649" s="6"/>
      <c r="Q649" s="6"/>
      <c r="R649" s="6"/>
      <c r="S649" s="6"/>
      <c r="T649" s="7"/>
      <c r="U649" s="7"/>
      <c r="V649" s="7"/>
      <c r="W649" s="6"/>
      <c r="X649" s="6"/>
      <c r="Y649" s="6"/>
      <c r="Z649" s="6"/>
      <c r="AA649" s="6"/>
      <c r="AB649" s="6"/>
      <c r="AC649" s="6"/>
      <c r="AD649" s="6"/>
      <c r="AE649" s="6"/>
      <c r="AF649" s="6"/>
      <c r="AG649" s="6"/>
      <c r="AH649" s="6"/>
      <c r="AI649" s="6"/>
      <c r="AJ649" s="6"/>
      <c r="AK649" s="6"/>
      <c r="AL649" s="6"/>
      <c r="AM649" s="6"/>
      <c r="AN649" s="6"/>
      <c r="AO649" s="6"/>
    </row>
    <row r="650" spans="1:41" x14ac:dyDescent="0.25">
      <c r="A650" s="9" t="s">
        <v>6</v>
      </c>
      <c r="B650" s="9" t="s">
        <v>32</v>
      </c>
      <c r="C650" s="15">
        <v>36098</v>
      </c>
      <c r="D650" s="6" t="s">
        <v>2</v>
      </c>
      <c r="E650" s="6">
        <v>2</v>
      </c>
      <c r="F650" s="6" t="s">
        <v>137</v>
      </c>
      <c r="G650" s="6"/>
      <c r="H650" s="6"/>
      <c r="I650" s="6"/>
      <c r="J650" s="6">
        <v>2</v>
      </c>
      <c r="K650" s="6" t="s">
        <v>34</v>
      </c>
      <c r="L650" s="7">
        <v>2365</v>
      </c>
      <c r="M650" s="6">
        <v>236.5</v>
      </c>
      <c r="N650" s="6"/>
      <c r="O650" s="6"/>
      <c r="P650" s="6"/>
      <c r="Q650" s="6"/>
      <c r="R650" s="6"/>
      <c r="S650" s="6"/>
      <c r="T650" s="7"/>
      <c r="U650" s="7"/>
      <c r="V650" s="7"/>
      <c r="W650" s="6"/>
      <c r="X650" s="6"/>
      <c r="Y650" s="6"/>
      <c r="Z650" s="6"/>
      <c r="AA650" s="6"/>
      <c r="AB650" s="6"/>
      <c r="AC650" s="6"/>
      <c r="AD650" s="6"/>
      <c r="AE650" s="6"/>
      <c r="AF650" s="6"/>
      <c r="AG650" s="6"/>
      <c r="AH650" s="6"/>
      <c r="AI650" s="6"/>
      <c r="AJ650" s="6"/>
      <c r="AK650" s="6"/>
      <c r="AL650" s="6"/>
      <c r="AM650" s="6"/>
      <c r="AN650" s="6"/>
      <c r="AO650" s="6"/>
    </row>
    <row r="651" spans="1:41" x14ac:dyDescent="0.25">
      <c r="A651" s="9" t="s">
        <v>6</v>
      </c>
      <c r="B651" s="9" t="s">
        <v>32</v>
      </c>
      <c r="C651" s="15">
        <v>36102</v>
      </c>
      <c r="D651" s="6" t="s">
        <v>2</v>
      </c>
      <c r="E651" s="6">
        <v>2</v>
      </c>
      <c r="F651" s="6" t="s">
        <v>137</v>
      </c>
      <c r="G651" s="6"/>
      <c r="H651" s="6"/>
      <c r="I651" s="6"/>
      <c r="J651" s="6">
        <v>2</v>
      </c>
      <c r="K651" s="6" t="s">
        <v>34</v>
      </c>
      <c r="L651" s="7">
        <v>2890</v>
      </c>
      <c r="M651" s="6">
        <v>289</v>
      </c>
      <c r="N651" s="6"/>
      <c r="O651" s="6"/>
      <c r="P651" s="6"/>
      <c r="Q651" s="6"/>
      <c r="R651" s="6"/>
      <c r="S651" s="6"/>
      <c r="T651" s="7"/>
      <c r="U651" s="7"/>
      <c r="V651" s="7"/>
      <c r="W651" s="6"/>
      <c r="X651" s="6"/>
      <c r="Y651" s="6"/>
      <c r="Z651" s="6"/>
      <c r="AA651" s="6"/>
      <c r="AB651" s="6"/>
      <c r="AC651" s="6"/>
      <c r="AD651" s="6"/>
      <c r="AE651" s="6"/>
      <c r="AF651" s="6"/>
      <c r="AG651" s="6"/>
      <c r="AH651" s="6"/>
      <c r="AI651" s="6"/>
      <c r="AJ651" s="6"/>
      <c r="AK651" s="6"/>
      <c r="AL651" s="6"/>
      <c r="AM651" s="6"/>
      <c r="AN651" s="6"/>
      <c r="AO651" s="6"/>
    </row>
    <row r="652" spans="1:41" x14ac:dyDescent="0.25">
      <c r="A652" s="9" t="s">
        <v>6</v>
      </c>
      <c r="B652" s="9" t="s">
        <v>32</v>
      </c>
      <c r="C652" s="15">
        <v>36110</v>
      </c>
      <c r="D652" s="6" t="s">
        <v>2</v>
      </c>
      <c r="E652" s="6">
        <v>2</v>
      </c>
      <c r="F652" s="6" t="s">
        <v>137</v>
      </c>
      <c r="G652" s="6"/>
      <c r="H652" s="6"/>
      <c r="I652" s="6"/>
      <c r="J652" s="6">
        <v>2</v>
      </c>
      <c r="K652" s="6" t="s">
        <v>35</v>
      </c>
      <c r="L652" s="7">
        <v>3265</v>
      </c>
      <c r="M652" s="6">
        <v>326.5</v>
      </c>
      <c r="N652" s="6"/>
      <c r="O652" s="6"/>
      <c r="P652" s="6"/>
      <c r="Q652" s="6">
        <v>1.7600000000000001E-2</v>
      </c>
      <c r="R652" s="6"/>
      <c r="S652" s="6"/>
      <c r="T652" s="7"/>
      <c r="U652" s="7"/>
      <c r="V652" s="7"/>
      <c r="W652" s="6"/>
      <c r="X652" s="6"/>
      <c r="Y652" s="6"/>
      <c r="Z652" s="6"/>
      <c r="AA652" s="6"/>
      <c r="AB652" s="6"/>
      <c r="AC652" s="6"/>
      <c r="AD652" s="6"/>
      <c r="AE652" s="6"/>
      <c r="AF652" s="6"/>
      <c r="AG652" s="6"/>
      <c r="AH652" s="6"/>
      <c r="AI652" s="6"/>
      <c r="AJ652" s="6"/>
      <c r="AK652" s="6"/>
      <c r="AL652" s="6"/>
      <c r="AM652" s="6"/>
      <c r="AN652" s="6"/>
      <c r="AO652" s="6"/>
    </row>
    <row r="653" spans="1:41" x14ac:dyDescent="0.25">
      <c r="A653" s="9" t="s">
        <v>6</v>
      </c>
      <c r="B653" s="9" t="s">
        <v>32</v>
      </c>
      <c r="C653" s="15">
        <v>36115</v>
      </c>
      <c r="D653" s="6" t="s">
        <v>2</v>
      </c>
      <c r="E653" s="6">
        <v>2</v>
      </c>
      <c r="F653" s="6" t="s">
        <v>137</v>
      </c>
      <c r="G653" s="6"/>
      <c r="H653" s="6"/>
      <c r="I653" s="6"/>
      <c r="J653" s="6">
        <v>2</v>
      </c>
      <c r="K653" s="6" t="s">
        <v>36</v>
      </c>
      <c r="L653" s="7">
        <v>413.5</v>
      </c>
      <c r="M653" s="6">
        <v>41.35</v>
      </c>
      <c r="N653" s="6"/>
      <c r="O653" s="6">
        <v>279.04000000000002</v>
      </c>
      <c r="P653" s="6">
        <f>SUMIFS(O$459:O653,A$459:A653,A653,D$459:D653,D653,E$459:E653,E653)</f>
        <v>412.51</v>
      </c>
      <c r="Q653" s="6"/>
      <c r="R653" s="6"/>
      <c r="S653" s="6">
        <v>2.2200000000000001E-2</v>
      </c>
      <c r="T653" s="7"/>
      <c r="U653" s="7"/>
      <c r="V653" s="7"/>
      <c r="W653" s="6"/>
      <c r="X653" s="6"/>
      <c r="Y653" s="6"/>
      <c r="Z653" s="6"/>
      <c r="AA653" s="6"/>
      <c r="AB653" s="6"/>
      <c r="AC653" s="6"/>
      <c r="AD653" s="6"/>
      <c r="AE653" s="6"/>
      <c r="AF653" s="6"/>
      <c r="AG653" s="6"/>
      <c r="AH653" s="6"/>
      <c r="AI653" s="6"/>
      <c r="AJ653" s="6"/>
      <c r="AK653" s="6"/>
      <c r="AL653" s="6"/>
      <c r="AM653" s="6"/>
      <c r="AN653" s="6"/>
      <c r="AO653" s="6"/>
    </row>
    <row r="654" spans="1:41" x14ac:dyDescent="0.25">
      <c r="A654" s="9" t="s">
        <v>6</v>
      </c>
      <c r="B654" s="9" t="s">
        <v>32</v>
      </c>
      <c r="C654" s="15">
        <v>36133</v>
      </c>
      <c r="D654" s="6" t="s">
        <v>2</v>
      </c>
      <c r="E654" s="6">
        <v>2</v>
      </c>
      <c r="F654" s="6" t="s">
        <v>137</v>
      </c>
      <c r="G654" s="6"/>
      <c r="H654" s="6"/>
      <c r="I654" s="6"/>
      <c r="J654" s="6">
        <v>3</v>
      </c>
      <c r="K654" s="6" t="s">
        <v>34</v>
      </c>
      <c r="L654" s="7">
        <v>925</v>
      </c>
      <c r="M654" s="6">
        <v>92.5</v>
      </c>
      <c r="N654" s="6"/>
      <c r="O654" s="6"/>
      <c r="P654" s="6"/>
      <c r="Q654" s="6"/>
      <c r="R654" s="6"/>
      <c r="S654" s="6"/>
      <c r="T654" s="7"/>
      <c r="U654" s="7"/>
      <c r="V654" s="7"/>
      <c r="W654" s="6"/>
      <c r="X654" s="6"/>
      <c r="Y654" s="6"/>
      <c r="Z654" s="6"/>
      <c r="AA654" s="6"/>
      <c r="AB654" s="6"/>
      <c r="AC654" s="6"/>
      <c r="AD654" s="6"/>
      <c r="AE654" s="6"/>
      <c r="AF654" s="6"/>
      <c r="AG654" s="6"/>
      <c r="AH654" s="6"/>
      <c r="AI654" s="6"/>
      <c r="AJ654" s="6"/>
      <c r="AK654" s="6"/>
      <c r="AL654" s="6"/>
      <c r="AM654" s="6"/>
      <c r="AN654" s="6"/>
      <c r="AO654" s="6"/>
    </row>
    <row r="655" spans="1:41" x14ac:dyDescent="0.25">
      <c r="A655" s="9" t="s">
        <v>6</v>
      </c>
      <c r="B655" s="9" t="s">
        <v>32</v>
      </c>
      <c r="C655" s="15">
        <v>36140</v>
      </c>
      <c r="D655" s="6" t="s">
        <v>2</v>
      </c>
      <c r="E655" s="6">
        <v>2</v>
      </c>
      <c r="F655" s="6" t="s">
        <v>137</v>
      </c>
      <c r="G655" s="6"/>
      <c r="H655" s="6"/>
      <c r="I655" s="6"/>
      <c r="J655" s="6">
        <v>3</v>
      </c>
      <c r="K655" s="6" t="s">
        <v>34</v>
      </c>
      <c r="L655" s="7">
        <v>1803.5</v>
      </c>
      <c r="M655" s="6">
        <v>180.35</v>
      </c>
      <c r="N655" s="6"/>
      <c r="O655" s="6"/>
      <c r="P655" s="6"/>
      <c r="Q655" s="6"/>
      <c r="R655" s="6"/>
      <c r="S655" s="6"/>
      <c r="T655" s="7"/>
      <c r="U655" s="7"/>
      <c r="V655" s="7"/>
      <c r="W655" s="6"/>
      <c r="X655" s="6"/>
      <c r="Y655" s="6"/>
      <c r="Z655" s="6"/>
      <c r="AA655" s="6"/>
      <c r="AB655" s="6"/>
      <c r="AC655" s="6"/>
      <c r="AD655" s="6"/>
      <c r="AE655" s="6"/>
      <c r="AF655" s="6"/>
      <c r="AG655" s="6"/>
      <c r="AH655" s="6"/>
      <c r="AI655" s="6"/>
      <c r="AJ655" s="6"/>
      <c r="AK655" s="6"/>
      <c r="AL655" s="6"/>
      <c r="AM655" s="6"/>
      <c r="AN655" s="6"/>
      <c r="AO655" s="6"/>
    </row>
    <row r="656" spans="1:41" x14ac:dyDescent="0.25">
      <c r="A656" s="9" t="s">
        <v>6</v>
      </c>
      <c r="B656" s="9" t="s">
        <v>32</v>
      </c>
      <c r="C656" s="15">
        <v>36144</v>
      </c>
      <c r="D656" s="6" t="s">
        <v>2</v>
      </c>
      <c r="E656" s="6">
        <v>2</v>
      </c>
      <c r="F656" s="6" t="s">
        <v>137</v>
      </c>
      <c r="G656" s="6"/>
      <c r="H656" s="6"/>
      <c r="I656" s="6"/>
      <c r="J656" s="6">
        <v>3</v>
      </c>
      <c r="K656" s="6" t="s">
        <v>35</v>
      </c>
      <c r="L656" s="7">
        <v>1825</v>
      </c>
      <c r="M656" s="6">
        <v>182.5</v>
      </c>
      <c r="N656" s="6"/>
      <c r="O656" s="6"/>
      <c r="P656" s="6"/>
      <c r="Q656" s="6"/>
      <c r="R656" s="6"/>
      <c r="S656" s="6"/>
      <c r="T656" s="7"/>
      <c r="U656" s="7"/>
      <c r="V656" s="7"/>
      <c r="W656" s="6"/>
      <c r="X656" s="6"/>
      <c r="Y656" s="6"/>
      <c r="Z656" s="6"/>
      <c r="AA656" s="6"/>
      <c r="AB656" s="6"/>
      <c r="AC656" s="6"/>
      <c r="AD656" s="6"/>
      <c r="AE656" s="6"/>
      <c r="AF656" s="6"/>
      <c r="AG656" s="6"/>
      <c r="AH656" s="6"/>
      <c r="AI656" s="6"/>
      <c r="AJ656" s="6"/>
      <c r="AK656" s="6"/>
      <c r="AL656" s="6"/>
      <c r="AM656" s="6"/>
      <c r="AN656" s="6"/>
      <c r="AO656" s="6"/>
    </row>
    <row r="657" spans="1:41" x14ac:dyDescent="0.25">
      <c r="A657" s="9" t="s">
        <v>6</v>
      </c>
      <c r="B657" s="9" t="s">
        <v>32</v>
      </c>
      <c r="C657" s="15">
        <v>36151</v>
      </c>
      <c r="D657" s="6" t="s">
        <v>2</v>
      </c>
      <c r="E657" s="6">
        <v>2</v>
      </c>
      <c r="F657" s="6" t="s">
        <v>137</v>
      </c>
      <c r="G657" s="6"/>
      <c r="H657" s="6"/>
      <c r="I657" s="6"/>
      <c r="J657" s="6">
        <v>3</v>
      </c>
      <c r="K657" s="6" t="s">
        <v>36</v>
      </c>
      <c r="L657" s="7">
        <v>734.5</v>
      </c>
      <c r="M657" s="6">
        <v>73.45</v>
      </c>
      <c r="N657" s="6"/>
      <c r="O657" s="6">
        <v>100.96</v>
      </c>
      <c r="P657" s="6">
        <f>SUMIFS(O$459:O657,A$459:A657,A657,D$459:D657,D657,E$459:E657,E657)</f>
        <v>513.47</v>
      </c>
      <c r="Q657" s="6"/>
      <c r="R657" s="6"/>
      <c r="S657" s="6"/>
      <c r="T657" s="7"/>
      <c r="U657" s="7"/>
      <c r="V657" s="7"/>
      <c r="W657" s="6"/>
      <c r="X657" s="6"/>
      <c r="Y657" s="6"/>
      <c r="Z657" s="6"/>
      <c r="AA657" s="6"/>
      <c r="AB657" s="6"/>
      <c r="AC657" s="6"/>
      <c r="AD657" s="6"/>
      <c r="AE657" s="6"/>
      <c r="AF657" s="6"/>
      <c r="AG657" s="6"/>
      <c r="AH657" s="6"/>
      <c r="AI657" s="6"/>
      <c r="AJ657" s="6"/>
      <c r="AK657" s="6"/>
      <c r="AL657" s="6"/>
      <c r="AM657" s="6"/>
      <c r="AN657" s="6"/>
      <c r="AO657" s="6"/>
    </row>
    <row r="658" spans="1:41" x14ac:dyDescent="0.25">
      <c r="A658" s="9" t="s">
        <v>6</v>
      </c>
      <c r="B658" s="9" t="s">
        <v>32</v>
      </c>
      <c r="C658" s="15">
        <v>36171</v>
      </c>
      <c r="D658" s="6" t="s">
        <v>2</v>
      </c>
      <c r="E658" s="6">
        <v>2</v>
      </c>
      <c r="F658" s="6" t="s">
        <v>137</v>
      </c>
      <c r="G658" s="6"/>
      <c r="H658" s="6"/>
      <c r="I658" s="6"/>
      <c r="J658" s="6">
        <v>4</v>
      </c>
      <c r="K658" s="6" t="s">
        <v>35</v>
      </c>
      <c r="L658" s="7">
        <v>2536.5</v>
      </c>
      <c r="M658" s="6">
        <v>253.65</v>
      </c>
      <c r="N658" s="6"/>
      <c r="O658" s="6"/>
      <c r="P658" s="6"/>
      <c r="Q658" s="6"/>
      <c r="R658" s="6"/>
      <c r="S658" s="6"/>
      <c r="T658" s="7"/>
      <c r="U658" s="7"/>
      <c r="V658" s="7"/>
      <c r="W658" s="6"/>
      <c r="X658" s="6"/>
      <c r="Y658" s="6"/>
      <c r="Z658" s="6"/>
      <c r="AA658" s="6"/>
      <c r="AB658" s="6"/>
      <c r="AC658" s="6"/>
      <c r="AD658" s="6"/>
      <c r="AE658" s="6"/>
      <c r="AF658" s="6"/>
      <c r="AG658" s="6"/>
      <c r="AH658" s="6"/>
      <c r="AI658" s="6"/>
      <c r="AJ658" s="6"/>
      <c r="AK658" s="6"/>
      <c r="AL658" s="6"/>
      <c r="AM658" s="6"/>
      <c r="AN658" s="6"/>
      <c r="AO658" s="6"/>
    </row>
    <row r="659" spans="1:41" x14ac:dyDescent="0.25">
      <c r="A659" s="9" t="s">
        <v>6</v>
      </c>
      <c r="B659" s="9" t="s">
        <v>32</v>
      </c>
      <c r="C659" s="15">
        <v>36179</v>
      </c>
      <c r="D659" s="6" t="s">
        <v>2</v>
      </c>
      <c r="E659" s="6">
        <v>2</v>
      </c>
      <c r="F659" s="6" t="s">
        <v>137</v>
      </c>
      <c r="G659" s="6"/>
      <c r="H659" s="6"/>
      <c r="I659" s="6"/>
      <c r="J659" s="6">
        <v>4</v>
      </c>
      <c r="K659" s="6" t="s">
        <v>36</v>
      </c>
      <c r="L659" s="7">
        <v>1160.5</v>
      </c>
      <c r="M659" s="6">
        <v>116.05</v>
      </c>
      <c r="N659" s="6"/>
      <c r="O659" s="6">
        <v>144.05000000000001</v>
      </c>
      <c r="P659" s="6">
        <f>SUMIFS(O$459:O659,A$459:A659,A659,D$459:D659,D659,E$459:E659,E659)</f>
        <v>657.52</v>
      </c>
      <c r="Q659" s="6"/>
      <c r="R659" s="6"/>
      <c r="S659" s="6"/>
      <c r="T659" s="7"/>
      <c r="U659" s="7"/>
      <c r="V659" s="7"/>
      <c r="W659" s="6"/>
      <c r="X659" s="6"/>
      <c r="Y659" s="6"/>
      <c r="Z659" s="6"/>
      <c r="AA659" s="6"/>
      <c r="AB659" s="6"/>
      <c r="AC659" s="6"/>
      <c r="AD659" s="6"/>
      <c r="AE659" s="6"/>
      <c r="AF659" s="6"/>
      <c r="AG659" s="6"/>
      <c r="AH659" s="6"/>
      <c r="AI659" s="6"/>
      <c r="AJ659" s="6"/>
      <c r="AK659" s="6"/>
      <c r="AL659" s="6"/>
      <c r="AM659" s="6"/>
      <c r="AN659" s="6"/>
      <c r="AO659" s="6"/>
    </row>
    <row r="660" spans="1:41" x14ac:dyDescent="0.25">
      <c r="A660" s="9" t="s">
        <v>6</v>
      </c>
      <c r="B660" s="9" t="s">
        <v>32</v>
      </c>
      <c r="C660" s="15">
        <v>36187</v>
      </c>
      <c r="D660" s="6" t="s">
        <v>2</v>
      </c>
      <c r="E660" s="6">
        <v>2</v>
      </c>
      <c r="F660" s="6" t="s">
        <v>137</v>
      </c>
      <c r="G660" s="6"/>
      <c r="H660" s="6"/>
      <c r="I660" s="6"/>
      <c r="J660" s="6">
        <v>5</v>
      </c>
      <c r="K660" s="6" t="s">
        <v>34</v>
      </c>
      <c r="L660" s="7">
        <v>500</v>
      </c>
      <c r="M660" s="6">
        <v>50</v>
      </c>
      <c r="N660" s="6"/>
      <c r="O660" s="6"/>
      <c r="P660" s="6"/>
      <c r="Q660" s="6"/>
      <c r="R660" s="6"/>
      <c r="S660" s="6"/>
      <c r="T660" s="7"/>
      <c r="U660" s="7"/>
      <c r="V660" s="7"/>
      <c r="W660" s="6"/>
      <c r="X660" s="6"/>
      <c r="Y660" s="6"/>
      <c r="Z660" s="6"/>
      <c r="AA660" s="6"/>
      <c r="AB660" s="6"/>
      <c r="AC660" s="6"/>
      <c r="AD660" s="6"/>
      <c r="AE660" s="6"/>
      <c r="AF660" s="6"/>
      <c r="AG660" s="6"/>
      <c r="AH660" s="6"/>
      <c r="AI660" s="6"/>
      <c r="AJ660" s="6"/>
      <c r="AK660" s="6"/>
      <c r="AL660" s="6"/>
      <c r="AM660" s="6"/>
      <c r="AN660" s="6"/>
      <c r="AO660" s="6"/>
    </row>
    <row r="661" spans="1:41" x14ac:dyDescent="0.25">
      <c r="A661" s="9" t="s">
        <v>6</v>
      </c>
      <c r="B661" s="9" t="s">
        <v>32</v>
      </c>
      <c r="C661" s="15">
        <v>36193</v>
      </c>
      <c r="D661" s="6" t="s">
        <v>2</v>
      </c>
      <c r="E661" s="6">
        <v>2</v>
      </c>
      <c r="F661" s="6" t="s">
        <v>137</v>
      </c>
      <c r="G661" s="6"/>
      <c r="H661" s="6"/>
      <c r="I661" s="6"/>
      <c r="J661" s="6">
        <v>5</v>
      </c>
      <c r="K661" s="6" t="s">
        <v>34</v>
      </c>
      <c r="L661" s="7">
        <v>1630</v>
      </c>
      <c r="M661" s="6">
        <v>163</v>
      </c>
      <c r="N661" s="6"/>
      <c r="O661" s="6"/>
      <c r="P661" s="6"/>
      <c r="Q661" s="6"/>
      <c r="R661" s="6"/>
      <c r="S661" s="6"/>
      <c r="T661" s="7"/>
      <c r="U661" s="7"/>
      <c r="V661" s="7"/>
      <c r="W661" s="6"/>
      <c r="X661" s="6"/>
      <c r="Y661" s="6"/>
      <c r="Z661" s="6"/>
      <c r="AA661" s="6"/>
      <c r="AB661" s="6"/>
      <c r="AC661" s="6"/>
      <c r="AD661" s="6"/>
      <c r="AE661" s="6"/>
      <c r="AF661" s="6"/>
      <c r="AG661" s="6"/>
      <c r="AH661" s="6"/>
      <c r="AI661" s="6"/>
      <c r="AJ661" s="6"/>
      <c r="AK661" s="6"/>
      <c r="AL661" s="6"/>
      <c r="AM661" s="6"/>
      <c r="AN661" s="6"/>
      <c r="AO661" s="6"/>
    </row>
    <row r="662" spans="1:41" x14ac:dyDescent="0.25">
      <c r="A662" s="9" t="s">
        <v>6</v>
      </c>
      <c r="B662" s="9" t="s">
        <v>32</v>
      </c>
      <c r="C662" s="15">
        <v>36203</v>
      </c>
      <c r="D662" s="6" t="s">
        <v>2</v>
      </c>
      <c r="E662" s="6">
        <v>2</v>
      </c>
      <c r="F662" s="6" t="s">
        <v>137</v>
      </c>
      <c r="G662" s="6"/>
      <c r="H662" s="6"/>
      <c r="I662" s="6"/>
      <c r="J662" s="6">
        <v>5</v>
      </c>
      <c r="K662" s="6" t="s">
        <v>34</v>
      </c>
      <c r="L662" s="7">
        <v>1755</v>
      </c>
      <c r="M662" s="6">
        <v>175.5</v>
      </c>
      <c r="N662" s="6"/>
      <c r="O662" s="6"/>
      <c r="P662" s="6"/>
      <c r="Q662" s="6"/>
      <c r="R662" s="6"/>
      <c r="S662" s="6"/>
      <c r="T662" s="7"/>
      <c r="U662" s="7"/>
      <c r="V662" s="7"/>
      <c r="W662" s="6"/>
      <c r="X662" s="6"/>
      <c r="Y662" s="6"/>
      <c r="Z662" s="6"/>
      <c r="AA662" s="6"/>
      <c r="AB662" s="6"/>
      <c r="AC662" s="6"/>
      <c r="AD662" s="6"/>
      <c r="AE662" s="6"/>
      <c r="AF662" s="6"/>
      <c r="AG662" s="6"/>
      <c r="AH662" s="6"/>
      <c r="AI662" s="6"/>
      <c r="AJ662" s="6"/>
      <c r="AK662" s="6"/>
      <c r="AL662" s="6"/>
      <c r="AM662" s="6"/>
      <c r="AN662" s="6"/>
      <c r="AO662" s="6"/>
    </row>
    <row r="663" spans="1:41" x14ac:dyDescent="0.25">
      <c r="A663" s="9" t="s">
        <v>6</v>
      </c>
      <c r="B663" s="9" t="s">
        <v>32</v>
      </c>
      <c r="C663" s="15">
        <v>36208</v>
      </c>
      <c r="D663" s="6" t="s">
        <v>2</v>
      </c>
      <c r="E663" s="6">
        <v>2</v>
      </c>
      <c r="F663" s="6" t="s">
        <v>137</v>
      </c>
      <c r="G663" s="6"/>
      <c r="H663" s="6"/>
      <c r="I663" s="6"/>
      <c r="J663" s="6">
        <v>5</v>
      </c>
      <c r="K663" s="6" t="s">
        <v>35</v>
      </c>
      <c r="L663" s="7">
        <v>1200.5</v>
      </c>
      <c r="M663" s="6">
        <v>120.05</v>
      </c>
      <c r="N663" s="6"/>
      <c r="O663" s="6"/>
      <c r="P663" s="6"/>
      <c r="Q663" s="6">
        <v>2.3199999999999998E-2</v>
      </c>
      <c r="R663" s="6"/>
      <c r="S663" s="6"/>
      <c r="T663" s="7"/>
      <c r="U663" s="7"/>
      <c r="V663" s="7"/>
      <c r="W663" s="6"/>
      <c r="X663" s="6"/>
      <c r="Y663" s="6"/>
      <c r="Z663" s="6"/>
      <c r="AA663" s="6"/>
      <c r="AB663" s="6"/>
      <c r="AC663" s="6"/>
      <c r="AD663" s="6"/>
      <c r="AE663" s="6"/>
      <c r="AF663" s="6"/>
      <c r="AG663" s="6"/>
      <c r="AH663" s="6"/>
      <c r="AI663" s="6"/>
      <c r="AJ663" s="6"/>
      <c r="AK663" s="6"/>
      <c r="AL663" s="6"/>
      <c r="AM663" s="6"/>
      <c r="AN663" s="6"/>
      <c r="AO663" s="6"/>
    </row>
    <row r="664" spans="1:41" x14ac:dyDescent="0.25">
      <c r="A664" s="9" t="s">
        <v>6</v>
      </c>
      <c r="B664" s="9" t="s">
        <v>32</v>
      </c>
      <c r="C664" s="15">
        <v>36215</v>
      </c>
      <c r="D664" s="6" t="s">
        <v>2</v>
      </c>
      <c r="E664" s="6">
        <v>2</v>
      </c>
      <c r="F664" s="6" t="s">
        <v>137</v>
      </c>
      <c r="G664" s="6"/>
      <c r="H664" s="6"/>
      <c r="I664" s="6"/>
      <c r="J664" s="6">
        <v>5</v>
      </c>
      <c r="K664" s="6" t="s">
        <v>36</v>
      </c>
      <c r="L664" s="7">
        <v>512</v>
      </c>
      <c r="M664" s="6">
        <v>51.2</v>
      </c>
      <c r="N664" s="6"/>
      <c r="O664" s="6">
        <v>65.53</v>
      </c>
      <c r="P664" s="6">
        <f>SUMIFS(O$459:O664,A$459:A664,A664,D$459:D664,D664,E$459:E664,E664)</f>
        <v>723.05</v>
      </c>
      <c r="Q664" s="6"/>
      <c r="R664" s="6"/>
      <c r="S664" s="6">
        <v>9.7999999999999997E-3</v>
      </c>
      <c r="T664" s="7"/>
      <c r="U664" s="7"/>
      <c r="V664" s="7"/>
      <c r="W664" s="6"/>
      <c r="X664" s="6"/>
      <c r="Y664" s="6"/>
      <c r="Z664" s="6"/>
      <c r="AA664" s="6"/>
      <c r="AB664" s="6"/>
      <c r="AC664" s="6"/>
      <c r="AD664" s="6"/>
      <c r="AE664" s="6"/>
      <c r="AF664" s="6"/>
      <c r="AG664" s="6"/>
      <c r="AH664" s="6"/>
      <c r="AI664" s="6"/>
      <c r="AJ664" s="6"/>
      <c r="AK664" s="6"/>
      <c r="AL664" s="6"/>
      <c r="AM664" s="6"/>
      <c r="AN664" s="6"/>
      <c r="AO664" s="6"/>
    </row>
    <row r="665" spans="1:41" x14ac:dyDescent="0.25">
      <c r="A665" s="9" t="s">
        <v>6</v>
      </c>
      <c r="B665" s="9" t="s">
        <v>32</v>
      </c>
      <c r="C665" s="15">
        <v>36230</v>
      </c>
      <c r="D665" s="6" t="s">
        <v>2</v>
      </c>
      <c r="E665" s="6">
        <v>2</v>
      </c>
      <c r="F665" s="6" t="s">
        <v>137</v>
      </c>
      <c r="G665" s="6"/>
      <c r="H665" s="6"/>
      <c r="I665" s="6"/>
      <c r="J665" s="6">
        <v>6</v>
      </c>
      <c r="K665" s="6" t="s">
        <v>34</v>
      </c>
      <c r="L665" s="7">
        <v>492</v>
      </c>
      <c r="M665" s="6">
        <v>49.2</v>
      </c>
      <c r="N665" s="6"/>
      <c r="O665" s="6"/>
      <c r="P665" s="6"/>
      <c r="Q665" s="6"/>
      <c r="R665" s="6"/>
      <c r="S665" s="6"/>
      <c r="T665" s="7"/>
      <c r="U665" s="7"/>
      <c r="V665" s="7"/>
      <c r="W665" s="6"/>
      <c r="X665" s="6"/>
      <c r="Y665" s="6"/>
      <c r="Z665" s="6"/>
      <c r="AA665" s="6"/>
      <c r="AB665" s="6"/>
      <c r="AC665" s="6"/>
      <c r="AD665" s="6"/>
      <c r="AE665" s="6"/>
      <c r="AF665" s="6"/>
      <c r="AG665" s="6"/>
      <c r="AH665" s="6"/>
      <c r="AI665" s="6"/>
      <c r="AJ665" s="6"/>
      <c r="AK665" s="6"/>
      <c r="AL665" s="6"/>
      <c r="AM665" s="6"/>
      <c r="AN665" s="6"/>
      <c r="AO665" s="6"/>
    </row>
    <row r="666" spans="1:41" x14ac:dyDescent="0.25">
      <c r="A666" s="9" t="s">
        <v>6</v>
      </c>
      <c r="B666" s="9" t="s">
        <v>32</v>
      </c>
      <c r="C666" s="15">
        <v>36238</v>
      </c>
      <c r="D666" s="6" t="s">
        <v>2</v>
      </c>
      <c r="E666" s="6">
        <v>2</v>
      </c>
      <c r="F666" s="6" t="s">
        <v>137</v>
      </c>
      <c r="G666" s="6"/>
      <c r="H666" s="6"/>
      <c r="I666" s="6"/>
      <c r="J666" s="6">
        <v>6</v>
      </c>
      <c r="K666" s="6" t="s">
        <v>34</v>
      </c>
      <c r="L666" s="7">
        <v>1289.5</v>
      </c>
      <c r="M666" s="6">
        <v>128.94999999999999</v>
      </c>
      <c r="N666" s="6"/>
      <c r="O666" s="6"/>
      <c r="P666" s="6"/>
      <c r="Q666" s="6"/>
      <c r="R666" s="6"/>
      <c r="S666" s="6"/>
      <c r="T666" s="7"/>
      <c r="U666" s="7"/>
      <c r="V666" s="7"/>
      <c r="W666" s="6"/>
      <c r="X666" s="6"/>
      <c r="Y666" s="6"/>
      <c r="Z666" s="6"/>
      <c r="AA666" s="6"/>
      <c r="AB666" s="6"/>
      <c r="AC666" s="6"/>
      <c r="AD666" s="6"/>
      <c r="AE666" s="6"/>
      <c r="AF666" s="6"/>
      <c r="AG666" s="6"/>
      <c r="AH666" s="6"/>
      <c r="AI666" s="6"/>
      <c r="AJ666" s="6"/>
      <c r="AK666" s="6"/>
      <c r="AL666" s="6"/>
      <c r="AM666" s="6"/>
      <c r="AN666" s="6"/>
      <c r="AO666" s="6"/>
    </row>
    <row r="667" spans="1:41" x14ac:dyDescent="0.25">
      <c r="A667" s="9" t="s">
        <v>6</v>
      </c>
      <c r="B667" s="9" t="s">
        <v>32</v>
      </c>
      <c r="C667" s="15">
        <v>36245</v>
      </c>
      <c r="D667" s="6" t="s">
        <v>2</v>
      </c>
      <c r="E667" s="6">
        <v>2</v>
      </c>
      <c r="F667" s="6" t="s">
        <v>137</v>
      </c>
      <c r="G667" s="6"/>
      <c r="H667" s="6"/>
      <c r="I667" s="6"/>
      <c r="J667" s="6">
        <v>6</v>
      </c>
      <c r="K667" s="6" t="s">
        <v>34</v>
      </c>
      <c r="L667" s="7">
        <v>2037</v>
      </c>
      <c r="M667" s="6">
        <v>203.7</v>
      </c>
      <c r="N667" s="6"/>
      <c r="O667" s="6"/>
      <c r="P667" s="6"/>
      <c r="Q667" s="6"/>
      <c r="R667" s="6"/>
      <c r="S667" s="6"/>
      <c r="T667" s="7"/>
      <c r="U667" s="7"/>
      <c r="V667" s="7"/>
      <c r="W667" s="6"/>
      <c r="X667" s="6"/>
      <c r="Y667" s="6"/>
      <c r="Z667" s="6"/>
      <c r="AA667" s="6"/>
      <c r="AB667" s="6"/>
      <c r="AC667" s="6"/>
      <c r="AD667" s="6"/>
      <c r="AE667" s="6"/>
      <c r="AF667" s="6"/>
      <c r="AG667" s="6"/>
      <c r="AH667" s="6"/>
      <c r="AI667" s="6"/>
      <c r="AJ667" s="6"/>
      <c r="AK667" s="6"/>
      <c r="AL667" s="6"/>
      <c r="AM667" s="6"/>
      <c r="AN667" s="6"/>
      <c r="AO667" s="6"/>
    </row>
    <row r="668" spans="1:41" x14ac:dyDescent="0.25">
      <c r="A668" s="9" t="s">
        <v>6</v>
      </c>
      <c r="B668" s="9" t="s">
        <v>32</v>
      </c>
      <c r="C668" s="15">
        <v>36252</v>
      </c>
      <c r="D668" s="6" t="s">
        <v>2</v>
      </c>
      <c r="E668" s="6">
        <v>2</v>
      </c>
      <c r="F668" s="6" t="s">
        <v>137</v>
      </c>
      <c r="G668" s="6"/>
      <c r="H668" s="6"/>
      <c r="I668" s="6"/>
      <c r="J668" s="6">
        <v>6</v>
      </c>
      <c r="K668" s="6" t="s">
        <v>34</v>
      </c>
      <c r="L668" s="7">
        <v>3549.5</v>
      </c>
      <c r="M668" s="6">
        <v>354.95</v>
      </c>
      <c r="N668" s="6"/>
      <c r="O668" s="6"/>
      <c r="P668" s="6"/>
      <c r="Q668" s="6"/>
      <c r="R668" s="6"/>
      <c r="S668" s="6"/>
      <c r="T668" s="7"/>
      <c r="U668" s="7"/>
      <c r="V668" s="7"/>
      <c r="W668" s="6"/>
      <c r="X668" s="6"/>
      <c r="Y668" s="6"/>
      <c r="Z668" s="6"/>
      <c r="AA668" s="6"/>
      <c r="AB668" s="6"/>
      <c r="AC668" s="6"/>
      <c r="AD668" s="6"/>
      <c r="AE668" s="6"/>
      <c r="AF668" s="6"/>
      <c r="AG668" s="6"/>
      <c r="AH668" s="6"/>
      <c r="AI668" s="6"/>
      <c r="AJ668" s="6"/>
      <c r="AK668" s="6"/>
      <c r="AL668" s="6"/>
      <c r="AM668" s="6"/>
      <c r="AN668" s="6"/>
      <c r="AO668" s="6"/>
    </row>
    <row r="669" spans="1:41" x14ac:dyDescent="0.25">
      <c r="A669" s="9" t="s">
        <v>6</v>
      </c>
      <c r="B669" s="9" t="s">
        <v>32</v>
      </c>
      <c r="C669" s="15">
        <v>36259</v>
      </c>
      <c r="D669" s="6" t="s">
        <v>2</v>
      </c>
      <c r="E669" s="6">
        <v>2</v>
      </c>
      <c r="F669" s="6" t="s">
        <v>137</v>
      </c>
      <c r="G669" s="6"/>
      <c r="H669" s="6"/>
      <c r="I669" s="6"/>
      <c r="J669" s="6">
        <v>6</v>
      </c>
      <c r="K669" s="6" t="s">
        <v>35</v>
      </c>
      <c r="L669" s="7">
        <v>2279.5</v>
      </c>
      <c r="M669" s="6">
        <v>227.95</v>
      </c>
      <c r="N669" s="6"/>
      <c r="O669" s="6"/>
      <c r="P669" s="6"/>
      <c r="Q669" s="6">
        <v>2.5000000000000001E-2</v>
      </c>
      <c r="R669" s="6"/>
      <c r="S669" s="6"/>
      <c r="T669" s="7"/>
      <c r="U669" s="7"/>
      <c r="V669" s="7"/>
      <c r="W669" s="6"/>
      <c r="X669" s="6"/>
      <c r="Y669" s="6"/>
      <c r="Z669" s="6"/>
      <c r="AA669" s="6"/>
      <c r="AB669" s="6"/>
      <c r="AC669" s="6"/>
      <c r="AD669" s="6"/>
      <c r="AE669" s="6"/>
      <c r="AF669" s="6"/>
      <c r="AG669" s="6"/>
      <c r="AH669" s="6"/>
      <c r="AI669" s="6"/>
      <c r="AJ669" s="6"/>
      <c r="AK669" s="6"/>
      <c r="AL669" s="6"/>
      <c r="AM669" s="6"/>
      <c r="AN669" s="6"/>
      <c r="AO669" s="6"/>
    </row>
    <row r="670" spans="1:41" x14ac:dyDescent="0.25">
      <c r="A670" s="9" t="s">
        <v>6</v>
      </c>
      <c r="B670" s="9" t="s">
        <v>32</v>
      </c>
      <c r="C670" s="15">
        <v>36272</v>
      </c>
      <c r="D670" s="6" t="s">
        <v>2</v>
      </c>
      <c r="E670" s="6">
        <v>2</v>
      </c>
      <c r="F670" s="6" t="s">
        <v>137</v>
      </c>
      <c r="G670" s="6"/>
      <c r="H670" s="6"/>
      <c r="I670" s="6"/>
      <c r="J670" s="6">
        <v>6</v>
      </c>
      <c r="K670" s="6" t="s">
        <v>36</v>
      </c>
      <c r="L670" s="7">
        <v>110</v>
      </c>
      <c r="M670" s="6">
        <v>11</v>
      </c>
      <c r="N670" s="6"/>
      <c r="O670" s="6">
        <v>212.72</v>
      </c>
      <c r="P670" s="6">
        <f>SUMIFS(O$459:O670,A$459:A670,A670,D$459:D670,D670,E$459:E670,E670)</f>
        <v>935.77</v>
      </c>
      <c r="Q670" s="6"/>
      <c r="R670" s="6"/>
      <c r="S670" s="6">
        <v>1.8700000000000001E-2</v>
      </c>
      <c r="T670" s="7"/>
      <c r="U670" s="7"/>
      <c r="V670" s="7"/>
      <c r="W670" s="6"/>
      <c r="X670" s="6"/>
      <c r="Y670" s="6"/>
      <c r="Z670" s="6"/>
      <c r="AA670" s="6"/>
      <c r="AB670" s="6"/>
      <c r="AC670" s="6"/>
      <c r="AD670" s="6"/>
      <c r="AE670" s="6"/>
      <c r="AF670" s="6"/>
      <c r="AG670" s="6"/>
      <c r="AH670" s="6"/>
      <c r="AI670" s="6"/>
      <c r="AJ670" s="6"/>
      <c r="AK670" s="6"/>
      <c r="AL670" s="6"/>
      <c r="AM670" s="6"/>
      <c r="AN670" s="6"/>
      <c r="AO670" s="6"/>
    </row>
    <row r="671" spans="1:41" x14ac:dyDescent="0.25">
      <c r="A671" s="9" t="s">
        <v>6</v>
      </c>
      <c r="B671" s="9" t="s">
        <v>32</v>
      </c>
      <c r="C671" s="15">
        <v>36287</v>
      </c>
      <c r="D671" s="6" t="s">
        <v>2</v>
      </c>
      <c r="E671" s="6">
        <v>2</v>
      </c>
      <c r="F671" s="6" t="s">
        <v>137</v>
      </c>
      <c r="G671" s="6"/>
      <c r="H671" s="6"/>
      <c r="I671" s="6"/>
      <c r="J671" s="6">
        <v>7</v>
      </c>
      <c r="K671" s="6" t="s">
        <v>34</v>
      </c>
      <c r="L671" s="7">
        <v>268</v>
      </c>
      <c r="M671" s="6">
        <v>26.8</v>
      </c>
      <c r="N671" s="6"/>
      <c r="O671" s="6"/>
      <c r="P671" s="6"/>
      <c r="Q671" s="6"/>
      <c r="R671" s="6"/>
      <c r="S671" s="6"/>
      <c r="T671" s="7"/>
      <c r="U671" s="7"/>
      <c r="V671" s="7"/>
      <c r="W671" s="6"/>
      <c r="X671" s="6"/>
      <c r="Y671" s="6"/>
      <c r="Z671" s="6"/>
      <c r="AA671" s="6"/>
      <c r="AB671" s="6"/>
      <c r="AC671" s="6"/>
      <c r="AD671" s="6"/>
      <c r="AE671" s="6"/>
      <c r="AF671" s="6"/>
      <c r="AG671" s="6"/>
      <c r="AH671" s="6"/>
      <c r="AI671" s="6"/>
      <c r="AJ671" s="6"/>
      <c r="AK671" s="6"/>
      <c r="AL671" s="6"/>
      <c r="AM671" s="6"/>
      <c r="AN671" s="6"/>
      <c r="AO671" s="6"/>
    </row>
    <row r="672" spans="1:41" x14ac:dyDescent="0.25">
      <c r="A672" s="9" t="s">
        <v>6</v>
      </c>
      <c r="B672" s="9" t="s">
        <v>32</v>
      </c>
      <c r="C672" s="15">
        <v>36299</v>
      </c>
      <c r="D672" s="6" t="s">
        <v>2</v>
      </c>
      <c r="E672" s="6">
        <v>2</v>
      </c>
      <c r="F672" s="6" t="s">
        <v>137</v>
      </c>
      <c r="G672" s="6"/>
      <c r="H672" s="6"/>
      <c r="I672" s="6"/>
      <c r="J672" s="6">
        <v>7</v>
      </c>
      <c r="K672" s="6" t="s">
        <v>34</v>
      </c>
      <c r="L672" s="7">
        <v>517</v>
      </c>
      <c r="M672" s="6">
        <v>51.7</v>
      </c>
      <c r="N672" s="6"/>
      <c r="O672" s="6"/>
      <c r="P672" s="6"/>
      <c r="Q672" s="6"/>
      <c r="R672" s="6"/>
      <c r="S672" s="6"/>
      <c r="T672" s="7"/>
      <c r="U672" s="7"/>
      <c r="V672" s="7"/>
      <c r="W672" s="6"/>
      <c r="X672" s="6"/>
      <c r="Y672" s="6"/>
      <c r="Z672" s="6"/>
      <c r="AA672" s="6"/>
      <c r="AB672" s="6"/>
      <c r="AC672" s="6"/>
      <c r="AD672" s="6"/>
      <c r="AE672" s="6"/>
      <c r="AF672" s="6"/>
      <c r="AG672" s="6"/>
      <c r="AH672" s="6"/>
      <c r="AI672" s="6"/>
      <c r="AJ672" s="6"/>
      <c r="AK672" s="6"/>
      <c r="AL672" s="6"/>
      <c r="AM672" s="6"/>
      <c r="AN672" s="6"/>
      <c r="AO672" s="6"/>
    </row>
    <row r="673" spans="1:41" x14ac:dyDescent="0.25">
      <c r="A673" s="9" t="s">
        <v>6</v>
      </c>
      <c r="B673" s="9" t="s">
        <v>32</v>
      </c>
      <c r="C673" s="15">
        <v>36314</v>
      </c>
      <c r="D673" s="6" t="s">
        <v>2</v>
      </c>
      <c r="E673" s="6">
        <v>2</v>
      </c>
      <c r="F673" s="6" t="s">
        <v>137</v>
      </c>
      <c r="G673" s="6"/>
      <c r="H673" s="6"/>
      <c r="I673" s="6"/>
      <c r="J673" s="6">
        <v>7</v>
      </c>
      <c r="K673" s="6" t="s">
        <v>34</v>
      </c>
      <c r="L673" s="7">
        <v>1050</v>
      </c>
      <c r="M673" s="6">
        <v>105</v>
      </c>
      <c r="N673" s="6"/>
      <c r="O673" s="6"/>
      <c r="P673" s="6"/>
      <c r="Q673" s="6"/>
      <c r="R673" s="6"/>
      <c r="S673" s="6"/>
      <c r="T673" s="7"/>
      <c r="U673" s="7"/>
      <c r="V673" s="7"/>
      <c r="W673" s="6"/>
      <c r="X673" s="6"/>
      <c r="Y673" s="6"/>
      <c r="Z673" s="6"/>
      <c r="AA673" s="6"/>
      <c r="AB673" s="6"/>
      <c r="AC673" s="6"/>
      <c r="AD673" s="6"/>
      <c r="AE673" s="6"/>
      <c r="AF673" s="6"/>
      <c r="AG673" s="6"/>
      <c r="AH673" s="6"/>
      <c r="AI673" s="6"/>
      <c r="AJ673" s="6"/>
      <c r="AK673" s="6"/>
      <c r="AL673" s="6"/>
      <c r="AM673" s="6"/>
      <c r="AN673" s="6"/>
      <c r="AO673" s="6"/>
    </row>
    <row r="674" spans="1:41" x14ac:dyDescent="0.25">
      <c r="A674" s="9" t="s">
        <v>6</v>
      </c>
      <c r="B674" s="9" t="s">
        <v>32</v>
      </c>
      <c r="C674" s="15">
        <v>36335</v>
      </c>
      <c r="D674" s="6" t="s">
        <v>2</v>
      </c>
      <c r="E674" s="6">
        <v>2</v>
      </c>
      <c r="F674" s="6" t="s">
        <v>137</v>
      </c>
      <c r="G674" s="6"/>
      <c r="H674" s="6"/>
      <c r="I674" s="6"/>
      <c r="J674" s="6">
        <v>7</v>
      </c>
      <c r="K674" s="6" t="s">
        <v>35</v>
      </c>
      <c r="L674" s="7">
        <v>1237</v>
      </c>
      <c r="M674" s="6">
        <v>123.7</v>
      </c>
      <c r="N674" s="6"/>
      <c r="O674" s="6"/>
      <c r="P674" s="6"/>
      <c r="Q674" s="6"/>
      <c r="R674" s="6"/>
      <c r="S674" s="6"/>
      <c r="T674" s="7"/>
      <c r="U674" s="7"/>
      <c r="V674" s="7"/>
      <c r="W674" s="6"/>
      <c r="X674" s="6"/>
      <c r="Y674" s="6"/>
      <c r="Z674" s="6"/>
      <c r="AA674" s="6"/>
      <c r="AB674" s="6"/>
      <c r="AC674" s="6"/>
      <c r="AD674" s="6"/>
      <c r="AE674" s="6"/>
      <c r="AF674" s="6"/>
      <c r="AG674" s="6"/>
      <c r="AH674" s="6"/>
      <c r="AI674" s="6"/>
      <c r="AJ674" s="6"/>
      <c r="AK674" s="6"/>
      <c r="AL674" s="6"/>
      <c r="AM674" s="6"/>
      <c r="AN674" s="6"/>
      <c r="AO674" s="6"/>
    </row>
    <row r="675" spans="1:41" x14ac:dyDescent="0.25">
      <c r="A675" s="9" t="s">
        <v>6</v>
      </c>
      <c r="B675" s="9" t="s">
        <v>32</v>
      </c>
      <c r="C675" s="15">
        <v>36338</v>
      </c>
      <c r="D675" s="6" t="s">
        <v>2</v>
      </c>
      <c r="E675" s="6">
        <v>2</v>
      </c>
      <c r="F675" s="6" t="s">
        <v>137</v>
      </c>
      <c r="G675" s="6"/>
      <c r="H675" s="6"/>
      <c r="I675" s="6"/>
      <c r="J675" s="6">
        <v>7</v>
      </c>
      <c r="K675" s="6" t="s">
        <v>36</v>
      </c>
      <c r="L675" s="7">
        <v>0</v>
      </c>
      <c r="M675" s="6">
        <v>0</v>
      </c>
      <c r="N675" s="6"/>
      <c r="O675" s="6">
        <v>121.36</v>
      </c>
      <c r="P675" s="6">
        <f>SUMIFS(O$459:O675,A$459:A675,A675,D$459:D675,D675,E$459:E675,E675)</f>
        <v>1057.1299999999999</v>
      </c>
      <c r="Q675" s="6"/>
      <c r="R675" s="6"/>
      <c r="S675" s="6"/>
      <c r="T675" s="7"/>
      <c r="U675" s="7"/>
      <c r="V675" s="7"/>
      <c r="W675" s="6"/>
      <c r="X675" s="6"/>
      <c r="Y675" s="6"/>
      <c r="Z675" s="6"/>
      <c r="AA675" s="6"/>
      <c r="AB675" s="6"/>
      <c r="AC675" s="6"/>
      <c r="AD675" s="6"/>
      <c r="AE675" s="6"/>
      <c r="AF675" s="6"/>
      <c r="AG675" s="6"/>
      <c r="AH675" s="6"/>
      <c r="AI675" s="6"/>
      <c r="AJ675" s="6"/>
      <c r="AK675" s="6"/>
      <c r="AL675" s="6"/>
      <c r="AM675" s="6"/>
      <c r="AN675" s="6"/>
      <c r="AO675" s="6"/>
    </row>
    <row r="676" spans="1:41" x14ac:dyDescent="0.25">
      <c r="A676" s="9" t="s">
        <v>6</v>
      </c>
      <c r="B676" s="9" t="s">
        <v>32</v>
      </c>
      <c r="C676" s="15">
        <v>36381</v>
      </c>
      <c r="D676" s="6" t="s">
        <v>37</v>
      </c>
      <c r="E676" s="6">
        <v>2</v>
      </c>
      <c r="F676" s="6" t="s">
        <v>137</v>
      </c>
      <c r="G676" s="6"/>
      <c r="H676" s="6"/>
      <c r="I676" s="6"/>
      <c r="J676" s="6">
        <v>1</v>
      </c>
      <c r="K676" s="6" t="s">
        <v>34</v>
      </c>
      <c r="L676" s="7">
        <v>150</v>
      </c>
      <c r="M676" s="6">
        <v>15</v>
      </c>
      <c r="N676" s="6"/>
      <c r="O676" s="6"/>
      <c r="P676" s="6"/>
      <c r="Q676" s="6"/>
      <c r="R676" s="6"/>
      <c r="S676" s="6"/>
      <c r="T676" s="7"/>
      <c r="U676" s="7"/>
      <c r="V676" s="7"/>
      <c r="W676" s="6"/>
      <c r="X676" s="6"/>
      <c r="Y676" s="6"/>
      <c r="Z676" s="6"/>
      <c r="AA676" s="6"/>
      <c r="AB676" s="6"/>
      <c r="AC676" s="6"/>
      <c r="AD676" s="6"/>
      <c r="AE676" s="6"/>
      <c r="AF676" s="6"/>
      <c r="AG676" s="6"/>
      <c r="AH676" s="6"/>
      <c r="AI676" s="6"/>
      <c r="AJ676" s="6"/>
      <c r="AK676" s="6"/>
      <c r="AL676" s="6"/>
      <c r="AM676" s="6"/>
      <c r="AN676" s="6"/>
      <c r="AO676" s="6"/>
    </row>
    <row r="677" spans="1:41" x14ac:dyDescent="0.25">
      <c r="A677" s="9" t="s">
        <v>6</v>
      </c>
      <c r="B677" s="9" t="s">
        <v>32</v>
      </c>
      <c r="C677" s="15">
        <v>36391</v>
      </c>
      <c r="D677" s="6" t="s">
        <v>37</v>
      </c>
      <c r="E677" s="6">
        <v>2</v>
      </c>
      <c r="F677" s="6" t="s">
        <v>137</v>
      </c>
      <c r="G677" s="6"/>
      <c r="H677" s="6"/>
      <c r="I677" s="6"/>
      <c r="J677" s="6">
        <v>1</v>
      </c>
      <c r="K677" s="6" t="s">
        <v>34</v>
      </c>
      <c r="L677" s="7">
        <v>301.5</v>
      </c>
      <c r="M677" s="6">
        <v>30.15</v>
      </c>
      <c r="N677" s="6"/>
      <c r="O677" s="6"/>
      <c r="P677" s="6"/>
      <c r="Q677" s="6"/>
      <c r="R677" s="6"/>
      <c r="S677" s="6"/>
      <c r="T677" s="7"/>
      <c r="U677" s="7"/>
      <c r="V677" s="7"/>
      <c r="W677" s="6"/>
      <c r="X677" s="6"/>
      <c r="Y677" s="6"/>
      <c r="Z677" s="6"/>
      <c r="AA677" s="6"/>
      <c r="AB677" s="6"/>
      <c r="AC677" s="6"/>
      <c r="AD677" s="6"/>
      <c r="AE677" s="6"/>
      <c r="AF677" s="6"/>
      <c r="AG677" s="6"/>
      <c r="AH677" s="6"/>
      <c r="AI677" s="6"/>
      <c r="AJ677" s="6"/>
      <c r="AK677" s="6"/>
      <c r="AL677" s="6"/>
      <c r="AM677" s="6"/>
      <c r="AN677" s="6"/>
      <c r="AO677" s="6"/>
    </row>
    <row r="678" spans="1:41" x14ac:dyDescent="0.25">
      <c r="A678" s="9" t="s">
        <v>6</v>
      </c>
      <c r="B678" s="9" t="s">
        <v>32</v>
      </c>
      <c r="C678" s="15">
        <v>36402</v>
      </c>
      <c r="D678" s="6" t="s">
        <v>37</v>
      </c>
      <c r="E678" s="6">
        <v>2</v>
      </c>
      <c r="F678" s="6" t="s">
        <v>137</v>
      </c>
      <c r="G678" s="6"/>
      <c r="H678" s="6"/>
      <c r="I678" s="6"/>
      <c r="J678" s="6">
        <v>1</v>
      </c>
      <c r="K678" s="6" t="s">
        <v>34</v>
      </c>
      <c r="L678" s="7">
        <v>485</v>
      </c>
      <c r="M678" s="6">
        <v>48.5</v>
      </c>
      <c r="N678" s="6"/>
      <c r="O678" s="6"/>
      <c r="P678" s="6"/>
      <c r="Q678" s="6"/>
      <c r="R678" s="6"/>
      <c r="S678" s="6"/>
      <c r="T678" s="7"/>
      <c r="U678" s="7"/>
      <c r="V678" s="7"/>
      <c r="W678" s="6"/>
      <c r="X678" s="6"/>
      <c r="Y678" s="6"/>
      <c r="Z678" s="6"/>
      <c r="AA678" s="6"/>
      <c r="AB678" s="6"/>
      <c r="AC678" s="6"/>
      <c r="AD678" s="6"/>
      <c r="AE678" s="6"/>
      <c r="AF678" s="6"/>
      <c r="AG678" s="6"/>
      <c r="AH678" s="6"/>
      <c r="AI678" s="6"/>
      <c r="AJ678" s="6"/>
      <c r="AK678" s="6"/>
      <c r="AL678" s="6"/>
      <c r="AM678" s="6"/>
      <c r="AN678" s="6"/>
      <c r="AO678" s="6"/>
    </row>
    <row r="679" spans="1:41" x14ac:dyDescent="0.25">
      <c r="A679" s="9" t="s">
        <v>6</v>
      </c>
      <c r="B679" s="9" t="s">
        <v>32</v>
      </c>
      <c r="C679" s="15">
        <v>36410</v>
      </c>
      <c r="D679" s="6" t="s">
        <v>37</v>
      </c>
      <c r="E679" s="6">
        <v>2</v>
      </c>
      <c r="F679" s="6" t="s">
        <v>137</v>
      </c>
      <c r="G679" s="6"/>
      <c r="H679" s="6"/>
      <c r="I679" s="6"/>
      <c r="J679" s="6">
        <v>1</v>
      </c>
      <c r="K679" s="6" t="s">
        <v>34</v>
      </c>
      <c r="L679" s="7">
        <v>850</v>
      </c>
      <c r="M679" s="6">
        <v>85</v>
      </c>
      <c r="N679" s="6"/>
      <c r="O679" s="6"/>
      <c r="P679" s="6"/>
      <c r="Q679" s="6"/>
      <c r="R679" s="6"/>
      <c r="S679" s="6"/>
      <c r="T679" s="7"/>
      <c r="U679" s="7"/>
      <c r="V679" s="7"/>
      <c r="W679" s="6"/>
      <c r="X679" s="6"/>
      <c r="Y679" s="6"/>
      <c r="Z679" s="6"/>
      <c r="AA679" s="6"/>
      <c r="AB679" s="6"/>
      <c r="AC679" s="6"/>
      <c r="AD679" s="6"/>
      <c r="AE679" s="6"/>
      <c r="AF679" s="6"/>
      <c r="AG679" s="6"/>
      <c r="AH679" s="6"/>
      <c r="AI679" s="6"/>
      <c r="AJ679" s="6"/>
      <c r="AK679" s="6"/>
      <c r="AL679" s="6"/>
      <c r="AM679" s="6"/>
      <c r="AN679" s="6"/>
      <c r="AO679" s="6"/>
    </row>
    <row r="680" spans="1:41" x14ac:dyDescent="0.25">
      <c r="A680" s="9" t="s">
        <v>6</v>
      </c>
      <c r="B680" s="9" t="s">
        <v>32</v>
      </c>
      <c r="C680" s="15">
        <v>36418</v>
      </c>
      <c r="D680" s="6" t="s">
        <v>37</v>
      </c>
      <c r="E680" s="6">
        <v>2</v>
      </c>
      <c r="F680" s="6" t="s">
        <v>137</v>
      </c>
      <c r="G680" s="6"/>
      <c r="H680" s="6"/>
      <c r="I680" s="6"/>
      <c r="J680" s="6">
        <v>1</v>
      </c>
      <c r="K680" s="6" t="s">
        <v>34</v>
      </c>
      <c r="L680" s="7">
        <v>1185</v>
      </c>
      <c r="M680" s="6">
        <v>118.5</v>
      </c>
      <c r="N680" s="6"/>
      <c r="O680" s="6"/>
      <c r="P680" s="6"/>
      <c r="Q680" s="6"/>
      <c r="R680" s="6"/>
      <c r="S680" s="6"/>
      <c r="T680" s="7"/>
      <c r="U680" s="7"/>
      <c r="V680" s="7"/>
      <c r="W680" s="6"/>
      <c r="X680" s="6"/>
      <c r="Y680" s="6"/>
      <c r="Z680" s="6"/>
      <c r="AA680" s="6"/>
      <c r="AB680" s="6"/>
      <c r="AC680" s="6"/>
      <c r="AD680" s="6"/>
      <c r="AE680" s="6"/>
      <c r="AF680" s="6"/>
      <c r="AG680" s="6"/>
      <c r="AH680" s="6"/>
      <c r="AI680" s="6"/>
      <c r="AJ680" s="6"/>
      <c r="AK680" s="6"/>
      <c r="AL680" s="6"/>
      <c r="AM680" s="6"/>
      <c r="AN680" s="6"/>
      <c r="AO680" s="6"/>
    </row>
    <row r="681" spans="1:41" x14ac:dyDescent="0.25">
      <c r="A681" s="9" t="s">
        <v>6</v>
      </c>
      <c r="B681" s="9" t="s">
        <v>32</v>
      </c>
      <c r="C681" s="15">
        <v>36425</v>
      </c>
      <c r="D681" s="6" t="s">
        <v>37</v>
      </c>
      <c r="E681" s="6">
        <v>2</v>
      </c>
      <c r="F681" s="6" t="s">
        <v>137</v>
      </c>
      <c r="G681" s="6"/>
      <c r="H681" s="6"/>
      <c r="I681" s="6"/>
      <c r="J681" s="6">
        <v>1</v>
      </c>
      <c r="K681" s="6" t="s">
        <v>34</v>
      </c>
      <c r="L681" s="7">
        <v>1910</v>
      </c>
      <c r="M681" s="6">
        <v>191</v>
      </c>
      <c r="N681" s="6"/>
      <c r="O681" s="6"/>
      <c r="P681" s="6"/>
      <c r="Q681" s="6"/>
      <c r="R681" s="6"/>
      <c r="S681" s="6"/>
      <c r="T681" s="7"/>
      <c r="U681" s="7"/>
      <c r="V681" s="7"/>
      <c r="W681" s="6"/>
      <c r="X681" s="6"/>
      <c r="Y681" s="6"/>
      <c r="Z681" s="6"/>
      <c r="AA681" s="6"/>
      <c r="AB681" s="6"/>
      <c r="AC681" s="6"/>
      <c r="AD681" s="6"/>
      <c r="AE681" s="6"/>
      <c r="AF681" s="6"/>
      <c r="AG681" s="6"/>
      <c r="AH681" s="6"/>
      <c r="AI681" s="6"/>
      <c r="AJ681" s="6"/>
      <c r="AK681" s="6"/>
      <c r="AL681" s="6"/>
      <c r="AM681" s="6"/>
      <c r="AN681" s="6"/>
      <c r="AO681" s="6"/>
    </row>
    <row r="682" spans="1:41" x14ac:dyDescent="0.25">
      <c r="A682" s="9" t="s">
        <v>6</v>
      </c>
      <c r="B682" s="9" t="s">
        <v>32</v>
      </c>
      <c r="C682" s="15">
        <v>36432</v>
      </c>
      <c r="D682" s="6" t="s">
        <v>37</v>
      </c>
      <c r="E682" s="6">
        <v>2</v>
      </c>
      <c r="F682" s="6" t="s">
        <v>137</v>
      </c>
      <c r="G682" s="6"/>
      <c r="H682" s="6"/>
      <c r="I682" s="6"/>
      <c r="J682" s="6">
        <v>1</v>
      </c>
      <c r="K682" s="6" t="s">
        <v>35</v>
      </c>
      <c r="L682" s="7">
        <v>2425</v>
      </c>
      <c r="M682" s="6">
        <v>242.5</v>
      </c>
      <c r="N682" s="6"/>
      <c r="O682" s="6"/>
      <c r="P682" s="6"/>
      <c r="Q682" s="6"/>
      <c r="R682" s="6"/>
      <c r="S682" s="6"/>
      <c r="T682" s="7"/>
      <c r="U682" s="7"/>
      <c r="V682" s="7"/>
      <c r="W682" s="6"/>
      <c r="X682" s="6"/>
      <c r="Y682" s="6"/>
      <c r="Z682" s="6"/>
      <c r="AA682" s="6"/>
      <c r="AB682" s="6"/>
      <c r="AC682" s="6"/>
      <c r="AD682" s="6"/>
      <c r="AE682" s="6"/>
      <c r="AF682" s="6"/>
      <c r="AG682" s="6"/>
      <c r="AH682" s="6"/>
      <c r="AI682" s="6"/>
      <c r="AJ682" s="6"/>
      <c r="AK682" s="6"/>
      <c r="AL682" s="6"/>
      <c r="AM682" s="6"/>
      <c r="AN682" s="6"/>
      <c r="AO682" s="6"/>
    </row>
    <row r="683" spans="1:41" x14ac:dyDescent="0.25">
      <c r="A683" s="9" t="s">
        <v>6</v>
      </c>
      <c r="B683" s="9" t="s">
        <v>32</v>
      </c>
      <c r="C683" s="15">
        <v>36439</v>
      </c>
      <c r="D683" s="6" t="s">
        <v>37</v>
      </c>
      <c r="E683" s="6">
        <v>2</v>
      </c>
      <c r="F683" s="6" t="s">
        <v>137</v>
      </c>
      <c r="G683" s="6"/>
      <c r="H683" s="6"/>
      <c r="I683" s="6"/>
      <c r="J683" s="6">
        <v>1</v>
      </c>
      <c r="K683" s="6" t="s">
        <v>36</v>
      </c>
      <c r="L683" s="7"/>
      <c r="M683" s="6"/>
      <c r="N683" s="6"/>
      <c r="O683" s="6">
        <v>190.01</v>
      </c>
      <c r="P683" s="6">
        <f>SUMIFS(O$459:O683,A$459:A683,A683,D$459:D683,D683,E$459:E683,E683)</f>
        <v>190.01</v>
      </c>
      <c r="Q683" s="6"/>
      <c r="R683" s="6"/>
      <c r="S683" s="6"/>
      <c r="T683" s="7"/>
      <c r="U683" s="7"/>
      <c r="V683" s="7"/>
      <c r="W683" s="6"/>
      <c r="X683" s="6"/>
      <c r="Y683" s="6"/>
      <c r="Z683" s="6"/>
      <c r="AA683" s="6"/>
      <c r="AB683" s="6"/>
      <c r="AC683" s="6"/>
      <c r="AD683" s="6"/>
      <c r="AE683" s="6"/>
      <c r="AF683" s="6"/>
      <c r="AG683" s="6"/>
      <c r="AH683" s="6"/>
      <c r="AI683" s="6"/>
      <c r="AJ683" s="6"/>
      <c r="AK683" s="6"/>
      <c r="AL683" s="6"/>
      <c r="AM683" s="6"/>
      <c r="AN683" s="6"/>
      <c r="AO683" s="6"/>
    </row>
    <row r="684" spans="1:41" x14ac:dyDescent="0.25">
      <c r="A684" s="9" t="s">
        <v>6</v>
      </c>
      <c r="B684" s="9" t="s">
        <v>32</v>
      </c>
      <c r="C684" s="15">
        <v>36459</v>
      </c>
      <c r="D684" s="6" t="s">
        <v>37</v>
      </c>
      <c r="E684" s="6">
        <v>2</v>
      </c>
      <c r="F684" s="6" t="s">
        <v>137</v>
      </c>
      <c r="G684" s="6"/>
      <c r="H684" s="6"/>
      <c r="I684" s="6"/>
      <c r="J684" s="6">
        <v>2</v>
      </c>
      <c r="K684" s="6" t="s">
        <v>34</v>
      </c>
      <c r="L684" s="7">
        <v>1500</v>
      </c>
      <c r="M684" s="6">
        <v>150</v>
      </c>
      <c r="N684" s="6"/>
      <c r="O684" s="6"/>
      <c r="P684" s="6"/>
      <c r="Q684" s="6"/>
      <c r="R684" s="6"/>
      <c r="S684" s="6"/>
      <c r="T684" s="7"/>
      <c r="U684" s="7"/>
      <c r="V684" s="7"/>
      <c r="W684" s="6"/>
      <c r="X684" s="6"/>
      <c r="Y684" s="6"/>
      <c r="Z684" s="6"/>
      <c r="AA684" s="6"/>
      <c r="AB684" s="6"/>
      <c r="AC684" s="6"/>
      <c r="AD684" s="6"/>
      <c r="AE684" s="6"/>
      <c r="AF684" s="6"/>
      <c r="AG684" s="6"/>
      <c r="AH684" s="6"/>
      <c r="AI684" s="6"/>
      <c r="AJ684" s="6"/>
      <c r="AK684" s="6"/>
      <c r="AL684" s="6"/>
      <c r="AM684" s="6"/>
      <c r="AN684" s="6"/>
      <c r="AO684" s="6"/>
    </row>
    <row r="685" spans="1:41" x14ac:dyDescent="0.25">
      <c r="A685" s="9" t="s">
        <v>6</v>
      </c>
      <c r="B685" s="9" t="s">
        <v>32</v>
      </c>
      <c r="C685" s="15">
        <v>36467</v>
      </c>
      <c r="D685" s="6" t="s">
        <v>37</v>
      </c>
      <c r="E685" s="6">
        <v>2</v>
      </c>
      <c r="F685" s="6" t="s">
        <v>137</v>
      </c>
      <c r="G685" s="6"/>
      <c r="H685" s="6"/>
      <c r="I685" s="6"/>
      <c r="J685" s="6">
        <v>2</v>
      </c>
      <c r="K685" s="6" t="s">
        <v>34</v>
      </c>
      <c r="L685" s="7">
        <v>1917.5</v>
      </c>
      <c r="M685" s="6">
        <v>191.75</v>
      </c>
      <c r="N685" s="6"/>
      <c r="O685" s="6"/>
      <c r="P685" s="6"/>
      <c r="Q685" s="6"/>
      <c r="R685" s="6"/>
      <c r="S685" s="6"/>
      <c r="T685" s="7"/>
      <c r="U685" s="7"/>
      <c r="V685" s="7"/>
      <c r="W685" s="6"/>
      <c r="X685" s="6"/>
      <c r="Y685" s="6"/>
      <c r="Z685" s="6"/>
      <c r="AA685" s="6"/>
      <c r="AB685" s="6"/>
      <c r="AC685" s="6"/>
      <c r="AD685" s="6"/>
      <c r="AE685" s="6"/>
      <c r="AF685" s="6"/>
      <c r="AG685" s="6"/>
      <c r="AH685" s="6"/>
      <c r="AI685" s="6"/>
      <c r="AJ685" s="6"/>
      <c r="AK685" s="6"/>
      <c r="AL685" s="6"/>
      <c r="AM685" s="6"/>
      <c r="AN685" s="6"/>
      <c r="AO685" s="6"/>
    </row>
    <row r="686" spans="1:41" x14ac:dyDescent="0.25">
      <c r="A686" s="9" t="s">
        <v>6</v>
      </c>
      <c r="B686" s="9" t="s">
        <v>32</v>
      </c>
      <c r="C686" s="15">
        <v>36473</v>
      </c>
      <c r="D686" s="6" t="s">
        <v>37</v>
      </c>
      <c r="E686" s="6">
        <v>2</v>
      </c>
      <c r="F686" s="6" t="s">
        <v>137</v>
      </c>
      <c r="G686" s="6"/>
      <c r="H686" s="6"/>
      <c r="I686" s="6"/>
      <c r="J686" s="6">
        <v>2</v>
      </c>
      <c r="K686" s="6" t="s">
        <v>35</v>
      </c>
      <c r="L686" s="7">
        <v>3410</v>
      </c>
      <c r="M686" s="6">
        <v>341</v>
      </c>
      <c r="N686" s="6"/>
      <c r="O686" s="6"/>
      <c r="P686" s="6"/>
      <c r="Q686" s="6"/>
      <c r="R686" s="6"/>
      <c r="S686" s="6"/>
      <c r="T686" s="7"/>
      <c r="U686" s="7"/>
      <c r="V686" s="7">
        <v>0.11799999999999999</v>
      </c>
      <c r="W686" s="6"/>
      <c r="X686" s="6"/>
      <c r="Y686" s="6"/>
      <c r="Z686" s="6"/>
      <c r="AA686" s="6"/>
      <c r="AB686" s="6"/>
      <c r="AC686" s="6"/>
      <c r="AD686" s="6"/>
      <c r="AE686" s="6"/>
      <c r="AF686" s="6"/>
      <c r="AG686" s="6"/>
      <c r="AH686" s="6"/>
      <c r="AI686" s="6"/>
      <c r="AJ686" s="6"/>
      <c r="AK686" s="6"/>
      <c r="AL686" s="6"/>
      <c r="AM686" s="6"/>
      <c r="AN686" s="6"/>
      <c r="AO686" s="6"/>
    </row>
    <row r="687" spans="1:41" x14ac:dyDescent="0.25">
      <c r="A687" s="9" t="s">
        <v>6</v>
      </c>
      <c r="B687" s="9" t="s">
        <v>32</v>
      </c>
      <c r="C687" s="15">
        <v>36481</v>
      </c>
      <c r="D687" s="6" t="s">
        <v>37</v>
      </c>
      <c r="E687" s="6">
        <v>2</v>
      </c>
      <c r="F687" s="6" t="s">
        <v>137</v>
      </c>
      <c r="G687" s="6"/>
      <c r="H687" s="6"/>
      <c r="I687" s="6"/>
      <c r="J687" s="6">
        <v>2</v>
      </c>
      <c r="K687" s="6" t="s">
        <v>36</v>
      </c>
      <c r="L687" s="7">
        <v>1105</v>
      </c>
      <c r="M687" s="6">
        <v>110.5</v>
      </c>
      <c r="N687" s="6"/>
      <c r="O687" s="6">
        <v>236.33</v>
      </c>
      <c r="P687" s="6">
        <f>SUMIFS(O$459:O687,A$459:A687,A687,D$459:D687,D687,E$459:E687,E687)</f>
        <v>426.34000000000003</v>
      </c>
      <c r="Q687" s="6"/>
      <c r="R687" s="6"/>
      <c r="S687" s="6"/>
      <c r="T687" s="7"/>
      <c r="U687" s="7"/>
      <c r="V687" s="7"/>
      <c r="W687" s="6"/>
      <c r="X687" s="6"/>
      <c r="Y687" s="6"/>
      <c r="Z687" s="6"/>
      <c r="AA687" s="6"/>
      <c r="AB687" s="6"/>
      <c r="AC687" s="6"/>
      <c r="AD687" s="6"/>
      <c r="AE687" s="6"/>
      <c r="AF687" s="6"/>
      <c r="AG687" s="6"/>
      <c r="AH687" s="6"/>
      <c r="AI687" s="6"/>
      <c r="AJ687" s="6"/>
      <c r="AK687" s="6"/>
      <c r="AL687" s="6"/>
      <c r="AM687" s="6"/>
      <c r="AN687" s="6"/>
      <c r="AO687" s="6"/>
    </row>
    <row r="688" spans="1:41" x14ac:dyDescent="0.25">
      <c r="A688" s="9" t="s">
        <v>6</v>
      </c>
      <c r="B688" s="9" t="s">
        <v>32</v>
      </c>
      <c r="C688" s="15">
        <v>36496</v>
      </c>
      <c r="D688" s="6" t="s">
        <v>37</v>
      </c>
      <c r="E688" s="6">
        <v>2</v>
      </c>
      <c r="F688" s="6" t="s">
        <v>137</v>
      </c>
      <c r="G688" s="6"/>
      <c r="H688" s="6"/>
      <c r="I688" s="6"/>
      <c r="J688" s="6">
        <v>3</v>
      </c>
      <c r="K688" s="6" t="s">
        <v>34</v>
      </c>
      <c r="L688" s="7">
        <v>565</v>
      </c>
      <c r="M688" s="6">
        <v>56.5</v>
      </c>
      <c r="N688" s="6"/>
      <c r="O688" s="6"/>
      <c r="P688" s="6"/>
      <c r="Q688" s="6"/>
      <c r="R688" s="6"/>
      <c r="S688" s="6"/>
      <c r="T688" s="7"/>
      <c r="U688" s="7"/>
      <c r="V688" s="7"/>
      <c r="W688" s="6"/>
      <c r="X688" s="6"/>
      <c r="Y688" s="6"/>
      <c r="Z688" s="6"/>
      <c r="AA688" s="6"/>
      <c r="AB688" s="6"/>
      <c r="AC688" s="6"/>
      <c r="AD688" s="6"/>
      <c r="AE688" s="6"/>
      <c r="AF688" s="6"/>
      <c r="AG688" s="6"/>
      <c r="AH688" s="6"/>
      <c r="AI688" s="6"/>
      <c r="AJ688" s="6"/>
      <c r="AK688" s="6"/>
      <c r="AL688" s="6"/>
      <c r="AM688" s="6"/>
      <c r="AN688" s="6"/>
      <c r="AO688" s="6"/>
    </row>
    <row r="689" spans="1:41" x14ac:dyDescent="0.25">
      <c r="A689" s="9" t="s">
        <v>6</v>
      </c>
      <c r="B689" s="9" t="s">
        <v>32</v>
      </c>
      <c r="C689" s="15">
        <v>36507</v>
      </c>
      <c r="D689" s="6" t="s">
        <v>37</v>
      </c>
      <c r="E689" s="6">
        <v>2</v>
      </c>
      <c r="F689" s="6" t="s">
        <v>137</v>
      </c>
      <c r="G689" s="6"/>
      <c r="H689" s="6"/>
      <c r="I689" s="6"/>
      <c r="J689" s="6">
        <v>3</v>
      </c>
      <c r="K689" s="6" t="s">
        <v>34</v>
      </c>
      <c r="L689" s="7">
        <v>1510</v>
      </c>
      <c r="M689" s="6">
        <v>151</v>
      </c>
      <c r="N689" s="6"/>
      <c r="O689" s="6"/>
      <c r="P689" s="6"/>
      <c r="Q689" s="6"/>
      <c r="R689" s="6"/>
      <c r="S689" s="6"/>
      <c r="T689" s="7"/>
      <c r="U689" s="7"/>
      <c r="V689" s="7"/>
      <c r="W689" s="6"/>
      <c r="X689" s="6"/>
      <c r="Y689" s="6"/>
      <c r="Z689" s="6"/>
      <c r="AA689" s="6"/>
      <c r="AB689" s="6"/>
      <c r="AC689" s="6"/>
      <c r="AD689" s="6"/>
      <c r="AE689" s="6"/>
      <c r="AF689" s="6"/>
      <c r="AG689" s="6"/>
      <c r="AH689" s="6"/>
      <c r="AI689" s="6"/>
      <c r="AJ689" s="6"/>
      <c r="AK689" s="6"/>
      <c r="AL689" s="6"/>
      <c r="AM689" s="6"/>
      <c r="AN689" s="6"/>
      <c r="AO689" s="6"/>
    </row>
    <row r="690" spans="1:41" x14ac:dyDescent="0.25">
      <c r="A690" s="9" t="s">
        <v>6</v>
      </c>
      <c r="B690" s="9" t="s">
        <v>32</v>
      </c>
      <c r="C690" s="15">
        <v>36514</v>
      </c>
      <c r="D690" s="6" t="s">
        <v>37</v>
      </c>
      <c r="E690" s="6">
        <v>2</v>
      </c>
      <c r="F690" s="6" t="s">
        <v>137</v>
      </c>
      <c r="G690" s="6"/>
      <c r="H690" s="6"/>
      <c r="I690" s="6"/>
      <c r="J690" s="6">
        <v>3</v>
      </c>
      <c r="K690" s="6" t="s">
        <v>35</v>
      </c>
      <c r="L690" s="7">
        <v>2365</v>
      </c>
      <c r="M690" s="6">
        <v>236.5</v>
      </c>
      <c r="N690" s="6"/>
      <c r="O690" s="6"/>
      <c r="P690" s="6"/>
      <c r="Q690" s="6"/>
      <c r="R690" s="6"/>
      <c r="S690" s="6"/>
      <c r="T690" s="7"/>
      <c r="U690" s="7"/>
      <c r="V690" s="7">
        <v>3.4000000000000002E-2</v>
      </c>
      <c r="W690" s="6"/>
      <c r="X690" s="6"/>
      <c r="Y690" s="6"/>
      <c r="Z690" s="6"/>
      <c r="AA690" s="6"/>
      <c r="AB690" s="6"/>
      <c r="AC690" s="6"/>
      <c r="AD690" s="6"/>
      <c r="AE690" s="6"/>
      <c r="AF690" s="6"/>
      <c r="AG690" s="6"/>
      <c r="AH690" s="6"/>
      <c r="AI690" s="6"/>
      <c r="AJ690" s="6"/>
      <c r="AK690" s="6"/>
      <c r="AL690" s="6"/>
      <c r="AM690" s="6"/>
      <c r="AN690" s="6"/>
      <c r="AO690" s="6"/>
    </row>
    <row r="691" spans="1:41" x14ac:dyDescent="0.25">
      <c r="A691" s="9" t="s">
        <v>6</v>
      </c>
      <c r="B691" s="9" t="s">
        <v>32</v>
      </c>
      <c r="C691" s="15">
        <v>36520</v>
      </c>
      <c r="D691" s="6" t="s">
        <v>37</v>
      </c>
      <c r="E691" s="6">
        <v>2</v>
      </c>
      <c r="F691" s="6" t="s">
        <v>137</v>
      </c>
      <c r="G691" s="6"/>
      <c r="H691" s="6"/>
      <c r="I691" s="6"/>
      <c r="J691" s="6">
        <v>3</v>
      </c>
      <c r="K691" s="6" t="s">
        <v>36</v>
      </c>
      <c r="L691" s="7"/>
      <c r="M691" s="6"/>
      <c r="N691" s="6"/>
      <c r="O691" s="6">
        <v>127.56</v>
      </c>
      <c r="P691" s="6">
        <f>SUMIFS(O$459:O691,A$459:A691,A691,D$459:D691,D691,E$459:E691,E691)</f>
        <v>553.90000000000009</v>
      </c>
      <c r="Q691" s="6"/>
      <c r="R691" s="6"/>
      <c r="S691" s="6"/>
      <c r="T691" s="7"/>
      <c r="U691" s="7"/>
      <c r="V691" s="7"/>
      <c r="W691" s="6"/>
      <c r="X691" s="6"/>
      <c r="Y691" s="6"/>
      <c r="Z691" s="6"/>
      <c r="AA691" s="6"/>
      <c r="AB691" s="6"/>
      <c r="AC691" s="6"/>
      <c r="AD691" s="6"/>
      <c r="AE691" s="6"/>
      <c r="AF691" s="6"/>
      <c r="AG691" s="6"/>
      <c r="AH691" s="6"/>
      <c r="AI691" s="6"/>
      <c r="AJ691" s="6"/>
      <c r="AK691" s="6"/>
      <c r="AL691" s="6"/>
      <c r="AM691" s="6"/>
      <c r="AN691" s="6"/>
      <c r="AO691" s="6"/>
    </row>
    <row r="692" spans="1:41" x14ac:dyDescent="0.25">
      <c r="A692" s="9" t="s">
        <v>6</v>
      </c>
      <c r="B692" s="9" t="s">
        <v>32</v>
      </c>
      <c r="C692" s="15">
        <v>36537</v>
      </c>
      <c r="D692" s="6" t="s">
        <v>37</v>
      </c>
      <c r="E692" s="6">
        <v>2</v>
      </c>
      <c r="F692" s="6" t="s">
        <v>137</v>
      </c>
      <c r="G692" s="6"/>
      <c r="H692" s="6"/>
      <c r="I692" s="6"/>
      <c r="J692" s="6">
        <v>4</v>
      </c>
      <c r="K692" s="6" t="s">
        <v>34</v>
      </c>
      <c r="L692" s="7">
        <v>960</v>
      </c>
      <c r="M692" s="6">
        <v>96</v>
      </c>
      <c r="N692" s="6"/>
      <c r="O692" s="6"/>
      <c r="P692" s="6"/>
      <c r="Q692" s="6"/>
      <c r="R692" s="6"/>
      <c r="S692" s="6"/>
      <c r="T692" s="7"/>
      <c r="U692" s="7"/>
      <c r="V692" s="7"/>
      <c r="W692" s="6"/>
      <c r="X692" s="6"/>
      <c r="Y692" s="6"/>
      <c r="Z692" s="6"/>
      <c r="AA692" s="6"/>
      <c r="AB692" s="6"/>
      <c r="AC692" s="6"/>
      <c r="AD692" s="6"/>
      <c r="AE692" s="6"/>
      <c r="AF692" s="6"/>
      <c r="AG692" s="6"/>
      <c r="AH692" s="6"/>
      <c r="AI692" s="6"/>
      <c r="AJ692" s="6"/>
      <c r="AK692" s="6"/>
      <c r="AL692" s="6"/>
      <c r="AM692" s="6"/>
      <c r="AN692" s="6"/>
      <c r="AO692" s="6"/>
    </row>
    <row r="693" spans="1:41" x14ac:dyDescent="0.25">
      <c r="A693" s="9" t="s">
        <v>6</v>
      </c>
      <c r="B693" s="9" t="s">
        <v>32</v>
      </c>
      <c r="C693" s="15">
        <v>36546</v>
      </c>
      <c r="D693" s="6" t="s">
        <v>37</v>
      </c>
      <c r="E693" s="6">
        <v>2</v>
      </c>
      <c r="F693" s="6" t="s">
        <v>137</v>
      </c>
      <c r="G693" s="6"/>
      <c r="H693" s="6"/>
      <c r="I693" s="6"/>
      <c r="J693" s="6">
        <v>4</v>
      </c>
      <c r="K693" s="6" t="s">
        <v>35</v>
      </c>
      <c r="L693" s="7">
        <v>2068</v>
      </c>
      <c r="M693" s="6">
        <v>206.8</v>
      </c>
      <c r="N693" s="6"/>
      <c r="O693" s="6"/>
      <c r="P693" s="6"/>
      <c r="Q693" s="6"/>
      <c r="R693" s="6"/>
      <c r="S693" s="6"/>
      <c r="T693" s="7"/>
      <c r="U693" s="7"/>
      <c r="V693" s="7">
        <v>0.127</v>
      </c>
      <c r="W693" s="6"/>
      <c r="X693" s="6"/>
      <c r="Y693" s="6"/>
      <c r="Z693" s="6"/>
      <c r="AA693" s="6"/>
      <c r="AB693" s="6"/>
      <c r="AC693" s="6"/>
      <c r="AD693" s="6"/>
      <c r="AE693" s="6"/>
      <c r="AF693" s="6"/>
      <c r="AG693" s="6"/>
      <c r="AH693" s="6"/>
      <c r="AI693" s="6"/>
      <c r="AJ693" s="6"/>
      <c r="AK693" s="6"/>
      <c r="AL693" s="6"/>
      <c r="AM693" s="6"/>
      <c r="AN693" s="6"/>
      <c r="AO693" s="6"/>
    </row>
    <row r="694" spans="1:41" x14ac:dyDescent="0.25">
      <c r="A694" s="9" t="s">
        <v>6</v>
      </c>
      <c r="B694" s="9" t="s">
        <v>32</v>
      </c>
      <c r="C694" s="15">
        <v>36551</v>
      </c>
      <c r="D694" s="6" t="s">
        <v>37</v>
      </c>
      <c r="E694" s="6">
        <v>2</v>
      </c>
      <c r="F694" s="6" t="s">
        <v>137</v>
      </c>
      <c r="G694" s="6"/>
      <c r="H694" s="6"/>
      <c r="I694" s="6"/>
      <c r="J694" s="6">
        <v>4</v>
      </c>
      <c r="K694" s="6" t="s">
        <v>36</v>
      </c>
      <c r="L694" s="7">
        <v>1414</v>
      </c>
      <c r="M694" s="6">
        <v>141.4</v>
      </c>
      <c r="N694" s="6"/>
      <c r="O694" s="6">
        <v>78.77</v>
      </c>
      <c r="P694" s="6">
        <f>SUMIFS(O$459:O694,A$459:A694,A694,D$459:D694,D694,E$459:E694,E694)</f>
        <v>632.67000000000007</v>
      </c>
      <c r="Q694" s="6"/>
      <c r="R694" s="6"/>
      <c r="S694" s="6"/>
      <c r="T694" s="7"/>
      <c r="U694" s="7"/>
      <c r="V694" s="7"/>
      <c r="W694" s="6"/>
      <c r="X694" s="6"/>
      <c r="Y694" s="6"/>
      <c r="Z694" s="6"/>
      <c r="AA694" s="6"/>
      <c r="AB694" s="6"/>
      <c r="AC694" s="6"/>
      <c r="AD694" s="6"/>
      <c r="AE694" s="6"/>
      <c r="AF694" s="6"/>
      <c r="AG694" s="6"/>
      <c r="AH694" s="6"/>
      <c r="AI694" s="6"/>
      <c r="AJ694" s="6"/>
      <c r="AK694" s="6"/>
      <c r="AL694" s="6"/>
      <c r="AM694" s="6"/>
      <c r="AN694" s="6"/>
      <c r="AO694" s="6"/>
    </row>
    <row r="695" spans="1:41" x14ac:dyDescent="0.25">
      <c r="A695" s="9" t="s">
        <v>6</v>
      </c>
      <c r="B695" s="9" t="s">
        <v>32</v>
      </c>
      <c r="C695" s="15">
        <v>36584</v>
      </c>
      <c r="D695" s="6" t="s">
        <v>37</v>
      </c>
      <c r="E695" s="6">
        <v>2</v>
      </c>
      <c r="F695" s="6" t="s">
        <v>137</v>
      </c>
      <c r="G695" s="6"/>
      <c r="H695" s="6"/>
      <c r="I695" s="6"/>
      <c r="J695" s="6">
        <v>5</v>
      </c>
      <c r="K695" s="6" t="s">
        <v>34</v>
      </c>
      <c r="L695" s="7">
        <v>2805</v>
      </c>
      <c r="M695" s="6">
        <v>280.5</v>
      </c>
      <c r="N695" s="6"/>
      <c r="O695" s="6"/>
      <c r="P695" s="6"/>
      <c r="Q695" s="6"/>
      <c r="R695" s="6"/>
      <c r="S695" s="6"/>
      <c r="T695" s="7"/>
      <c r="U695" s="7"/>
      <c r="V695" s="7"/>
      <c r="W695" s="6"/>
      <c r="X695" s="6"/>
      <c r="Y695" s="6"/>
      <c r="Z695" s="6"/>
      <c r="AA695" s="6"/>
      <c r="AB695" s="6"/>
      <c r="AC695" s="6"/>
      <c r="AD695" s="6"/>
      <c r="AE695" s="6"/>
      <c r="AF695" s="6"/>
      <c r="AG695" s="6"/>
      <c r="AH695" s="6"/>
      <c r="AI695" s="6"/>
      <c r="AJ695" s="6"/>
      <c r="AK695" s="6"/>
      <c r="AL695" s="6"/>
      <c r="AM695" s="6"/>
      <c r="AN695" s="6"/>
      <c r="AO695" s="6"/>
    </row>
    <row r="696" spans="1:41" x14ac:dyDescent="0.25">
      <c r="A696" s="9" t="s">
        <v>6</v>
      </c>
      <c r="B696" s="9" t="s">
        <v>32</v>
      </c>
      <c r="C696" s="15">
        <v>36598</v>
      </c>
      <c r="D696" s="6" t="s">
        <v>37</v>
      </c>
      <c r="E696" s="6">
        <v>2</v>
      </c>
      <c r="F696" s="6" t="s">
        <v>137</v>
      </c>
      <c r="G696" s="6"/>
      <c r="H696" s="6"/>
      <c r="I696" s="6"/>
      <c r="J696" s="6">
        <v>5</v>
      </c>
      <c r="K696" s="6" t="s">
        <v>35</v>
      </c>
      <c r="L696" s="7">
        <v>5200</v>
      </c>
      <c r="M696" s="6">
        <v>520</v>
      </c>
      <c r="N696" s="6"/>
      <c r="O696" s="6"/>
      <c r="P696" s="6"/>
      <c r="Q696" s="6"/>
      <c r="R696" s="6"/>
      <c r="S696" s="6"/>
      <c r="T696" s="7"/>
      <c r="U696" s="7"/>
      <c r="V696" s="7">
        <v>0.215</v>
      </c>
      <c r="W696" s="6"/>
      <c r="X696" s="6"/>
      <c r="Y696" s="6"/>
      <c r="Z696" s="6"/>
      <c r="AA696" s="6"/>
      <c r="AB696" s="6"/>
      <c r="AC696" s="6"/>
      <c r="AD696" s="6"/>
      <c r="AE696" s="6"/>
      <c r="AF696" s="6"/>
      <c r="AG696" s="6"/>
      <c r="AH696" s="6"/>
      <c r="AI696" s="6"/>
      <c r="AJ696" s="6"/>
      <c r="AK696" s="6"/>
      <c r="AL696" s="6"/>
      <c r="AM696" s="6"/>
      <c r="AN696" s="6"/>
      <c r="AO696" s="6"/>
    </row>
    <row r="697" spans="1:41" x14ac:dyDescent="0.25">
      <c r="A697" s="9" t="s">
        <v>6</v>
      </c>
      <c r="B697" s="9" t="s">
        <v>32</v>
      </c>
      <c r="C697" s="15">
        <v>36603</v>
      </c>
      <c r="D697" s="6" t="s">
        <v>37</v>
      </c>
      <c r="E697" s="6">
        <v>2</v>
      </c>
      <c r="F697" s="6" t="s">
        <v>137</v>
      </c>
      <c r="G697" s="6"/>
      <c r="H697" s="6"/>
      <c r="I697" s="6"/>
      <c r="J697" s="6">
        <v>5</v>
      </c>
      <c r="K697" s="6" t="s">
        <v>36</v>
      </c>
      <c r="L697" s="7">
        <v>825</v>
      </c>
      <c r="M697" s="6">
        <v>82.5</v>
      </c>
      <c r="N697" s="6"/>
      <c r="O697" s="6">
        <v>445.59</v>
      </c>
      <c r="P697" s="6">
        <f>SUMIFS(O$459:O697,A$459:A697,A697,D$459:D697,D697,E$459:E697,E697)</f>
        <v>1078.26</v>
      </c>
      <c r="Q697" s="6"/>
      <c r="R697" s="6"/>
      <c r="S697" s="6"/>
      <c r="T697" s="7"/>
      <c r="U697" s="7"/>
      <c r="V697" s="7"/>
      <c r="W697" s="6"/>
      <c r="X697" s="6"/>
      <c r="Y697" s="6"/>
      <c r="Z697" s="6"/>
      <c r="AA697" s="6"/>
      <c r="AB697" s="6"/>
      <c r="AC697" s="6"/>
      <c r="AD697" s="6"/>
      <c r="AE697" s="6"/>
      <c r="AF697" s="6"/>
      <c r="AG697" s="6"/>
      <c r="AH697" s="6"/>
      <c r="AI697" s="6"/>
      <c r="AJ697" s="6"/>
      <c r="AK697" s="6"/>
      <c r="AL697" s="6"/>
      <c r="AM697" s="6"/>
      <c r="AN697" s="6"/>
      <c r="AO697" s="6"/>
    </row>
    <row r="698" spans="1:41" x14ac:dyDescent="0.25">
      <c r="A698" s="9" t="s">
        <v>6</v>
      </c>
      <c r="B698" s="9" t="s">
        <v>32</v>
      </c>
      <c r="C698" s="15">
        <v>36621</v>
      </c>
      <c r="D698" s="6" t="s">
        <v>37</v>
      </c>
      <c r="E698" s="6">
        <v>2</v>
      </c>
      <c r="F698" s="6" t="s">
        <v>137</v>
      </c>
      <c r="G698" s="6"/>
      <c r="H698" s="6"/>
      <c r="I698" s="6"/>
      <c r="J698" s="6">
        <v>6</v>
      </c>
      <c r="K698" s="6" t="s">
        <v>34</v>
      </c>
      <c r="L698" s="7">
        <v>512</v>
      </c>
      <c r="M698" s="6">
        <v>51.2</v>
      </c>
      <c r="N698" s="6"/>
      <c r="O698" s="6"/>
      <c r="P698" s="6"/>
      <c r="Q698" s="6"/>
      <c r="R698" s="6"/>
      <c r="S698" s="6"/>
      <c r="T698" s="7"/>
      <c r="U698" s="7"/>
      <c r="V698" s="7"/>
      <c r="W698" s="6"/>
      <c r="X698" s="6"/>
      <c r="Y698" s="6"/>
      <c r="Z698" s="6"/>
      <c r="AA698" s="6"/>
      <c r="AB698" s="6"/>
      <c r="AC698" s="6"/>
      <c r="AD698" s="6"/>
      <c r="AE698" s="6"/>
      <c r="AF698" s="6"/>
      <c r="AG698" s="6"/>
      <c r="AH698" s="6"/>
      <c r="AI698" s="6"/>
      <c r="AJ698" s="6"/>
      <c r="AK698" s="6"/>
      <c r="AL698" s="6"/>
      <c r="AM698" s="6"/>
      <c r="AN698" s="6"/>
      <c r="AO698" s="6"/>
    </row>
    <row r="699" spans="1:41" x14ac:dyDescent="0.25">
      <c r="A699" s="9" t="s">
        <v>6</v>
      </c>
      <c r="B699" s="9" t="s">
        <v>32</v>
      </c>
      <c r="C699" s="15">
        <v>36628</v>
      </c>
      <c r="D699" s="6" t="s">
        <v>37</v>
      </c>
      <c r="E699" s="6">
        <v>2</v>
      </c>
      <c r="F699" s="6" t="s">
        <v>137</v>
      </c>
      <c r="G699" s="6"/>
      <c r="H699" s="6"/>
      <c r="I699" s="6"/>
      <c r="J699" s="6">
        <v>6</v>
      </c>
      <c r="K699" s="6" t="s">
        <v>34</v>
      </c>
      <c r="L699" s="7">
        <v>1110</v>
      </c>
      <c r="M699" s="6">
        <v>111</v>
      </c>
      <c r="N699" s="6"/>
      <c r="O699" s="6"/>
      <c r="P699" s="6"/>
      <c r="Q699" s="6"/>
      <c r="R699" s="6"/>
      <c r="S699" s="6"/>
      <c r="T699" s="7"/>
      <c r="U699" s="7"/>
      <c r="V699" s="7"/>
      <c r="W699" s="6"/>
      <c r="X699" s="6"/>
      <c r="Y699" s="6"/>
      <c r="Z699" s="6"/>
      <c r="AA699" s="6"/>
      <c r="AB699" s="6"/>
      <c r="AC699" s="6"/>
      <c r="AD699" s="6"/>
      <c r="AE699" s="6"/>
      <c r="AF699" s="6"/>
      <c r="AG699" s="6"/>
      <c r="AH699" s="6"/>
      <c r="AI699" s="6"/>
      <c r="AJ699" s="6"/>
      <c r="AK699" s="6"/>
      <c r="AL699" s="6"/>
      <c r="AM699" s="6"/>
      <c r="AN699" s="6"/>
      <c r="AO699" s="6"/>
    </row>
    <row r="700" spans="1:41" x14ac:dyDescent="0.25">
      <c r="A700" s="9" t="s">
        <v>6</v>
      </c>
      <c r="B700" s="9" t="s">
        <v>32</v>
      </c>
      <c r="C700" s="15">
        <v>36637</v>
      </c>
      <c r="D700" s="6" t="s">
        <v>37</v>
      </c>
      <c r="E700" s="6">
        <v>2</v>
      </c>
      <c r="F700" s="6" t="s">
        <v>137</v>
      </c>
      <c r="G700" s="6"/>
      <c r="H700" s="6"/>
      <c r="I700" s="6"/>
      <c r="J700" s="6">
        <v>6</v>
      </c>
      <c r="K700" s="6" t="s">
        <v>34</v>
      </c>
      <c r="L700" s="7">
        <v>1263.5</v>
      </c>
      <c r="M700" s="6">
        <v>126.35</v>
      </c>
      <c r="N700" s="6"/>
      <c r="O700" s="6"/>
      <c r="P700" s="6"/>
      <c r="Q700" s="6"/>
      <c r="R700" s="6"/>
      <c r="S700" s="6"/>
      <c r="T700" s="7"/>
      <c r="U700" s="7"/>
      <c r="V700" s="7"/>
      <c r="W700" s="6"/>
      <c r="X700" s="6"/>
      <c r="Y700" s="6"/>
      <c r="Z700" s="6"/>
      <c r="AA700" s="6"/>
      <c r="AB700" s="6"/>
      <c r="AC700" s="6"/>
      <c r="AD700" s="6"/>
      <c r="AE700" s="6"/>
      <c r="AF700" s="6"/>
      <c r="AG700" s="6"/>
      <c r="AH700" s="6"/>
      <c r="AI700" s="6"/>
      <c r="AJ700" s="6"/>
      <c r="AK700" s="6"/>
      <c r="AL700" s="6"/>
      <c r="AM700" s="6"/>
      <c r="AN700" s="6"/>
      <c r="AO700" s="6"/>
    </row>
    <row r="701" spans="1:41" x14ac:dyDescent="0.25">
      <c r="A701" s="9" t="s">
        <v>6</v>
      </c>
      <c r="B701" s="9" t="s">
        <v>32</v>
      </c>
      <c r="C701" s="15">
        <v>36647</v>
      </c>
      <c r="D701" s="6" t="s">
        <v>37</v>
      </c>
      <c r="E701" s="6">
        <v>2</v>
      </c>
      <c r="F701" s="6" t="s">
        <v>137</v>
      </c>
      <c r="G701" s="6"/>
      <c r="H701" s="6"/>
      <c r="I701" s="6"/>
      <c r="J701" s="6">
        <v>6</v>
      </c>
      <c r="K701" s="6" t="s">
        <v>34</v>
      </c>
      <c r="L701" s="7">
        <v>1488.5</v>
      </c>
      <c r="M701" s="6">
        <v>148.85</v>
      </c>
      <c r="N701" s="6"/>
      <c r="O701" s="6"/>
      <c r="P701" s="6"/>
      <c r="Q701" s="6"/>
      <c r="R701" s="6"/>
      <c r="S701" s="6"/>
      <c r="T701" s="7"/>
      <c r="U701" s="7"/>
      <c r="V701" s="7"/>
      <c r="W701" s="6"/>
      <c r="X701" s="6"/>
      <c r="Y701" s="6"/>
      <c r="Z701" s="6"/>
      <c r="AA701" s="6"/>
      <c r="AB701" s="6"/>
      <c r="AC701" s="6"/>
      <c r="AD701" s="6"/>
      <c r="AE701" s="6"/>
      <c r="AF701" s="6"/>
      <c r="AG701" s="6"/>
      <c r="AH701" s="6"/>
      <c r="AI701" s="6"/>
      <c r="AJ701" s="6"/>
      <c r="AK701" s="6"/>
      <c r="AL701" s="6"/>
      <c r="AM701" s="6"/>
      <c r="AN701" s="6"/>
      <c r="AO701" s="6"/>
    </row>
    <row r="702" spans="1:41" x14ac:dyDescent="0.25">
      <c r="A702" s="9" t="s">
        <v>6</v>
      </c>
      <c r="B702" s="9" t="s">
        <v>32</v>
      </c>
      <c r="C702" s="15">
        <v>36656</v>
      </c>
      <c r="D702" s="6" t="s">
        <v>37</v>
      </c>
      <c r="E702" s="6">
        <v>2</v>
      </c>
      <c r="F702" s="6" t="s">
        <v>137</v>
      </c>
      <c r="G702" s="6"/>
      <c r="H702" s="6"/>
      <c r="I702" s="6"/>
      <c r="J702" s="6">
        <v>6</v>
      </c>
      <c r="K702" s="6" t="s">
        <v>34</v>
      </c>
      <c r="L702" s="7">
        <v>878.5</v>
      </c>
      <c r="M702" s="6">
        <v>87.85</v>
      </c>
      <c r="N702" s="6"/>
      <c r="O702" s="6"/>
      <c r="P702" s="6"/>
      <c r="Q702" s="6"/>
      <c r="R702" s="6"/>
      <c r="S702" s="6"/>
      <c r="T702" s="7"/>
      <c r="U702" s="7"/>
      <c r="V702" s="7"/>
      <c r="W702" s="6"/>
      <c r="X702" s="6"/>
      <c r="Y702" s="6"/>
      <c r="Z702" s="6"/>
      <c r="AA702" s="6"/>
      <c r="AB702" s="6"/>
      <c r="AC702" s="6"/>
      <c r="AD702" s="6"/>
      <c r="AE702" s="6"/>
      <c r="AF702" s="6"/>
      <c r="AG702" s="6"/>
      <c r="AH702" s="6"/>
      <c r="AI702" s="6"/>
      <c r="AJ702" s="6"/>
      <c r="AK702" s="6"/>
      <c r="AL702" s="6"/>
      <c r="AM702" s="6"/>
      <c r="AN702" s="6"/>
      <c r="AO702" s="6"/>
    </row>
    <row r="703" spans="1:41" x14ac:dyDescent="0.25">
      <c r="A703" s="9" t="s">
        <v>6</v>
      </c>
      <c r="B703" s="9" t="s">
        <v>32</v>
      </c>
      <c r="C703" s="15">
        <v>36671</v>
      </c>
      <c r="D703" s="6" t="s">
        <v>37</v>
      </c>
      <c r="E703" s="6">
        <v>2</v>
      </c>
      <c r="F703" s="6" t="s">
        <v>137</v>
      </c>
      <c r="G703" s="6"/>
      <c r="H703" s="6"/>
      <c r="I703" s="6"/>
      <c r="J703" s="6">
        <v>6</v>
      </c>
      <c r="K703" s="6" t="s">
        <v>35</v>
      </c>
      <c r="L703" s="7">
        <v>2453.5</v>
      </c>
      <c r="M703" s="6">
        <v>245.35</v>
      </c>
      <c r="N703" s="6"/>
      <c r="O703" s="6"/>
      <c r="P703" s="6"/>
      <c r="Q703" s="6"/>
      <c r="R703" s="6"/>
      <c r="S703" s="6"/>
      <c r="T703" s="7"/>
      <c r="U703" s="7"/>
      <c r="V703" s="7"/>
      <c r="W703" s="6"/>
      <c r="X703" s="6"/>
      <c r="Y703" s="6"/>
      <c r="Z703" s="6"/>
      <c r="AA703" s="6"/>
      <c r="AB703" s="6"/>
      <c r="AC703" s="6"/>
      <c r="AD703" s="6"/>
      <c r="AE703" s="6"/>
      <c r="AF703" s="6"/>
      <c r="AG703" s="6"/>
      <c r="AH703" s="6"/>
      <c r="AI703" s="6"/>
      <c r="AJ703" s="6"/>
      <c r="AK703" s="6"/>
      <c r="AL703" s="6"/>
      <c r="AM703" s="6"/>
      <c r="AN703" s="6"/>
      <c r="AO703" s="6"/>
    </row>
    <row r="704" spans="1:41" x14ac:dyDescent="0.25">
      <c r="A704" s="9" t="s">
        <v>6</v>
      </c>
      <c r="B704" s="9" t="s">
        <v>32</v>
      </c>
      <c r="C704" s="15">
        <v>36675</v>
      </c>
      <c r="D704" s="6" t="s">
        <v>37</v>
      </c>
      <c r="E704" s="6">
        <v>2</v>
      </c>
      <c r="F704" s="6" t="s">
        <v>137</v>
      </c>
      <c r="G704" s="6"/>
      <c r="H704" s="6"/>
      <c r="I704" s="6"/>
      <c r="J704" s="6">
        <v>6</v>
      </c>
      <c r="K704" s="6" t="s">
        <v>36</v>
      </c>
      <c r="L704" s="7"/>
      <c r="M704" s="6"/>
      <c r="N704" s="6"/>
      <c r="O704" s="6">
        <v>233.87</v>
      </c>
      <c r="P704" s="6">
        <f>SUMIFS(O$459:O704,A$459:A704,A704,D$459:D704,D704,E$459:E704,E704)</f>
        <v>1312.13</v>
      </c>
      <c r="Q704" s="6"/>
      <c r="R704" s="6"/>
      <c r="S704" s="6"/>
      <c r="T704" s="7"/>
      <c r="U704" s="7"/>
      <c r="V704" s="7"/>
      <c r="W704" s="6"/>
      <c r="X704" s="6"/>
      <c r="Y704" s="6"/>
      <c r="Z704" s="6"/>
      <c r="AA704" s="6"/>
      <c r="AB704" s="6"/>
      <c r="AC704" s="6"/>
      <c r="AD704" s="6"/>
      <c r="AE704" s="6"/>
      <c r="AF704" s="6"/>
      <c r="AG704" s="6"/>
      <c r="AH704" s="6"/>
      <c r="AI704" s="6"/>
      <c r="AJ704" s="6"/>
      <c r="AK704" s="6"/>
      <c r="AL704" s="6"/>
      <c r="AM704" s="6"/>
      <c r="AN704" s="6"/>
      <c r="AO704" s="6"/>
    </row>
    <row r="705" spans="1:41" x14ac:dyDescent="0.25">
      <c r="A705" s="9" t="s">
        <v>6</v>
      </c>
      <c r="B705" s="9" t="s">
        <v>32</v>
      </c>
      <c r="C705" s="15">
        <v>36727</v>
      </c>
      <c r="D705" s="6" t="s">
        <v>3</v>
      </c>
      <c r="E705" s="6">
        <v>2</v>
      </c>
      <c r="F705" s="6" t="s">
        <v>137</v>
      </c>
      <c r="G705" s="6"/>
      <c r="H705" s="6"/>
      <c r="I705" s="6"/>
      <c r="J705" s="6">
        <v>1</v>
      </c>
      <c r="K705" s="6" t="s">
        <v>34</v>
      </c>
      <c r="L705" s="7">
        <v>217.5</v>
      </c>
      <c r="M705" s="6">
        <v>21.75</v>
      </c>
      <c r="N705" s="6"/>
      <c r="O705" s="6"/>
      <c r="P705" s="6"/>
      <c r="Q705" s="6"/>
      <c r="R705" s="6"/>
      <c r="S705" s="6"/>
      <c r="T705" s="7"/>
      <c r="U705" s="7"/>
      <c r="V705" s="7"/>
      <c r="W705" s="6"/>
      <c r="X705" s="6"/>
      <c r="Y705" s="6"/>
      <c r="Z705" s="6"/>
      <c r="AA705" s="6"/>
      <c r="AB705" s="6"/>
      <c r="AC705" s="6"/>
      <c r="AD705" s="6"/>
      <c r="AE705" s="6"/>
      <c r="AF705" s="6"/>
      <c r="AG705" s="6"/>
      <c r="AH705" s="6"/>
      <c r="AI705" s="6"/>
      <c r="AJ705" s="6"/>
      <c r="AK705" s="6"/>
      <c r="AL705" s="6"/>
      <c r="AM705" s="6"/>
      <c r="AN705" s="6"/>
      <c r="AO705" s="6"/>
    </row>
    <row r="706" spans="1:41" x14ac:dyDescent="0.25">
      <c r="A706" s="9" t="s">
        <v>6</v>
      </c>
      <c r="B706" s="9" t="s">
        <v>32</v>
      </c>
      <c r="C706" s="15">
        <v>36741</v>
      </c>
      <c r="D706" s="6" t="s">
        <v>3</v>
      </c>
      <c r="E706" s="6">
        <v>2</v>
      </c>
      <c r="F706" s="6" t="s">
        <v>137</v>
      </c>
      <c r="G706" s="6"/>
      <c r="H706" s="6"/>
      <c r="I706" s="6"/>
      <c r="J706" s="6">
        <v>1</v>
      </c>
      <c r="K706" s="6" t="s">
        <v>34</v>
      </c>
      <c r="L706" s="7">
        <v>313.5</v>
      </c>
      <c r="M706" s="6">
        <v>31.35</v>
      </c>
      <c r="N706" s="6"/>
      <c r="O706" s="6"/>
      <c r="P706" s="6"/>
      <c r="Q706" s="6"/>
      <c r="R706" s="6"/>
      <c r="S706" s="6"/>
      <c r="T706" s="7"/>
      <c r="U706" s="7"/>
      <c r="V706" s="7"/>
      <c r="W706" s="6"/>
      <c r="X706" s="6"/>
      <c r="Y706" s="6"/>
      <c r="Z706" s="6"/>
      <c r="AA706" s="6"/>
      <c r="AB706" s="6"/>
      <c r="AC706" s="6"/>
      <c r="AD706" s="6"/>
      <c r="AE706" s="6"/>
      <c r="AF706" s="6"/>
      <c r="AG706" s="6"/>
      <c r="AH706" s="6"/>
      <c r="AI706" s="6"/>
      <c r="AJ706" s="6"/>
      <c r="AK706" s="6"/>
      <c r="AL706" s="6"/>
      <c r="AM706" s="6"/>
      <c r="AN706" s="6"/>
      <c r="AO706" s="6"/>
    </row>
    <row r="707" spans="1:41" x14ac:dyDescent="0.25">
      <c r="A707" s="9" t="s">
        <v>6</v>
      </c>
      <c r="B707" s="9" t="s">
        <v>32</v>
      </c>
      <c r="C707" s="15">
        <v>36748</v>
      </c>
      <c r="D707" s="6" t="s">
        <v>3</v>
      </c>
      <c r="E707" s="6">
        <v>2</v>
      </c>
      <c r="F707" s="6" t="s">
        <v>137</v>
      </c>
      <c r="G707" s="6"/>
      <c r="H707" s="6"/>
      <c r="I707" s="6"/>
      <c r="J707" s="6">
        <v>1</v>
      </c>
      <c r="K707" s="6" t="s">
        <v>34</v>
      </c>
      <c r="L707" s="7">
        <v>391.5</v>
      </c>
      <c r="M707" s="6">
        <v>39.15</v>
      </c>
      <c r="N707" s="6"/>
      <c r="O707" s="6"/>
      <c r="P707" s="6"/>
      <c r="Q707" s="6"/>
      <c r="R707" s="6"/>
      <c r="S707" s="6"/>
      <c r="T707" s="7"/>
      <c r="U707" s="7"/>
      <c r="V707" s="7"/>
      <c r="W707" s="6"/>
      <c r="X707" s="6"/>
      <c r="Y707" s="6"/>
      <c r="Z707" s="6"/>
      <c r="AA707" s="6"/>
      <c r="AB707" s="6"/>
      <c r="AC707" s="6"/>
      <c r="AD707" s="6"/>
      <c r="AE707" s="6"/>
      <c r="AF707" s="6"/>
      <c r="AG707" s="6"/>
      <c r="AH707" s="6"/>
      <c r="AI707" s="6"/>
      <c r="AJ707" s="6"/>
      <c r="AK707" s="6"/>
      <c r="AL707" s="6"/>
      <c r="AM707" s="6"/>
      <c r="AN707" s="6"/>
      <c r="AO707" s="6"/>
    </row>
    <row r="708" spans="1:41" x14ac:dyDescent="0.25">
      <c r="A708" s="9" t="s">
        <v>6</v>
      </c>
      <c r="B708" s="9" t="s">
        <v>32</v>
      </c>
      <c r="C708" s="15">
        <v>36755</v>
      </c>
      <c r="D708" s="6" t="s">
        <v>3</v>
      </c>
      <c r="E708" s="6">
        <v>2</v>
      </c>
      <c r="F708" s="6" t="s">
        <v>137</v>
      </c>
      <c r="G708" s="6"/>
      <c r="H708" s="6"/>
      <c r="I708" s="6"/>
      <c r="J708" s="6">
        <v>1</v>
      </c>
      <c r="K708" s="6" t="s">
        <v>34</v>
      </c>
      <c r="L708" s="7">
        <v>382</v>
      </c>
      <c r="M708" s="6">
        <v>38.200000000000003</v>
      </c>
      <c r="N708" s="6"/>
      <c r="O708" s="6"/>
      <c r="P708" s="6"/>
      <c r="Q708" s="6"/>
      <c r="R708" s="6"/>
      <c r="S708" s="6"/>
      <c r="T708" s="7"/>
      <c r="U708" s="7"/>
      <c r="V708" s="7"/>
      <c r="W708" s="6"/>
      <c r="X708" s="6"/>
      <c r="Y708" s="6"/>
      <c r="Z708" s="6"/>
      <c r="AA708" s="6"/>
      <c r="AB708" s="6"/>
      <c r="AC708" s="6"/>
      <c r="AD708" s="6"/>
      <c r="AE708" s="6"/>
      <c r="AF708" s="6"/>
      <c r="AG708" s="6"/>
      <c r="AH708" s="6"/>
      <c r="AI708" s="6"/>
      <c r="AJ708" s="6"/>
      <c r="AK708" s="6"/>
      <c r="AL708" s="6"/>
      <c r="AM708" s="6"/>
      <c r="AN708" s="6"/>
      <c r="AO708" s="6"/>
    </row>
    <row r="709" spans="1:41" x14ac:dyDescent="0.25">
      <c r="A709" s="9" t="s">
        <v>6</v>
      </c>
      <c r="B709" s="9" t="s">
        <v>32</v>
      </c>
      <c r="C709" s="15">
        <v>36762</v>
      </c>
      <c r="D709" s="6" t="s">
        <v>3</v>
      </c>
      <c r="E709" s="6">
        <v>2</v>
      </c>
      <c r="F709" s="6" t="s">
        <v>137</v>
      </c>
      <c r="G709" s="6"/>
      <c r="H709" s="6"/>
      <c r="I709" s="6"/>
      <c r="J709" s="6">
        <v>1</v>
      </c>
      <c r="K709" s="6" t="s">
        <v>34</v>
      </c>
      <c r="L709" s="7">
        <v>695</v>
      </c>
      <c r="M709" s="6">
        <v>69.5</v>
      </c>
      <c r="N709" s="6"/>
      <c r="O709" s="6"/>
      <c r="P709" s="6"/>
      <c r="Q709" s="6"/>
      <c r="R709" s="6"/>
      <c r="S709" s="6"/>
      <c r="T709" s="7"/>
      <c r="U709" s="7"/>
      <c r="V709" s="7"/>
      <c r="W709" s="6"/>
      <c r="X709" s="6"/>
      <c r="Y709" s="6"/>
      <c r="Z709" s="6"/>
      <c r="AA709" s="6"/>
      <c r="AB709" s="6"/>
      <c r="AC709" s="6"/>
      <c r="AD709" s="6"/>
      <c r="AE709" s="6"/>
      <c r="AF709" s="6"/>
      <c r="AG709" s="6"/>
      <c r="AH709" s="6"/>
      <c r="AI709" s="6"/>
      <c r="AJ709" s="6"/>
      <c r="AK709" s="6"/>
      <c r="AL709" s="6"/>
      <c r="AM709" s="6"/>
      <c r="AN709" s="6"/>
      <c r="AO709" s="6"/>
    </row>
    <row r="710" spans="1:41" x14ac:dyDescent="0.25">
      <c r="A710" s="9" t="s">
        <v>6</v>
      </c>
      <c r="B710" s="9" t="s">
        <v>32</v>
      </c>
      <c r="C710" s="15">
        <v>36769</v>
      </c>
      <c r="D710" s="6" t="s">
        <v>3</v>
      </c>
      <c r="E710" s="6">
        <v>2</v>
      </c>
      <c r="F710" s="6" t="s">
        <v>137</v>
      </c>
      <c r="G710" s="6"/>
      <c r="H710" s="6"/>
      <c r="I710" s="6"/>
      <c r="J710" s="6">
        <v>1</v>
      </c>
      <c r="K710" s="6" t="s">
        <v>34</v>
      </c>
      <c r="L710" s="7">
        <v>666.5</v>
      </c>
      <c r="M710" s="6">
        <v>66.650000000000006</v>
      </c>
      <c r="N710" s="6"/>
      <c r="O710" s="6"/>
      <c r="P710" s="6"/>
      <c r="Q710" s="6"/>
      <c r="R710" s="6"/>
      <c r="S710" s="6"/>
      <c r="T710" s="7"/>
      <c r="U710" s="7"/>
      <c r="V710" s="7"/>
      <c r="W710" s="6"/>
      <c r="X710" s="6"/>
      <c r="Y710" s="6"/>
      <c r="Z710" s="6"/>
      <c r="AA710" s="6"/>
      <c r="AB710" s="6"/>
      <c r="AC710" s="6"/>
      <c r="AD710" s="6"/>
      <c r="AE710" s="6"/>
      <c r="AF710" s="6"/>
      <c r="AG710" s="6"/>
      <c r="AH710" s="6"/>
      <c r="AI710" s="6"/>
      <c r="AJ710" s="6"/>
      <c r="AK710" s="6"/>
      <c r="AL710" s="6"/>
      <c r="AM710" s="6"/>
      <c r="AN710" s="6"/>
      <c r="AO710" s="6"/>
    </row>
    <row r="711" spans="1:41" x14ac:dyDescent="0.25">
      <c r="A711" s="9" t="s">
        <v>6</v>
      </c>
      <c r="B711" s="9" t="s">
        <v>32</v>
      </c>
      <c r="C711" s="15">
        <v>36775</v>
      </c>
      <c r="D711" s="6" t="s">
        <v>3</v>
      </c>
      <c r="E711" s="6">
        <v>2</v>
      </c>
      <c r="F711" s="6" t="s">
        <v>137</v>
      </c>
      <c r="G711" s="6"/>
      <c r="H711" s="6"/>
      <c r="I711" s="6"/>
      <c r="J711" s="6">
        <v>1</v>
      </c>
      <c r="K711" s="6" t="s">
        <v>34</v>
      </c>
      <c r="L711" s="7">
        <v>1088.5</v>
      </c>
      <c r="M711" s="6">
        <v>108.85</v>
      </c>
      <c r="N711" s="6"/>
      <c r="O711" s="6"/>
      <c r="P711" s="6"/>
      <c r="Q711" s="6"/>
      <c r="R711" s="6"/>
      <c r="S711" s="6"/>
      <c r="T711" s="7"/>
      <c r="U711" s="7"/>
      <c r="V711" s="7"/>
      <c r="W711" s="6"/>
      <c r="X711" s="6"/>
      <c r="Y711" s="6"/>
      <c r="Z711" s="6"/>
      <c r="AA711" s="6"/>
      <c r="AB711" s="6"/>
      <c r="AC711" s="6"/>
      <c r="AD711" s="6"/>
      <c r="AE711" s="6"/>
      <c r="AF711" s="6"/>
      <c r="AG711" s="6"/>
      <c r="AH711" s="6"/>
      <c r="AI711" s="6"/>
      <c r="AJ711" s="6"/>
      <c r="AK711" s="6"/>
      <c r="AL711" s="6"/>
      <c r="AM711" s="6"/>
      <c r="AN711" s="6"/>
      <c r="AO711" s="6"/>
    </row>
    <row r="712" spans="1:41" x14ac:dyDescent="0.25">
      <c r="A712" s="9" t="s">
        <v>6</v>
      </c>
      <c r="B712" s="9" t="s">
        <v>32</v>
      </c>
      <c r="C712" s="15">
        <v>36782</v>
      </c>
      <c r="D712" s="6" t="s">
        <v>3</v>
      </c>
      <c r="E712" s="6">
        <v>2</v>
      </c>
      <c r="F712" s="6" t="s">
        <v>137</v>
      </c>
      <c r="G712" s="6"/>
      <c r="H712" s="6"/>
      <c r="I712" s="6"/>
      <c r="J712" s="6">
        <v>1</v>
      </c>
      <c r="K712" s="6" t="s">
        <v>34</v>
      </c>
      <c r="L712" s="7">
        <v>1790.5</v>
      </c>
      <c r="M712" s="6">
        <v>179.05</v>
      </c>
      <c r="N712" s="6"/>
      <c r="O712" s="6"/>
      <c r="P712" s="6"/>
      <c r="Q712" s="6"/>
      <c r="R712" s="6"/>
      <c r="S712" s="6"/>
      <c r="T712" s="7"/>
      <c r="U712" s="7"/>
      <c r="V712" s="7"/>
      <c r="W712" s="6"/>
      <c r="X712" s="6"/>
      <c r="Y712" s="6"/>
      <c r="Z712" s="6"/>
      <c r="AA712" s="6"/>
      <c r="AB712" s="6"/>
      <c r="AC712" s="6"/>
      <c r="AD712" s="6"/>
      <c r="AE712" s="6"/>
      <c r="AF712" s="6"/>
      <c r="AG712" s="6"/>
      <c r="AH712" s="6"/>
      <c r="AI712" s="6"/>
      <c r="AJ712" s="6"/>
      <c r="AK712" s="6"/>
      <c r="AL712" s="6"/>
      <c r="AM712" s="6"/>
      <c r="AN712" s="6"/>
      <c r="AO712" s="6"/>
    </row>
    <row r="713" spans="1:41" x14ac:dyDescent="0.25">
      <c r="A713" s="9" t="s">
        <v>6</v>
      </c>
      <c r="B713" s="9" t="s">
        <v>32</v>
      </c>
      <c r="C713" s="15">
        <v>36791</v>
      </c>
      <c r="D713" s="6" t="s">
        <v>3</v>
      </c>
      <c r="E713" s="6">
        <v>2</v>
      </c>
      <c r="F713" s="6" t="s">
        <v>137</v>
      </c>
      <c r="G713" s="6"/>
      <c r="H713" s="6"/>
      <c r="I713" s="6"/>
      <c r="J713" s="6">
        <v>1</v>
      </c>
      <c r="K713" s="6" t="s">
        <v>35</v>
      </c>
      <c r="L713" s="7">
        <v>2840</v>
      </c>
      <c r="M713" s="6">
        <v>284</v>
      </c>
      <c r="N713" s="6"/>
      <c r="O713" s="6"/>
      <c r="P713" s="6"/>
      <c r="Q713" s="6">
        <v>3.9800000000000002E-2</v>
      </c>
      <c r="R713" s="6"/>
      <c r="S713" s="6"/>
      <c r="T713" s="7"/>
      <c r="U713" s="7"/>
      <c r="V713" s="7"/>
      <c r="W713" s="6"/>
      <c r="X713" s="6"/>
      <c r="Y713" s="6"/>
      <c r="Z713" s="6"/>
      <c r="AA713" s="6"/>
      <c r="AB713" s="6"/>
      <c r="AC713" s="6"/>
      <c r="AD713" s="6"/>
      <c r="AE713" s="6"/>
      <c r="AF713" s="6"/>
      <c r="AG713" s="6"/>
      <c r="AH713" s="6"/>
      <c r="AI713" s="6"/>
      <c r="AJ713" s="6"/>
      <c r="AK713" s="6"/>
      <c r="AL713" s="6"/>
      <c r="AM713" s="6"/>
      <c r="AN713" s="6"/>
      <c r="AO713" s="6"/>
    </row>
    <row r="714" spans="1:41" x14ac:dyDescent="0.25">
      <c r="A714" s="9" t="s">
        <v>6</v>
      </c>
      <c r="B714" s="9" t="s">
        <v>32</v>
      </c>
      <c r="C714" s="15">
        <v>36800</v>
      </c>
      <c r="D714" s="6" t="s">
        <v>3</v>
      </c>
      <c r="E714" s="6">
        <v>2</v>
      </c>
      <c r="F714" s="6" t="s">
        <v>137</v>
      </c>
      <c r="G714" s="6"/>
      <c r="H714" s="6"/>
      <c r="I714" s="6"/>
      <c r="J714" s="6">
        <v>1</v>
      </c>
      <c r="K714" s="6" t="s">
        <v>36</v>
      </c>
      <c r="L714" s="7">
        <v>780</v>
      </c>
      <c r="M714" s="6">
        <v>78</v>
      </c>
      <c r="N714" s="6"/>
      <c r="O714" s="6">
        <v>213.03</v>
      </c>
      <c r="P714" s="6">
        <f>SUMIFS(O$459:O714,A$459:A714,A714,D$459:D714,D714,E$459:E714,E714)</f>
        <v>213.03</v>
      </c>
      <c r="Q714" s="6"/>
      <c r="R714" s="6"/>
      <c r="S714" s="6">
        <v>2.0299999999999999E-2</v>
      </c>
      <c r="T714" s="7"/>
      <c r="U714" s="7"/>
      <c r="V714" s="7"/>
      <c r="W714" s="6"/>
      <c r="X714" s="6"/>
      <c r="Y714" s="6"/>
      <c r="Z714" s="6"/>
      <c r="AA714" s="6"/>
      <c r="AB714" s="6"/>
      <c r="AC714" s="6"/>
      <c r="AD714" s="6"/>
      <c r="AE714" s="6"/>
      <c r="AF714" s="6"/>
      <c r="AG714" s="6"/>
      <c r="AH714" s="6"/>
      <c r="AI714" s="6"/>
      <c r="AJ714" s="6"/>
      <c r="AK714" s="6"/>
      <c r="AL714" s="6"/>
      <c r="AM714" s="6"/>
      <c r="AN714" s="6"/>
      <c r="AO714" s="6"/>
    </row>
    <row r="715" spans="1:41" x14ac:dyDescent="0.25">
      <c r="A715" s="9" t="s">
        <v>6</v>
      </c>
      <c r="B715" s="9" t="s">
        <v>32</v>
      </c>
      <c r="C715" s="15">
        <v>36822</v>
      </c>
      <c r="D715" s="6" t="s">
        <v>3</v>
      </c>
      <c r="E715" s="6">
        <v>2</v>
      </c>
      <c r="F715" s="6" t="s">
        <v>137</v>
      </c>
      <c r="G715" s="6"/>
      <c r="H715" s="6"/>
      <c r="I715" s="6"/>
      <c r="J715" s="6">
        <v>2</v>
      </c>
      <c r="K715" s="6" t="s">
        <v>34</v>
      </c>
      <c r="L715" s="7">
        <v>2165</v>
      </c>
      <c r="M715" s="6">
        <v>216.5</v>
      </c>
      <c r="N715" s="6"/>
      <c r="O715" s="6"/>
      <c r="P715" s="6"/>
      <c r="Q715" s="6"/>
      <c r="R715" s="6"/>
      <c r="S715" s="6"/>
      <c r="T715" s="7"/>
      <c r="U715" s="7"/>
      <c r="V715" s="7"/>
      <c r="W715" s="6"/>
      <c r="X715" s="6"/>
      <c r="Y715" s="6"/>
      <c r="Z715" s="6"/>
      <c r="AA715" s="6"/>
      <c r="AB715" s="6"/>
      <c r="AC715" s="6"/>
      <c r="AD715" s="6"/>
      <c r="AE715" s="6"/>
      <c r="AF715" s="6"/>
      <c r="AG715" s="6"/>
      <c r="AH715" s="6"/>
      <c r="AI715" s="6"/>
      <c r="AJ715" s="6"/>
      <c r="AK715" s="6"/>
      <c r="AL715" s="6"/>
      <c r="AM715" s="6"/>
      <c r="AN715" s="6"/>
      <c r="AO715" s="6"/>
    </row>
    <row r="716" spans="1:41" x14ac:dyDescent="0.25">
      <c r="A716" s="9" t="s">
        <v>6</v>
      </c>
      <c r="B716" s="9" t="s">
        <v>32</v>
      </c>
      <c r="C716" s="15">
        <v>36827</v>
      </c>
      <c r="D716" s="6" t="s">
        <v>3</v>
      </c>
      <c r="E716" s="6">
        <v>2</v>
      </c>
      <c r="F716" s="6" t="s">
        <v>137</v>
      </c>
      <c r="G716" s="6"/>
      <c r="H716" s="6"/>
      <c r="I716" s="6"/>
      <c r="J716" s="6">
        <v>2</v>
      </c>
      <c r="K716" s="6" t="s">
        <v>34</v>
      </c>
      <c r="L716" s="7">
        <v>3025</v>
      </c>
      <c r="M716" s="6">
        <v>302.5</v>
      </c>
      <c r="N716" s="6"/>
      <c r="O716" s="6"/>
      <c r="P716" s="6"/>
      <c r="Q716" s="6"/>
      <c r="R716" s="6"/>
      <c r="S716" s="6"/>
      <c r="T716" s="7"/>
      <c r="U716" s="7"/>
      <c r="V716" s="7"/>
      <c r="W716" s="6"/>
      <c r="X716" s="6"/>
      <c r="Y716" s="6"/>
      <c r="Z716" s="6"/>
      <c r="AA716" s="6"/>
      <c r="AB716" s="6"/>
      <c r="AC716" s="6"/>
      <c r="AD716" s="6"/>
      <c r="AE716" s="6"/>
      <c r="AF716" s="6"/>
      <c r="AG716" s="6"/>
      <c r="AH716" s="6"/>
      <c r="AI716" s="6"/>
      <c r="AJ716" s="6"/>
      <c r="AK716" s="6"/>
      <c r="AL716" s="6"/>
      <c r="AM716" s="6"/>
      <c r="AN716" s="6"/>
      <c r="AO716" s="6"/>
    </row>
    <row r="717" spans="1:41" x14ac:dyDescent="0.25">
      <c r="A717" s="9" t="s">
        <v>6</v>
      </c>
      <c r="B717" s="9" t="s">
        <v>32</v>
      </c>
      <c r="C717" s="15">
        <v>36840</v>
      </c>
      <c r="D717" s="6" t="s">
        <v>3</v>
      </c>
      <c r="E717" s="6">
        <v>2</v>
      </c>
      <c r="F717" s="6" t="s">
        <v>137</v>
      </c>
      <c r="G717" s="6"/>
      <c r="H717" s="6"/>
      <c r="I717" s="6"/>
      <c r="J717" s="6">
        <v>2</v>
      </c>
      <c r="K717" s="6" t="s">
        <v>35</v>
      </c>
      <c r="L717" s="7">
        <v>2837.9</v>
      </c>
      <c r="M717" s="6">
        <v>283.79000000000002</v>
      </c>
      <c r="N717" s="6"/>
      <c r="O717" s="6"/>
      <c r="P717" s="6"/>
      <c r="Q717" s="6">
        <v>2.4299999999999999E-2</v>
      </c>
      <c r="R717" s="6">
        <v>1.2500000000000001E-2</v>
      </c>
      <c r="S717" s="6"/>
      <c r="T717" s="7"/>
      <c r="U717" s="7"/>
      <c r="V717" s="7">
        <v>9.7000000000000003E-2</v>
      </c>
      <c r="W717" s="6"/>
      <c r="X717" s="6"/>
      <c r="Y717" s="6"/>
      <c r="Z717" s="6"/>
      <c r="AA717" s="6"/>
      <c r="AB717" s="6"/>
      <c r="AC717" s="6"/>
      <c r="AD717" s="6"/>
      <c r="AE717" s="6"/>
      <c r="AF717" s="6"/>
      <c r="AG717" s="6"/>
      <c r="AH717" s="6"/>
      <c r="AI717" s="6"/>
      <c r="AJ717" s="6"/>
      <c r="AK717" s="6"/>
      <c r="AL717" s="6"/>
      <c r="AM717" s="6"/>
      <c r="AN717" s="6"/>
      <c r="AO717" s="6"/>
    </row>
    <row r="718" spans="1:41" x14ac:dyDescent="0.25">
      <c r="A718" s="9" t="s">
        <v>6</v>
      </c>
      <c r="B718" s="9" t="s">
        <v>32</v>
      </c>
      <c r="C718" s="15">
        <v>36846</v>
      </c>
      <c r="D718" s="6" t="s">
        <v>3</v>
      </c>
      <c r="E718" s="6">
        <v>2</v>
      </c>
      <c r="F718" s="6" t="s">
        <v>137</v>
      </c>
      <c r="G718" s="6"/>
      <c r="H718" s="6"/>
      <c r="I718" s="6"/>
      <c r="J718" s="6">
        <v>2</v>
      </c>
      <c r="K718" s="6" t="s">
        <v>36</v>
      </c>
      <c r="L718" s="7"/>
      <c r="M718" s="6"/>
      <c r="N718" s="6"/>
      <c r="O718" s="6">
        <v>200.12</v>
      </c>
      <c r="P718" s="6">
        <f>SUMIFS(O$459:O718,A$459:A718,A718,D$459:D718,D718,E$459:E718,E718)</f>
        <v>413.15</v>
      </c>
      <c r="Q718" s="6"/>
      <c r="R718" s="6"/>
      <c r="S718" s="6"/>
      <c r="T718" s="7"/>
      <c r="U718" s="7"/>
      <c r="V718" s="7"/>
      <c r="W718" s="6"/>
      <c r="X718" s="6"/>
      <c r="Y718" s="6"/>
      <c r="Z718" s="6"/>
      <c r="AA718" s="6"/>
      <c r="AB718" s="6"/>
      <c r="AC718" s="6"/>
      <c r="AD718" s="6"/>
      <c r="AE718" s="6"/>
      <c r="AF718" s="6"/>
      <c r="AG718" s="6"/>
      <c r="AH718" s="6"/>
      <c r="AI718" s="6"/>
      <c r="AJ718" s="6"/>
      <c r="AK718" s="6"/>
      <c r="AL718" s="6"/>
      <c r="AM718" s="6"/>
      <c r="AN718" s="6"/>
      <c r="AO718" s="6"/>
    </row>
    <row r="719" spans="1:41" x14ac:dyDescent="0.25">
      <c r="A719" s="9" t="s">
        <v>6</v>
      </c>
      <c r="B719" s="9" t="s">
        <v>32</v>
      </c>
      <c r="C719" s="15">
        <v>36861</v>
      </c>
      <c r="D719" s="6" t="s">
        <v>3</v>
      </c>
      <c r="E719" s="6">
        <v>2</v>
      </c>
      <c r="F719" s="6" t="s">
        <v>137</v>
      </c>
      <c r="G719" s="6"/>
      <c r="H719" s="6"/>
      <c r="I719" s="6"/>
      <c r="J719" s="6">
        <v>3</v>
      </c>
      <c r="K719" s="6" t="s">
        <v>34</v>
      </c>
      <c r="L719" s="7">
        <v>549</v>
      </c>
      <c r="M719" s="6">
        <v>54.9</v>
      </c>
      <c r="N719" s="6"/>
      <c r="O719" s="6"/>
      <c r="P719" s="6"/>
      <c r="Q719" s="6"/>
      <c r="R719" s="6"/>
      <c r="S719" s="6"/>
      <c r="T719" s="7"/>
      <c r="U719" s="7"/>
      <c r="V719" s="7"/>
      <c r="W719" s="6"/>
      <c r="X719" s="6"/>
      <c r="Y719" s="6"/>
      <c r="Z719" s="6"/>
      <c r="AA719" s="6"/>
      <c r="AB719" s="6"/>
      <c r="AC719" s="6"/>
      <c r="AD719" s="6"/>
      <c r="AE719" s="6"/>
      <c r="AF719" s="6"/>
      <c r="AG719" s="6"/>
      <c r="AH719" s="6"/>
      <c r="AI719" s="6"/>
      <c r="AJ719" s="6"/>
      <c r="AK719" s="6"/>
      <c r="AL719" s="6"/>
      <c r="AM719" s="6"/>
      <c r="AN719" s="6"/>
      <c r="AO719" s="6"/>
    </row>
    <row r="720" spans="1:41" x14ac:dyDescent="0.25">
      <c r="A720" s="9" t="s">
        <v>6</v>
      </c>
      <c r="B720" s="9" t="s">
        <v>32</v>
      </c>
      <c r="C720" s="15">
        <v>36868</v>
      </c>
      <c r="D720" s="6" t="s">
        <v>3</v>
      </c>
      <c r="E720" s="6">
        <v>2</v>
      </c>
      <c r="F720" s="6" t="s">
        <v>137</v>
      </c>
      <c r="G720" s="6"/>
      <c r="H720" s="6"/>
      <c r="I720" s="6"/>
      <c r="J720" s="6">
        <v>3</v>
      </c>
      <c r="K720" s="6" t="s">
        <v>34</v>
      </c>
      <c r="L720" s="7">
        <v>1563.5</v>
      </c>
      <c r="M720" s="6">
        <v>156.35</v>
      </c>
      <c r="N720" s="6"/>
      <c r="O720" s="6"/>
      <c r="P720" s="6"/>
      <c r="Q720" s="6"/>
      <c r="R720" s="6"/>
      <c r="S720" s="6"/>
      <c r="T720" s="7"/>
      <c r="U720" s="7"/>
      <c r="V720" s="7"/>
      <c r="W720" s="6"/>
      <c r="X720" s="6"/>
      <c r="Y720" s="6"/>
      <c r="Z720" s="6"/>
      <c r="AA720" s="6"/>
      <c r="AB720" s="6"/>
      <c r="AC720" s="6"/>
      <c r="AD720" s="6"/>
      <c r="AE720" s="6"/>
      <c r="AF720" s="6"/>
      <c r="AG720" s="6"/>
      <c r="AH720" s="6"/>
      <c r="AI720" s="6"/>
      <c r="AJ720" s="6"/>
      <c r="AK720" s="6"/>
      <c r="AL720" s="6"/>
      <c r="AM720" s="6"/>
      <c r="AN720" s="6"/>
      <c r="AO720" s="6"/>
    </row>
    <row r="721" spans="1:41" x14ac:dyDescent="0.25">
      <c r="A721" s="9" t="s">
        <v>6</v>
      </c>
      <c r="B721" s="9" t="s">
        <v>32</v>
      </c>
      <c r="C721" s="15">
        <v>36873</v>
      </c>
      <c r="D721" s="6" t="s">
        <v>3</v>
      </c>
      <c r="E721" s="6">
        <v>2</v>
      </c>
      <c r="F721" s="6" t="s">
        <v>137</v>
      </c>
      <c r="G721" s="6"/>
      <c r="H721" s="6"/>
      <c r="I721" s="6"/>
      <c r="J721" s="6">
        <v>3</v>
      </c>
      <c r="K721" s="6" t="s">
        <v>34</v>
      </c>
      <c r="L721" s="7">
        <v>1975</v>
      </c>
      <c r="M721" s="6">
        <v>197.5</v>
      </c>
      <c r="N721" s="6"/>
      <c r="O721" s="6"/>
      <c r="P721" s="6"/>
      <c r="Q721" s="6"/>
      <c r="R721" s="6"/>
      <c r="S721" s="6"/>
      <c r="T721" s="7"/>
      <c r="U721" s="7"/>
      <c r="V721" s="7"/>
      <c r="W721" s="6"/>
      <c r="X721" s="6"/>
      <c r="Y721" s="6"/>
      <c r="Z721" s="6"/>
      <c r="AA721" s="6"/>
      <c r="AB721" s="6"/>
      <c r="AC721" s="6"/>
      <c r="AD721" s="6"/>
      <c r="AE721" s="6"/>
      <c r="AF721" s="6"/>
      <c r="AG721" s="6"/>
      <c r="AH721" s="6"/>
      <c r="AI721" s="6"/>
      <c r="AJ721" s="6"/>
      <c r="AK721" s="6"/>
      <c r="AL721" s="6"/>
      <c r="AM721" s="6"/>
      <c r="AN721" s="6"/>
      <c r="AO721" s="6"/>
    </row>
    <row r="722" spans="1:41" x14ac:dyDescent="0.25">
      <c r="A722" s="9" t="s">
        <v>6</v>
      </c>
      <c r="B722" s="9" t="s">
        <v>32</v>
      </c>
      <c r="C722" s="15">
        <v>36879</v>
      </c>
      <c r="D722" s="6" t="s">
        <v>3</v>
      </c>
      <c r="E722" s="6">
        <v>2</v>
      </c>
      <c r="F722" s="6" t="s">
        <v>137</v>
      </c>
      <c r="G722" s="6"/>
      <c r="H722" s="6"/>
      <c r="I722" s="6"/>
      <c r="J722" s="6">
        <v>3</v>
      </c>
      <c r="K722" s="6" t="s">
        <v>35</v>
      </c>
      <c r="L722" s="7">
        <v>2927.5</v>
      </c>
      <c r="M722" s="6">
        <v>292.75</v>
      </c>
      <c r="N722" s="6"/>
      <c r="O722" s="6"/>
      <c r="P722" s="6"/>
      <c r="Q722" s="6">
        <v>3.4200000000000001E-2</v>
      </c>
      <c r="R722" s="6">
        <v>1.49E-2</v>
      </c>
      <c r="S722" s="6"/>
      <c r="T722" s="7"/>
      <c r="U722" s="7"/>
      <c r="V722" s="7">
        <v>0.152</v>
      </c>
      <c r="W722" s="6"/>
      <c r="X722" s="6"/>
      <c r="Y722" s="6"/>
      <c r="Z722" s="6"/>
      <c r="AA722" s="6"/>
      <c r="AB722" s="6"/>
      <c r="AC722" s="6"/>
      <c r="AD722" s="6"/>
      <c r="AE722" s="6"/>
      <c r="AF722" s="6"/>
      <c r="AG722" s="6"/>
      <c r="AH722" s="6"/>
      <c r="AI722" s="6"/>
      <c r="AJ722" s="6"/>
      <c r="AK722" s="6"/>
      <c r="AL722" s="6"/>
      <c r="AM722" s="6"/>
      <c r="AN722" s="6"/>
      <c r="AO722" s="6"/>
    </row>
    <row r="723" spans="1:41" x14ac:dyDescent="0.25">
      <c r="A723" s="9" t="s">
        <v>6</v>
      </c>
      <c r="B723" s="9" t="s">
        <v>32</v>
      </c>
      <c r="C723" s="15">
        <v>36887</v>
      </c>
      <c r="D723" s="6" t="s">
        <v>3</v>
      </c>
      <c r="E723" s="6">
        <v>2</v>
      </c>
      <c r="F723" s="6" t="s">
        <v>137</v>
      </c>
      <c r="G723" s="6"/>
      <c r="H723" s="6"/>
      <c r="I723" s="6"/>
      <c r="J723" s="6">
        <v>3</v>
      </c>
      <c r="K723" s="6" t="s">
        <v>36</v>
      </c>
      <c r="L723" s="7">
        <v>475</v>
      </c>
      <c r="M723" s="6">
        <v>47.5</v>
      </c>
      <c r="N723" s="6"/>
      <c r="O723" s="6">
        <v>228.59</v>
      </c>
      <c r="P723" s="6">
        <f>SUMIFS(O$459:O723,A$459:A723,A723,D$459:D723,D723,E$459:E723,E723)</f>
        <v>641.74</v>
      </c>
      <c r="Q723" s="6"/>
      <c r="R723" s="6"/>
      <c r="S723" s="6">
        <v>1.26E-2</v>
      </c>
      <c r="T723" s="7"/>
      <c r="U723" s="7"/>
      <c r="V723" s="7"/>
      <c r="W723" s="6"/>
      <c r="X723" s="6"/>
      <c r="Y723" s="6"/>
      <c r="Z723" s="6"/>
      <c r="AA723" s="6"/>
      <c r="AB723" s="6"/>
      <c r="AC723" s="6"/>
      <c r="AD723" s="6"/>
      <c r="AE723" s="6"/>
      <c r="AF723" s="6"/>
      <c r="AG723" s="6"/>
      <c r="AH723" s="6"/>
      <c r="AI723" s="6"/>
      <c r="AJ723" s="6"/>
      <c r="AK723" s="6"/>
      <c r="AL723" s="6"/>
      <c r="AM723" s="6"/>
      <c r="AN723" s="6"/>
      <c r="AO723" s="6"/>
    </row>
    <row r="724" spans="1:41" x14ac:dyDescent="0.25">
      <c r="A724" s="9" t="s">
        <v>6</v>
      </c>
      <c r="B724" s="9" t="s">
        <v>32</v>
      </c>
      <c r="C724" s="15">
        <v>36899</v>
      </c>
      <c r="D724" s="6" t="s">
        <v>3</v>
      </c>
      <c r="E724" s="6">
        <v>2</v>
      </c>
      <c r="F724" s="6" t="s">
        <v>137</v>
      </c>
      <c r="G724" s="6"/>
      <c r="H724" s="6"/>
      <c r="I724" s="6"/>
      <c r="J724" s="6">
        <v>4</v>
      </c>
      <c r="K724" s="6" t="s">
        <v>34</v>
      </c>
      <c r="L724" s="7">
        <v>660</v>
      </c>
      <c r="M724" s="6">
        <v>66</v>
      </c>
      <c r="N724" s="6"/>
      <c r="O724" s="6"/>
      <c r="P724" s="6"/>
      <c r="Q724" s="6"/>
      <c r="R724" s="6"/>
      <c r="S724" s="6"/>
      <c r="T724" s="7"/>
      <c r="U724" s="7"/>
      <c r="V724" s="7"/>
      <c r="W724" s="6"/>
      <c r="X724" s="6"/>
      <c r="Y724" s="6"/>
      <c r="Z724" s="6"/>
      <c r="AA724" s="6"/>
      <c r="AB724" s="6"/>
      <c r="AC724" s="6"/>
      <c r="AD724" s="6"/>
      <c r="AE724" s="6"/>
      <c r="AF724" s="6"/>
      <c r="AG724" s="6"/>
      <c r="AH724" s="6"/>
      <c r="AI724" s="6"/>
      <c r="AJ724" s="6"/>
      <c r="AK724" s="6"/>
      <c r="AL724" s="6"/>
      <c r="AM724" s="6"/>
      <c r="AN724" s="6"/>
      <c r="AO724" s="6"/>
    </row>
    <row r="725" spans="1:41" x14ac:dyDescent="0.25">
      <c r="A725" s="9" t="s">
        <v>6</v>
      </c>
      <c r="B725" s="9" t="s">
        <v>32</v>
      </c>
      <c r="C725" s="15">
        <v>36904</v>
      </c>
      <c r="D725" s="6" t="s">
        <v>3</v>
      </c>
      <c r="E725" s="6">
        <v>2</v>
      </c>
      <c r="F725" s="6" t="s">
        <v>137</v>
      </c>
      <c r="G725" s="6"/>
      <c r="H725" s="6"/>
      <c r="I725" s="6"/>
      <c r="J725" s="6">
        <v>4</v>
      </c>
      <c r="K725" s="6" t="s">
        <v>34</v>
      </c>
      <c r="L725" s="7">
        <v>1118.5</v>
      </c>
      <c r="M725" s="6">
        <v>111.85</v>
      </c>
      <c r="N725" s="6"/>
      <c r="O725" s="6"/>
      <c r="P725" s="6"/>
      <c r="Q725" s="6"/>
      <c r="R725" s="6"/>
      <c r="S725" s="6"/>
      <c r="T725" s="7"/>
      <c r="U725" s="7"/>
      <c r="V725" s="7"/>
      <c r="W725" s="6"/>
      <c r="X725" s="6"/>
      <c r="Y725" s="6"/>
      <c r="Z725" s="6"/>
      <c r="AA725" s="6"/>
      <c r="AB725" s="6"/>
      <c r="AC725" s="6"/>
      <c r="AD725" s="6"/>
      <c r="AE725" s="6"/>
      <c r="AF725" s="6"/>
      <c r="AG725" s="6"/>
      <c r="AH725" s="6"/>
      <c r="AI725" s="6"/>
      <c r="AJ725" s="6"/>
      <c r="AK725" s="6"/>
      <c r="AL725" s="6"/>
      <c r="AM725" s="6"/>
      <c r="AN725" s="6"/>
      <c r="AO725" s="6"/>
    </row>
    <row r="726" spans="1:41" x14ac:dyDescent="0.25">
      <c r="A726" s="9" t="s">
        <v>6</v>
      </c>
      <c r="B726" s="9" t="s">
        <v>32</v>
      </c>
      <c r="C726" s="15">
        <v>36909</v>
      </c>
      <c r="D726" s="6" t="s">
        <v>3</v>
      </c>
      <c r="E726" s="6">
        <v>2</v>
      </c>
      <c r="F726" s="6" t="s">
        <v>137</v>
      </c>
      <c r="G726" s="6"/>
      <c r="H726" s="6"/>
      <c r="I726" s="6"/>
      <c r="J726" s="6">
        <v>4</v>
      </c>
      <c r="K726" s="6" t="s">
        <v>34</v>
      </c>
      <c r="L726" s="7">
        <v>1205</v>
      </c>
      <c r="M726" s="6">
        <v>120.5</v>
      </c>
      <c r="N726" s="6"/>
      <c r="O726" s="6"/>
      <c r="P726" s="6"/>
      <c r="Q726" s="6"/>
      <c r="R726" s="6"/>
      <c r="S726" s="6"/>
      <c r="T726" s="7"/>
      <c r="U726" s="7"/>
      <c r="V726" s="7"/>
      <c r="W726" s="6"/>
      <c r="X726" s="6"/>
      <c r="Y726" s="6"/>
      <c r="Z726" s="6"/>
      <c r="AA726" s="6"/>
      <c r="AB726" s="6"/>
      <c r="AC726" s="6"/>
      <c r="AD726" s="6"/>
      <c r="AE726" s="6"/>
      <c r="AF726" s="6"/>
      <c r="AG726" s="6"/>
      <c r="AH726" s="6"/>
      <c r="AI726" s="6"/>
      <c r="AJ726" s="6"/>
      <c r="AK726" s="6"/>
      <c r="AL726" s="6"/>
      <c r="AM726" s="6"/>
      <c r="AN726" s="6"/>
      <c r="AO726" s="6"/>
    </row>
    <row r="727" spans="1:41" x14ac:dyDescent="0.25">
      <c r="A727" s="9" t="s">
        <v>6</v>
      </c>
      <c r="B727" s="9" t="s">
        <v>32</v>
      </c>
      <c r="C727" s="15">
        <v>36915</v>
      </c>
      <c r="D727" s="6" t="s">
        <v>3</v>
      </c>
      <c r="E727" s="6">
        <v>2</v>
      </c>
      <c r="F727" s="6" t="s">
        <v>137</v>
      </c>
      <c r="G727" s="6"/>
      <c r="H727" s="6"/>
      <c r="I727" s="6"/>
      <c r="J727" s="6">
        <v>4</v>
      </c>
      <c r="K727" s="6" t="s">
        <v>35</v>
      </c>
      <c r="L727" s="7">
        <v>2960</v>
      </c>
      <c r="M727" s="6">
        <v>296</v>
      </c>
      <c r="N727" s="6"/>
      <c r="O727" s="6"/>
      <c r="P727" s="6"/>
      <c r="Q727" s="6">
        <v>3.04E-2</v>
      </c>
      <c r="R727" s="6"/>
      <c r="S727" s="6"/>
      <c r="T727" s="7"/>
      <c r="U727" s="7"/>
      <c r="V727" s="7">
        <v>0.115</v>
      </c>
      <c r="W727" s="6"/>
      <c r="X727" s="6"/>
      <c r="Y727" s="6"/>
      <c r="Z727" s="6"/>
      <c r="AA727" s="6"/>
      <c r="AB727" s="6"/>
      <c r="AC727" s="6"/>
      <c r="AD727" s="6"/>
      <c r="AE727" s="6"/>
      <c r="AF727" s="6"/>
      <c r="AG727" s="6"/>
      <c r="AH727" s="6"/>
      <c r="AI727" s="6"/>
      <c r="AJ727" s="6"/>
      <c r="AK727" s="6"/>
      <c r="AL727" s="6"/>
      <c r="AM727" s="6"/>
      <c r="AN727" s="6"/>
      <c r="AO727" s="6"/>
    </row>
    <row r="728" spans="1:41" x14ac:dyDescent="0.25">
      <c r="A728" s="9" t="s">
        <v>6</v>
      </c>
      <c r="B728" s="9" t="s">
        <v>32</v>
      </c>
      <c r="C728" s="15">
        <v>36921</v>
      </c>
      <c r="D728" s="6" t="s">
        <v>3</v>
      </c>
      <c r="E728" s="6">
        <v>2</v>
      </c>
      <c r="F728" s="6" t="s">
        <v>137</v>
      </c>
      <c r="G728" s="6"/>
      <c r="H728" s="6"/>
      <c r="I728" s="6"/>
      <c r="J728" s="6">
        <v>4</v>
      </c>
      <c r="K728" s="6" t="s">
        <v>36</v>
      </c>
      <c r="L728" s="7">
        <v>695</v>
      </c>
      <c r="M728" s="6">
        <v>69.5</v>
      </c>
      <c r="N728" s="6"/>
      <c r="O728" s="6">
        <v>222.7</v>
      </c>
      <c r="P728" s="6">
        <f>SUMIFS(O$459:O728,A$459:A728,A728,D$459:D728,D728,E$459:E728,E728)</f>
        <v>864.44</v>
      </c>
      <c r="Q728" s="6"/>
      <c r="R728" s="6"/>
      <c r="S728" s="6">
        <v>1.6E-2</v>
      </c>
      <c r="T728" s="7"/>
      <c r="U728" s="7"/>
      <c r="V728" s="7"/>
      <c r="W728" s="6"/>
      <c r="X728" s="6"/>
      <c r="Y728" s="6"/>
      <c r="Z728" s="6"/>
      <c r="AA728" s="6"/>
      <c r="AB728" s="6"/>
      <c r="AC728" s="6"/>
      <c r="AD728" s="6"/>
      <c r="AE728" s="6"/>
      <c r="AF728" s="6"/>
      <c r="AG728" s="6"/>
      <c r="AH728" s="6"/>
      <c r="AI728" s="6"/>
      <c r="AJ728" s="6"/>
      <c r="AK728" s="6"/>
      <c r="AL728" s="6"/>
      <c r="AM728" s="6"/>
      <c r="AN728" s="6"/>
      <c r="AO728" s="6"/>
    </row>
    <row r="729" spans="1:41" x14ac:dyDescent="0.25">
      <c r="A729" s="9" t="s">
        <v>6</v>
      </c>
      <c r="B729" s="9" t="s">
        <v>32</v>
      </c>
      <c r="C729" s="15">
        <v>36938</v>
      </c>
      <c r="D729" s="6" t="s">
        <v>3</v>
      </c>
      <c r="E729" s="6">
        <v>2</v>
      </c>
      <c r="F729" s="6" t="s">
        <v>137</v>
      </c>
      <c r="G729" s="6"/>
      <c r="H729" s="6"/>
      <c r="I729" s="6"/>
      <c r="J729" s="6">
        <v>5</v>
      </c>
      <c r="K729" s="6" t="s">
        <v>34</v>
      </c>
      <c r="L729" s="7">
        <v>925.5</v>
      </c>
      <c r="M729" s="6">
        <v>92.55</v>
      </c>
      <c r="N729" s="6"/>
      <c r="O729" s="6"/>
      <c r="P729" s="6"/>
      <c r="Q729" s="6"/>
      <c r="R729" s="6"/>
      <c r="S729" s="6"/>
      <c r="T729" s="7"/>
      <c r="U729" s="7"/>
      <c r="V729" s="7"/>
      <c r="W729" s="6"/>
      <c r="X729" s="6"/>
      <c r="Y729" s="6"/>
      <c r="Z729" s="6"/>
      <c r="AA729" s="6"/>
      <c r="AB729" s="6"/>
      <c r="AC729" s="6"/>
      <c r="AD729" s="6"/>
      <c r="AE729" s="6"/>
      <c r="AF729" s="6"/>
      <c r="AG729" s="6"/>
      <c r="AH729" s="6"/>
      <c r="AI729" s="6"/>
      <c r="AJ729" s="6"/>
      <c r="AK729" s="6"/>
      <c r="AL729" s="6"/>
      <c r="AM729" s="6"/>
      <c r="AN729" s="6"/>
      <c r="AO729" s="6"/>
    </row>
    <row r="730" spans="1:41" x14ac:dyDescent="0.25">
      <c r="A730" s="9" t="s">
        <v>6</v>
      </c>
      <c r="B730" s="9" t="s">
        <v>32</v>
      </c>
      <c r="C730" s="15">
        <v>36945</v>
      </c>
      <c r="D730" s="6" t="s">
        <v>3</v>
      </c>
      <c r="E730" s="6">
        <v>2</v>
      </c>
      <c r="F730" s="6" t="s">
        <v>137</v>
      </c>
      <c r="G730" s="6"/>
      <c r="H730" s="6"/>
      <c r="I730" s="6"/>
      <c r="J730" s="6">
        <v>5</v>
      </c>
      <c r="K730" s="6" t="s">
        <v>34</v>
      </c>
      <c r="L730" s="7">
        <v>1260</v>
      </c>
      <c r="M730" s="6">
        <v>126</v>
      </c>
      <c r="N730" s="6"/>
      <c r="O730" s="6"/>
      <c r="P730" s="6"/>
      <c r="Q730" s="6"/>
      <c r="R730" s="6"/>
      <c r="S730" s="6"/>
      <c r="T730" s="7"/>
      <c r="U730" s="7"/>
      <c r="V730" s="7">
        <v>7.0999999999999994E-2</v>
      </c>
      <c r="W730" s="6"/>
      <c r="X730" s="6"/>
      <c r="Y730" s="6"/>
      <c r="Z730" s="6"/>
      <c r="AA730" s="6"/>
      <c r="AB730" s="6"/>
      <c r="AC730" s="6"/>
      <c r="AD730" s="6"/>
      <c r="AE730" s="6"/>
      <c r="AF730" s="6"/>
      <c r="AG730" s="6"/>
      <c r="AH730" s="6"/>
      <c r="AI730" s="6"/>
      <c r="AJ730" s="6"/>
      <c r="AK730" s="6"/>
      <c r="AL730" s="6"/>
      <c r="AM730" s="6"/>
      <c r="AN730" s="6"/>
      <c r="AO730" s="6"/>
    </row>
    <row r="731" spans="1:41" x14ac:dyDescent="0.25">
      <c r="A731" s="9" t="s">
        <v>6</v>
      </c>
      <c r="B731" s="9" t="s">
        <v>32</v>
      </c>
      <c r="C731" s="15">
        <v>36951</v>
      </c>
      <c r="D731" s="6" t="s">
        <v>3</v>
      </c>
      <c r="E731" s="6">
        <v>2</v>
      </c>
      <c r="F731" s="6" t="s">
        <v>137</v>
      </c>
      <c r="G731" s="6"/>
      <c r="H731" s="6"/>
      <c r="I731" s="6"/>
      <c r="J731" s="6">
        <v>5</v>
      </c>
      <c r="K731" s="6" t="s">
        <v>34</v>
      </c>
      <c r="L731" s="7">
        <v>1890</v>
      </c>
      <c r="M731" s="6">
        <v>189</v>
      </c>
      <c r="N731" s="6"/>
      <c r="O731" s="6"/>
      <c r="P731" s="6"/>
      <c r="Q731" s="6"/>
      <c r="R731" s="6"/>
      <c r="S731" s="6"/>
      <c r="T731" s="7"/>
      <c r="U731" s="7"/>
      <c r="V731" s="7"/>
      <c r="W731" s="6"/>
      <c r="X731" s="6"/>
      <c r="Y731" s="6"/>
      <c r="Z731" s="6"/>
      <c r="AA731" s="6"/>
      <c r="AB731" s="6"/>
      <c r="AC731" s="6"/>
      <c r="AD731" s="6"/>
      <c r="AE731" s="6"/>
      <c r="AF731" s="6"/>
      <c r="AG731" s="6"/>
      <c r="AH731" s="6"/>
      <c r="AI731" s="6"/>
      <c r="AJ731" s="6"/>
      <c r="AK731" s="6"/>
      <c r="AL731" s="6"/>
      <c r="AM731" s="6"/>
      <c r="AN731" s="6"/>
      <c r="AO731" s="6"/>
    </row>
    <row r="732" spans="1:41" x14ac:dyDescent="0.25">
      <c r="A732" s="9" t="s">
        <v>6</v>
      </c>
      <c r="B732" s="9" t="s">
        <v>32</v>
      </c>
      <c r="C732" s="15">
        <v>36957</v>
      </c>
      <c r="D732" s="6" t="s">
        <v>3</v>
      </c>
      <c r="E732" s="6">
        <v>2</v>
      </c>
      <c r="F732" s="6" t="s">
        <v>137</v>
      </c>
      <c r="G732" s="6"/>
      <c r="H732" s="6"/>
      <c r="I732" s="6"/>
      <c r="J732" s="6">
        <v>5</v>
      </c>
      <c r="K732" s="6" t="s">
        <v>34</v>
      </c>
      <c r="L732" s="7">
        <v>1720</v>
      </c>
      <c r="M732" s="6">
        <v>172</v>
      </c>
      <c r="N732" s="6"/>
      <c r="O732" s="6"/>
      <c r="P732" s="6"/>
      <c r="Q732" s="6"/>
      <c r="R732" s="6"/>
      <c r="S732" s="6"/>
      <c r="T732" s="7"/>
      <c r="U732" s="7"/>
      <c r="V732" s="7"/>
      <c r="W732" s="6"/>
      <c r="X732" s="6"/>
      <c r="Y732" s="6"/>
      <c r="Z732" s="6"/>
      <c r="AA732" s="6"/>
      <c r="AB732" s="6"/>
      <c r="AC732" s="6"/>
      <c r="AD732" s="6"/>
      <c r="AE732" s="6"/>
      <c r="AF732" s="6"/>
      <c r="AG732" s="6"/>
      <c r="AH732" s="6"/>
      <c r="AI732" s="6"/>
      <c r="AJ732" s="6"/>
      <c r="AK732" s="6"/>
      <c r="AL732" s="6"/>
      <c r="AM732" s="6"/>
      <c r="AN732" s="6"/>
      <c r="AO732" s="6"/>
    </row>
    <row r="733" spans="1:41" x14ac:dyDescent="0.25">
      <c r="A733" s="9" t="s">
        <v>6</v>
      </c>
      <c r="B733" s="9" t="s">
        <v>32</v>
      </c>
      <c r="C733" s="15">
        <v>36961</v>
      </c>
      <c r="D733" s="6" t="s">
        <v>3</v>
      </c>
      <c r="E733" s="6">
        <v>2</v>
      </c>
      <c r="F733" s="6" t="s">
        <v>137</v>
      </c>
      <c r="G733" s="6"/>
      <c r="H733" s="6"/>
      <c r="I733" s="6"/>
      <c r="J733" s="6">
        <v>5</v>
      </c>
      <c r="K733" s="6" t="s">
        <v>35</v>
      </c>
      <c r="L733" s="7">
        <v>1946.5</v>
      </c>
      <c r="M733" s="6">
        <v>194.65</v>
      </c>
      <c r="N733" s="6"/>
      <c r="O733" s="6"/>
      <c r="P733" s="6"/>
      <c r="Q733" s="6">
        <v>2.9000000000000001E-2</v>
      </c>
      <c r="R733" s="6">
        <v>6.7000000000000002E-3</v>
      </c>
      <c r="S733" s="6"/>
      <c r="T733" s="7"/>
      <c r="U733" s="7"/>
      <c r="V733" s="7">
        <v>0.24299999999999999</v>
      </c>
      <c r="W733" s="6"/>
      <c r="X733" s="6"/>
      <c r="Y733" s="6"/>
      <c r="Z733" s="6"/>
      <c r="AA733" s="6"/>
      <c r="AB733" s="6"/>
      <c r="AC733" s="6"/>
      <c r="AD733" s="6"/>
      <c r="AE733" s="6"/>
      <c r="AF733" s="6"/>
      <c r="AG733" s="6"/>
      <c r="AH733" s="6"/>
      <c r="AI733" s="6"/>
      <c r="AJ733" s="6"/>
      <c r="AK733" s="6"/>
      <c r="AL733" s="6"/>
      <c r="AM733" s="6"/>
      <c r="AN733" s="6"/>
      <c r="AO733" s="6"/>
    </row>
    <row r="734" spans="1:41" x14ac:dyDescent="0.25">
      <c r="A734" s="9" t="s">
        <v>6</v>
      </c>
      <c r="B734" s="9" t="s">
        <v>32</v>
      </c>
      <c r="C734" s="15">
        <v>36967</v>
      </c>
      <c r="D734" s="6" t="s">
        <v>3</v>
      </c>
      <c r="E734" s="6">
        <v>2</v>
      </c>
      <c r="F734" s="6" t="s">
        <v>137</v>
      </c>
      <c r="G734" s="6"/>
      <c r="H734" s="6"/>
      <c r="I734" s="6"/>
      <c r="J734" s="6">
        <v>5</v>
      </c>
      <c r="K734" s="6" t="s">
        <v>36</v>
      </c>
      <c r="L734" s="7">
        <v>1185</v>
      </c>
      <c r="M734" s="6">
        <v>118.5</v>
      </c>
      <c r="N734" s="6"/>
      <c r="O734" s="6">
        <v>89.74</v>
      </c>
      <c r="P734" s="6">
        <f>SUMIFS(O$459:O734,A$459:A734,A734,D$459:D734,D734,E$459:E734,E734)</f>
        <v>954.18000000000006</v>
      </c>
      <c r="Q734" s="6"/>
      <c r="R734" s="6"/>
      <c r="S734" s="6">
        <v>1.8200000000000001E-2</v>
      </c>
      <c r="T734" s="7"/>
      <c r="U734" s="7"/>
      <c r="V734" s="7"/>
      <c r="W734" s="6"/>
      <c r="X734" s="6"/>
      <c r="Y734" s="6"/>
      <c r="Z734" s="6"/>
      <c r="AA734" s="6"/>
      <c r="AB734" s="6"/>
      <c r="AC734" s="6"/>
      <c r="AD734" s="6"/>
      <c r="AE734" s="6"/>
      <c r="AF734" s="6"/>
      <c r="AG734" s="6"/>
      <c r="AH734" s="6"/>
      <c r="AI734" s="6"/>
      <c r="AJ734" s="6"/>
      <c r="AK734" s="6"/>
      <c r="AL734" s="6"/>
      <c r="AM734" s="6"/>
      <c r="AN734" s="6"/>
      <c r="AO734" s="6"/>
    </row>
    <row r="735" spans="1:41" x14ac:dyDescent="0.25">
      <c r="A735" s="9" t="s">
        <v>6</v>
      </c>
      <c r="B735" s="9" t="s">
        <v>32</v>
      </c>
      <c r="C735" s="15">
        <v>36993</v>
      </c>
      <c r="D735" s="6" t="s">
        <v>3</v>
      </c>
      <c r="E735" s="6">
        <v>2</v>
      </c>
      <c r="F735" s="6" t="s">
        <v>137</v>
      </c>
      <c r="G735" s="6"/>
      <c r="H735" s="6"/>
      <c r="I735" s="6"/>
      <c r="J735" s="6">
        <v>6</v>
      </c>
      <c r="K735" s="6" t="s">
        <v>34</v>
      </c>
      <c r="L735" s="7">
        <v>1145.5</v>
      </c>
      <c r="M735" s="6">
        <v>114.55</v>
      </c>
      <c r="N735" s="6"/>
      <c r="O735" s="6"/>
      <c r="P735" s="6"/>
      <c r="Q735" s="6"/>
      <c r="R735" s="6"/>
      <c r="S735" s="6"/>
      <c r="T735" s="7"/>
      <c r="U735" s="7"/>
      <c r="V735" s="7"/>
      <c r="W735" s="6"/>
      <c r="X735" s="6"/>
      <c r="Y735" s="6"/>
      <c r="Z735" s="6"/>
      <c r="AA735" s="6"/>
      <c r="AB735" s="6"/>
      <c r="AC735" s="6"/>
      <c r="AD735" s="6"/>
      <c r="AE735" s="6"/>
      <c r="AF735" s="6"/>
      <c r="AG735" s="6"/>
      <c r="AH735" s="6"/>
      <c r="AI735" s="6"/>
      <c r="AJ735" s="6"/>
      <c r="AK735" s="6"/>
      <c r="AL735" s="6"/>
      <c r="AM735" s="6"/>
      <c r="AN735" s="6"/>
      <c r="AO735" s="6"/>
    </row>
    <row r="736" spans="1:41" x14ac:dyDescent="0.25">
      <c r="A736" s="9" t="s">
        <v>6</v>
      </c>
      <c r="B736" s="9" t="s">
        <v>32</v>
      </c>
      <c r="C736" s="15">
        <v>37004</v>
      </c>
      <c r="D736" s="6" t="s">
        <v>3</v>
      </c>
      <c r="E736" s="6">
        <v>2</v>
      </c>
      <c r="F736" s="6" t="s">
        <v>137</v>
      </c>
      <c r="G736" s="6"/>
      <c r="H736" s="6"/>
      <c r="I736" s="6"/>
      <c r="J736" s="6">
        <v>6</v>
      </c>
      <c r="K736" s="6" t="s">
        <v>34</v>
      </c>
      <c r="L736" s="7">
        <v>1489.5</v>
      </c>
      <c r="M736" s="6">
        <v>148.94999999999999</v>
      </c>
      <c r="N736" s="6"/>
      <c r="O736" s="6"/>
      <c r="P736" s="6"/>
      <c r="Q736" s="6"/>
      <c r="R736" s="6"/>
      <c r="S736" s="6"/>
      <c r="T736" s="7"/>
      <c r="U736" s="7"/>
      <c r="V736" s="7"/>
      <c r="W736" s="6"/>
      <c r="X736" s="6"/>
      <c r="Y736" s="6"/>
      <c r="Z736" s="6"/>
      <c r="AA736" s="6"/>
      <c r="AB736" s="6"/>
      <c r="AC736" s="6"/>
      <c r="AD736" s="6"/>
      <c r="AE736" s="6"/>
      <c r="AF736" s="6"/>
      <c r="AG736" s="6"/>
      <c r="AH736" s="6"/>
      <c r="AI736" s="6"/>
      <c r="AJ736" s="6"/>
      <c r="AK736" s="6"/>
      <c r="AL736" s="6"/>
      <c r="AM736" s="6"/>
      <c r="AN736" s="6"/>
      <c r="AO736" s="6"/>
    </row>
    <row r="737" spans="1:41" x14ac:dyDescent="0.25">
      <c r="A737" s="9" t="s">
        <v>6</v>
      </c>
      <c r="B737" s="9" t="s">
        <v>32</v>
      </c>
      <c r="C737" s="15">
        <v>37013</v>
      </c>
      <c r="D737" s="6" t="s">
        <v>3</v>
      </c>
      <c r="E737" s="6">
        <v>2</v>
      </c>
      <c r="F737" s="6" t="s">
        <v>137</v>
      </c>
      <c r="G737" s="6"/>
      <c r="H737" s="6"/>
      <c r="I737" s="6"/>
      <c r="J737" s="6">
        <v>6</v>
      </c>
      <c r="K737" s="6" t="s">
        <v>35</v>
      </c>
      <c r="L737" s="7">
        <v>1548</v>
      </c>
      <c r="M737" s="6">
        <v>154.80000000000001</v>
      </c>
      <c r="N737" s="6"/>
      <c r="O737" s="6"/>
      <c r="P737" s="6"/>
      <c r="Q737" s="6">
        <v>3.39E-2</v>
      </c>
      <c r="R737" s="6"/>
      <c r="S737" s="6"/>
      <c r="T737" s="7"/>
      <c r="U737" s="7"/>
      <c r="V737" s="7"/>
      <c r="W737" s="6"/>
      <c r="X737" s="6"/>
      <c r="Y737" s="6"/>
      <c r="Z737" s="6"/>
      <c r="AA737" s="6"/>
      <c r="AB737" s="6"/>
      <c r="AC737" s="6"/>
      <c r="AD737" s="6"/>
      <c r="AE737" s="6"/>
      <c r="AF737" s="6"/>
      <c r="AG737" s="6"/>
      <c r="AH737" s="6"/>
      <c r="AI737" s="6"/>
      <c r="AJ737" s="6"/>
      <c r="AK737" s="6"/>
      <c r="AL737" s="6"/>
      <c r="AM737" s="6"/>
      <c r="AN737" s="6"/>
      <c r="AO737" s="6"/>
    </row>
    <row r="738" spans="1:41" x14ac:dyDescent="0.25">
      <c r="A738" s="9" t="s">
        <v>6</v>
      </c>
      <c r="B738" s="9" t="s">
        <v>32</v>
      </c>
      <c r="C738" s="15">
        <v>37017</v>
      </c>
      <c r="D738" s="6" t="s">
        <v>3</v>
      </c>
      <c r="E738" s="6">
        <v>2</v>
      </c>
      <c r="F738" s="6" t="s">
        <v>137</v>
      </c>
      <c r="G738" s="6"/>
      <c r="H738" s="6"/>
      <c r="I738" s="6"/>
      <c r="J738" s="6">
        <v>6</v>
      </c>
      <c r="K738" s="6" t="s">
        <v>36</v>
      </c>
      <c r="L738" s="7"/>
      <c r="M738" s="6"/>
      <c r="N738" s="6"/>
      <c r="O738" s="6">
        <v>139.58000000000001</v>
      </c>
      <c r="P738" s="6">
        <f>SUMIFS(O$459:O738,A$459:A738,A738,D$459:D738,D738,E$459:E738,E738)</f>
        <v>1093.76</v>
      </c>
      <c r="Q738" s="6"/>
      <c r="R738" s="6"/>
      <c r="S738" s="6"/>
      <c r="T738" s="7"/>
      <c r="U738" s="7"/>
      <c r="V738" s="7"/>
      <c r="W738" s="6"/>
      <c r="X738" s="6"/>
      <c r="Y738" s="6"/>
      <c r="Z738" s="6"/>
      <c r="AA738" s="6"/>
      <c r="AB738" s="6"/>
      <c r="AC738" s="6"/>
      <c r="AD738" s="6"/>
      <c r="AE738" s="6"/>
      <c r="AF738" s="6"/>
      <c r="AG738" s="6"/>
      <c r="AH738" s="6"/>
      <c r="AI738" s="6"/>
      <c r="AJ738" s="6"/>
      <c r="AK738" s="6"/>
      <c r="AL738" s="6"/>
      <c r="AM738" s="6"/>
      <c r="AN738" s="6"/>
      <c r="AO738" s="6"/>
    </row>
    <row r="739" spans="1:41" x14ac:dyDescent="0.25">
      <c r="A739" s="9" t="s">
        <v>6</v>
      </c>
      <c r="B739" s="9" t="s">
        <v>32</v>
      </c>
      <c r="C739" s="15">
        <v>37066</v>
      </c>
      <c r="D739" s="6" t="s">
        <v>3</v>
      </c>
      <c r="E739" s="6">
        <v>2</v>
      </c>
      <c r="F739" s="6" t="s">
        <v>137</v>
      </c>
      <c r="G739" s="6"/>
      <c r="H739" s="6"/>
      <c r="I739" s="6"/>
      <c r="J739" s="6">
        <v>7</v>
      </c>
      <c r="K739" s="6" t="s">
        <v>35</v>
      </c>
      <c r="L739" s="7">
        <v>514</v>
      </c>
      <c r="M739" s="6">
        <v>51.4</v>
      </c>
      <c r="N739" s="6"/>
      <c r="O739" s="6"/>
      <c r="P739" s="6"/>
      <c r="Q739" s="6">
        <v>3.2000000000000001E-2</v>
      </c>
      <c r="R739" s="6"/>
      <c r="S739" s="6"/>
      <c r="T739" s="7"/>
      <c r="U739" s="7"/>
      <c r="V739" s="7"/>
      <c r="W739" s="6"/>
      <c r="X739" s="6"/>
      <c r="Y739" s="6"/>
      <c r="Z739" s="6"/>
      <c r="AA739" s="6"/>
      <c r="AB739" s="6"/>
      <c r="AC739" s="6"/>
      <c r="AD739" s="6"/>
      <c r="AE739" s="6"/>
      <c r="AF739" s="6"/>
      <c r="AG739" s="6"/>
      <c r="AH739" s="6"/>
      <c r="AI739" s="6"/>
      <c r="AJ739" s="6"/>
      <c r="AK739" s="6"/>
      <c r="AL739" s="6"/>
      <c r="AM739" s="6"/>
      <c r="AN739" s="6"/>
      <c r="AO739" s="6"/>
    </row>
    <row r="740" spans="1:41" x14ac:dyDescent="0.25">
      <c r="A740" s="9" t="s">
        <v>6</v>
      </c>
      <c r="B740" s="9" t="s">
        <v>32</v>
      </c>
      <c r="C740" s="15">
        <v>37076</v>
      </c>
      <c r="D740" s="6" t="s">
        <v>38</v>
      </c>
      <c r="E740" s="6">
        <v>2</v>
      </c>
      <c r="F740" s="6" t="s">
        <v>137</v>
      </c>
      <c r="G740" s="6"/>
      <c r="H740" s="6"/>
      <c r="I740" s="6"/>
      <c r="J740" s="6">
        <v>7</v>
      </c>
      <c r="K740" s="6" t="s">
        <v>36</v>
      </c>
      <c r="L740" s="7"/>
      <c r="M740" s="6"/>
      <c r="N740" s="6"/>
      <c r="O740" s="6">
        <v>41.65</v>
      </c>
      <c r="P740" s="6">
        <f>SUMIFS(O$459:O740,A$459:A740,A740,D$459:D740,D740,E$459:E740,E740)</f>
        <v>41.65</v>
      </c>
      <c r="Q740" s="6"/>
      <c r="R740" s="6"/>
      <c r="S740" s="6"/>
      <c r="T740" s="7"/>
      <c r="U740" s="7"/>
      <c r="V740" s="7"/>
      <c r="W740" s="6"/>
      <c r="X740" s="6"/>
      <c r="Y740" s="6"/>
      <c r="Z740" s="6"/>
      <c r="AA740" s="6"/>
      <c r="AB740" s="6"/>
      <c r="AC740" s="6"/>
      <c r="AD740" s="6"/>
      <c r="AE740" s="6"/>
      <c r="AF740" s="6"/>
      <c r="AG740" s="6"/>
      <c r="AH740" s="6"/>
      <c r="AI740" s="6"/>
      <c r="AJ740" s="6"/>
      <c r="AK740" s="6"/>
      <c r="AL740" s="6"/>
      <c r="AM740" s="6"/>
      <c r="AN740" s="6"/>
      <c r="AO740" s="6"/>
    </row>
    <row r="741" spans="1:41" x14ac:dyDescent="0.25">
      <c r="A741" s="9" t="s">
        <v>6</v>
      </c>
      <c r="B741" s="9" t="s">
        <v>32</v>
      </c>
      <c r="C741" s="15">
        <v>37131</v>
      </c>
      <c r="D741" s="6" t="s">
        <v>38</v>
      </c>
      <c r="E741" s="6">
        <v>2</v>
      </c>
      <c r="F741" s="6" t="s">
        <v>137</v>
      </c>
      <c r="G741" s="6"/>
      <c r="H741" s="6"/>
      <c r="I741" s="6"/>
      <c r="J741" s="6">
        <v>1</v>
      </c>
      <c r="K741" s="6" t="s">
        <v>34</v>
      </c>
      <c r="L741" s="7">
        <v>315</v>
      </c>
      <c r="M741" s="6">
        <v>31.5</v>
      </c>
      <c r="N741" s="6"/>
      <c r="O741" s="6"/>
      <c r="P741" s="6"/>
      <c r="Q741" s="6"/>
      <c r="R741" s="6"/>
      <c r="S741" s="6"/>
      <c r="T741" s="7"/>
      <c r="U741" s="7"/>
      <c r="V741" s="7"/>
      <c r="W741" s="6"/>
      <c r="X741" s="6"/>
      <c r="Y741" s="6"/>
      <c r="Z741" s="6"/>
      <c r="AA741" s="6"/>
      <c r="AB741" s="6"/>
      <c r="AC741" s="6"/>
      <c r="AD741" s="6"/>
      <c r="AE741" s="6"/>
      <c r="AF741" s="6"/>
      <c r="AG741" s="6"/>
      <c r="AH741" s="6"/>
      <c r="AI741" s="6"/>
      <c r="AJ741" s="6"/>
      <c r="AK741" s="6"/>
      <c r="AL741" s="6"/>
      <c r="AM741" s="6"/>
      <c r="AN741" s="6"/>
      <c r="AO741" s="6"/>
    </row>
    <row r="742" spans="1:41" x14ac:dyDescent="0.25">
      <c r="A742" s="9" t="s">
        <v>6</v>
      </c>
      <c r="B742" s="9" t="s">
        <v>32</v>
      </c>
      <c r="C742" s="15">
        <v>37139</v>
      </c>
      <c r="D742" s="6" t="s">
        <v>38</v>
      </c>
      <c r="E742" s="6">
        <v>2</v>
      </c>
      <c r="F742" s="6" t="s">
        <v>137</v>
      </c>
      <c r="G742" s="6"/>
      <c r="H742" s="6"/>
      <c r="I742" s="6"/>
      <c r="J742" s="6">
        <v>1</v>
      </c>
      <c r="K742" s="6" t="s">
        <v>34</v>
      </c>
      <c r="L742" s="7">
        <v>415</v>
      </c>
      <c r="M742" s="6">
        <v>41.5</v>
      </c>
      <c r="N742" s="6"/>
      <c r="O742" s="6"/>
      <c r="P742" s="6"/>
      <c r="Q742" s="6"/>
      <c r="R742" s="6"/>
      <c r="S742" s="6"/>
      <c r="T742" s="7"/>
      <c r="U742" s="7"/>
      <c r="V742" s="7"/>
      <c r="W742" s="6"/>
      <c r="X742" s="6"/>
      <c r="Y742" s="6"/>
      <c r="Z742" s="6"/>
      <c r="AA742" s="6"/>
      <c r="AB742" s="6"/>
      <c r="AC742" s="6"/>
      <c r="AD742" s="6"/>
      <c r="AE742" s="6"/>
      <c r="AF742" s="6"/>
      <c r="AG742" s="6"/>
      <c r="AH742" s="6"/>
      <c r="AI742" s="6"/>
      <c r="AJ742" s="6"/>
      <c r="AK742" s="6"/>
      <c r="AL742" s="6"/>
      <c r="AM742" s="6"/>
      <c r="AN742" s="6"/>
      <c r="AO742" s="6"/>
    </row>
    <row r="743" spans="1:41" x14ac:dyDescent="0.25">
      <c r="A743" s="9" t="s">
        <v>6</v>
      </c>
      <c r="B743" s="9" t="s">
        <v>32</v>
      </c>
      <c r="C743" s="15">
        <v>37146</v>
      </c>
      <c r="D743" s="6" t="s">
        <v>38</v>
      </c>
      <c r="E743" s="6">
        <v>2</v>
      </c>
      <c r="F743" s="6" t="s">
        <v>137</v>
      </c>
      <c r="G743" s="6"/>
      <c r="H743" s="6"/>
      <c r="I743" s="6"/>
      <c r="J743" s="6">
        <v>1</v>
      </c>
      <c r="K743" s="6" t="s">
        <v>34</v>
      </c>
      <c r="L743" s="7">
        <v>695</v>
      </c>
      <c r="M743" s="6">
        <v>69.5</v>
      </c>
      <c r="N743" s="6"/>
      <c r="O743" s="6"/>
      <c r="P743" s="6"/>
      <c r="Q743" s="6"/>
      <c r="R743" s="6"/>
      <c r="S743" s="6"/>
      <c r="T743" s="7"/>
      <c r="U743" s="7"/>
      <c r="V743" s="7"/>
      <c r="W743" s="6"/>
      <c r="X743" s="6"/>
      <c r="Y743" s="6"/>
      <c r="Z743" s="6"/>
      <c r="AA743" s="6"/>
      <c r="AB743" s="6"/>
      <c r="AC743" s="6"/>
      <c r="AD743" s="6"/>
      <c r="AE743" s="6"/>
      <c r="AF743" s="6"/>
      <c r="AG743" s="6"/>
      <c r="AH743" s="6"/>
      <c r="AI743" s="6"/>
      <c r="AJ743" s="6"/>
      <c r="AK743" s="6"/>
      <c r="AL743" s="6"/>
      <c r="AM743" s="6"/>
      <c r="AN743" s="6"/>
      <c r="AO743" s="6"/>
    </row>
    <row r="744" spans="1:41" x14ac:dyDescent="0.25">
      <c r="A744" s="9" t="s">
        <v>6</v>
      </c>
      <c r="B744" s="9" t="s">
        <v>32</v>
      </c>
      <c r="C744" s="15">
        <v>37153</v>
      </c>
      <c r="D744" s="6" t="s">
        <v>38</v>
      </c>
      <c r="E744" s="6">
        <v>2</v>
      </c>
      <c r="F744" s="6" t="s">
        <v>137</v>
      </c>
      <c r="G744" s="6"/>
      <c r="H744" s="6"/>
      <c r="I744" s="6"/>
      <c r="J744" s="6">
        <v>1</v>
      </c>
      <c r="K744" s="6" t="s">
        <v>34</v>
      </c>
      <c r="L744" s="7">
        <v>1525</v>
      </c>
      <c r="M744" s="6">
        <v>152.5</v>
      </c>
      <c r="N744" s="6"/>
      <c r="O744" s="6"/>
      <c r="P744" s="6"/>
      <c r="Q744" s="6"/>
      <c r="R744" s="6"/>
      <c r="S744" s="6"/>
      <c r="T744" s="7"/>
      <c r="U744" s="7"/>
      <c r="V744" s="7"/>
      <c r="W744" s="6"/>
      <c r="X744" s="6"/>
      <c r="Y744" s="6"/>
      <c r="Z744" s="6"/>
      <c r="AA744" s="6"/>
      <c r="AB744" s="6"/>
      <c r="AC744" s="6"/>
      <c r="AD744" s="6"/>
      <c r="AE744" s="6"/>
      <c r="AF744" s="6"/>
      <c r="AG744" s="6"/>
      <c r="AH744" s="6"/>
      <c r="AI744" s="6"/>
      <c r="AJ744" s="6"/>
      <c r="AK744" s="6"/>
      <c r="AL744" s="6"/>
      <c r="AM744" s="6"/>
      <c r="AN744" s="6"/>
      <c r="AO744" s="6"/>
    </row>
    <row r="745" spans="1:41" x14ac:dyDescent="0.25">
      <c r="A745" s="9" t="s">
        <v>6</v>
      </c>
      <c r="B745" s="9" t="s">
        <v>32</v>
      </c>
      <c r="C745" s="15">
        <v>37167</v>
      </c>
      <c r="D745" s="6" t="s">
        <v>38</v>
      </c>
      <c r="E745" s="6">
        <v>2</v>
      </c>
      <c r="F745" s="6" t="s">
        <v>137</v>
      </c>
      <c r="G745" s="6"/>
      <c r="H745" s="6"/>
      <c r="I745" s="6"/>
      <c r="J745" s="6">
        <v>1</v>
      </c>
      <c r="K745" s="6" t="s">
        <v>35</v>
      </c>
      <c r="L745" s="7">
        <v>2065</v>
      </c>
      <c r="M745" s="6">
        <v>206.5</v>
      </c>
      <c r="N745" s="6"/>
      <c r="O745" s="6"/>
      <c r="P745" s="6"/>
      <c r="Q745" s="6"/>
      <c r="R745" s="6"/>
      <c r="S745" s="6"/>
      <c r="T745" s="7"/>
      <c r="U745" s="7"/>
      <c r="V745" s="7"/>
      <c r="W745" s="6"/>
      <c r="X745" s="6"/>
      <c r="Y745" s="6"/>
      <c r="Z745" s="6"/>
      <c r="AA745" s="6"/>
      <c r="AB745" s="6"/>
      <c r="AC745" s="6"/>
      <c r="AD745" s="6"/>
      <c r="AE745" s="6"/>
      <c r="AF745" s="6"/>
      <c r="AG745" s="6"/>
      <c r="AH745" s="6"/>
      <c r="AI745" s="6"/>
      <c r="AJ745" s="6"/>
      <c r="AK745" s="6"/>
      <c r="AL745" s="6"/>
      <c r="AM745" s="6"/>
      <c r="AN745" s="6"/>
      <c r="AO745" s="6"/>
    </row>
    <row r="746" spans="1:41" x14ac:dyDescent="0.25">
      <c r="A746" s="9" t="s">
        <v>6</v>
      </c>
      <c r="B746" s="9" t="s">
        <v>32</v>
      </c>
      <c r="C746" s="15">
        <v>37174</v>
      </c>
      <c r="D746" s="6" t="s">
        <v>38</v>
      </c>
      <c r="E746" s="6">
        <v>2</v>
      </c>
      <c r="F746" s="6" t="s">
        <v>137</v>
      </c>
      <c r="G746" s="6"/>
      <c r="H746" s="6"/>
      <c r="I746" s="6"/>
      <c r="J746" s="6">
        <v>1</v>
      </c>
      <c r="K746" s="6" t="s">
        <v>36</v>
      </c>
      <c r="L746" s="7">
        <v>932</v>
      </c>
      <c r="M746" s="6">
        <v>93.2</v>
      </c>
      <c r="N746" s="6"/>
      <c r="O746" s="6">
        <v>126.01</v>
      </c>
      <c r="P746" s="6">
        <f>SUMIFS(O$459:O746,A$459:A746,A746,D$459:D746,D746,E$459:E746,E746)</f>
        <v>167.66</v>
      </c>
      <c r="Q746" s="6"/>
      <c r="R746" s="6"/>
      <c r="S746" s="6"/>
      <c r="T746" s="7"/>
      <c r="U746" s="7"/>
      <c r="V746" s="7"/>
      <c r="W746" s="6"/>
      <c r="X746" s="6"/>
      <c r="Y746" s="6"/>
      <c r="Z746" s="6"/>
      <c r="AA746" s="6"/>
      <c r="AB746" s="6"/>
      <c r="AC746" s="6"/>
      <c r="AD746" s="6"/>
      <c r="AE746" s="6"/>
      <c r="AF746" s="6"/>
      <c r="AG746" s="6"/>
      <c r="AH746" s="6"/>
      <c r="AI746" s="6"/>
      <c r="AJ746" s="6"/>
      <c r="AK746" s="6"/>
      <c r="AL746" s="6"/>
      <c r="AM746" s="6"/>
      <c r="AN746" s="6"/>
      <c r="AO746" s="6"/>
    </row>
    <row r="747" spans="1:41" x14ac:dyDescent="0.25">
      <c r="A747" s="9" t="s">
        <v>6</v>
      </c>
      <c r="B747" s="9" t="s">
        <v>32</v>
      </c>
      <c r="C747" s="15">
        <v>37201</v>
      </c>
      <c r="D747" s="6" t="s">
        <v>38</v>
      </c>
      <c r="E747" s="6">
        <v>2</v>
      </c>
      <c r="F747" s="6" t="s">
        <v>137</v>
      </c>
      <c r="G747" s="6"/>
      <c r="H747" s="6"/>
      <c r="I747" s="6"/>
      <c r="J747" s="6">
        <v>2</v>
      </c>
      <c r="K747" s="6" t="s">
        <v>34</v>
      </c>
      <c r="L747" s="7">
        <v>1610</v>
      </c>
      <c r="M747" s="6">
        <v>161</v>
      </c>
      <c r="N747" s="6"/>
      <c r="O747" s="6"/>
      <c r="P747" s="6"/>
      <c r="Q747" s="6"/>
      <c r="R747" s="6"/>
      <c r="S747" s="6"/>
      <c r="T747" s="7"/>
      <c r="U747" s="7"/>
      <c r="V747" s="7"/>
      <c r="W747" s="6"/>
      <c r="X747" s="6"/>
      <c r="Y747" s="6"/>
      <c r="Z747" s="6"/>
      <c r="AA747" s="6"/>
      <c r="AB747" s="6"/>
      <c r="AC747" s="6"/>
      <c r="AD747" s="6"/>
      <c r="AE747" s="6"/>
      <c r="AF747" s="6"/>
      <c r="AG747" s="6"/>
      <c r="AH747" s="6"/>
      <c r="AI747" s="6"/>
      <c r="AJ747" s="6"/>
      <c r="AK747" s="6"/>
      <c r="AL747" s="6"/>
      <c r="AM747" s="6"/>
      <c r="AN747" s="6"/>
      <c r="AO747" s="6"/>
    </row>
    <row r="748" spans="1:41" x14ac:dyDescent="0.25">
      <c r="A748" s="9" t="s">
        <v>6</v>
      </c>
      <c r="B748" s="9" t="s">
        <v>32</v>
      </c>
      <c r="C748" s="15">
        <v>37208</v>
      </c>
      <c r="D748" s="6" t="s">
        <v>38</v>
      </c>
      <c r="E748" s="6">
        <v>2</v>
      </c>
      <c r="F748" s="6" t="s">
        <v>137</v>
      </c>
      <c r="G748" s="6"/>
      <c r="H748" s="6"/>
      <c r="I748" s="6"/>
      <c r="J748" s="6">
        <v>2</v>
      </c>
      <c r="K748" s="6" t="s">
        <v>34</v>
      </c>
      <c r="L748" s="7">
        <v>2900</v>
      </c>
      <c r="M748" s="6">
        <v>290</v>
      </c>
      <c r="N748" s="6"/>
      <c r="O748" s="6"/>
      <c r="P748" s="6"/>
      <c r="Q748" s="6"/>
      <c r="R748" s="6"/>
      <c r="S748" s="6"/>
      <c r="T748" s="7"/>
      <c r="U748" s="7"/>
      <c r="V748" s="7"/>
      <c r="W748" s="6"/>
      <c r="X748" s="6"/>
      <c r="Y748" s="6"/>
      <c r="Z748" s="6"/>
      <c r="AA748" s="6"/>
      <c r="AB748" s="6"/>
      <c r="AC748" s="6"/>
      <c r="AD748" s="6"/>
      <c r="AE748" s="6"/>
      <c r="AF748" s="6"/>
      <c r="AG748" s="6"/>
      <c r="AH748" s="6"/>
      <c r="AI748" s="6"/>
      <c r="AJ748" s="6"/>
      <c r="AK748" s="6"/>
      <c r="AL748" s="6"/>
      <c r="AM748" s="6"/>
      <c r="AN748" s="6"/>
      <c r="AO748" s="6"/>
    </row>
    <row r="749" spans="1:41" x14ac:dyDescent="0.25">
      <c r="A749" s="9" t="s">
        <v>6</v>
      </c>
      <c r="B749" s="9" t="s">
        <v>32</v>
      </c>
      <c r="C749" s="15">
        <v>37216</v>
      </c>
      <c r="D749" s="6" t="s">
        <v>38</v>
      </c>
      <c r="E749" s="6">
        <v>2</v>
      </c>
      <c r="F749" s="6" t="s">
        <v>137</v>
      </c>
      <c r="G749" s="6"/>
      <c r="H749" s="6"/>
      <c r="I749" s="6"/>
      <c r="J749" s="6">
        <v>2</v>
      </c>
      <c r="K749" s="6" t="s">
        <v>35</v>
      </c>
      <c r="L749" s="7">
        <v>6205</v>
      </c>
      <c r="M749" s="6">
        <v>620.5</v>
      </c>
      <c r="N749" s="6"/>
      <c r="O749" s="6"/>
      <c r="P749" s="6"/>
      <c r="Q749" s="6"/>
      <c r="R749" s="6"/>
      <c r="S749" s="6"/>
      <c r="T749" s="7"/>
      <c r="U749" s="7"/>
      <c r="V749" s="7"/>
      <c r="W749" s="6"/>
      <c r="X749" s="6"/>
      <c r="Y749" s="6"/>
      <c r="Z749" s="6"/>
      <c r="AA749" s="6"/>
      <c r="AB749" s="6"/>
      <c r="AC749" s="6"/>
      <c r="AD749" s="6"/>
      <c r="AE749" s="6"/>
      <c r="AF749" s="6"/>
      <c r="AG749" s="6"/>
      <c r="AH749" s="6"/>
      <c r="AI749" s="6"/>
      <c r="AJ749" s="6"/>
      <c r="AK749" s="6"/>
      <c r="AL749" s="6"/>
      <c r="AM749" s="6"/>
      <c r="AN749" s="6"/>
      <c r="AO749" s="6"/>
    </row>
    <row r="750" spans="1:41" x14ac:dyDescent="0.25">
      <c r="A750" s="9" t="s">
        <v>6</v>
      </c>
      <c r="B750" s="9" t="s">
        <v>32</v>
      </c>
      <c r="C750" s="15">
        <v>37221</v>
      </c>
      <c r="D750" s="6" t="s">
        <v>38</v>
      </c>
      <c r="E750" s="6">
        <v>2</v>
      </c>
      <c r="F750" s="6" t="s">
        <v>137</v>
      </c>
      <c r="G750" s="6"/>
      <c r="H750" s="6"/>
      <c r="I750" s="6"/>
      <c r="J750" s="6">
        <v>2</v>
      </c>
      <c r="K750" s="6" t="s">
        <v>36</v>
      </c>
      <c r="L750" s="7"/>
      <c r="M750" s="6"/>
      <c r="N750" s="6"/>
      <c r="O750" s="6">
        <v>532.26</v>
      </c>
      <c r="P750" s="6">
        <f>SUMIFS(O$459:O750,A$459:A750,A750,D$459:D750,D750,E$459:E750,E750)</f>
        <v>699.92</v>
      </c>
      <c r="Q750" s="6"/>
      <c r="R750" s="6"/>
      <c r="S750" s="6"/>
      <c r="T750" s="7"/>
      <c r="U750" s="7"/>
      <c r="V750" s="7"/>
      <c r="W750" s="6"/>
      <c r="X750" s="6"/>
      <c r="Y750" s="6"/>
      <c r="Z750" s="6"/>
      <c r="AA750" s="6"/>
      <c r="AB750" s="6"/>
      <c r="AC750" s="6"/>
      <c r="AD750" s="6"/>
      <c r="AE750" s="6"/>
      <c r="AF750" s="6"/>
      <c r="AG750" s="6"/>
      <c r="AH750" s="6"/>
      <c r="AI750" s="6"/>
      <c r="AJ750" s="6"/>
      <c r="AK750" s="6"/>
      <c r="AL750" s="6"/>
      <c r="AM750" s="6"/>
      <c r="AN750" s="6"/>
      <c r="AO750" s="6"/>
    </row>
    <row r="751" spans="1:41" x14ac:dyDescent="0.25">
      <c r="A751" s="9" t="s">
        <v>6</v>
      </c>
      <c r="B751" s="9" t="s">
        <v>32</v>
      </c>
      <c r="C751" s="15">
        <v>37243</v>
      </c>
      <c r="D751" s="6" t="s">
        <v>38</v>
      </c>
      <c r="E751" s="6">
        <v>2</v>
      </c>
      <c r="F751" s="6" t="s">
        <v>137</v>
      </c>
      <c r="G751" s="6"/>
      <c r="H751" s="6"/>
      <c r="I751" s="6"/>
      <c r="J751" s="6">
        <v>3</v>
      </c>
      <c r="K751" s="6" t="s">
        <v>34</v>
      </c>
      <c r="L751" s="7">
        <v>1500</v>
      </c>
      <c r="M751" s="6">
        <v>150</v>
      </c>
      <c r="N751" s="6"/>
      <c r="O751" s="6"/>
      <c r="P751" s="6"/>
      <c r="Q751" s="6"/>
      <c r="R751" s="6"/>
      <c r="S751" s="6"/>
      <c r="T751" s="7"/>
      <c r="U751" s="7"/>
      <c r="V751" s="7"/>
      <c r="W751" s="6"/>
      <c r="X751" s="6"/>
      <c r="Y751" s="6"/>
      <c r="Z751" s="6"/>
      <c r="AA751" s="6"/>
      <c r="AB751" s="6"/>
      <c r="AC751" s="6"/>
      <c r="AD751" s="6"/>
      <c r="AE751" s="6"/>
      <c r="AF751" s="6"/>
      <c r="AG751" s="6"/>
      <c r="AH751" s="6"/>
      <c r="AI751" s="6"/>
      <c r="AJ751" s="6"/>
      <c r="AK751" s="6"/>
      <c r="AL751" s="6"/>
      <c r="AM751" s="6"/>
      <c r="AN751" s="6"/>
      <c r="AO751" s="6"/>
    </row>
    <row r="752" spans="1:41" x14ac:dyDescent="0.25">
      <c r="A752" s="9" t="s">
        <v>6</v>
      </c>
      <c r="B752" s="9" t="s">
        <v>32</v>
      </c>
      <c r="C752" s="15">
        <v>37247</v>
      </c>
      <c r="D752" s="6" t="s">
        <v>38</v>
      </c>
      <c r="E752" s="6">
        <v>2</v>
      </c>
      <c r="F752" s="6" t="s">
        <v>137</v>
      </c>
      <c r="G752" s="6"/>
      <c r="H752" s="6"/>
      <c r="I752" s="6"/>
      <c r="J752" s="6">
        <v>3</v>
      </c>
      <c r="K752" s="6" t="s">
        <v>35</v>
      </c>
      <c r="L752" s="7">
        <v>2650</v>
      </c>
      <c r="M752" s="6">
        <v>265</v>
      </c>
      <c r="N752" s="6"/>
      <c r="O752" s="6"/>
      <c r="P752" s="6"/>
      <c r="Q752" s="6"/>
      <c r="R752" s="6"/>
      <c r="S752" s="6"/>
      <c r="T752" s="7"/>
      <c r="U752" s="7"/>
      <c r="V752" s="7"/>
      <c r="W752" s="6"/>
      <c r="X752" s="6"/>
      <c r="Y752" s="6"/>
      <c r="Z752" s="6"/>
      <c r="AA752" s="6"/>
      <c r="AB752" s="6"/>
      <c r="AC752" s="6"/>
      <c r="AD752" s="6"/>
      <c r="AE752" s="6"/>
      <c r="AF752" s="6"/>
      <c r="AG752" s="6"/>
      <c r="AH752" s="6"/>
      <c r="AI752" s="6"/>
      <c r="AJ752" s="6"/>
      <c r="AK752" s="6"/>
      <c r="AL752" s="6"/>
      <c r="AM752" s="6"/>
      <c r="AN752" s="6"/>
      <c r="AO752" s="6"/>
    </row>
    <row r="753" spans="1:41" x14ac:dyDescent="0.25">
      <c r="A753" s="9" t="s">
        <v>6</v>
      </c>
      <c r="B753" s="9" t="s">
        <v>32</v>
      </c>
      <c r="C753" s="15">
        <v>37255</v>
      </c>
      <c r="D753" s="6" t="s">
        <v>38</v>
      </c>
      <c r="E753" s="6">
        <v>2</v>
      </c>
      <c r="F753" s="6" t="s">
        <v>137</v>
      </c>
      <c r="G753" s="6"/>
      <c r="H753" s="6"/>
      <c r="I753" s="6"/>
      <c r="J753" s="6">
        <v>3</v>
      </c>
      <c r="K753" s="6" t="s">
        <v>36</v>
      </c>
      <c r="L753" s="7"/>
      <c r="M753" s="6"/>
      <c r="N753" s="6"/>
      <c r="O753" s="6">
        <v>156.74</v>
      </c>
      <c r="P753" s="6">
        <f>SUMIFS(O$459:O753,A$459:A753,A753,D$459:D753,D753,E$459:E753,E753)</f>
        <v>856.66</v>
      </c>
      <c r="Q753" s="6"/>
      <c r="R753" s="6"/>
      <c r="S753" s="6"/>
      <c r="T753" s="7"/>
      <c r="U753" s="7"/>
      <c r="V753" s="7"/>
      <c r="W753" s="6"/>
      <c r="X753" s="6"/>
      <c r="Y753" s="6"/>
      <c r="Z753" s="6"/>
      <c r="AA753" s="6"/>
      <c r="AB753" s="6"/>
      <c r="AC753" s="6"/>
      <c r="AD753" s="6"/>
      <c r="AE753" s="6"/>
      <c r="AF753" s="6"/>
      <c r="AG753" s="6"/>
      <c r="AH753" s="6"/>
      <c r="AI753" s="6"/>
      <c r="AJ753" s="6"/>
      <c r="AK753" s="6"/>
      <c r="AL753" s="6"/>
      <c r="AM753" s="6"/>
      <c r="AN753" s="6"/>
      <c r="AO753" s="6"/>
    </row>
    <row r="754" spans="1:41" x14ac:dyDescent="0.25">
      <c r="A754" s="9" t="s">
        <v>6</v>
      </c>
      <c r="B754" s="9" t="s">
        <v>32</v>
      </c>
      <c r="C754" s="15">
        <v>37293</v>
      </c>
      <c r="D754" s="6" t="s">
        <v>38</v>
      </c>
      <c r="E754" s="6">
        <v>2</v>
      </c>
      <c r="F754" s="6" t="s">
        <v>137</v>
      </c>
      <c r="G754" s="6"/>
      <c r="H754" s="6"/>
      <c r="I754" s="6"/>
      <c r="J754" s="6">
        <v>4</v>
      </c>
      <c r="K754" s="6" t="s">
        <v>35</v>
      </c>
      <c r="L754" s="7">
        <v>2650</v>
      </c>
      <c r="M754" s="6">
        <v>265</v>
      </c>
      <c r="N754" s="6"/>
      <c r="O754" s="6"/>
      <c r="P754" s="6"/>
      <c r="Q754" s="6"/>
      <c r="R754" s="6"/>
      <c r="S754" s="6"/>
      <c r="T754" s="7"/>
      <c r="U754" s="7"/>
      <c r="V754" s="7"/>
      <c r="W754" s="6"/>
      <c r="X754" s="6"/>
      <c r="Y754" s="6"/>
      <c r="Z754" s="6"/>
      <c r="AA754" s="6"/>
      <c r="AB754" s="6"/>
      <c r="AC754" s="6"/>
      <c r="AD754" s="6"/>
      <c r="AE754" s="6"/>
      <c r="AF754" s="6"/>
      <c r="AG754" s="6"/>
      <c r="AH754" s="6"/>
      <c r="AI754" s="6"/>
      <c r="AJ754" s="6"/>
      <c r="AK754" s="6"/>
      <c r="AL754" s="6"/>
      <c r="AM754" s="6"/>
      <c r="AN754" s="6"/>
      <c r="AO754" s="6"/>
    </row>
    <row r="755" spans="1:41" x14ac:dyDescent="0.25">
      <c r="A755" s="9" t="s">
        <v>6</v>
      </c>
      <c r="B755" s="9" t="s">
        <v>32</v>
      </c>
      <c r="C755" s="15">
        <v>37302</v>
      </c>
      <c r="D755" s="6" t="s">
        <v>38</v>
      </c>
      <c r="E755" s="6">
        <v>2</v>
      </c>
      <c r="F755" s="6" t="s">
        <v>137</v>
      </c>
      <c r="G755" s="6"/>
      <c r="H755" s="6"/>
      <c r="I755" s="6"/>
      <c r="J755" s="6">
        <v>4</v>
      </c>
      <c r="K755" s="6" t="s">
        <v>36</v>
      </c>
      <c r="L755" s="7"/>
      <c r="M755" s="6"/>
      <c r="N755" s="6"/>
      <c r="O755" s="6">
        <v>196.94</v>
      </c>
      <c r="P755" s="6">
        <f>SUMIFS(O$459:O755,A$459:A755,A755,D$459:D755,D755,E$459:E755,E755)</f>
        <v>1053.5999999999999</v>
      </c>
      <c r="Q755" s="6"/>
      <c r="R755" s="6"/>
      <c r="S755" s="6"/>
      <c r="T755" s="7"/>
      <c r="U755" s="7"/>
      <c r="V755" s="7"/>
      <c r="W755" s="6"/>
      <c r="X755" s="6"/>
      <c r="Y755" s="6"/>
      <c r="Z755" s="6"/>
      <c r="AA755" s="6"/>
      <c r="AB755" s="6"/>
      <c r="AC755" s="6"/>
      <c r="AD755" s="6"/>
      <c r="AE755" s="6"/>
      <c r="AF755" s="6"/>
      <c r="AG755" s="6"/>
      <c r="AH755" s="6"/>
      <c r="AI755" s="6"/>
      <c r="AJ755" s="6"/>
      <c r="AK755" s="6"/>
      <c r="AL755" s="6"/>
      <c r="AM755" s="6"/>
      <c r="AN755" s="6"/>
      <c r="AO755" s="6"/>
    </row>
    <row r="756" spans="1:41" x14ac:dyDescent="0.25">
      <c r="A756" s="9" t="s">
        <v>6</v>
      </c>
      <c r="B756" s="9" t="s">
        <v>32</v>
      </c>
      <c r="C756" s="15">
        <v>37349</v>
      </c>
      <c r="D756" s="6" t="s">
        <v>38</v>
      </c>
      <c r="E756" s="6">
        <v>2</v>
      </c>
      <c r="F756" s="6" t="s">
        <v>137</v>
      </c>
      <c r="G756" s="6"/>
      <c r="H756" s="6"/>
      <c r="I756" s="6"/>
      <c r="J756" s="6">
        <v>5</v>
      </c>
      <c r="K756" s="6" t="s">
        <v>35</v>
      </c>
      <c r="L756" s="7">
        <v>950</v>
      </c>
      <c r="M756" s="6">
        <v>95</v>
      </c>
      <c r="N756" s="6"/>
      <c r="O756" s="6"/>
      <c r="P756" s="6"/>
      <c r="Q756" s="6"/>
      <c r="R756" s="6"/>
      <c r="S756" s="6"/>
      <c r="T756" s="7"/>
      <c r="U756" s="7"/>
      <c r="V756" s="7"/>
      <c r="W756" s="6"/>
      <c r="X756" s="6"/>
      <c r="Y756" s="6"/>
      <c r="Z756" s="6"/>
      <c r="AA756" s="6"/>
      <c r="AB756" s="6"/>
      <c r="AC756" s="6"/>
      <c r="AD756" s="6"/>
      <c r="AE756" s="6"/>
      <c r="AF756" s="6"/>
      <c r="AG756" s="6"/>
      <c r="AH756" s="6"/>
      <c r="AI756" s="6"/>
      <c r="AJ756" s="6"/>
      <c r="AK756" s="6"/>
      <c r="AL756" s="6"/>
      <c r="AM756" s="6"/>
      <c r="AN756" s="6"/>
      <c r="AO756" s="6"/>
    </row>
    <row r="757" spans="1:41" x14ac:dyDescent="0.25">
      <c r="A757" s="9" t="s">
        <v>6</v>
      </c>
      <c r="B757" s="9" t="s">
        <v>32</v>
      </c>
      <c r="C757" s="15">
        <v>37363</v>
      </c>
      <c r="D757" s="6" t="s">
        <v>38</v>
      </c>
      <c r="E757" s="6">
        <v>2</v>
      </c>
      <c r="F757" s="6" t="s">
        <v>137</v>
      </c>
      <c r="G757" s="6"/>
      <c r="H757" s="6"/>
      <c r="I757" s="6"/>
      <c r="J757" s="6">
        <v>5</v>
      </c>
      <c r="K757" s="6" t="s">
        <v>36</v>
      </c>
      <c r="L757" s="7"/>
      <c r="M757" s="6"/>
      <c r="N757" s="6"/>
      <c r="O757" s="6">
        <v>55.31</v>
      </c>
      <c r="P757" s="6">
        <f>SUMIFS(O$459:O757,A$459:A757,A757,D$459:D757,D757,E$459:E757,E757)</f>
        <v>1108.9099999999999</v>
      </c>
      <c r="Q757" s="6"/>
      <c r="R757" s="6"/>
      <c r="S757" s="6"/>
      <c r="T757" s="7"/>
      <c r="U757" s="7"/>
      <c r="V757" s="7"/>
      <c r="W757" s="6"/>
      <c r="X757" s="6"/>
      <c r="Y757" s="6"/>
      <c r="Z757" s="6"/>
      <c r="AA757" s="6"/>
      <c r="AB757" s="6"/>
      <c r="AC757" s="6"/>
      <c r="AD757" s="6"/>
      <c r="AE757" s="6"/>
      <c r="AF757" s="6"/>
      <c r="AG757" s="6"/>
      <c r="AH757" s="6"/>
      <c r="AI757" s="6"/>
      <c r="AJ757" s="6"/>
      <c r="AK757" s="6"/>
      <c r="AL757" s="6"/>
      <c r="AM757" s="6"/>
      <c r="AN757" s="6"/>
      <c r="AO757" s="6"/>
    </row>
    <row r="758" spans="1:41" x14ac:dyDescent="0.25">
      <c r="A758" s="9" t="s">
        <v>6</v>
      </c>
      <c r="B758" s="9" t="s">
        <v>32</v>
      </c>
      <c r="C758" s="15">
        <v>37431</v>
      </c>
      <c r="D758" s="6" t="s">
        <v>38</v>
      </c>
      <c r="E758" s="6">
        <v>2</v>
      </c>
      <c r="F758" s="6" t="s">
        <v>137</v>
      </c>
      <c r="G758" s="6"/>
      <c r="H758" s="6"/>
      <c r="I758" s="6"/>
      <c r="J758" s="6">
        <v>6</v>
      </c>
      <c r="K758" s="6" t="s">
        <v>35</v>
      </c>
      <c r="L758" s="7">
        <v>300</v>
      </c>
      <c r="M758" s="6">
        <v>30</v>
      </c>
      <c r="N758" s="6"/>
      <c r="O758" s="6"/>
      <c r="P758" s="6"/>
      <c r="Q758" s="6"/>
      <c r="R758" s="6"/>
      <c r="S758" s="6"/>
      <c r="T758" s="7"/>
      <c r="U758" s="7"/>
      <c r="V758" s="7"/>
      <c r="W758" s="6"/>
      <c r="X758" s="6"/>
      <c r="Y758" s="6"/>
      <c r="Z758" s="6"/>
      <c r="AA758" s="6"/>
      <c r="AB758" s="6"/>
      <c r="AC758" s="6"/>
      <c r="AD758" s="6"/>
      <c r="AE758" s="6"/>
      <c r="AF758" s="6"/>
      <c r="AG758" s="6"/>
      <c r="AH758" s="6"/>
      <c r="AI758" s="6"/>
      <c r="AJ758" s="6"/>
      <c r="AK758" s="6"/>
      <c r="AL758" s="6"/>
      <c r="AM758" s="6"/>
      <c r="AN758" s="6"/>
      <c r="AO758" s="6"/>
    </row>
    <row r="759" spans="1:41" x14ac:dyDescent="0.25">
      <c r="A759" s="9" t="s">
        <v>6</v>
      </c>
      <c r="B759" s="9" t="s">
        <v>32</v>
      </c>
      <c r="C759" s="15">
        <v>37442</v>
      </c>
      <c r="D759" s="6" t="s">
        <v>85</v>
      </c>
      <c r="E759" s="6">
        <v>2</v>
      </c>
      <c r="F759" s="6" t="s">
        <v>137</v>
      </c>
      <c r="G759" s="6"/>
      <c r="H759" s="6"/>
      <c r="I759" s="6"/>
      <c r="J759" s="6">
        <v>6</v>
      </c>
      <c r="K759" s="6" t="s">
        <v>36</v>
      </c>
      <c r="L759" s="7"/>
      <c r="M759" s="6"/>
      <c r="N759" s="6"/>
      <c r="O759" s="6">
        <v>20.239999999999998</v>
      </c>
      <c r="P759" s="6">
        <f>SUMIFS(O$459:O759,A$459:A759,A759,D$459:D759,D759,E$459:E759,E759)</f>
        <v>20.239999999999998</v>
      </c>
      <c r="Q759" s="6"/>
      <c r="R759" s="6"/>
      <c r="S759" s="6"/>
      <c r="T759" s="7"/>
      <c r="U759" s="7"/>
      <c r="V759" s="7"/>
      <c r="W759" s="6"/>
      <c r="X759" s="6"/>
      <c r="Y759" s="6"/>
      <c r="Z759" s="6"/>
      <c r="AA759" s="6"/>
      <c r="AB759" s="6"/>
      <c r="AC759" s="6"/>
      <c r="AD759" s="6"/>
      <c r="AE759" s="6"/>
      <c r="AF759" s="6"/>
      <c r="AG759" s="6"/>
      <c r="AH759" s="6"/>
      <c r="AI759" s="6"/>
      <c r="AJ759" s="6"/>
      <c r="AK759" s="6"/>
      <c r="AL759" s="6"/>
      <c r="AM759" s="6"/>
      <c r="AN759" s="6"/>
      <c r="AO759" s="6"/>
    </row>
    <row r="760" spans="1:41" x14ac:dyDescent="0.25">
      <c r="A760" s="9" t="s">
        <v>6</v>
      </c>
      <c r="B760" s="9" t="s">
        <v>32</v>
      </c>
      <c r="C760" s="15">
        <v>35458</v>
      </c>
      <c r="D760" s="6" t="s">
        <v>33</v>
      </c>
      <c r="E760" s="6">
        <v>3</v>
      </c>
      <c r="F760" s="6" t="s">
        <v>137</v>
      </c>
      <c r="G760" s="6"/>
      <c r="H760" s="6"/>
      <c r="I760" s="6"/>
      <c r="J760" s="6">
        <v>1</v>
      </c>
      <c r="K760" s="6" t="s">
        <v>34</v>
      </c>
      <c r="L760" s="7">
        <v>3210</v>
      </c>
      <c r="M760" s="6">
        <v>321</v>
      </c>
      <c r="N760" s="6"/>
      <c r="O760" s="6"/>
      <c r="P760" s="6"/>
      <c r="Q760" s="6"/>
      <c r="R760" s="6"/>
      <c r="S760" s="6"/>
      <c r="T760" s="7"/>
      <c r="U760" s="7"/>
      <c r="V760" s="7"/>
      <c r="W760" s="6"/>
      <c r="X760" s="6"/>
      <c r="Y760" s="6"/>
      <c r="Z760" s="6"/>
      <c r="AA760" s="6"/>
      <c r="AB760" s="6"/>
      <c r="AC760" s="6"/>
      <c r="AD760" s="6"/>
      <c r="AE760" s="6"/>
      <c r="AF760" s="6"/>
      <c r="AG760" s="6"/>
      <c r="AH760" s="6"/>
      <c r="AI760" s="6"/>
      <c r="AJ760" s="6"/>
      <c r="AK760" s="6"/>
      <c r="AL760" s="6"/>
      <c r="AM760" s="6"/>
      <c r="AN760" s="6"/>
      <c r="AO760" s="6"/>
    </row>
    <row r="761" spans="1:41" x14ac:dyDescent="0.25">
      <c r="A761" s="9" t="s">
        <v>6</v>
      </c>
      <c r="B761" s="9" t="s">
        <v>32</v>
      </c>
      <c r="C761" s="15">
        <v>35482</v>
      </c>
      <c r="D761" s="6" t="s">
        <v>33</v>
      </c>
      <c r="E761" s="6">
        <v>3</v>
      </c>
      <c r="F761" s="6" t="s">
        <v>137</v>
      </c>
      <c r="G761" s="6"/>
      <c r="H761" s="6"/>
      <c r="I761" s="6"/>
      <c r="J761" s="6">
        <v>1</v>
      </c>
      <c r="K761" s="6" t="s">
        <v>35</v>
      </c>
      <c r="L761" s="7">
        <v>3700</v>
      </c>
      <c r="M761" s="6">
        <v>370</v>
      </c>
      <c r="N761" s="6"/>
      <c r="O761" s="6"/>
      <c r="P761" s="6"/>
      <c r="Q761" s="6"/>
      <c r="R761" s="6"/>
      <c r="S761" s="6"/>
      <c r="T761" s="7"/>
      <c r="U761" s="7"/>
      <c r="V761" s="7"/>
      <c r="W761" s="6"/>
      <c r="X761" s="6"/>
      <c r="Y761" s="6"/>
      <c r="Z761" s="6"/>
      <c r="AA761" s="6"/>
      <c r="AB761" s="6"/>
      <c r="AC761" s="6"/>
      <c r="AD761" s="6"/>
      <c r="AE761" s="6"/>
      <c r="AF761" s="6"/>
      <c r="AG761" s="6"/>
      <c r="AH761" s="6"/>
      <c r="AI761" s="6"/>
      <c r="AJ761" s="6"/>
      <c r="AK761" s="6"/>
      <c r="AL761" s="6"/>
      <c r="AM761" s="6"/>
      <c r="AN761" s="6"/>
      <c r="AO761" s="6"/>
    </row>
    <row r="762" spans="1:41" x14ac:dyDescent="0.25">
      <c r="A762" s="9" t="s">
        <v>6</v>
      </c>
      <c r="B762" s="9" t="s">
        <v>32</v>
      </c>
      <c r="C762" s="15">
        <v>35491</v>
      </c>
      <c r="D762" s="6" t="s">
        <v>33</v>
      </c>
      <c r="E762" s="6">
        <v>3</v>
      </c>
      <c r="F762" s="6" t="s">
        <v>137</v>
      </c>
      <c r="G762" s="6"/>
      <c r="H762" s="6"/>
      <c r="I762" s="6"/>
      <c r="J762" s="6">
        <v>2</v>
      </c>
      <c r="K762" s="6" t="s">
        <v>36</v>
      </c>
      <c r="L762" s="7"/>
      <c r="M762" s="6"/>
      <c r="N762" s="6"/>
      <c r="O762" s="6">
        <v>309.94</v>
      </c>
      <c r="P762" s="6">
        <f>SUMIFS(O$459:O762,A$459:A762,A762,D$459:D762,D762,E$459:E762,E762)</f>
        <v>309.94</v>
      </c>
      <c r="Q762" s="6"/>
      <c r="R762" s="6"/>
      <c r="S762" s="6"/>
      <c r="T762" s="7"/>
      <c r="U762" s="7"/>
      <c r="V762" s="7"/>
      <c r="W762" s="6"/>
      <c r="X762" s="6"/>
      <c r="Y762" s="6"/>
      <c r="Z762" s="6"/>
      <c r="AA762" s="6"/>
      <c r="AB762" s="6"/>
      <c r="AC762" s="6"/>
      <c r="AD762" s="6"/>
      <c r="AE762" s="6"/>
      <c r="AF762" s="6"/>
      <c r="AG762" s="6"/>
      <c r="AH762" s="6"/>
      <c r="AI762" s="6"/>
      <c r="AJ762" s="6"/>
      <c r="AK762" s="6"/>
      <c r="AL762" s="6"/>
      <c r="AM762" s="6"/>
      <c r="AN762" s="6"/>
      <c r="AO762" s="6"/>
    </row>
    <row r="763" spans="1:41" x14ac:dyDescent="0.25">
      <c r="A763" s="9" t="s">
        <v>6</v>
      </c>
      <c r="B763" s="9" t="s">
        <v>32</v>
      </c>
      <c r="C763" s="15">
        <v>35586</v>
      </c>
      <c r="D763" s="6" t="s">
        <v>33</v>
      </c>
      <c r="E763" s="6">
        <v>3</v>
      </c>
      <c r="F763" s="6" t="s">
        <v>137</v>
      </c>
      <c r="G763" s="6"/>
      <c r="H763" s="6"/>
      <c r="I763" s="6"/>
      <c r="J763" s="6">
        <v>2</v>
      </c>
      <c r="K763" s="6" t="s">
        <v>35</v>
      </c>
      <c r="L763" s="7">
        <v>3700</v>
      </c>
      <c r="M763" s="6">
        <v>370</v>
      </c>
      <c r="N763" s="6"/>
      <c r="O763" s="6"/>
      <c r="P763" s="6"/>
      <c r="Q763" s="6"/>
      <c r="R763" s="6"/>
      <c r="S763" s="6"/>
      <c r="T763" s="7"/>
      <c r="U763" s="7"/>
      <c r="V763" s="7"/>
      <c r="W763" s="6"/>
      <c r="X763" s="6"/>
      <c r="Y763" s="6"/>
      <c r="Z763" s="6"/>
      <c r="AA763" s="6"/>
      <c r="AB763" s="6"/>
      <c r="AC763" s="6"/>
      <c r="AD763" s="6"/>
      <c r="AE763" s="6"/>
      <c r="AF763" s="6"/>
      <c r="AG763" s="6"/>
      <c r="AH763" s="6"/>
      <c r="AI763" s="6"/>
      <c r="AJ763" s="6"/>
      <c r="AK763" s="6"/>
      <c r="AL763" s="6"/>
      <c r="AM763" s="6"/>
      <c r="AN763" s="6"/>
      <c r="AO763" s="6"/>
    </row>
    <row r="764" spans="1:41" x14ac:dyDescent="0.25">
      <c r="A764" s="9" t="s">
        <v>6</v>
      </c>
      <c r="B764" s="9" t="s">
        <v>32</v>
      </c>
      <c r="C764" s="15">
        <v>35591</v>
      </c>
      <c r="D764" s="6" t="s">
        <v>33</v>
      </c>
      <c r="E764" s="6">
        <v>3</v>
      </c>
      <c r="F764" s="6" t="s">
        <v>137</v>
      </c>
      <c r="G764" s="6"/>
      <c r="H764" s="6"/>
      <c r="I764" s="6"/>
      <c r="J764" s="6">
        <v>2</v>
      </c>
      <c r="K764" s="6" t="s">
        <v>36</v>
      </c>
      <c r="L764" s="7"/>
      <c r="M764" s="6"/>
      <c r="N764" s="6"/>
      <c r="O764" s="6">
        <v>359.48</v>
      </c>
      <c r="P764" s="6">
        <f>SUMIFS(O$459:O764,A$459:A764,A764,D$459:D764,D764,E$459:E764,E764)</f>
        <v>669.42000000000007</v>
      </c>
      <c r="Q764" s="6"/>
      <c r="R764" s="6"/>
      <c r="S764" s="6"/>
      <c r="T764" s="7"/>
      <c r="U764" s="7"/>
      <c r="V764" s="7"/>
      <c r="W764" s="6"/>
      <c r="X764" s="6"/>
      <c r="Y764" s="6"/>
      <c r="Z764" s="6"/>
      <c r="AA764" s="6"/>
      <c r="AB764" s="6"/>
      <c r="AC764" s="6"/>
      <c r="AD764" s="6"/>
      <c r="AE764" s="6"/>
      <c r="AF764" s="6"/>
      <c r="AG764" s="6"/>
      <c r="AH764" s="6"/>
      <c r="AI764" s="6"/>
      <c r="AJ764" s="6"/>
      <c r="AK764" s="6"/>
      <c r="AL764" s="6"/>
      <c r="AM764" s="6"/>
      <c r="AN764" s="6"/>
      <c r="AO764" s="6"/>
    </row>
    <row r="765" spans="1:41" x14ac:dyDescent="0.25">
      <c r="A765" s="9" t="s">
        <v>6</v>
      </c>
      <c r="B765" s="9" t="s">
        <v>32</v>
      </c>
      <c r="C765" s="15">
        <v>35709</v>
      </c>
      <c r="D765" s="6" t="s">
        <v>0</v>
      </c>
      <c r="E765" s="6">
        <v>3</v>
      </c>
      <c r="F765" s="6" t="s">
        <v>137</v>
      </c>
      <c r="G765" s="6"/>
      <c r="H765" s="6"/>
      <c r="I765" s="6"/>
      <c r="J765" s="6">
        <v>1</v>
      </c>
      <c r="K765" s="6" t="s">
        <v>35</v>
      </c>
      <c r="L765" s="7">
        <v>2300</v>
      </c>
      <c r="M765" s="6">
        <v>230</v>
      </c>
      <c r="N765" s="6"/>
      <c r="O765" s="6"/>
      <c r="P765" s="6"/>
      <c r="Q765" s="6"/>
      <c r="R765" s="6"/>
      <c r="S765" s="6"/>
      <c r="T765" s="7"/>
      <c r="U765" s="7"/>
      <c r="V765" s="7"/>
      <c r="W765" s="6"/>
      <c r="X765" s="6"/>
      <c r="Y765" s="6"/>
      <c r="Z765" s="6"/>
      <c r="AA765" s="6"/>
      <c r="AB765" s="6"/>
      <c r="AC765" s="6"/>
      <c r="AD765" s="6"/>
      <c r="AE765" s="6"/>
      <c r="AF765" s="6"/>
      <c r="AG765" s="6"/>
      <c r="AH765" s="6"/>
      <c r="AI765" s="6"/>
      <c r="AJ765" s="6"/>
      <c r="AK765" s="6"/>
      <c r="AL765" s="6"/>
      <c r="AM765" s="6"/>
      <c r="AN765" s="6"/>
      <c r="AO765" s="6"/>
    </row>
    <row r="766" spans="1:41" x14ac:dyDescent="0.25">
      <c r="A766" s="9" t="s">
        <v>6</v>
      </c>
      <c r="B766" s="9" t="s">
        <v>32</v>
      </c>
      <c r="C766" s="15">
        <v>35715</v>
      </c>
      <c r="D766" s="6" t="s">
        <v>0</v>
      </c>
      <c r="E766" s="6">
        <v>3</v>
      </c>
      <c r="F766" s="6" t="s">
        <v>137</v>
      </c>
      <c r="G766" s="6"/>
      <c r="H766" s="6"/>
      <c r="I766" s="6"/>
      <c r="J766" s="6">
        <v>1</v>
      </c>
      <c r="K766" s="6" t="s">
        <v>36</v>
      </c>
      <c r="L766" s="7"/>
      <c r="M766" s="6"/>
      <c r="N766" s="6"/>
      <c r="O766" s="6">
        <v>175.38</v>
      </c>
      <c r="P766" s="6">
        <f>SUMIFS(O$459:O766,A$459:A766,A766,D$459:D766,D766,E$459:E766,E766)</f>
        <v>175.38</v>
      </c>
      <c r="Q766" s="6"/>
      <c r="R766" s="6"/>
      <c r="S766" s="6"/>
      <c r="T766" s="7"/>
      <c r="U766" s="7"/>
      <c r="V766" s="7"/>
      <c r="W766" s="6"/>
      <c r="X766" s="6"/>
      <c r="Y766" s="6"/>
      <c r="Z766" s="6"/>
      <c r="AA766" s="6"/>
      <c r="AB766" s="6"/>
      <c r="AC766" s="6"/>
      <c r="AD766" s="6"/>
      <c r="AE766" s="6"/>
      <c r="AF766" s="6"/>
      <c r="AG766" s="6"/>
      <c r="AH766" s="6"/>
      <c r="AI766" s="6"/>
      <c r="AJ766" s="6"/>
      <c r="AK766" s="6"/>
      <c r="AL766" s="6"/>
      <c r="AM766" s="6"/>
      <c r="AN766" s="6"/>
      <c r="AO766" s="6"/>
    </row>
    <row r="767" spans="1:41" x14ac:dyDescent="0.25">
      <c r="A767" s="9" t="s">
        <v>6</v>
      </c>
      <c r="B767" s="9" t="s">
        <v>32</v>
      </c>
      <c r="C767" s="15">
        <v>35731</v>
      </c>
      <c r="D767" s="6" t="s">
        <v>0</v>
      </c>
      <c r="E767" s="6">
        <v>3</v>
      </c>
      <c r="F767" s="6" t="s">
        <v>137</v>
      </c>
      <c r="G767" s="6"/>
      <c r="H767" s="6"/>
      <c r="I767" s="6"/>
      <c r="J767" s="6">
        <v>2</v>
      </c>
      <c r="K767" s="6" t="s">
        <v>34</v>
      </c>
      <c r="L767" s="7">
        <v>1150</v>
      </c>
      <c r="M767" s="6">
        <v>115</v>
      </c>
      <c r="N767" s="6"/>
      <c r="O767" s="6"/>
      <c r="P767" s="6"/>
      <c r="Q767" s="6"/>
      <c r="R767" s="6"/>
      <c r="S767" s="6"/>
      <c r="T767" s="7"/>
      <c r="U767" s="7"/>
      <c r="V767" s="7"/>
      <c r="W767" s="6"/>
      <c r="X767" s="6"/>
      <c r="Y767" s="6"/>
      <c r="Z767" s="6"/>
      <c r="AA767" s="6"/>
      <c r="AB767" s="6"/>
      <c r="AC767" s="6"/>
      <c r="AD767" s="6"/>
      <c r="AE767" s="6"/>
      <c r="AF767" s="6"/>
      <c r="AG767" s="6"/>
      <c r="AH767" s="6"/>
      <c r="AI767" s="6"/>
      <c r="AJ767" s="6"/>
      <c r="AK767" s="6"/>
      <c r="AL767" s="6"/>
      <c r="AM767" s="6"/>
      <c r="AN767" s="6"/>
      <c r="AO767" s="6"/>
    </row>
    <row r="768" spans="1:41" x14ac:dyDescent="0.25">
      <c r="A768" s="9" t="s">
        <v>6</v>
      </c>
      <c r="B768" s="9" t="s">
        <v>32</v>
      </c>
      <c r="C768" s="15">
        <v>35737</v>
      </c>
      <c r="D768" s="6" t="s">
        <v>0</v>
      </c>
      <c r="E768" s="6">
        <v>3</v>
      </c>
      <c r="F768" s="6" t="s">
        <v>137</v>
      </c>
      <c r="G768" s="6"/>
      <c r="H768" s="6"/>
      <c r="I768" s="6"/>
      <c r="J768" s="6">
        <v>2</v>
      </c>
      <c r="K768" s="6" t="s">
        <v>34</v>
      </c>
      <c r="L768" s="7">
        <v>2595</v>
      </c>
      <c r="M768" s="6">
        <v>259.5</v>
      </c>
      <c r="N768" s="6"/>
      <c r="O768" s="6"/>
      <c r="P768" s="6"/>
      <c r="Q768" s="6"/>
      <c r="R768" s="6"/>
      <c r="S768" s="6"/>
      <c r="T768" s="7"/>
      <c r="U768" s="7"/>
      <c r="V768" s="7"/>
      <c r="W768" s="6"/>
      <c r="X768" s="6"/>
      <c r="Y768" s="6"/>
      <c r="Z768" s="6"/>
      <c r="AA768" s="6"/>
      <c r="AB768" s="6"/>
      <c r="AC768" s="6"/>
      <c r="AD768" s="6"/>
      <c r="AE768" s="6"/>
      <c r="AF768" s="6"/>
      <c r="AG768" s="6"/>
      <c r="AH768" s="6"/>
      <c r="AI768" s="6"/>
      <c r="AJ768" s="6"/>
      <c r="AK768" s="6"/>
      <c r="AL768" s="6"/>
      <c r="AM768" s="6"/>
      <c r="AN768" s="6"/>
      <c r="AO768" s="6"/>
    </row>
    <row r="769" spans="1:41" x14ac:dyDescent="0.25">
      <c r="A769" s="9" t="s">
        <v>6</v>
      </c>
      <c r="B769" s="9" t="s">
        <v>32</v>
      </c>
      <c r="C769" s="15">
        <v>35744</v>
      </c>
      <c r="D769" s="6" t="s">
        <v>0</v>
      </c>
      <c r="E769" s="6">
        <v>3</v>
      </c>
      <c r="F769" s="6" t="s">
        <v>137</v>
      </c>
      <c r="G769" s="6"/>
      <c r="H769" s="6"/>
      <c r="I769" s="6"/>
      <c r="J769" s="6">
        <v>2</v>
      </c>
      <c r="K769" s="6" t="s">
        <v>34</v>
      </c>
      <c r="L769" s="7">
        <v>4030</v>
      </c>
      <c r="M769" s="6">
        <v>403</v>
      </c>
      <c r="N769" s="6"/>
      <c r="O769" s="6"/>
      <c r="P769" s="6"/>
      <c r="Q769" s="6"/>
      <c r="R769" s="6"/>
      <c r="S769" s="6"/>
      <c r="T769" s="7"/>
      <c r="U769" s="7"/>
      <c r="V769" s="7"/>
      <c r="W769" s="6"/>
      <c r="X769" s="6"/>
      <c r="Y769" s="6"/>
      <c r="Z769" s="6"/>
      <c r="AA769" s="6"/>
      <c r="AB769" s="6"/>
      <c r="AC769" s="6"/>
      <c r="AD769" s="6"/>
      <c r="AE769" s="6"/>
      <c r="AF769" s="6"/>
      <c r="AG769" s="6"/>
      <c r="AH769" s="6"/>
      <c r="AI769" s="6"/>
      <c r="AJ769" s="6"/>
      <c r="AK769" s="6"/>
      <c r="AL769" s="6"/>
      <c r="AM769" s="6"/>
      <c r="AN769" s="6"/>
      <c r="AO769" s="6"/>
    </row>
    <row r="770" spans="1:41" x14ac:dyDescent="0.25">
      <c r="A770" s="9" t="s">
        <v>6</v>
      </c>
      <c r="B770" s="9" t="s">
        <v>32</v>
      </c>
      <c r="C770" s="15">
        <v>35753</v>
      </c>
      <c r="D770" s="6" t="s">
        <v>0</v>
      </c>
      <c r="E770" s="6">
        <v>3</v>
      </c>
      <c r="F770" s="6" t="s">
        <v>137</v>
      </c>
      <c r="G770" s="6"/>
      <c r="H770" s="6"/>
      <c r="I770" s="6"/>
      <c r="J770" s="6">
        <v>2</v>
      </c>
      <c r="K770" s="6" t="s">
        <v>35</v>
      </c>
      <c r="L770" s="7">
        <v>5660</v>
      </c>
      <c r="M770" s="6">
        <v>566</v>
      </c>
      <c r="N770" s="6"/>
      <c r="O770" s="6"/>
      <c r="P770" s="6"/>
      <c r="Q770" s="6"/>
      <c r="R770" s="6"/>
      <c r="S770" s="6"/>
      <c r="T770" s="7"/>
      <c r="U770" s="7"/>
      <c r="V770" s="7"/>
      <c r="W770" s="6"/>
      <c r="X770" s="6"/>
      <c r="Y770" s="6"/>
      <c r="Z770" s="6"/>
      <c r="AA770" s="6"/>
      <c r="AB770" s="6"/>
      <c r="AC770" s="6"/>
      <c r="AD770" s="6"/>
      <c r="AE770" s="6"/>
      <c r="AF770" s="6"/>
      <c r="AG770" s="6"/>
      <c r="AH770" s="6"/>
      <c r="AI770" s="6"/>
      <c r="AJ770" s="6"/>
      <c r="AK770" s="6"/>
      <c r="AL770" s="6"/>
      <c r="AM770" s="6"/>
      <c r="AN770" s="6"/>
      <c r="AO770" s="6"/>
    </row>
    <row r="771" spans="1:41" x14ac:dyDescent="0.25">
      <c r="A771" s="9" t="s">
        <v>6</v>
      </c>
      <c r="B771" s="9" t="s">
        <v>32</v>
      </c>
      <c r="C771" s="15">
        <v>35759</v>
      </c>
      <c r="D771" s="6" t="s">
        <v>0</v>
      </c>
      <c r="E771" s="6">
        <v>3</v>
      </c>
      <c r="F771" s="6" t="s">
        <v>137</v>
      </c>
      <c r="G771" s="6"/>
      <c r="H771" s="6"/>
      <c r="I771" s="6"/>
      <c r="J771" s="6">
        <v>2</v>
      </c>
      <c r="K771" s="6" t="s">
        <v>36</v>
      </c>
      <c r="L771" s="7">
        <v>1100</v>
      </c>
      <c r="M771" s="6">
        <v>110</v>
      </c>
      <c r="N771" s="6"/>
      <c r="O771" s="6">
        <v>450.07</v>
      </c>
      <c r="P771" s="6">
        <f>SUMIFS(O$459:O771,A$459:A771,A771,D$459:D771,D771,E$459:E771,E771)</f>
        <v>625.45000000000005</v>
      </c>
      <c r="Q771" s="6"/>
      <c r="R771" s="6"/>
      <c r="S771" s="6"/>
      <c r="T771" s="7"/>
      <c r="U771" s="7"/>
      <c r="V771" s="7"/>
      <c r="W771" s="6"/>
      <c r="X771" s="6"/>
      <c r="Y771" s="6"/>
      <c r="Z771" s="6"/>
      <c r="AA771" s="6"/>
      <c r="AB771" s="6"/>
      <c r="AC771" s="6"/>
      <c r="AD771" s="6"/>
      <c r="AE771" s="6"/>
      <c r="AF771" s="6"/>
      <c r="AG771" s="6"/>
      <c r="AH771" s="6"/>
      <c r="AI771" s="6"/>
      <c r="AJ771" s="6"/>
      <c r="AK771" s="6"/>
      <c r="AL771" s="6"/>
      <c r="AM771" s="6"/>
      <c r="AN771" s="6"/>
      <c r="AO771" s="6"/>
    </row>
    <row r="772" spans="1:41" x14ac:dyDescent="0.25">
      <c r="A772" s="9" t="s">
        <v>6</v>
      </c>
      <c r="B772" s="9" t="s">
        <v>32</v>
      </c>
      <c r="C772" s="15">
        <v>35766</v>
      </c>
      <c r="D772" s="6" t="s">
        <v>0</v>
      </c>
      <c r="E772" s="6">
        <v>3</v>
      </c>
      <c r="F772" s="6" t="s">
        <v>137</v>
      </c>
      <c r="G772" s="6"/>
      <c r="H772" s="6"/>
      <c r="I772" s="6"/>
      <c r="J772" s="6">
        <v>3</v>
      </c>
      <c r="K772" s="6" t="s">
        <v>34</v>
      </c>
      <c r="L772" s="7">
        <v>389.5</v>
      </c>
      <c r="M772" s="6">
        <v>38.950000000000003</v>
      </c>
      <c r="N772" s="6"/>
      <c r="O772" s="6"/>
      <c r="P772" s="6"/>
      <c r="Q772" s="6"/>
      <c r="R772" s="6"/>
      <c r="S772" s="6"/>
      <c r="T772" s="7"/>
      <c r="U772" s="7"/>
      <c r="V772" s="7"/>
      <c r="W772" s="6"/>
      <c r="X772" s="6"/>
      <c r="Y772" s="6"/>
      <c r="Z772" s="6"/>
      <c r="AA772" s="6"/>
      <c r="AB772" s="6"/>
      <c r="AC772" s="6"/>
      <c r="AD772" s="6"/>
      <c r="AE772" s="6"/>
      <c r="AF772" s="6"/>
      <c r="AG772" s="6"/>
      <c r="AH772" s="6"/>
      <c r="AI772" s="6"/>
      <c r="AJ772" s="6"/>
      <c r="AK772" s="6"/>
      <c r="AL772" s="6"/>
      <c r="AM772" s="6"/>
      <c r="AN772" s="6"/>
      <c r="AO772" s="6"/>
    </row>
    <row r="773" spans="1:41" x14ac:dyDescent="0.25">
      <c r="A773" s="9" t="s">
        <v>6</v>
      </c>
      <c r="B773" s="9" t="s">
        <v>32</v>
      </c>
      <c r="C773" s="15">
        <v>35773</v>
      </c>
      <c r="D773" s="6" t="s">
        <v>0</v>
      </c>
      <c r="E773" s="6">
        <v>3</v>
      </c>
      <c r="F773" s="6" t="s">
        <v>137</v>
      </c>
      <c r="G773" s="6"/>
      <c r="H773" s="6"/>
      <c r="I773" s="6"/>
      <c r="J773" s="6">
        <v>3</v>
      </c>
      <c r="K773" s="6" t="s">
        <v>34</v>
      </c>
      <c r="L773" s="7">
        <v>1045</v>
      </c>
      <c r="M773" s="6">
        <v>104.5</v>
      </c>
      <c r="N773" s="6"/>
      <c r="O773" s="6"/>
      <c r="P773" s="6"/>
      <c r="Q773" s="6"/>
      <c r="R773" s="6"/>
      <c r="S773" s="6"/>
      <c r="T773" s="7"/>
      <c r="U773" s="7"/>
      <c r="V773" s="7"/>
      <c r="W773" s="6"/>
      <c r="X773" s="6"/>
      <c r="Y773" s="6"/>
      <c r="Z773" s="6"/>
      <c r="AA773" s="6"/>
      <c r="AB773" s="6"/>
      <c r="AC773" s="6"/>
      <c r="AD773" s="6"/>
      <c r="AE773" s="6"/>
      <c r="AF773" s="6"/>
      <c r="AG773" s="6"/>
      <c r="AH773" s="6"/>
      <c r="AI773" s="6"/>
      <c r="AJ773" s="6"/>
      <c r="AK773" s="6"/>
      <c r="AL773" s="6"/>
      <c r="AM773" s="6"/>
      <c r="AN773" s="6"/>
      <c r="AO773" s="6"/>
    </row>
    <row r="774" spans="1:41" x14ac:dyDescent="0.25">
      <c r="A774" s="9" t="s">
        <v>6</v>
      </c>
      <c r="B774" s="9" t="s">
        <v>32</v>
      </c>
      <c r="C774" s="15">
        <v>35781</v>
      </c>
      <c r="D774" s="6" t="s">
        <v>0</v>
      </c>
      <c r="E774" s="6">
        <v>3</v>
      </c>
      <c r="F774" s="6" t="s">
        <v>137</v>
      </c>
      <c r="G774" s="6"/>
      <c r="H774" s="6"/>
      <c r="I774" s="6"/>
      <c r="J774" s="6">
        <v>3</v>
      </c>
      <c r="K774" s="6" t="s">
        <v>34</v>
      </c>
      <c r="L774" s="7">
        <v>1565</v>
      </c>
      <c r="M774" s="6">
        <v>156.5</v>
      </c>
      <c r="N774" s="6"/>
      <c r="O774" s="6"/>
      <c r="P774" s="6"/>
      <c r="Q774" s="6"/>
      <c r="R774" s="6"/>
      <c r="S774" s="6"/>
      <c r="T774" s="7"/>
      <c r="U774" s="7"/>
      <c r="V774" s="7"/>
      <c r="W774" s="6"/>
      <c r="X774" s="6"/>
      <c r="Y774" s="6"/>
      <c r="Z774" s="6"/>
      <c r="AA774" s="6"/>
      <c r="AB774" s="6"/>
      <c r="AC774" s="6"/>
      <c r="AD774" s="6"/>
      <c r="AE774" s="6"/>
      <c r="AF774" s="6"/>
      <c r="AG774" s="6"/>
      <c r="AH774" s="6"/>
      <c r="AI774" s="6"/>
      <c r="AJ774" s="6"/>
      <c r="AK774" s="6"/>
      <c r="AL774" s="6"/>
      <c r="AM774" s="6"/>
      <c r="AN774" s="6"/>
      <c r="AO774" s="6"/>
    </row>
    <row r="775" spans="1:41" x14ac:dyDescent="0.25">
      <c r="A775" s="9" t="s">
        <v>6</v>
      </c>
      <c r="B775" s="9" t="s">
        <v>32</v>
      </c>
      <c r="C775" s="15">
        <v>35787</v>
      </c>
      <c r="D775" s="6" t="s">
        <v>0</v>
      </c>
      <c r="E775" s="6">
        <v>3</v>
      </c>
      <c r="F775" s="6" t="s">
        <v>137</v>
      </c>
      <c r="G775" s="6"/>
      <c r="H775" s="6"/>
      <c r="I775" s="6"/>
      <c r="J775" s="6">
        <v>3</v>
      </c>
      <c r="K775" s="6" t="s">
        <v>35</v>
      </c>
      <c r="L775" s="7">
        <v>3560</v>
      </c>
      <c r="M775" s="6">
        <v>356</v>
      </c>
      <c r="N775" s="6"/>
      <c r="O775" s="6"/>
      <c r="P775" s="6"/>
      <c r="Q775" s="6"/>
      <c r="R775" s="6"/>
      <c r="S775" s="6"/>
      <c r="T775" s="7"/>
      <c r="U775" s="7"/>
      <c r="V775" s="7"/>
      <c r="W775" s="6"/>
      <c r="X775" s="6"/>
      <c r="Y775" s="6"/>
      <c r="Z775" s="6"/>
      <c r="AA775" s="6"/>
      <c r="AB775" s="6"/>
      <c r="AC775" s="6"/>
      <c r="AD775" s="6"/>
      <c r="AE775" s="6"/>
      <c r="AF775" s="6"/>
      <c r="AG775" s="6"/>
      <c r="AH775" s="6"/>
      <c r="AI775" s="6"/>
      <c r="AJ775" s="6"/>
      <c r="AK775" s="6"/>
      <c r="AL775" s="6"/>
      <c r="AM775" s="6"/>
      <c r="AN775" s="6"/>
      <c r="AO775" s="6"/>
    </row>
    <row r="776" spans="1:41" x14ac:dyDescent="0.25">
      <c r="A776" s="9" t="s">
        <v>6</v>
      </c>
      <c r="B776" s="9" t="s">
        <v>32</v>
      </c>
      <c r="C776" s="15">
        <v>35793</v>
      </c>
      <c r="D776" s="6" t="s">
        <v>0</v>
      </c>
      <c r="E776" s="6">
        <v>3</v>
      </c>
      <c r="F776" s="6" t="s">
        <v>137</v>
      </c>
      <c r="G776" s="6"/>
      <c r="H776" s="6"/>
      <c r="I776" s="6"/>
      <c r="J776" s="6">
        <v>3</v>
      </c>
      <c r="K776" s="6" t="s">
        <v>36</v>
      </c>
      <c r="L776" s="7">
        <v>1160</v>
      </c>
      <c r="M776" s="6">
        <v>116</v>
      </c>
      <c r="N776" s="6"/>
      <c r="O776" s="6">
        <v>234.57</v>
      </c>
      <c r="P776" s="6">
        <f>SUMIFS(O$459:O776,A$459:A776,A776,D$459:D776,D776,E$459:E776,E776)</f>
        <v>860.02</v>
      </c>
      <c r="Q776" s="6"/>
      <c r="R776" s="6"/>
      <c r="S776" s="6"/>
      <c r="T776" s="7"/>
      <c r="U776" s="7"/>
      <c r="V776" s="7"/>
      <c r="W776" s="6"/>
      <c r="X776" s="6"/>
      <c r="Y776" s="6"/>
      <c r="Z776" s="6"/>
      <c r="AA776" s="6"/>
      <c r="AB776" s="6"/>
      <c r="AC776" s="6"/>
      <c r="AD776" s="6"/>
      <c r="AE776" s="6"/>
      <c r="AF776" s="6"/>
      <c r="AG776" s="6"/>
      <c r="AH776" s="6"/>
      <c r="AI776" s="6"/>
      <c r="AJ776" s="6"/>
      <c r="AK776" s="6"/>
      <c r="AL776" s="6"/>
      <c r="AM776" s="6"/>
      <c r="AN776" s="6"/>
      <c r="AO776" s="6"/>
    </row>
    <row r="777" spans="1:41" x14ac:dyDescent="0.25">
      <c r="A777" s="9" t="s">
        <v>6</v>
      </c>
      <c r="B777" s="9" t="s">
        <v>32</v>
      </c>
      <c r="C777" s="15">
        <v>35803</v>
      </c>
      <c r="D777" s="6" t="s">
        <v>0</v>
      </c>
      <c r="E777" s="6">
        <v>3</v>
      </c>
      <c r="F777" s="6" t="s">
        <v>137</v>
      </c>
      <c r="G777" s="6"/>
      <c r="H777" s="6"/>
      <c r="I777" s="6"/>
      <c r="J777" s="6">
        <v>4</v>
      </c>
      <c r="K777" s="6" t="s">
        <v>34</v>
      </c>
      <c r="L777" s="7">
        <v>980</v>
      </c>
      <c r="M777" s="6">
        <v>98</v>
      </c>
      <c r="N777" s="6"/>
      <c r="O777" s="6"/>
      <c r="P777" s="6"/>
      <c r="Q777" s="6"/>
      <c r="R777" s="6"/>
      <c r="S777" s="6"/>
      <c r="T777" s="7"/>
      <c r="U777" s="7"/>
      <c r="V777" s="7"/>
      <c r="W777" s="6"/>
      <c r="X777" s="6"/>
      <c r="Y777" s="6"/>
      <c r="Z777" s="6"/>
      <c r="AA777" s="6"/>
      <c r="AB777" s="6"/>
      <c r="AC777" s="6"/>
      <c r="AD777" s="6"/>
      <c r="AE777" s="6"/>
      <c r="AF777" s="6"/>
      <c r="AG777" s="6"/>
      <c r="AH777" s="6"/>
      <c r="AI777" s="6"/>
      <c r="AJ777" s="6"/>
      <c r="AK777" s="6"/>
      <c r="AL777" s="6"/>
      <c r="AM777" s="6"/>
      <c r="AN777" s="6"/>
      <c r="AO777" s="6"/>
    </row>
    <row r="778" spans="1:41" x14ac:dyDescent="0.25">
      <c r="A778" s="9" t="s">
        <v>6</v>
      </c>
      <c r="B778" s="9" t="s">
        <v>32</v>
      </c>
      <c r="C778" s="15">
        <v>35810</v>
      </c>
      <c r="D778" s="6" t="s">
        <v>0</v>
      </c>
      <c r="E778" s="6">
        <v>3</v>
      </c>
      <c r="F778" s="6" t="s">
        <v>137</v>
      </c>
      <c r="G778" s="6"/>
      <c r="H778" s="6"/>
      <c r="I778" s="6"/>
      <c r="J778" s="6">
        <v>4</v>
      </c>
      <c r="K778" s="6" t="s">
        <v>34</v>
      </c>
      <c r="L778" s="7">
        <v>1165</v>
      </c>
      <c r="M778" s="6">
        <v>116.5</v>
      </c>
      <c r="N778" s="6"/>
      <c r="O778" s="6"/>
      <c r="P778" s="6"/>
      <c r="Q778" s="6"/>
      <c r="R778" s="6"/>
      <c r="S778" s="6"/>
      <c r="T778" s="7"/>
      <c r="U778" s="7"/>
      <c r="V778" s="7"/>
      <c r="W778" s="6"/>
      <c r="X778" s="6"/>
      <c r="Y778" s="6"/>
      <c r="Z778" s="6"/>
      <c r="AA778" s="6"/>
      <c r="AB778" s="6"/>
      <c r="AC778" s="6"/>
      <c r="AD778" s="6"/>
      <c r="AE778" s="6"/>
      <c r="AF778" s="6"/>
      <c r="AG778" s="6"/>
      <c r="AH778" s="6"/>
      <c r="AI778" s="6"/>
      <c r="AJ778" s="6"/>
      <c r="AK778" s="6"/>
      <c r="AL778" s="6"/>
      <c r="AM778" s="6"/>
      <c r="AN778" s="6"/>
      <c r="AO778" s="6"/>
    </row>
    <row r="779" spans="1:41" x14ac:dyDescent="0.25">
      <c r="A779" s="9" t="s">
        <v>6</v>
      </c>
      <c r="B779" s="9" t="s">
        <v>32</v>
      </c>
      <c r="C779" s="15">
        <v>35817</v>
      </c>
      <c r="D779" s="6" t="s">
        <v>0</v>
      </c>
      <c r="E779" s="6">
        <v>3</v>
      </c>
      <c r="F779" s="6" t="s">
        <v>137</v>
      </c>
      <c r="G779" s="6"/>
      <c r="H779" s="6"/>
      <c r="I779" s="6"/>
      <c r="J779" s="6">
        <v>4</v>
      </c>
      <c r="K779" s="6" t="s">
        <v>34</v>
      </c>
      <c r="L779" s="7">
        <v>2845</v>
      </c>
      <c r="M779" s="6">
        <v>284.5</v>
      </c>
      <c r="N779" s="6"/>
      <c r="O779" s="6"/>
      <c r="P779" s="6"/>
      <c r="Q779" s="6"/>
      <c r="R779" s="6"/>
      <c r="S779" s="6"/>
      <c r="T779" s="7"/>
      <c r="U779" s="7"/>
      <c r="V779" s="7"/>
      <c r="W779" s="6"/>
      <c r="X779" s="6"/>
      <c r="Y779" s="6"/>
      <c r="Z779" s="6"/>
      <c r="AA779" s="6"/>
      <c r="AB779" s="6"/>
      <c r="AC779" s="6"/>
      <c r="AD779" s="6"/>
      <c r="AE779" s="6"/>
      <c r="AF779" s="6"/>
      <c r="AG779" s="6"/>
      <c r="AH779" s="6"/>
      <c r="AI779" s="6"/>
      <c r="AJ779" s="6"/>
      <c r="AK779" s="6"/>
      <c r="AL779" s="6"/>
      <c r="AM779" s="6"/>
      <c r="AN779" s="6"/>
      <c r="AO779" s="6"/>
    </row>
    <row r="780" spans="1:41" x14ac:dyDescent="0.25">
      <c r="A780" s="9" t="s">
        <v>6</v>
      </c>
      <c r="B780" s="9" t="s">
        <v>32</v>
      </c>
      <c r="C780" s="15">
        <v>35824</v>
      </c>
      <c r="D780" s="6" t="s">
        <v>0</v>
      </c>
      <c r="E780" s="6">
        <v>3</v>
      </c>
      <c r="F780" s="6" t="s">
        <v>137</v>
      </c>
      <c r="G780" s="6"/>
      <c r="H780" s="6"/>
      <c r="I780" s="6"/>
      <c r="J780" s="6">
        <v>4</v>
      </c>
      <c r="K780" s="6" t="s">
        <v>34</v>
      </c>
      <c r="L780" s="7">
        <v>3230</v>
      </c>
      <c r="M780" s="6">
        <v>323</v>
      </c>
      <c r="N780" s="6"/>
      <c r="O780" s="6"/>
      <c r="P780" s="6"/>
      <c r="Q780" s="6"/>
      <c r="R780" s="6"/>
      <c r="S780" s="6"/>
      <c r="T780" s="7"/>
      <c r="U780" s="7"/>
      <c r="V780" s="7"/>
      <c r="W780" s="6"/>
      <c r="X780" s="6"/>
      <c r="Y780" s="6"/>
      <c r="Z780" s="6"/>
      <c r="AA780" s="6"/>
      <c r="AB780" s="6"/>
      <c r="AC780" s="6"/>
      <c r="AD780" s="6"/>
      <c r="AE780" s="6"/>
      <c r="AF780" s="6"/>
      <c r="AG780" s="6"/>
      <c r="AH780" s="6"/>
      <c r="AI780" s="6"/>
      <c r="AJ780" s="6"/>
      <c r="AK780" s="6"/>
      <c r="AL780" s="6"/>
      <c r="AM780" s="6"/>
      <c r="AN780" s="6"/>
      <c r="AO780" s="6"/>
    </row>
    <row r="781" spans="1:41" x14ac:dyDescent="0.25">
      <c r="A781" s="9" t="s">
        <v>6</v>
      </c>
      <c r="B781" s="9" t="s">
        <v>32</v>
      </c>
      <c r="C781" s="15">
        <v>35829</v>
      </c>
      <c r="D781" s="6" t="s">
        <v>0</v>
      </c>
      <c r="E781" s="6">
        <v>3</v>
      </c>
      <c r="F781" s="6" t="s">
        <v>137</v>
      </c>
      <c r="G781" s="6"/>
      <c r="H781" s="6"/>
      <c r="I781" s="6"/>
      <c r="J781" s="6">
        <v>4</v>
      </c>
      <c r="K781" s="6" t="s">
        <v>35</v>
      </c>
      <c r="L781" s="7">
        <v>3880</v>
      </c>
      <c r="M781" s="6">
        <v>388</v>
      </c>
      <c r="N781" s="6"/>
      <c r="O781" s="6"/>
      <c r="P781" s="6"/>
      <c r="Q781" s="6">
        <v>2.93E-2</v>
      </c>
      <c r="R781" s="6"/>
      <c r="S781" s="6"/>
      <c r="T781" s="7"/>
      <c r="U781" s="7"/>
      <c r="V781" s="7"/>
      <c r="W781" s="6"/>
      <c r="X781" s="6"/>
      <c r="Y781" s="6"/>
      <c r="Z781" s="6"/>
      <c r="AA781" s="6"/>
      <c r="AB781" s="6"/>
      <c r="AC781" s="6"/>
      <c r="AD781" s="6"/>
      <c r="AE781" s="6"/>
      <c r="AF781" s="6"/>
      <c r="AG781" s="6"/>
      <c r="AH781" s="6"/>
      <c r="AI781" s="6"/>
      <c r="AJ781" s="6"/>
      <c r="AK781" s="6"/>
      <c r="AL781" s="6"/>
      <c r="AM781" s="6"/>
      <c r="AN781" s="6"/>
      <c r="AO781" s="6"/>
    </row>
    <row r="782" spans="1:41" x14ac:dyDescent="0.25">
      <c r="A782" s="9" t="s">
        <v>6</v>
      </c>
      <c r="B782" s="9" t="s">
        <v>32</v>
      </c>
      <c r="C782" s="15">
        <v>35834</v>
      </c>
      <c r="D782" s="6" t="s">
        <v>0</v>
      </c>
      <c r="E782" s="6">
        <v>3</v>
      </c>
      <c r="F782" s="6" t="s">
        <v>137</v>
      </c>
      <c r="G782" s="6"/>
      <c r="H782" s="6"/>
      <c r="I782" s="6"/>
      <c r="J782" s="6">
        <v>4</v>
      </c>
      <c r="K782" s="6" t="s">
        <v>36</v>
      </c>
      <c r="L782" s="7">
        <v>2300</v>
      </c>
      <c r="M782" s="6">
        <v>230</v>
      </c>
      <c r="N782" s="6"/>
      <c r="O782" s="6">
        <v>181.85</v>
      </c>
      <c r="P782" s="6">
        <f>SUMIFS(O$459:O782,A$459:A782,A782,D$459:D782,D782,E$459:E782,E782)</f>
        <v>1041.8699999999999</v>
      </c>
      <c r="Q782" s="6"/>
      <c r="R782" s="6"/>
      <c r="S782" s="6"/>
      <c r="T782" s="7"/>
      <c r="U782" s="7"/>
      <c r="V782" s="7"/>
      <c r="W782" s="6"/>
      <c r="X782" s="6"/>
      <c r="Y782" s="6"/>
      <c r="Z782" s="6"/>
      <c r="AA782" s="6"/>
      <c r="AB782" s="6"/>
      <c r="AC782" s="6"/>
      <c r="AD782" s="6"/>
      <c r="AE782" s="6"/>
      <c r="AF782" s="6"/>
      <c r="AG782" s="6"/>
      <c r="AH782" s="6"/>
      <c r="AI782" s="6"/>
      <c r="AJ782" s="6"/>
      <c r="AK782" s="6"/>
      <c r="AL782" s="6"/>
      <c r="AM782" s="6"/>
      <c r="AN782" s="6"/>
      <c r="AO782" s="6"/>
    </row>
    <row r="783" spans="1:41" x14ac:dyDescent="0.25">
      <c r="A783" s="9" t="s">
        <v>6</v>
      </c>
      <c r="B783" s="9" t="s">
        <v>32</v>
      </c>
      <c r="C783" s="15">
        <v>35845</v>
      </c>
      <c r="D783" s="6" t="s">
        <v>0</v>
      </c>
      <c r="E783" s="6">
        <v>3</v>
      </c>
      <c r="F783" s="6" t="s">
        <v>137</v>
      </c>
      <c r="G783" s="6"/>
      <c r="H783" s="6"/>
      <c r="I783" s="6"/>
      <c r="J783" s="6">
        <v>5</v>
      </c>
      <c r="K783" s="6" t="s">
        <v>34</v>
      </c>
      <c r="L783" s="7">
        <v>377</v>
      </c>
      <c r="M783" s="6">
        <v>37.700000000000003</v>
      </c>
      <c r="N783" s="6"/>
      <c r="O783" s="6"/>
      <c r="P783" s="6"/>
      <c r="Q783" s="6"/>
      <c r="R783" s="6"/>
      <c r="S783" s="6"/>
      <c r="T783" s="7"/>
      <c r="U783" s="7"/>
      <c r="V783" s="7"/>
      <c r="W783" s="6"/>
      <c r="X783" s="6"/>
      <c r="Y783" s="6"/>
      <c r="Z783" s="6"/>
      <c r="AA783" s="6"/>
      <c r="AB783" s="6"/>
      <c r="AC783" s="6"/>
      <c r="AD783" s="6"/>
      <c r="AE783" s="6"/>
      <c r="AF783" s="6"/>
      <c r="AG783" s="6"/>
      <c r="AH783" s="6"/>
      <c r="AI783" s="6"/>
      <c r="AJ783" s="6"/>
      <c r="AK783" s="6"/>
      <c r="AL783" s="6"/>
      <c r="AM783" s="6"/>
      <c r="AN783" s="6"/>
      <c r="AO783" s="6"/>
    </row>
    <row r="784" spans="1:41" x14ac:dyDescent="0.25">
      <c r="A784" s="9" t="s">
        <v>6</v>
      </c>
      <c r="B784" s="9" t="s">
        <v>32</v>
      </c>
      <c r="C784" s="15">
        <v>35852</v>
      </c>
      <c r="D784" s="6" t="s">
        <v>0</v>
      </c>
      <c r="E784" s="6">
        <v>3</v>
      </c>
      <c r="F784" s="6" t="s">
        <v>137</v>
      </c>
      <c r="G784" s="6"/>
      <c r="H784" s="6"/>
      <c r="I784" s="6"/>
      <c r="J784" s="6">
        <v>5</v>
      </c>
      <c r="K784" s="6" t="s">
        <v>34</v>
      </c>
      <c r="L784" s="7">
        <v>795</v>
      </c>
      <c r="M784" s="6">
        <v>79.5</v>
      </c>
      <c r="N784" s="6"/>
      <c r="O784" s="6"/>
      <c r="P784" s="6"/>
      <c r="Q784" s="6"/>
      <c r="R784" s="6"/>
      <c r="S784" s="6"/>
      <c r="T784" s="7"/>
      <c r="U784" s="7"/>
      <c r="V784" s="7"/>
      <c r="W784" s="6"/>
      <c r="X784" s="6"/>
      <c r="Y784" s="6"/>
      <c r="Z784" s="6"/>
      <c r="AA784" s="6"/>
      <c r="AB784" s="6"/>
      <c r="AC784" s="6"/>
      <c r="AD784" s="6"/>
      <c r="AE784" s="6"/>
      <c r="AF784" s="6"/>
      <c r="AG784" s="6"/>
      <c r="AH784" s="6"/>
      <c r="AI784" s="6"/>
      <c r="AJ784" s="6"/>
      <c r="AK784" s="6"/>
      <c r="AL784" s="6"/>
      <c r="AM784" s="6"/>
      <c r="AN784" s="6"/>
      <c r="AO784" s="6"/>
    </row>
    <row r="785" spans="1:41" x14ac:dyDescent="0.25">
      <c r="A785" s="9" t="s">
        <v>6</v>
      </c>
      <c r="B785" s="9" t="s">
        <v>32</v>
      </c>
      <c r="C785" s="15">
        <v>35859</v>
      </c>
      <c r="D785" s="6" t="s">
        <v>0</v>
      </c>
      <c r="E785" s="6">
        <v>3</v>
      </c>
      <c r="F785" s="6" t="s">
        <v>137</v>
      </c>
      <c r="G785" s="6"/>
      <c r="H785" s="6"/>
      <c r="I785" s="6"/>
      <c r="J785" s="6">
        <v>5</v>
      </c>
      <c r="K785" s="6" t="s">
        <v>34</v>
      </c>
      <c r="L785" s="7">
        <v>1135</v>
      </c>
      <c r="M785" s="6">
        <v>113.5</v>
      </c>
      <c r="N785" s="6"/>
      <c r="O785" s="6"/>
      <c r="P785" s="6"/>
      <c r="Q785" s="6"/>
      <c r="R785" s="6"/>
      <c r="S785" s="6"/>
      <c r="T785" s="7"/>
      <c r="U785" s="7"/>
      <c r="V785" s="7"/>
      <c r="W785" s="6"/>
      <c r="X785" s="6"/>
      <c r="Y785" s="6"/>
      <c r="Z785" s="6"/>
      <c r="AA785" s="6"/>
      <c r="AB785" s="6"/>
      <c r="AC785" s="6"/>
      <c r="AD785" s="6"/>
      <c r="AE785" s="6"/>
      <c r="AF785" s="6"/>
      <c r="AG785" s="6"/>
      <c r="AH785" s="6"/>
      <c r="AI785" s="6"/>
      <c r="AJ785" s="6"/>
      <c r="AK785" s="6"/>
      <c r="AL785" s="6"/>
      <c r="AM785" s="6"/>
      <c r="AN785" s="6"/>
      <c r="AO785" s="6"/>
    </row>
    <row r="786" spans="1:41" x14ac:dyDescent="0.25">
      <c r="A786" s="9" t="s">
        <v>6</v>
      </c>
      <c r="B786" s="9" t="s">
        <v>32</v>
      </c>
      <c r="C786" s="15">
        <v>35866</v>
      </c>
      <c r="D786" s="6" t="s">
        <v>0</v>
      </c>
      <c r="E786" s="6">
        <v>3</v>
      </c>
      <c r="F786" s="6" t="s">
        <v>137</v>
      </c>
      <c r="G786" s="6"/>
      <c r="H786" s="6"/>
      <c r="I786" s="6"/>
      <c r="J786" s="6">
        <v>5</v>
      </c>
      <c r="K786" s="6" t="s">
        <v>35</v>
      </c>
      <c r="L786" s="7">
        <v>1310</v>
      </c>
      <c r="M786" s="6">
        <v>131</v>
      </c>
      <c r="N786" s="6"/>
      <c r="O786" s="6"/>
      <c r="P786" s="6"/>
      <c r="Q786" s="6">
        <v>2.8799999999999999E-2</v>
      </c>
      <c r="R786" s="6"/>
      <c r="S786" s="6"/>
      <c r="T786" s="7"/>
      <c r="U786" s="7"/>
      <c r="V786" s="7"/>
      <c r="W786" s="6"/>
      <c r="X786" s="6"/>
      <c r="Y786" s="6"/>
      <c r="Z786" s="6"/>
      <c r="AA786" s="6"/>
      <c r="AB786" s="6"/>
      <c r="AC786" s="6"/>
      <c r="AD786" s="6"/>
      <c r="AE786" s="6"/>
      <c r="AF786" s="6"/>
      <c r="AG786" s="6"/>
      <c r="AH786" s="6"/>
      <c r="AI786" s="6"/>
      <c r="AJ786" s="6"/>
      <c r="AK786" s="6"/>
      <c r="AL786" s="6"/>
      <c r="AM786" s="6"/>
      <c r="AN786" s="6"/>
      <c r="AO786" s="6"/>
    </row>
    <row r="787" spans="1:41" x14ac:dyDescent="0.25">
      <c r="A787" s="9" t="s">
        <v>6</v>
      </c>
      <c r="B787" s="9" t="s">
        <v>32</v>
      </c>
      <c r="C787" s="15">
        <v>35871</v>
      </c>
      <c r="D787" s="6" t="s">
        <v>0</v>
      </c>
      <c r="E787" s="6">
        <v>3</v>
      </c>
      <c r="F787" s="6" t="s">
        <v>137</v>
      </c>
      <c r="G787" s="6"/>
      <c r="H787" s="6"/>
      <c r="I787" s="6"/>
      <c r="J787" s="6">
        <v>5</v>
      </c>
      <c r="K787" s="6" t="s">
        <v>36</v>
      </c>
      <c r="L787" s="7">
        <v>0</v>
      </c>
      <c r="M787" s="6">
        <v>0</v>
      </c>
      <c r="N787" s="6"/>
      <c r="O787" s="6">
        <v>122.03</v>
      </c>
      <c r="P787" s="6">
        <f>SUMIFS(O$459:O787,A$459:A787,A787,D$459:D787,D787,E$459:E787,E787)</f>
        <v>1163.8999999999999</v>
      </c>
      <c r="Q787" s="6"/>
      <c r="R787" s="6"/>
      <c r="S787" s="6"/>
      <c r="T787" s="7"/>
      <c r="U787" s="7"/>
      <c r="V787" s="7"/>
      <c r="W787" s="6"/>
      <c r="X787" s="6"/>
      <c r="Y787" s="6"/>
      <c r="Z787" s="6"/>
      <c r="AA787" s="6"/>
      <c r="AB787" s="6"/>
      <c r="AC787" s="6"/>
      <c r="AD787" s="6"/>
      <c r="AE787" s="6"/>
      <c r="AF787" s="6"/>
      <c r="AG787" s="6"/>
      <c r="AH787" s="6"/>
      <c r="AI787" s="6"/>
      <c r="AJ787" s="6"/>
      <c r="AK787" s="6"/>
      <c r="AL787" s="6"/>
      <c r="AM787" s="6"/>
      <c r="AN787" s="6"/>
      <c r="AO787" s="6"/>
    </row>
    <row r="788" spans="1:41" x14ac:dyDescent="0.25">
      <c r="A788" s="9" t="s">
        <v>6</v>
      </c>
      <c r="B788" s="9" t="s">
        <v>32</v>
      </c>
      <c r="C788" s="15">
        <v>35882</v>
      </c>
      <c r="D788" s="6" t="s">
        <v>0</v>
      </c>
      <c r="E788" s="6">
        <v>3</v>
      </c>
      <c r="F788" s="6" t="s">
        <v>137</v>
      </c>
      <c r="G788" s="6"/>
      <c r="H788" s="6"/>
      <c r="I788" s="6"/>
      <c r="J788" s="6">
        <v>6</v>
      </c>
      <c r="K788" s="6" t="s">
        <v>34</v>
      </c>
      <c r="L788" s="7">
        <v>478.5</v>
      </c>
      <c r="M788" s="6">
        <v>47.85</v>
      </c>
      <c r="N788" s="6"/>
      <c r="O788" s="6"/>
      <c r="P788" s="6"/>
      <c r="Q788" s="6"/>
      <c r="R788" s="6"/>
      <c r="S788" s="6"/>
      <c r="T788" s="7"/>
      <c r="U788" s="7"/>
      <c r="V788" s="7"/>
      <c r="W788" s="6"/>
      <c r="X788" s="6"/>
      <c r="Y788" s="6"/>
      <c r="Z788" s="6"/>
      <c r="AA788" s="6"/>
      <c r="AB788" s="6"/>
      <c r="AC788" s="6"/>
      <c r="AD788" s="6"/>
      <c r="AE788" s="6"/>
      <c r="AF788" s="6"/>
      <c r="AG788" s="6"/>
      <c r="AH788" s="6"/>
      <c r="AI788" s="6"/>
      <c r="AJ788" s="6"/>
      <c r="AK788" s="6"/>
      <c r="AL788" s="6"/>
      <c r="AM788" s="6"/>
      <c r="AN788" s="6"/>
      <c r="AO788" s="6"/>
    </row>
    <row r="789" spans="1:41" x14ac:dyDescent="0.25">
      <c r="A789" s="9" t="s">
        <v>6</v>
      </c>
      <c r="B789" s="9" t="s">
        <v>32</v>
      </c>
      <c r="C789" s="15">
        <v>35894</v>
      </c>
      <c r="D789" s="6" t="s">
        <v>0</v>
      </c>
      <c r="E789" s="6">
        <v>3</v>
      </c>
      <c r="F789" s="6" t="s">
        <v>137</v>
      </c>
      <c r="G789" s="6"/>
      <c r="H789" s="6"/>
      <c r="I789" s="6"/>
      <c r="J789" s="6">
        <v>6</v>
      </c>
      <c r="K789" s="6" t="s">
        <v>34</v>
      </c>
      <c r="L789" s="7">
        <v>740</v>
      </c>
      <c r="M789" s="6">
        <v>74</v>
      </c>
      <c r="N789" s="6"/>
      <c r="O789" s="6"/>
      <c r="P789" s="6"/>
      <c r="Q789" s="6"/>
      <c r="R789" s="6"/>
      <c r="S789" s="6"/>
      <c r="T789" s="7"/>
      <c r="U789" s="7"/>
      <c r="V789" s="7"/>
      <c r="W789" s="6"/>
      <c r="X789" s="6"/>
      <c r="Y789" s="6"/>
      <c r="Z789" s="6"/>
      <c r="AA789" s="6"/>
      <c r="AB789" s="6"/>
      <c r="AC789" s="6"/>
      <c r="AD789" s="6"/>
      <c r="AE789" s="6"/>
      <c r="AF789" s="6"/>
      <c r="AG789" s="6"/>
      <c r="AH789" s="6"/>
      <c r="AI789" s="6"/>
      <c r="AJ789" s="6"/>
      <c r="AK789" s="6"/>
      <c r="AL789" s="6"/>
      <c r="AM789" s="6"/>
      <c r="AN789" s="6"/>
      <c r="AO789" s="6"/>
    </row>
    <row r="790" spans="1:41" x14ac:dyDescent="0.25">
      <c r="A790" s="9" t="s">
        <v>6</v>
      </c>
      <c r="B790" s="9" t="s">
        <v>32</v>
      </c>
      <c r="C790" s="15">
        <v>35912</v>
      </c>
      <c r="D790" s="6" t="s">
        <v>0</v>
      </c>
      <c r="E790" s="6">
        <v>3</v>
      </c>
      <c r="F790" s="6" t="s">
        <v>137</v>
      </c>
      <c r="G790" s="6"/>
      <c r="H790" s="6"/>
      <c r="I790" s="6"/>
      <c r="J790" s="6">
        <v>6</v>
      </c>
      <c r="K790" s="6" t="s">
        <v>34</v>
      </c>
      <c r="L790" s="7">
        <v>1495</v>
      </c>
      <c r="M790" s="6">
        <v>149.5</v>
      </c>
      <c r="N790" s="6"/>
      <c r="O790" s="6"/>
      <c r="P790" s="6"/>
      <c r="Q790" s="6"/>
      <c r="R790" s="6"/>
      <c r="S790" s="6"/>
      <c r="T790" s="7"/>
      <c r="U790" s="7"/>
      <c r="V790" s="7"/>
      <c r="W790" s="6"/>
      <c r="X790" s="6"/>
      <c r="Y790" s="6"/>
      <c r="Z790" s="6"/>
      <c r="AA790" s="6"/>
      <c r="AB790" s="6"/>
      <c r="AC790" s="6"/>
      <c r="AD790" s="6"/>
      <c r="AE790" s="6"/>
      <c r="AF790" s="6"/>
      <c r="AG790" s="6"/>
      <c r="AH790" s="6"/>
      <c r="AI790" s="6"/>
      <c r="AJ790" s="6"/>
      <c r="AK790" s="6"/>
      <c r="AL790" s="6"/>
      <c r="AM790" s="6"/>
      <c r="AN790" s="6"/>
      <c r="AO790" s="6"/>
    </row>
    <row r="791" spans="1:41" x14ac:dyDescent="0.25">
      <c r="A791" s="9" t="s">
        <v>6</v>
      </c>
      <c r="B791" s="9" t="s">
        <v>32</v>
      </c>
      <c r="C791" s="15">
        <v>35930</v>
      </c>
      <c r="D791" s="6" t="s">
        <v>0</v>
      </c>
      <c r="E791" s="6">
        <v>3</v>
      </c>
      <c r="F791" s="6" t="s">
        <v>137</v>
      </c>
      <c r="G791" s="6"/>
      <c r="H791" s="6"/>
      <c r="I791" s="6"/>
      <c r="J791" s="6">
        <v>6</v>
      </c>
      <c r="K791" s="6" t="s">
        <v>34</v>
      </c>
      <c r="L791" s="7">
        <v>1400</v>
      </c>
      <c r="M791" s="6">
        <v>140</v>
      </c>
      <c r="N791" s="6"/>
      <c r="O791" s="6"/>
      <c r="P791" s="6"/>
      <c r="Q791" s="6"/>
      <c r="R791" s="6"/>
      <c r="S791" s="6"/>
      <c r="T791" s="7"/>
      <c r="U791" s="7"/>
      <c r="V791" s="7"/>
      <c r="W791" s="6"/>
      <c r="X791" s="6"/>
      <c r="Y791" s="6"/>
      <c r="Z791" s="6"/>
      <c r="AA791" s="6"/>
      <c r="AB791" s="6"/>
      <c r="AC791" s="6"/>
      <c r="AD791" s="6"/>
      <c r="AE791" s="6"/>
      <c r="AF791" s="6"/>
      <c r="AG791" s="6"/>
      <c r="AH791" s="6"/>
      <c r="AI791" s="6"/>
      <c r="AJ791" s="6"/>
      <c r="AK791" s="6"/>
      <c r="AL791" s="6"/>
      <c r="AM791" s="6"/>
      <c r="AN791" s="6"/>
      <c r="AO791" s="6"/>
    </row>
    <row r="792" spans="1:41" x14ac:dyDescent="0.25">
      <c r="A792" s="9" t="s">
        <v>6</v>
      </c>
      <c r="B792" s="9" t="s">
        <v>32</v>
      </c>
      <c r="C792" s="15">
        <v>35944</v>
      </c>
      <c r="D792" s="6" t="s">
        <v>0</v>
      </c>
      <c r="E792" s="6">
        <v>3</v>
      </c>
      <c r="F792" s="6" t="s">
        <v>137</v>
      </c>
      <c r="G792" s="6"/>
      <c r="H792" s="6"/>
      <c r="I792" s="6"/>
      <c r="J792" s="6">
        <v>6</v>
      </c>
      <c r="K792" s="6" t="s">
        <v>35</v>
      </c>
      <c r="L792" s="7">
        <v>1340</v>
      </c>
      <c r="M792" s="6">
        <v>134</v>
      </c>
      <c r="N792" s="6"/>
      <c r="O792" s="6"/>
      <c r="P792" s="6"/>
      <c r="Q792" s="6"/>
      <c r="R792" s="6"/>
      <c r="S792" s="6"/>
      <c r="T792" s="7"/>
      <c r="U792" s="7"/>
      <c r="V792" s="7"/>
      <c r="W792" s="6"/>
      <c r="X792" s="6"/>
      <c r="Y792" s="6"/>
      <c r="Z792" s="6"/>
      <c r="AA792" s="6"/>
      <c r="AB792" s="6"/>
      <c r="AC792" s="6"/>
      <c r="AD792" s="6"/>
      <c r="AE792" s="6"/>
      <c r="AF792" s="6"/>
      <c r="AG792" s="6"/>
      <c r="AH792" s="6"/>
      <c r="AI792" s="6"/>
      <c r="AJ792" s="6"/>
      <c r="AK792" s="6"/>
      <c r="AL792" s="6"/>
      <c r="AM792" s="6"/>
      <c r="AN792" s="6"/>
      <c r="AO792" s="6"/>
    </row>
    <row r="793" spans="1:41" x14ac:dyDescent="0.25">
      <c r="A793" s="9" t="s">
        <v>6</v>
      </c>
      <c r="B793" s="9" t="s">
        <v>32</v>
      </c>
      <c r="C793" s="15">
        <v>35949</v>
      </c>
      <c r="D793" s="6" t="s">
        <v>0</v>
      </c>
      <c r="E793" s="6">
        <v>3</v>
      </c>
      <c r="F793" s="6" t="s">
        <v>137</v>
      </c>
      <c r="G793" s="6"/>
      <c r="H793" s="6"/>
      <c r="I793" s="6"/>
      <c r="J793" s="6">
        <v>6</v>
      </c>
      <c r="K793" s="6" t="s">
        <v>36</v>
      </c>
      <c r="L793" s="7"/>
      <c r="M793" s="6"/>
      <c r="N793" s="6"/>
      <c r="O793" s="6">
        <v>122.87</v>
      </c>
      <c r="P793" s="6">
        <f>SUMIFS(O$459:O793,A$459:A793,A793,D$459:D793,D793,E$459:E793,E793)</f>
        <v>1286.77</v>
      </c>
      <c r="Q793" s="6"/>
      <c r="R793" s="6"/>
      <c r="S793" s="6"/>
      <c r="T793" s="7"/>
      <c r="U793" s="7"/>
      <c r="V793" s="7"/>
      <c r="W793" s="6"/>
      <c r="X793" s="6"/>
      <c r="Y793" s="6"/>
      <c r="Z793" s="6"/>
      <c r="AA793" s="6"/>
      <c r="AB793" s="6"/>
      <c r="AC793" s="6"/>
      <c r="AD793" s="6"/>
      <c r="AE793" s="6"/>
      <c r="AF793" s="6"/>
      <c r="AG793" s="6"/>
      <c r="AH793" s="6"/>
      <c r="AI793" s="6"/>
      <c r="AJ793" s="6"/>
      <c r="AK793" s="6"/>
      <c r="AL793" s="6"/>
      <c r="AM793" s="6"/>
      <c r="AN793" s="6"/>
      <c r="AO793" s="6"/>
    </row>
    <row r="794" spans="1:41" x14ac:dyDescent="0.25">
      <c r="A794" s="9" t="s">
        <v>6</v>
      </c>
      <c r="B794" s="9" t="s">
        <v>32</v>
      </c>
      <c r="C794" s="15">
        <v>36003</v>
      </c>
      <c r="D794" s="6" t="s">
        <v>2</v>
      </c>
      <c r="E794" s="6">
        <v>3</v>
      </c>
      <c r="F794" s="6" t="s">
        <v>137</v>
      </c>
      <c r="G794" s="6"/>
      <c r="H794" s="6"/>
      <c r="I794" s="6"/>
      <c r="J794" s="6">
        <v>1</v>
      </c>
      <c r="K794" s="6" t="s">
        <v>34</v>
      </c>
      <c r="L794" s="7">
        <v>58.5</v>
      </c>
      <c r="M794" s="6">
        <v>5.85</v>
      </c>
      <c r="N794" s="6"/>
      <c r="O794" s="6"/>
      <c r="P794" s="6"/>
      <c r="Q794" s="6"/>
      <c r="R794" s="6"/>
      <c r="S794" s="6"/>
      <c r="T794" s="7"/>
      <c r="U794" s="7"/>
      <c r="V794" s="7"/>
      <c r="W794" s="6"/>
      <c r="X794" s="6"/>
      <c r="Y794" s="6"/>
      <c r="Z794" s="6"/>
      <c r="AA794" s="6"/>
      <c r="AB794" s="6"/>
      <c r="AC794" s="6"/>
      <c r="AD794" s="6"/>
      <c r="AE794" s="6"/>
      <c r="AF794" s="6"/>
      <c r="AG794" s="6"/>
      <c r="AH794" s="6"/>
      <c r="AI794" s="6"/>
      <c r="AJ794" s="6"/>
      <c r="AK794" s="6"/>
      <c r="AL794" s="6"/>
      <c r="AM794" s="6"/>
      <c r="AN794" s="6"/>
      <c r="AO794" s="6"/>
    </row>
    <row r="795" spans="1:41" x14ac:dyDescent="0.25">
      <c r="A795" s="9" t="s">
        <v>6</v>
      </c>
      <c r="B795" s="9" t="s">
        <v>32</v>
      </c>
      <c r="C795" s="15">
        <v>36022</v>
      </c>
      <c r="D795" s="6" t="s">
        <v>2</v>
      </c>
      <c r="E795" s="6">
        <v>3</v>
      </c>
      <c r="F795" s="6" t="s">
        <v>137</v>
      </c>
      <c r="G795" s="6"/>
      <c r="H795" s="6"/>
      <c r="I795" s="6"/>
      <c r="J795" s="6">
        <v>1</v>
      </c>
      <c r="K795" s="6" t="s">
        <v>34</v>
      </c>
      <c r="L795" s="7">
        <v>303</v>
      </c>
      <c r="M795" s="6">
        <v>30.3</v>
      </c>
      <c r="N795" s="6"/>
      <c r="O795" s="6"/>
      <c r="P795" s="6"/>
      <c r="Q795" s="6"/>
      <c r="R795" s="6"/>
      <c r="S795" s="6"/>
      <c r="T795" s="7"/>
      <c r="U795" s="7"/>
      <c r="V795" s="7"/>
      <c r="W795" s="6"/>
      <c r="X795" s="6"/>
      <c r="Y795" s="6"/>
      <c r="Z795" s="6"/>
      <c r="AA795" s="6"/>
      <c r="AB795" s="6"/>
      <c r="AC795" s="6"/>
      <c r="AD795" s="6"/>
      <c r="AE795" s="6"/>
      <c r="AF795" s="6"/>
      <c r="AG795" s="6"/>
      <c r="AH795" s="6"/>
      <c r="AI795" s="6"/>
      <c r="AJ795" s="6"/>
      <c r="AK795" s="6"/>
      <c r="AL795" s="6"/>
      <c r="AM795" s="6"/>
      <c r="AN795" s="6"/>
      <c r="AO795" s="6"/>
    </row>
    <row r="796" spans="1:41" x14ac:dyDescent="0.25">
      <c r="A796" s="9" t="s">
        <v>6</v>
      </c>
      <c r="B796" s="9" t="s">
        <v>32</v>
      </c>
      <c r="C796" s="15">
        <v>36043</v>
      </c>
      <c r="D796" s="6" t="s">
        <v>2</v>
      </c>
      <c r="E796" s="6">
        <v>3</v>
      </c>
      <c r="F796" s="6" t="s">
        <v>137</v>
      </c>
      <c r="G796" s="6"/>
      <c r="H796" s="6"/>
      <c r="I796" s="6"/>
      <c r="J796" s="6">
        <v>1</v>
      </c>
      <c r="K796" s="6" t="s">
        <v>34</v>
      </c>
      <c r="L796" s="7">
        <v>562</v>
      </c>
      <c r="M796" s="6">
        <v>56.2</v>
      </c>
      <c r="N796" s="6"/>
      <c r="O796" s="6"/>
      <c r="P796" s="6"/>
      <c r="Q796" s="6"/>
      <c r="R796" s="6"/>
      <c r="S796" s="6"/>
      <c r="T796" s="7"/>
      <c r="U796" s="7"/>
      <c r="V796" s="7"/>
      <c r="W796" s="6"/>
      <c r="X796" s="6"/>
      <c r="Y796" s="6"/>
      <c r="Z796" s="6"/>
      <c r="AA796" s="6"/>
      <c r="AB796" s="6"/>
      <c r="AC796" s="6"/>
      <c r="AD796" s="6"/>
      <c r="AE796" s="6"/>
      <c r="AF796" s="6"/>
      <c r="AG796" s="6"/>
      <c r="AH796" s="6"/>
      <c r="AI796" s="6"/>
      <c r="AJ796" s="6"/>
      <c r="AK796" s="6"/>
      <c r="AL796" s="6"/>
      <c r="AM796" s="6"/>
      <c r="AN796" s="6"/>
      <c r="AO796" s="6"/>
    </row>
    <row r="797" spans="1:41" x14ac:dyDescent="0.25">
      <c r="A797" s="9" t="s">
        <v>6</v>
      </c>
      <c r="B797" s="9" t="s">
        <v>32</v>
      </c>
      <c r="C797" s="15">
        <v>36057</v>
      </c>
      <c r="D797" s="6" t="s">
        <v>2</v>
      </c>
      <c r="E797" s="6">
        <v>3</v>
      </c>
      <c r="F797" s="6" t="s">
        <v>137</v>
      </c>
      <c r="G797" s="6"/>
      <c r="H797" s="6"/>
      <c r="I797" s="6"/>
      <c r="J797" s="6">
        <v>1</v>
      </c>
      <c r="K797" s="6" t="s">
        <v>34</v>
      </c>
      <c r="L797" s="7">
        <v>1143</v>
      </c>
      <c r="M797" s="6">
        <v>114.3</v>
      </c>
      <c r="N797" s="6"/>
      <c r="O797" s="6"/>
      <c r="P797" s="6"/>
      <c r="Q797" s="6"/>
      <c r="R797" s="6"/>
      <c r="S797" s="6"/>
      <c r="T797" s="7"/>
      <c r="U797" s="7"/>
      <c r="V797" s="7"/>
      <c r="W797" s="6"/>
      <c r="X797" s="6"/>
      <c r="Y797" s="6"/>
      <c r="Z797" s="6"/>
      <c r="AA797" s="6"/>
      <c r="AB797" s="6"/>
      <c r="AC797" s="6"/>
      <c r="AD797" s="6"/>
      <c r="AE797" s="6"/>
      <c r="AF797" s="6"/>
      <c r="AG797" s="6"/>
      <c r="AH797" s="6"/>
      <c r="AI797" s="6"/>
      <c r="AJ797" s="6"/>
      <c r="AK797" s="6"/>
      <c r="AL797" s="6"/>
      <c r="AM797" s="6"/>
      <c r="AN797" s="6"/>
      <c r="AO797" s="6"/>
    </row>
    <row r="798" spans="1:41" x14ac:dyDescent="0.25">
      <c r="A798" s="9" t="s">
        <v>6</v>
      </c>
      <c r="B798" s="9" t="s">
        <v>32</v>
      </c>
      <c r="C798" s="15">
        <v>36067</v>
      </c>
      <c r="D798" s="6" t="s">
        <v>2</v>
      </c>
      <c r="E798" s="6">
        <v>3</v>
      </c>
      <c r="F798" s="6" t="s">
        <v>137</v>
      </c>
      <c r="G798" s="6"/>
      <c r="H798" s="6"/>
      <c r="I798" s="6"/>
      <c r="J798" s="6">
        <v>1</v>
      </c>
      <c r="K798" s="6" t="s">
        <v>35</v>
      </c>
      <c r="L798" s="7">
        <v>2020</v>
      </c>
      <c r="M798" s="6">
        <v>202</v>
      </c>
      <c r="N798" s="6"/>
      <c r="O798" s="6"/>
      <c r="P798" s="6"/>
      <c r="Q798" s="6"/>
      <c r="R798" s="6"/>
      <c r="S798" s="6"/>
      <c r="T798" s="7"/>
      <c r="U798" s="7"/>
      <c r="V798" s="7"/>
      <c r="W798" s="6"/>
      <c r="X798" s="6"/>
      <c r="Y798" s="6"/>
      <c r="Z798" s="6"/>
      <c r="AA798" s="6"/>
      <c r="AB798" s="6"/>
      <c r="AC798" s="6"/>
      <c r="AD798" s="6"/>
      <c r="AE798" s="6"/>
      <c r="AF798" s="6"/>
      <c r="AG798" s="6"/>
      <c r="AH798" s="6"/>
      <c r="AI798" s="6"/>
      <c r="AJ798" s="6"/>
      <c r="AK798" s="6"/>
      <c r="AL798" s="6"/>
      <c r="AM798" s="6"/>
      <c r="AN798" s="6"/>
      <c r="AO798" s="6"/>
    </row>
    <row r="799" spans="1:41" x14ac:dyDescent="0.25">
      <c r="A799" s="9" t="s">
        <v>6</v>
      </c>
      <c r="B799" s="9" t="s">
        <v>32</v>
      </c>
      <c r="C799" s="15">
        <v>36077</v>
      </c>
      <c r="D799" s="6" t="s">
        <v>2</v>
      </c>
      <c r="E799" s="6">
        <v>3</v>
      </c>
      <c r="F799" s="6" t="s">
        <v>137</v>
      </c>
      <c r="G799" s="6"/>
      <c r="H799" s="6"/>
      <c r="I799" s="6"/>
      <c r="J799" s="6">
        <v>1</v>
      </c>
      <c r="K799" s="6" t="s">
        <v>36</v>
      </c>
      <c r="L799" s="7">
        <v>525</v>
      </c>
      <c r="M799" s="6">
        <v>52.5</v>
      </c>
      <c r="N799" s="6"/>
      <c r="O799" s="6">
        <v>151.47</v>
      </c>
      <c r="P799" s="6">
        <f>SUMIFS(O$459:O799,A$459:A799,A799,D$459:D799,D799,E$459:E799,E799)</f>
        <v>151.47</v>
      </c>
      <c r="Q799" s="6"/>
      <c r="R799" s="6"/>
      <c r="S799" s="6"/>
      <c r="T799" s="7"/>
      <c r="U799" s="7"/>
      <c r="V799" s="7"/>
      <c r="W799" s="6"/>
      <c r="X799" s="6"/>
      <c r="Y799" s="6"/>
      <c r="Z799" s="6"/>
      <c r="AA799" s="6"/>
      <c r="AB799" s="6"/>
      <c r="AC799" s="6"/>
      <c r="AD799" s="6"/>
      <c r="AE799" s="6"/>
      <c r="AF799" s="6"/>
      <c r="AG799" s="6"/>
      <c r="AH799" s="6"/>
      <c r="AI799" s="6"/>
      <c r="AJ799" s="6"/>
      <c r="AK799" s="6"/>
      <c r="AL799" s="6"/>
      <c r="AM799" s="6"/>
      <c r="AN799" s="6"/>
      <c r="AO799" s="6"/>
    </row>
    <row r="800" spans="1:41" x14ac:dyDescent="0.25">
      <c r="A800" s="9" t="s">
        <v>6</v>
      </c>
      <c r="B800" s="9" t="s">
        <v>32</v>
      </c>
      <c r="C800" s="15">
        <v>36091</v>
      </c>
      <c r="D800" s="6" t="s">
        <v>2</v>
      </c>
      <c r="E800" s="6">
        <v>3</v>
      </c>
      <c r="F800" s="6" t="s">
        <v>137</v>
      </c>
      <c r="G800" s="6"/>
      <c r="H800" s="6"/>
      <c r="I800" s="6"/>
      <c r="J800" s="6">
        <v>2</v>
      </c>
      <c r="K800" s="6" t="s">
        <v>34</v>
      </c>
      <c r="L800" s="7">
        <v>1445</v>
      </c>
      <c r="M800" s="6">
        <v>144.5</v>
      </c>
      <c r="N800" s="6"/>
      <c r="O800" s="6"/>
      <c r="P800" s="6"/>
      <c r="Q800" s="6"/>
      <c r="R800" s="6"/>
      <c r="S800" s="6"/>
      <c r="T800" s="7"/>
      <c r="U800" s="7"/>
      <c r="V800" s="7"/>
      <c r="W800" s="6"/>
      <c r="X800" s="6"/>
      <c r="Y800" s="6"/>
      <c r="Z800" s="6"/>
      <c r="AA800" s="6"/>
      <c r="AB800" s="6"/>
      <c r="AC800" s="6"/>
      <c r="AD800" s="6"/>
      <c r="AE800" s="6"/>
      <c r="AF800" s="6"/>
      <c r="AG800" s="6"/>
      <c r="AH800" s="6"/>
      <c r="AI800" s="6"/>
      <c r="AJ800" s="6"/>
      <c r="AK800" s="6"/>
      <c r="AL800" s="6"/>
      <c r="AM800" s="6"/>
      <c r="AN800" s="6"/>
      <c r="AO800" s="6"/>
    </row>
    <row r="801" spans="1:41" x14ac:dyDescent="0.25">
      <c r="A801" s="9" t="s">
        <v>6</v>
      </c>
      <c r="B801" s="9" t="s">
        <v>32</v>
      </c>
      <c r="C801" s="15">
        <v>36098</v>
      </c>
      <c r="D801" s="6" t="s">
        <v>2</v>
      </c>
      <c r="E801" s="6">
        <v>3</v>
      </c>
      <c r="F801" s="6" t="s">
        <v>137</v>
      </c>
      <c r="G801" s="6"/>
      <c r="H801" s="6"/>
      <c r="I801" s="6"/>
      <c r="J801" s="6">
        <v>2</v>
      </c>
      <c r="K801" s="6" t="s">
        <v>34</v>
      </c>
      <c r="L801" s="7">
        <v>2450</v>
      </c>
      <c r="M801" s="6">
        <v>245</v>
      </c>
      <c r="N801" s="6"/>
      <c r="O801" s="6"/>
      <c r="P801" s="6"/>
      <c r="Q801" s="6"/>
      <c r="R801" s="6"/>
      <c r="S801" s="6"/>
      <c r="T801" s="7"/>
      <c r="U801" s="7"/>
      <c r="V801" s="7"/>
      <c r="W801" s="6"/>
      <c r="X801" s="6"/>
      <c r="Y801" s="6"/>
      <c r="Z801" s="6"/>
      <c r="AA801" s="6"/>
      <c r="AB801" s="6"/>
      <c r="AC801" s="6"/>
      <c r="AD801" s="6"/>
      <c r="AE801" s="6"/>
      <c r="AF801" s="6"/>
      <c r="AG801" s="6"/>
      <c r="AH801" s="6"/>
      <c r="AI801" s="6"/>
      <c r="AJ801" s="6"/>
      <c r="AK801" s="6"/>
      <c r="AL801" s="6"/>
      <c r="AM801" s="6"/>
      <c r="AN801" s="6"/>
      <c r="AO801" s="6"/>
    </row>
    <row r="802" spans="1:41" x14ac:dyDescent="0.25">
      <c r="A802" s="9" t="s">
        <v>6</v>
      </c>
      <c r="B802" s="9" t="s">
        <v>32</v>
      </c>
      <c r="C802" s="15">
        <v>36102</v>
      </c>
      <c r="D802" s="6" t="s">
        <v>2</v>
      </c>
      <c r="E802" s="6">
        <v>3</v>
      </c>
      <c r="F802" s="6" t="s">
        <v>137</v>
      </c>
      <c r="G802" s="6"/>
      <c r="H802" s="6"/>
      <c r="I802" s="6"/>
      <c r="J802" s="6">
        <v>2</v>
      </c>
      <c r="K802" s="6" t="s">
        <v>34</v>
      </c>
      <c r="L802" s="7">
        <v>2900</v>
      </c>
      <c r="M802" s="6">
        <v>290</v>
      </c>
      <c r="N802" s="6"/>
      <c r="O802" s="6"/>
      <c r="P802" s="6"/>
      <c r="Q802" s="6"/>
      <c r="R802" s="6"/>
      <c r="S802" s="6"/>
      <c r="T802" s="7"/>
      <c r="U802" s="7"/>
      <c r="V802" s="7"/>
      <c r="W802" s="6"/>
      <c r="X802" s="6"/>
      <c r="Y802" s="6"/>
      <c r="Z802" s="6"/>
      <c r="AA802" s="6"/>
      <c r="AB802" s="6"/>
      <c r="AC802" s="6"/>
      <c r="AD802" s="6"/>
      <c r="AE802" s="6"/>
      <c r="AF802" s="6"/>
      <c r="AG802" s="6"/>
      <c r="AH802" s="6"/>
      <c r="AI802" s="6"/>
      <c r="AJ802" s="6"/>
      <c r="AK802" s="6"/>
      <c r="AL802" s="6"/>
      <c r="AM802" s="6"/>
      <c r="AN802" s="6"/>
      <c r="AO802" s="6"/>
    </row>
    <row r="803" spans="1:41" x14ac:dyDescent="0.25">
      <c r="A803" s="9" t="s">
        <v>6</v>
      </c>
      <c r="B803" s="9" t="s">
        <v>32</v>
      </c>
      <c r="C803" s="15">
        <v>36110</v>
      </c>
      <c r="D803" s="6" t="s">
        <v>2</v>
      </c>
      <c r="E803" s="6">
        <v>3</v>
      </c>
      <c r="F803" s="6" t="s">
        <v>137</v>
      </c>
      <c r="G803" s="6"/>
      <c r="H803" s="6"/>
      <c r="I803" s="6"/>
      <c r="J803" s="6">
        <v>2</v>
      </c>
      <c r="K803" s="6" t="s">
        <v>35</v>
      </c>
      <c r="L803" s="7">
        <v>4115</v>
      </c>
      <c r="M803" s="6">
        <v>411.5</v>
      </c>
      <c r="N803" s="6"/>
      <c r="O803" s="6"/>
      <c r="P803" s="6"/>
      <c r="Q803" s="6">
        <v>1.7600000000000001E-2</v>
      </c>
      <c r="R803" s="6"/>
      <c r="S803" s="6"/>
      <c r="T803" s="7"/>
      <c r="U803" s="7"/>
      <c r="V803" s="7"/>
      <c r="W803" s="6"/>
      <c r="X803" s="6"/>
      <c r="Y803" s="6"/>
      <c r="Z803" s="6"/>
      <c r="AA803" s="6"/>
      <c r="AB803" s="6"/>
      <c r="AC803" s="6"/>
      <c r="AD803" s="6"/>
      <c r="AE803" s="6"/>
      <c r="AF803" s="6"/>
      <c r="AG803" s="6"/>
      <c r="AH803" s="6"/>
      <c r="AI803" s="6"/>
      <c r="AJ803" s="6"/>
      <c r="AK803" s="6"/>
      <c r="AL803" s="6"/>
      <c r="AM803" s="6"/>
      <c r="AN803" s="6"/>
      <c r="AO803" s="6"/>
    </row>
    <row r="804" spans="1:41" x14ac:dyDescent="0.25">
      <c r="A804" s="9" t="s">
        <v>6</v>
      </c>
      <c r="B804" s="9" t="s">
        <v>32</v>
      </c>
      <c r="C804" s="15">
        <v>36115</v>
      </c>
      <c r="D804" s="6" t="s">
        <v>2</v>
      </c>
      <c r="E804" s="6">
        <v>3</v>
      </c>
      <c r="F804" s="6" t="s">
        <v>137</v>
      </c>
      <c r="G804" s="6"/>
      <c r="H804" s="6"/>
      <c r="I804" s="6"/>
      <c r="J804" s="6">
        <v>2</v>
      </c>
      <c r="K804" s="6" t="s">
        <v>36</v>
      </c>
      <c r="L804" s="7">
        <v>379.5</v>
      </c>
      <c r="M804" s="6">
        <v>37.950000000000003</v>
      </c>
      <c r="N804" s="6"/>
      <c r="O804" s="6">
        <v>366.31</v>
      </c>
      <c r="P804" s="6">
        <f>SUMIFS(O$459:O804,A$459:A804,A804,D$459:D804,D804,E$459:E804,E804)</f>
        <v>517.78</v>
      </c>
      <c r="Q804" s="6"/>
      <c r="R804" s="6"/>
      <c r="S804" s="6">
        <v>2.2200000000000001E-2</v>
      </c>
      <c r="T804" s="7"/>
      <c r="U804" s="7"/>
      <c r="V804" s="7"/>
      <c r="W804" s="6"/>
      <c r="X804" s="6"/>
      <c r="Y804" s="6"/>
      <c r="Z804" s="6"/>
      <c r="AA804" s="6"/>
      <c r="AB804" s="6"/>
      <c r="AC804" s="6"/>
      <c r="AD804" s="6"/>
      <c r="AE804" s="6"/>
      <c r="AF804" s="6"/>
      <c r="AG804" s="6"/>
      <c r="AH804" s="6"/>
      <c r="AI804" s="6"/>
      <c r="AJ804" s="6"/>
      <c r="AK804" s="6"/>
      <c r="AL804" s="6"/>
      <c r="AM804" s="6"/>
      <c r="AN804" s="6"/>
      <c r="AO804" s="6"/>
    </row>
    <row r="805" spans="1:41" x14ac:dyDescent="0.25">
      <c r="A805" s="9" t="s">
        <v>6</v>
      </c>
      <c r="B805" s="9" t="s">
        <v>32</v>
      </c>
      <c r="C805" s="15">
        <v>36133</v>
      </c>
      <c r="D805" s="6" t="s">
        <v>2</v>
      </c>
      <c r="E805" s="6">
        <v>3</v>
      </c>
      <c r="F805" s="6" t="s">
        <v>137</v>
      </c>
      <c r="G805" s="6"/>
      <c r="H805" s="6"/>
      <c r="I805" s="6"/>
      <c r="J805" s="6">
        <v>3</v>
      </c>
      <c r="K805" s="6" t="s">
        <v>34</v>
      </c>
      <c r="L805" s="7">
        <v>1222</v>
      </c>
      <c r="M805" s="6">
        <v>122.2</v>
      </c>
      <c r="N805" s="6"/>
      <c r="O805" s="6"/>
      <c r="P805" s="6"/>
      <c r="Q805" s="6"/>
      <c r="R805" s="6"/>
      <c r="S805" s="6"/>
      <c r="T805" s="7"/>
      <c r="U805" s="7"/>
      <c r="V805" s="7"/>
      <c r="W805" s="6"/>
      <c r="X805" s="6"/>
      <c r="Y805" s="6"/>
      <c r="Z805" s="6"/>
      <c r="AA805" s="6"/>
      <c r="AB805" s="6"/>
      <c r="AC805" s="6"/>
      <c r="AD805" s="6"/>
      <c r="AE805" s="6"/>
      <c r="AF805" s="6"/>
      <c r="AG805" s="6"/>
      <c r="AH805" s="6"/>
      <c r="AI805" s="6"/>
      <c r="AJ805" s="6"/>
      <c r="AK805" s="6"/>
      <c r="AL805" s="6"/>
      <c r="AM805" s="6"/>
      <c r="AN805" s="6"/>
      <c r="AO805" s="6"/>
    </row>
    <row r="806" spans="1:41" x14ac:dyDescent="0.25">
      <c r="A806" s="9" t="s">
        <v>6</v>
      </c>
      <c r="B806" s="9" t="s">
        <v>32</v>
      </c>
      <c r="C806" s="15">
        <v>36140</v>
      </c>
      <c r="D806" s="6" t="s">
        <v>2</v>
      </c>
      <c r="E806" s="6">
        <v>3</v>
      </c>
      <c r="F806" s="6" t="s">
        <v>137</v>
      </c>
      <c r="G806" s="6"/>
      <c r="H806" s="6"/>
      <c r="I806" s="6"/>
      <c r="J806" s="6">
        <v>3</v>
      </c>
      <c r="K806" s="6" t="s">
        <v>34</v>
      </c>
      <c r="L806" s="7">
        <v>1959</v>
      </c>
      <c r="M806" s="6">
        <v>195.9</v>
      </c>
      <c r="N806" s="6"/>
      <c r="O806" s="6"/>
      <c r="P806" s="6"/>
      <c r="Q806" s="6"/>
      <c r="R806" s="6"/>
      <c r="S806" s="6"/>
      <c r="T806" s="7"/>
      <c r="U806" s="7"/>
      <c r="V806" s="7"/>
      <c r="W806" s="6"/>
      <c r="X806" s="6"/>
      <c r="Y806" s="6"/>
      <c r="Z806" s="6"/>
      <c r="AA806" s="6"/>
      <c r="AB806" s="6"/>
      <c r="AC806" s="6"/>
      <c r="AD806" s="6"/>
      <c r="AE806" s="6"/>
      <c r="AF806" s="6"/>
      <c r="AG806" s="6"/>
      <c r="AH806" s="6"/>
      <c r="AI806" s="6"/>
      <c r="AJ806" s="6"/>
      <c r="AK806" s="6"/>
      <c r="AL806" s="6"/>
      <c r="AM806" s="6"/>
      <c r="AN806" s="6"/>
      <c r="AO806" s="6"/>
    </row>
    <row r="807" spans="1:41" x14ac:dyDescent="0.25">
      <c r="A807" s="9" t="s">
        <v>6</v>
      </c>
      <c r="B807" s="9" t="s">
        <v>32</v>
      </c>
      <c r="C807" s="15">
        <v>36144</v>
      </c>
      <c r="D807" s="6" t="s">
        <v>2</v>
      </c>
      <c r="E807" s="6">
        <v>3</v>
      </c>
      <c r="F807" s="6" t="s">
        <v>137</v>
      </c>
      <c r="G807" s="6"/>
      <c r="H807" s="6"/>
      <c r="I807" s="6"/>
      <c r="J807" s="6">
        <v>3</v>
      </c>
      <c r="K807" s="6" t="s">
        <v>35</v>
      </c>
      <c r="L807" s="7">
        <v>2030</v>
      </c>
      <c r="M807" s="6">
        <v>203</v>
      </c>
      <c r="N807" s="6"/>
      <c r="O807" s="6"/>
      <c r="P807" s="6"/>
      <c r="Q807" s="6"/>
      <c r="R807" s="6"/>
      <c r="S807" s="6"/>
      <c r="T807" s="7"/>
      <c r="U807" s="7"/>
      <c r="V807" s="7"/>
      <c r="W807" s="6"/>
      <c r="X807" s="6"/>
      <c r="Y807" s="6"/>
      <c r="Z807" s="6"/>
      <c r="AA807" s="6"/>
      <c r="AB807" s="6"/>
      <c r="AC807" s="6"/>
      <c r="AD807" s="6"/>
      <c r="AE807" s="6"/>
      <c r="AF807" s="6"/>
      <c r="AG807" s="6"/>
      <c r="AH807" s="6"/>
      <c r="AI807" s="6"/>
      <c r="AJ807" s="6"/>
      <c r="AK807" s="6"/>
      <c r="AL807" s="6"/>
      <c r="AM807" s="6"/>
      <c r="AN807" s="6"/>
      <c r="AO807" s="6"/>
    </row>
    <row r="808" spans="1:41" x14ac:dyDescent="0.25">
      <c r="A808" s="9" t="s">
        <v>6</v>
      </c>
      <c r="B808" s="9" t="s">
        <v>32</v>
      </c>
      <c r="C808" s="15">
        <v>36151</v>
      </c>
      <c r="D808" s="6" t="s">
        <v>2</v>
      </c>
      <c r="E808" s="6">
        <v>3</v>
      </c>
      <c r="F808" s="6" t="s">
        <v>137</v>
      </c>
      <c r="G808" s="6"/>
      <c r="H808" s="6"/>
      <c r="I808" s="6"/>
      <c r="J808" s="6">
        <v>3</v>
      </c>
      <c r="K808" s="6" t="s">
        <v>36</v>
      </c>
      <c r="L808" s="7">
        <v>709.5</v>
      </c>
      <c r="M808" s="6">
        <v>70.95</v>
      </c>
      <c r="N808" s="6"/>
      <c r="O808" s="6">
        <v>123.12</v>
      </c>
      <c r="P808" s="6">
        <f>SUMIFS(O$459:O808,A$459:A808,A808,D$459:D808,D808,E$459:E808,E808)</f>
        <v>640.9</v>
      </c>
      <c r="Q808" s="6"/>
      <c r="R808" s="6"/>
      <c r="S808" s="6"/>
      <c r="T808" s="7"/>
      <c r="U808" s="7"/>
      <c r="V808" s="7"/>
      <c r="W808" s="6"/>
      <c r="X808" s="6"/>
      <c r="Y808" s="6"/>
      <c r="Z808" s="6"/>
      <c r="AA808" s="6"/>
      <c r="AB808" s="6"/>
      <c r="AC808" s="6"/>
      <c r="AD808" s="6"/>
      <c r="AE808" s="6"/>
      <c r="AF808" s="6"/>
      <c r="AG808" s="6"/>
      <c r="AH808" s="6"/>
      <c r="AI808" s="6"/>
      <c r="AJ808" s="6"/>
      <c r="AK808" s="6"/>
      <c r="AL808" s="6"/>
      <c r="AM808" s="6"/>
      <c r="AN808" s="6"/>
      <c r="AO808" s="6"/>
    </row>
    <row r="809" spans="1:41" x14ac:dyDescent="0.25">
      <c r="A809" s="9" t="s">
        <v>6</v>
      </c>
      <c r="B809" s="9" t="s">
        <v>32</v>
      </c>
      <c r="C809" s="15">
        <v>36171</v>
      </c>
      <c r="D809" s="6" t="s">
        <v>2</v>
      </c>
      <c r="E809" s="6">
        <v>3</v>
      </c>
      <c r="F809" s="6" t="s">
        <v>137</v>
      </c>
      <c r="G809" s="6"/>
      <c r="H809" s="6"/>
      <c r="I809" s="6"/>
      <c r="J809" s="6">
        <v>4</v>
      </c>
      <c r="K809" s="6" t="s">
        <v>35</v>
      </c>
      <c r="L809" s="7">
        <v>2295.5</v>
      </c>
      <c r="M809" s="6">
        <v>229.55</v>
      </c>
      <c r="N809" s="6"/>
      <c r="O809" s="6"/>
      <c r="P809" s="6"/>
      <c r="Q809" s="6"/>
      <c r="R809" s="6"/>
      <c r="S809" s="6"/>
      <c r="T809" s="7"/>
      <c r="U809" s="7"/>
      <c r="V809" s="7"/>
      <c r="W809" s="6"/>
      <c r="X809" s="6"/>
      <c r="Y809" s="6"/>
      <c r="Z809" s="6"/>
      <c r="AA809" s="6"/>
      <c r="AB809" s="6"/>
      <c r="AC809" s="6"/>
      <c r="AD809" s="6"/>
      <c r="AE809" s="6"/>
      <c r="AF809" s="6"/>
      <c r="AG809" s="6"/>
      <c r="AH809" s="6"/>
      <c r="AI809" s="6"/>
      <c r="AJ809" s="6"/>
      <c r="AK809" s="6"/>
      <c r="AL809" s="6"/>
      <c r="AM809" s="6"/>
      <c r="AN809" s="6"/>
      <c r="AO809" s="6"/>
    </row>
    <row r="810" spans="1:41" x14ac:dyDescent="0.25">
      <c r="A810" s="9" t="s">
        <v>6</v>
      </c>
      <c r="B810" s="9" t="s">
        <v>32</v>
      </c>
      <c r="C810" s="15">
        <v>36179</v>
      </c>
      <c r="D810" s="6" t="s">
        <v>2</v>
      </c>
      <c r="E810" s="6">
        <v>3</v>
      </c>
      <c r="F810" s="6" t="s">
        <v>137</v>
      </c>
      <c r="G810" s="6"/>
      <c r="H810" s="6"/>
      <c r="I810" s="6"/>
      <c r="J810" s="6">
        <v>4</v>
      </c>
      <c r="K810" s="6" t="s">
        <v>36</v>
      </c>
      <c r="L810" s="7">
        <v>590</v>
      </c>
      <c r="M810" s="6">
        <v>59</v>
      </c>
      <c r="N810" s="6"/>
      <c r="O810" s="6">
        <v>157.97999999999999</v>
      </c>
      <c r="P810" s="6">
        <f>SUMIFS(O$459:O810,A$459:A810,A810,D$459:D810,D810,E$459:E810,E810)</f>
        <v>798.88</v>
      </c>
      <c r="Q810" s="6"/>
      <c r="R810" s="6"/>
      <c r="S810" s="6"/>
      <c r="T810" s="7"/>
      <c r="U810" s="7"/>
      <c r="V810" s="7"/>
      <c r="W810" s="6"/>
      <c r="X810" s="6"/>
      <c r="Y810" s="6"/>
      <c r="Z810" s="6"/>
      <c r="AA810" s="6"/>
      <c r="AB810" s="6"/>
      <c r="AC810" s="6"/>
      <c r="AD810" s="6"/>
      <c r="AE810" s="6"/>
      <c r="AF810" s="6"/>
      <c r="AG810" s="6"/>
      <c r="AH810" s="6"/>
      <c r="AI810" s="6"/>
      <c r="AJ810" s="6"/>
      <c r="AK810" s="6"/>
      <c r="AL810" s="6"/>
      <c r="AM810" s="6"/>
      <c r="AN810" s="6"/>
      <c r="AO810" s="6"/>
    </row>
    <row r="811" spans="1:41" x14ac:dyDescent="0.25">
      <c r="A811" s="9" t="s">
        <v>6</v>
      </c>
      <c r="B811" s="9" t="s">
        <v>32</v>
      </c>
      <c r="C811" s="15">
        <v>36187</v>
      </c>
      <c r="D811" s="6" t="s">
        <v>2</v>
      </c>
      <c r="E811" s="6">
        <v>3</v>
      </c>
      <c r="F811" s="6" t="s">
        <v>137</v>
      </c>
      <c r="G811" s="6"/>
      <c r="H811" s="6"/>
      <c r="I811" s="6"/>
      <c r="J811" s="6">
        <v>5</v>
      </c>
      <c r="K811" s="6" t="s">
        <v>34</v>
      </c>
      <c r="L811" s="7">
        <v>500</v>
      </c>
      <c r="M811" s="6">
        <v>50</v>
      </c>
      <c r="N811" s="6"/>
      <c r="O811" s="6"/>
      <c r="P811" s="6"/>
      <c r="Q811" s="6"/>
      <c r="R811" s="6"/>
      <c r="S811" s="6"/>
      <c r="T811" s="7"/>
      <c r="U811" s="7"/>
      <c r="V811" s="7"/>
      <c r="W811" s="6"/>
      <c r="X811" s="6"/>
      <c r="Y811" s="6"/>
      <c r="Z811" s="6"/>
      <c r="AA811" s="6"/>
      <c r="AB811" s="6"/>
      <c r="AC811" s="6"/>
      <c r="AD811" s="6"/>
      <c r="AE811" s="6"/>
      <c r="AF811" s="6"/>
      <c r="AG811" s="6"/>
      <c r="AH811" s="6"/>
      <c r="AI811" s="6"/>
      <c r="AJ811" s="6"/>
      <c r="AK811" s="6"/>
      <c r="AL811" s="6"/>
      <c r="AM811" s="6"/>
      <c r="AN811" s="6"/>
      <c r="AO811" s="6"/>
    </row>
    <row r="812" spans="1:41" x14ac:dyDescent="0.25">
      <c r="A812" s="9" t="s">
        <v>6</v>
      </c>
      <c r="B812" s="9" t="s">
        <v>32</v>
      </c>
      <c r="C812" s="15">
        <v>36193</v>
      </c>
      <c r="D812" s="6" t="s">
        <v>2</v>
      </c>
      <c r="E812" s="6">
        <v>3</v>
      </c>
      <c r="F812" s="6" t="s">
        <v>137</v>
      </c>
      <c r="G812" s="6"/>
      <c r="H812" s="6"/>
      <c r="I812" s="6"/>
      <c r="J812" s="6">
        <v>5</v>
      </c>
      <c r="K812" s="6" t="s">
        <v>34</v>
      </c>
      <c r="L812" s="7">
        <v>1530</v>
      </c>
      <c r="M812" s="6">
        <v>153</v>
      </c>
      <c r="N812" s="6"/>
      <c r="O812" s="6"/>
      <c r="P812" s="6"/>
      <c r="Q812" s="6"/>
      <c r="R812" s="6"/>
      <c r="S812" s="6"/>
      <c r="T812" s="7"/>
      <c r="U812" s="7"/>
      <c r="V812" s="7"/>
      <c r="W812" s="6"/>
      <c r="X812" s="6"/>
      <c r="Y812" s="6"/>
      <c r="Z812" s="6"/>
      <c r="AA812" s="6"/>
      <c r="AB812" s="6"/>
      <c r="AC812" s="6"/>
      <c r="AD812" s="6"/>
      <c r="AE812" s="6"/>
      <c r="AF812" s="6"/>
      <c r="AG812" s="6"/>
      <c r="AH812" s="6"/>
      <c r="AI812" s="6"/>
      <c r="AJ812" s="6"/>
      <c r="AK812" s="6"/>
      <c r="AL812" s="6"/>
      <c r="AM812" s="6"/>
      <c r="AN812" s="6"/>
      <c r="AO812" s="6"/>
    </row>
    <row r="813" spans="1:41" x14ac:dyDescent="0.25">
      <c r="A813" s="9" t="s">
        <v>6</v>
      </c>
      <c r="B813" s="9" t="s">
        <v>32</v>
      </c>
      <c r="C813" s="15">
        <v>36203</v>
      </c>
      <c r="D813" s="6" t="s">
        <v>2</v>
      </c>
      <c r="E813" s="6">
        <v>3</v>
      </c>
      <c r="F813" s="6" t="s">
        <v>137</v>
      </c>
      <c r="G813" s="6"/>
      <c r="H813" s="6"/>
      <c r="I813" s="6"/>
      <c r="J813" s="6">
        <v>5</v>
      </c>
      <c r="K813" s="6" t="s">
        <v>34</v>
      </c>
      <c r="L813" s="7">
        <v>1970</v>
      </c>
      <c r="M813" s="6">
        <v>197</v>
      </c>
      <c r="N813" s="6"/>
      <c r="O813" s="6"/>
      <c r="P813" s="6"/>
      <c r="Q813" s="6"/>
      <c r="R813" s="6"/>
      <c r="S813" s="6"/>
      <c r="T813" s="7"/>
      <c r="U813" s="7"/>
      <c r="V813" s="7"/>
      <c r="W813" s="6"/>
      <c r="X813" s="6"/>
      <c r="Y813" s="6"/>
      <c r="Z813" s="6"/>
      <c r="AA813" s="6"/>
      <c r="AB813" s="6"/>
      <c r="AC813" s="6"/>
      <c r="AD813" s="6"/>
      <c r="AE813" s="6"/>
      <c r="AF813" s="6"/>
      <c r="AG813" s="6"/>
      <c r="AH813" s="6"/>
      <c r="AI813" s="6"/>
      <c r="AJ813" s="6"/>
      <c r="AK813" s="6"/>
      <c r="AL813" s="6"/>
      <c r="AM813" s="6"/>
      <c r="AN813" s="6"/>
      <c r="AO813" s="6"/>
    </row>
    <row r="814" spans="1:41" x14ac:dyDescent="0.25">
      <c r="A814" s="9" t="s">
        <v>6</v>
      </c>
      <c r="B814" s="9" t="s">
        <v>32</v>
      </c>
      <c r="C814" s="15">
        <v>36208</v>
      </c>
      <c r="D814" s="6" t="s">
        <v>2</v>
      </c>
      <c r="E814" s="6">
        <v>3</v>
      </c>
      <c r="F814" s="6" t="s">
        <v>137</v>
      </c>
      <c r="G814" s="6"/>
      <c r="H814" s="6"/>
      <c r="I814" s="6"/>
      <c r="J814" s="6">
        <v>5</v>
      </c>
      <c r="K814" s="6" t="s">
        <v>35</v>
      </c>
      <c r="L814" s="7">
        <v>1746</v>
      </c>
      <c r="M814" s="6">
        <v>174.6</v>
      </c>
      <c r="N814" s="6"/>
      <c r="O814" s="6"/>
      <c r="P814" s="6"/>
      <c r="Q814" s="6">
        <v>2.3199999999999998E-2</v>
      </c>
      <c r="R814" s="6"/>
      <c r="S814" s="6"/>
      <c r="T814" s="7"/>
      <c r="U814" s="7"/>
      <c r="V814" s="7"/>
      <c r="W814" s="6"/>
      <c r="X814" s="6"/>
      <c r="Y814" s="6"/>
      <c r="Z814" s="6"/>
      <c r="AA814" s="6"/>
      <c r="AB814" s="6"/>
      <c r="AC814" s="6"/>
      <c r="AD814" s="6"/>
      <c r="AE814" s="6"/>
      <c r="AF814" s="6"/>
      <c r="AG814" s="6"/>
      <c r="AH814" s="6"/>
      <c r="AI814" s="6"/>
      <c r="AJ814" s="6"/>
      <c r="AK814" s="6"/>
      <c r="AL814" s="6"/>
      <c r="AM814" s="6"/>
      <c r="AN814" s="6"/>
      <c r="AO814" s="6"/>
    </row>
    <row r="815" spans="1:41" x14ac:dyDescent="0.25">
      <c r="A815" s="9" t="s">
        <v>6</v>
      </c>
      <c r="B815" s="9" t="s">
        <v>32</v>
      </c>
      <c r="C815" s="15">
        <v>36215</v>
      </c>
      <c r="D815" s="6" t="s">
        <v>2</v>
      </c>
      <c r="E815" s="6">
        <v>3</v>
      </c>
      <c r="F815" s="6" t="s">
        <v>137</v>
      </c>
      <c r="G815" s="6"/>
      <c r="H815" s="6"/>
      <c r="I815" s="6"/>
      <c r="J815" s="6">
        <v>5</v>
      </c>
      <c r="K815" s="6" t="s">
        <v>36</v>
      </c>
      <c r="L815" s="7">
        <v>389</v>
      </c>
      <c r="M815" s="6">
        <v>38.9</v>
      </c>
      <c r="N815" s="6"/>
      <c r="O815" s="6">
        <v>128.28</v>
      </c>
      <c r="P815" s="6">
        <f>SUMIFS(O$459:O815,A$459:A815,A815,D$459:D815,D815,E$459:E815,E815)</f>
        <v>927.16</v>
      </c>
      <c r="Q815" s="6"/>
      <c r="R815" s="6"/>
      <c r="S815" s="6">
        <v>9.7999999999999997E-3</v>
      </c>
      <c r="T815" s="7"/>
      <c r="U815" s="7"/>
      <c r="V815" s="7"/>
      <c r="W815" s="6"/>
      <c r="X815" s="6"/>
      <c r="Y815" s="6"/>
      <c r="Z815" s="6"/>
      <c r="AA815" s="6"/>
      <c r="AB815" s="6"/>
      <c r="AC815" s="6"/>
      <c r="AD815" s="6"/>
      <c r="AE815" s="6"/>
      <c r="AF815" s="6"/>
      <c r="AG815" s="6"/>
      <c r="AH815" s="6"/>
      <c r="AI815" s="6"/>
      <c r="AJ815" s="6"/>
      <c r="AK815" s="6"/>
      <c r="AL815" s="6"/>
      <c r="AM815" s="6"/>
      <c r="AN815" s="6"/>
      <c r="AO815" s="6"/>
    </row>
    <row r="816" spans="1:41" x14ac:dyDescent="0.25">
      <c r="A816" s="9" t="s">
        <v>6</v>
      </c>
      <c r="B816" s="9" t="s">
        <v>32</v>
      </c>
      <c r="C816" s="15">
        <v>36230</v>
      </c>
      <c r="D816" s="6" t="s">
        <v>2</v>
      </c>
      <c r="E816" s="6">
        <v>3</v>
      </c>
      <c r="F816" s="6" t="s">
        <v>137</v>
      </c>
      <c r="G816" s="6"/>
      <c r="H816" s="6"/>
      <c r="I816" s="6"/>
      <c r="J816" s="6">
        <v>6</v>
      </c>
      <c r="K816" s="6" t="s">
        <v>34</v>
      </c>
      <c r="L816" s="7">
        <v>450</v>
      </c>
      <c r="M816" s="6">
        <v>45</v>
      </c>
      <c r="N816" s="6"/>
      <c r="O816" s="6"/>
      <c r="P816" s="6"/>
      <c r="Q816" s="6"/>
      <c r="R816" s="6"/>
      <c r="S816" s="6"/>
      <c r="T816" s="7"/>
      <c r="U816" s="7"/>
      <c r="V816" s="7"/>
      <c r="W816" s="6"/>
      <c r="X816" s="6"/>
      <c r="Y816" s="6"/>
      <c r="Z816" s="6"/>
      <c r="AA816" s="6"/>
      <c r="AB816" s="6"/>
      <c r="AC816" s="6"/>
      <c r="AD816" s="6"/>
      <c r="AE816" s="6"/>
      <c r="AF816" s="6"/>
      <c r="AG816" s="6"/>
      <c r="AH816" s="6"/>
      <c r="AI816" s="6"/>
      <c r="AJ816" s="6"/>
      <c r="AK816" s="6"/>
      <c r="AL816" s="6"/>
      <c r="AM816" s="6"/>
      <c r="AN816" s="6"/>
      <c r="AO816" s="6"/>
    </row>
    <row r="817" spans="1:41" x14ac:dyDescent="0.25">
      <c r="A817" s="9" t="s">
        <v>6</v>
      </c>
      <c r="B817" s="9" t="s">
        <v>32</v>
      </c>
      <c r="C817" s="15">
        <v>36238</v>
      </c>
      <c r="D817" s="6" t="s">
        <v>2</v>
      </c>
      <c r="E817" s="6">
        <v>3</v>
      </c>
      <c r="F817" s="6" t="s">
        <v>137</v>
      </c>
      <c r="G817" s="6"/>
      <c r="H817" s="6"/>
      <c r="I817" s="6"/>
      <c r="J817" s="6">
        <v>6</v>
      </c>
      <c r="K817" s="6" t="s">
        <v>34</v>
      </c>
      <c r="L817" s="7">
        <v>1070</v>
      </c>
      <c r="M817" s="6">
        <v>107</v>
      </c>
      <c r="N817" s="6"/>
      <c r="O817" s="6"/>
      <c r="P817" s="6"/>
      <c r="Q817" s="6"/>
      <c r="R817" s="6"/>
      <c r="S817" s="6"/>
      <c r="T817" s="7"/>
      <c r="U817" s="7"/>
      <c r="V817" s="7"/>
      <c r="W817" s="6"/>
      <c r="X817" s="6"/>
      <c r="Y817" s="6"/>
      <c r="Z817" s="6"/>
      <c r="AA817" s="6"/>
      <c r="AB817" s="6"/>
      <c r="AC817" s="6"/>
      <c r="AD817" s="6"/>
      <c r="AE817" s="6"/>
      <c r="AF817" s="6"/>
      <c r="AG817" s="6"/>
      <c r="AH817" s="6"/>
      <c r="AI817" s="6"/>
      <c r="AJ817" s="6"/>
      <c r="AK817" s="6"/>
      <c r="AL817" s="6"/>
      <c r="AM817" s="6"/>
      <c r="AN817" s="6"/>
      <c r="AO817" s="6"/>
    </row>
    <row r="818" spans="1:41" x14ac:dyDescent="0.25">
      <c r="A818" s="9" t="s">
        <v>6</v>
      </c>
      <c r="B818" s="9" t="s">
        <v>32</v>
      </c>
      <c r="C818" s="15">
        <v>36245</v>
      </c>
      <c r="D818" s="6" t="s">
        <v>2</v>
      </c>
      <c r="E818" s="6">
        <v>3</v>
      </c>
      <c r="F818" s="6" t="s">
        <v>137</v>
      </c>
      <c r="G818" s="6"/>
      <c r="H818" s="6"/>
      <c r="I818" s="6"/>
      <c r="J818" s="6">
        <v>6</v>
      </c>
      <c r="K818" s="6" t="s">
        <v>34</v>
      </c>
      <c r="L818" s="7">
        <v>1228</v>
      </c>
      <c r="M818" s="6">
        <v>122.8</v>
      </c>
      <c r="N818" s="6"/>
      <c r="O818" s="6"/>
      <c r="P818" s="6"/>
      <c r="Q818" s="6"/>
      <c r="R818" s="6"/>
      <c r="S818" s="6"/>
      <c r="T818" s="7"/>
      <c r="U818" s="7"/>
      <c r="V818" s="7"/>
      <c r="W818" s="6"/>
      <c r="X818" s="6"/>
      <c r="Y818" s="6"/>
      <c r="Z818" s="6"/>
      <c r="AA818" s="6"/>
      <c r="AB818" s="6"/>
      <c r="AC818" s="6"/>
      <c r="AD818" s="6"/>
      <c r="AE818" s="6"/>
      <c r="AF818" s="6"/>
      <c r="AG818" s="6"/>
      <c r="AH818" s="6"/>
      <c r="AI818" s="6"/>
      <c r="AJ818" s="6"/>
      <c r="AK818" s="6"/>
      <c r="AL818" s="6"/>
      <c r="AM818" s="6"/>
      <c r="AN818" s="6"/>
      <c r="AO818" s="6"/>
    </row>
    <row r="819" spans="1:41" x14ac:dyDescent="0.25">
      <c r="A819" s="9" t="s">
        <v>6</v>
      </c>
      <c r="B819" s="9" t="s">
        <v>32</v>
      </c>
      <c r="C819" s="15">
        <v>36252</v>
      </c>
      <c r="D819" s="6" t="s">
        <v>2</v>
      </c>
      <c r="E819" s="6">
        <v>3</v>
      </c>
      <c r="F819" s="6" t="s">
        <v>137</v>
      </c>
      <c r="G819" s="6"/>
      <c r="H819" s="6"/>
      <c r="I819" s="6"/>
      <c r="J819" s="6">
        <v>6</v>
      </c>
      <c r="K819" s="6" t="s">
        <v>34</v>
      </c>
      <c r="L819" s="7">
        <v>3197.5</v>
      </c>
      <c r="M819" s="6">
        <v>319.75</v>
      </c>
      <c r="N819" s="6"/>
      <c r="O819" s="6"/>
      <c r="P819" s="6"/>
      <c r="Q819" s="6"/>
      <c r="R819" s="6"/>
      <c r="S819" s="6"/>
      <c r="T819" s="7"/>
      <c r="U819" s="7"/>
      <c r="V819" s="7"/>
      <c r="W819" s="6"/>
      <c r="X819" s="6"/>
      <c r="Y819" s="6"/>
      <c r="Z819" s="6"/>
      <c r="AA819" s="6"/>
      <c r="AB819" s="6"/>
      <c r="AC819" s="6"/>
      <c r="AD819" s="6"/>
      <c r="AE819" s="6"/>
      <c r="AF819" s="6"/>
      <c r="AG819" s="6"/>
      <c r="AH819" s="6"/>
      <c r="AI819" s="6"/>
      <c r="AJ819" s="6"/>
      <c r="AK819" s="6"/>
      <c r="AL819" s="6"/>
      <c r="AM819" s="6"/>
      <c r="AN819" s="6"/>
      <c r="AO819" s="6"/>
    </row>
    <row r="820" spans="1:41" x14ac:dyDescent="0.25">
      <c r="A820" s="9" t="s">
        <v>6</v>
      </c>
      <c r="B820" s="9" t="s">
        <v>32</v>
      </c>
      <c r="C820" s="15">
        <v>36259</v>
      </c>
      <c r="D820" s="6" t="s">
        <v>2</v>
      </c>
      <c r="E820" s="6">
        <v>3</v>
      </c>
      <c r="F820" s="6" t="s">
        <v>137</v>
      </c>
      <c r="G820" s="6"/>
      <c r="H820" s="6"/>
      <c r="I820" s="6"/>
      <c r="J820" s="6">
        <v>6</v>
      </c>
      <c r="K820" s="6" t="s">
        <v>35</v>
      </c>
      <c r="L820" s="7">
        <v>2748.5</v>
      </c>
      <c r="M820" s="6">
        <v>274.85000000000002</v>
      </c>
      <c r="N820" s="6"/>
      <c r="O820" s="6"/>
      <c r="P820" s="6"/>
      <c r="Q820" s="6">
        <v>2.5000000000000001E-2</v>
      </c>
      <c r="R820" s="6"/>
      <c r="S820" s="6"/>
      <c r="T820" s="7"/>
      <c r="U820" s="7"/>
      <c r="V820" s="7"/>
      <c r="W820" s="6"/>
      <c r="X820" s="6"/>
      <c r="Y820" s="6"/>
      <c r="Z820" s="6"/>
      <c r="AA820" s="6"/>
      <c r="AB820" s="6"/>
      <c r="AC820" s="6"/>
      <c r="AD820" s="6"/>
      <c r="AE820" s="6"/>
      <c r="AF820" s="6"/>
      <c r="AG820" s="6"/>
      <c r="AH820" s="6"/>
      <c r="AI820" s="6"/>
      <c r="AJ820" s="6"/>
      <c r="AK820" s="6"/>
      <c r="AL820" s="6"/>
      <c r="AM820" s="6"/>
      <c r="AN820" s="6"/>
      <c r="AO820" s="6"/>
    </row>
    <row r="821" spans="1:41" x14ac:dyDescent="0.25">
      <c r="A821" s="9" t="s">
        <v>6</v>
      </c>
      <c r="B821" s="9" t="s">
        <v>32</v>
      </c>
      <c r="C821" s="15">
        <v>36272</v>
      </c>
      <c r="D821" s="6" t="s">
        <v>2</v>
      </c>
      <c r="E821" s="6">
        <v>3</v>
      </c>
      <c r="F821" s="6" t="s">
        <v>137</v>
      </c>
      <c r="G821" s="6"/>
      <c r="H821" s="6"/>
      <c r="I821" s="6"/>
      <c r="J821" s="6">
        <v>6</v>
      </c>
      <c r="K821" s="6" t="s">
        <v>36</v>
      </c>
      <c r="L821" s="7">
        <v>190</v>
      </c>
      <c r="M821" s="6">
        <v>19</v>
      </c>
      <c r="N821" s="6"/>
      <c r="O821" s="6">
        <v>254.29</v>
      </c>
      <c r="P821" s="6">
        <f>SUMIFS(O$459:O821,A$459:A821,A821,D$459:D821,D821,E$459:E821,E821)</f>
        <v>1181.45</v>
      </c>
      <c r="Q821" s="6"/>
      <c r="R821" s="6"/>
      <c r="S821" s="6">
        <v>1.8700000000000001E-2</v>
      </c>
      <c r="T821" s="7"/>
      <c r="U821" s="7"/>
      <c r="V821" s="7"/>
      <c r="W821" s="6"/>
      <c r="X821" s="6"/>
      <c r="Y821" s="6"/>
      <c r="Z821" s="6"/>
      <c r="AA821" s="6"/>
      <c r="AB821" s="6"/>
      <c r="AC821" s="6"/>
      <c r="AD821" s="6"/>
      <c r="AE821" s="6"/>
      <c r="AF821" s="6"/>
      <c r="AG821" s="6"/>
      <c r="AH821" s="6"/>
      <c r="AI821" s="6"/>
      <c r="AJ821" s="6"/>
      <c r="AK821" s="6"/>
      <c r="AL821" s="6"/>
      <c r="AM821" s="6"/>
      <c r="AN821" s="6"/>
      <c r="AO821" s="6"/>
    </row>
    <row r="822" spans="1:41" x14ac:dyDescent="0.25">
      <c r="A822" s="9" t="s">
        <v>6</v>
      </c>
      <c r="B822" s="9" t="s">
        <v>32</v>
      </c>
      <c r="C822" s="15">
        <v>36287</v>
      </c>
      <c r="D822" s="6" t="s">
        <v>2</v>
      </c>
      <c r="E822" s="6">
        <v>3</v>
      </c>
      <c r="F822" s="6" t="s">
        <v>137</v>
      </c>
      <c r="G822" s="6"/>
      <c r="H822" s="6"/>
      <c r="I822" s="6"/>
      <c r="J822" s="6">
        <v>7</v>
      </c>
      <c r="K822" s="6" t="s">
        <v>34</v>
      </c>
      <c r="L822" s="7">
        <v>288.5</v>
      </c>
      <c r="M822" s="6">
        <v>28.85</v>
      </c>
      <c r="N822" s="6"/>
      <c r="O822" s="6"/>
      <c r="P822" s="6"/>
      <c r="Q822" s="6"/>
      <c r="R822" s="6"/>
      <c r="S822" s="6"/>
      <c r="T822" s="7"/>
      <c r="U822" s="7"/>
      <c r="V822" s="7"/>
      <c r="W822" s="6"/>
      <c r="X822" s="6"/>
      <c r="Y822" s="6"/>
      <c r="Z822" s="6"/>
      <c r="AA822" s="6"/>
      <c r="AB822" s="6"/>
      <c r="AC822" s="6"/>
      <c r="AD822" s="6"/>
      <c r="AE822" s="6"/>
      <c r="AF822" s="6"/>
      <c r="AG822" s="6"/>
      <c r="AH822" s="6"/>
      <c r="AI822" s="6"/>
      <c r="AJ822" s="6"/>
      <c r="AK822" s="6"/>
      <c r="AL822" s="6"/>
      <c r="AM822" s="6"/>
      <c r="AN822" s="6"/>
      <c r="AO822" s="6"/>
    </row>
    <row r="823" spans="1:41" x14ac:dyDescent="0.25">
      <c r="A823" s="9" t="s">
        <v>6</v>
      </c>
      <c r="B823" s="9" t="s">
        <v>32</v>
      </c>
      <c r="C823" s="15">
        <v>36299</v>
      </c>
      <c r="D823" s="6" t="s">
        <v>2</v>
      </c>
      <c r="E823" s="6">
        <v>3</v>
      </c>
      <c r="F823" s="6" t="s">
        <v>137</v>
      </c>
      <c r="G823" s="6"/>
      <c r="H823" s="6"/>
      <c r="I823" s="6"/>
      <c r="J823" s="6">
        <v>7</v>
      </c>
      <c r="K823" s="6" t="s">
        <v>34</v>
      </c>
      <c r="L823" s="7">
        <v>657.5</v>
      </c>
      <c r="M823" s="6">
        <v>65.75</v>
      </c>
      <c r="N823" s="6"/>
      <c r="O823" s="6"/>
      <c r="P823" s="6"/>
      <c r="Q823" s="6"/>
      <c r="R823" s="6"/>
      <c r="S823" s="6"/>
      <c r="T823" s="7"/>
      <c r="U823" s="7"/>
      <c r="V823" s="7"/>
      <c r="W823" s="6"/>
      <c r="X823" s="6"/>
      <c r="Y823" s="6"/>
      <c r="Z823" s="6"/>
      <c r="AA823" s="6"/>
      <c r="AB823" s="6"/>
      <c r="AC823" s="6"/>
      <c r="AD823" s="6"/>
      <c r="AE823" s="6"/>
      <c r="AF823" s="6"/>
      <c r="AG823" s="6"/>
      <c r="AH823" s="6"/>
      <c r="AI823" s="6"/>
      <c r="AJ823" s="6"/>
      <c r="AK823" s="6"/>
      <c r="AL823" s="6"/>
      <c r="AM823" s="6"/>
      <c r="AN823" s="6"/>
      <c r="AO823" s="6"/>
    </row>
    <row r="824" spans="1:41" x14ac:dyDescent="0.25">
      <c r="A824" s="9" t="s">
        <v>6</v>
      </c>
      <c r="B824" s="9" t="s">
        <v>32</v>
      </c>
      <c r="C824" s="15">
        <v>36314</v>
      </c>
      <c r="D824" s="6" t="s">
        <v>2</v>
      </c>
      <c r="E824" s="6">
        <v>3</v>
      </c>
      <c r="F824" s="6" t="s">
        <v>137</v>
      </c>
      <c r="G824" s="6"/>
      <c r="H824" s="6"/>
      <c r="I824" s="6"/>
      <c r="J824" s="6">
        <v>7</v>
      </c>
      <c r="K824" s="6" t="s">
        <v>34</v>
      </c>
      <c r="L824" s="7">
        <v>1175</v>
      </c>
      <c r="M824" s="6">
        <v>117.5</v>
      </c>
      <c r="N824" s="6"/>
      <c r="O824" s="6"/>
      <c r="P824" s="6"/>
      <c r="Q824" s="6"/>
      <c r="R824" s="6"/>
      <c r="S824" s="6"/>
      <c r="T824" s="7"/>
      <c r="U824" s="7"/>
      <c r="V824" s="7"/>
      <c r="W824" s="6"/>
      <c r="X824" s="6"/>
      <c r="Y824" s="6"/>
      <c r="Z824" s="6"/>
      <c r="AA824" s="6"/>
      <c r="AB824" s="6"/>
      <c r="AC824" s="6"/>
      <c r="AD824" s="6"/>
      <c r="AE824" s="6"/>
      <c r="AF824" s="6"/>
      <c r="AG824" s="6"/>
      <c r="AH824" s="6"/>
      <c r="AI824" s="6"/>
      <c r="AJ824" s="6"/>
      <c r="AK824" s="6"/>
      <c r="AL824" s="6"/>
      <c r="AM824" s="6"/>
      <c r="AN824" s="6"/>
      <c r="AO824" s="6"/>
    </row>
    <row r="825" spans="1:41" x14ac:dyDescent="0.25">
      <c r="A825" s="9" t="s">
        <v>6</v>
      </c>
      <c r="B825" s="9" t="s">
        <v>32</v>
      </c>
      <c r="C825" s="15">
        <v>36335</v>
      </c>
      <c r="D825" s="6" t="s">
        <v>2</v>
      </c>
      <c r="E825" s="6">
        <v>3</v>
      </c>
      <c r="F825" s="6" t="s">
        <v>137</v>
      </c>
      <c r="G825" s="6"/>
      <c r="H825" s="6"/>
      <c r="I825" s="6"/>
      <c r="J825" s="6">
        <v>7</v>
      </c>
      <c r="K825" s="6" t="s">
        <v>35</v>
      </c>
      <c r="L825" s="7">
        <v>914.5</v>
      </c>
      <c r="M825" s="6">
        <v>91.45</v>
      </c>
      <c r="N825" s="6"/>
      <c r="O825" s="6"/>
      <c r="P825" s="6"/>
      <c r="Q825" s="6"/>
      <c r="R825" s="6"/>
      <c r="S825" s="6"/>
      <c r="T825" s="7"/>
      <c r="U825" s="7"/>
      <c r="V825" s="7"/>
      <c r="W825" s="6"/>
      <c r="X825" s="6"/>
      <c r="Y825" s="6"/>
      <c r="Z825" s="6"/>
      <c r="AA825" s="6"/>
      <c r="AB825" s="6"/>
      <c r="AC825" s="6"/>
      <c r="AD825" s="6"/>
      <c r="AE825" s="6"/>
      <c r="AF825" s="6"/>
      <c r="AG825" s="6"/>
      <c r="AH825" s="6"/>
      <c r="AI825" s="6"/>
      <c r="AJ825" s="6"/>
      <c r="AK825" s="6"/>
      <c r="AL825" s="6"/>
      <c r="AM825" s="6"/>
      <c r="AN825" s="6"/>
      <c r="AO825" s="6"/>
    </row>
    <row r="826" spans="1:41" x14ac:dyDescent="0.25">
      <c r="A826" s="9" t="s">
        <v>6</v>
      </c>
      <c r="B826" s="9" t="s">
        <v>32</v>
      </c>
      <c r="C826" s="15">
        <v>36338</v>
      </c>
      <c r="D826" s="6" t="s">
        <v>2</v>
      </c>
      <c r="E826" s="6">
        <v>3</v>
      </c>
      <c r="F826" s="6" t="s">
        <v>137</v>
      </c>
      <c r="G826" s="6"/>
      <c r="H826" s="6"/>
      <c r="I826" s="6"/>
      <c r="J826" s="6">
        <v>7</v>
      </c>
      <c r="K826" s="6" t="s">
        <v>36</v>
      </c>
      <c r="L826" s="7">
        <v>0</v>
      </c>
      <c r="M826" s="6">
        <v>0</v>
      </c>
      <c r="N826" s="6"/>
      <c r="O826" s="6">
        <v>89.11</v>
      </c>
      <c r="P826" s="6">
        <f>SUMIFS(O$459:O826,A$459:A826,A826,D$459:D826,D826,E$459:E826,E826)</f>
        <v>1270.56</v>
      </c>
      <c r="Q826" s="6"/>
      <c r="R826" s="6"/>
      <c r="S826" s="6"/>
      <c r="T826" s="7"/>
      <c r="U826" s="7"/>
      <c r="V826" s="7"/>
      <c r="W826" s="6"/>
      <c r="X826" s="6"/>
      <c r="Y826" s="6"/>
      <c r="Z826" s="6"/>
      <c r="AA826" s="6"/>
      <c r="AB826" s="6"/>
      <c r="AC826" s="6"/>
      <c r="AD826" s="6"/>
      <c r="AE826" s="6"/>
      <c r="AF826" s="6"/>
      <c r="AG826" s="6"/>
      <c r="AH826" s="6"/>
      <c r="AI826" s="6"/>
      <c r="AJ826" s="6"/>
      <c r="AK826" s="6"/>
      <c r="AL826" s="6"/>
      <c r="AM826" s="6"/>
      <c r="AN826" s="6"/>
      <c r="AO826" s="6"/>
    </row>
    <row r="827" spans="1:41" x14ac:dyDescent="0.25">
      <c r="A827" s="9" t="s">
        <v>6</v>
      </c>
      <c r="B827" s="9" t="s">
        <v>32</v>
      </c>
      <c r="C827" s="15">
        <v>36381</v>
      </c>
      <c r="D827" s="6" t="s">
        <v>37</v>
      </c>
      <c r="E827" s="6">
        <v>3</v>
      </c>
      <c r="F827" s="6" t="s">
        <v>137</v>
      </c>
      <c r="G827" s="6"/>
      <c r="H827" s="6"/>
      <c r="I827" s="6"/>
      <c r="J827" s="6">
        <v>1</v>
      </c>
      <c r="K827" s="6" t="s">
        <v>34</v>
      </c>
      <c r="L827" s="7">
        <v>100</v>
      </c>
      <c r="M827" s="6">
        <v>10</v>
      </c>
      <c r="N827" s="6"/>
      <c r="O827" s="6"/>
      <c r="P827" s="6"/>
      <c r="Q827" s="6"/>
      <c r="R827" s="6"/>
      <c r="S827" s="6"/>
      <c r="T827" s="7"/>
      <c r="U827" s="7"/>
      <c r="V827" s="7"/>
      <c r="W827" s="6"/>
      <c r="X827" s="6"/>
      <c r="Y827" s="6"/>
      <c r="Z827" s="6"/>
      <c r="AA827" s="6"/>
      <c r="AB827" s="6"/>
      <c r="AC827" s="6"/>
      <c r="AD827" s="6"/>
      <c r="AE827" s="6"/>
      <c r="AF827" s="6"/>
      <c r="AG827" s="6"/>
      <c r="AH827" s="6"/>
      <c r="AI827" s="6"/>
      <c r="AJ827" s="6"/>
      <c r="AK827" s="6"/>
      <c r="AL827" s="6"/>
      <c r="AM827" s="6"/>
      <c r="AN827" s="6"/>
      <c r="AO827" s="6"/>
    </row>
    <row r="828" spans="1:41" x14ac:dyDescent="0.25">
      <c r="A828" s="9" t="s">
        <v>6</v>
      </c>
      <c r="B828" s="9" t="s">
        <v>32</v>
      </c>
      <c r="C828" s="15">
        <v>36391</v>
      </c>
      <c r="D828" s="6" t="s">
        <v>37</v>
      </c>
      <c r="E828" s="6">
        <v>3</v>
      </c>
      <c r="F828" s="6" t="s">
        <v>137</v>
      </c>
      <c r="G828" s="6"/>
      <c r="H828" s="6"/>
      <c r="I828" s="6"/>
      <c r="J828" s="6">
        <v>1</v>
      </c>
      <c r="K828" s="6" t="s">
        <v>34</v>
      </c>
      <c r="L828" s="7">
        <v>209.5</v>
      </c>
      <c r="M828" s="6">
        <v>20.95</v>
      </c>
      <c r="N828" s="6"/>
      <c r="O828" s="6"/>
      <c r="P828" s="6"/>
      <c r="Q828" s="6"/>
      <c r="R828" s="6"/>
      <c r="S828" s="6"/>
      <c r="T828" s="7"/>
      <c r="U828" s="7"/>
      <c r="V828" s="7"/>
      <c r="W828" s="6"/>
      <c r="X828" s="6"/>
      <c r="Y828" s="6"/>
      <c r="Z828" s="6"/>
      <c r="AA828" s="6"/>
      <c r="AB828" s="6"/>
      <c r="AC828" s="6"/>
      <c r="AD828" s="6"/>
      <c r="AE828" s="6"/>
      <c r="AF828" s="6"/>
      <c r="AG828" s="6"/>
      <c r="AH828" s="6"/>
      <c r="AI828" s="6"/>
      <c r="AJ828" s="6"/>
      <c r="AK828" s="6"/>
      <c r="AL828" s="6"/>
      <c r="AM828" s="6"/>
      <c r="AN828" s="6"/>
      <c r="AO828" s="6"/>
    </row>
    <row r="829" spans="1:41" x14ac:dyDescent="0.25">
      <c r="A829" s="9" t="s">
        <v>6</v>
      </c>
      <c r="B829" s="9" t="s">
        <v>32</v>
      </c>
      <c r="C829" s="15">
        <v>36402</v>
      </c>
      <c r="D829" s="6" t="s">
        <v>37</v>
      </c>
      <c r="E829" s="6">
        <v>3</v>
      </c>
      <c r="F829" s="6" t="s">
        <v>137</v>
      </c>
      <c r="G829" s="6"/>
      <c r="H829" s="6"/>
      <c r="I829" s="6"/>
      <c r="J829" s="6">
        <v>1</v>
      </c>
      <c r="K829" s="6" t="s">
        <v>34</v>
      </c>
      <c r="L829" s="7">
        <v>465</v>
      </c>
      <c r="M829" s="6">
        <v>46.5</v>
      </c>
      <c r="N829" s="6"/>
      <c r="O829" s="6"/>
      <c r="P829" s="6"/>
      <c r="Q829" s="6"/>
      <c r="R829" s="6"/>
      <c r="S829" s="6"/>
      <c r="T829" s="7"/>
      <c r="U829" s="7"/>
      <c r="V829" s="7"/>
      <c r="W829" s="6"/>
      <c r="X829" s="6"/>
      <c r="Y829" s="6"/>
      <c r="Z829" s="6"/>
      <c r="AA829" s="6"/>
      <c r="AB829" s="6"/>
      <c r="AC829" s="6"/>
      <c r="AD829" s="6"/>
      <c r="AE829" s="6"/>
      <c r="AF829" s="6"/>
      <c r="AG829" s="6"/>
      <c r="AH829" s="6"/>
      <c r="AI829" s="6"/>
      <c r="AJ829" s="6"/>
      <c r="AK829" s="6"/>
      <c r="AL829" s="6"/>
      <c r="AM829" s="6"/>
      <c r="AN829" s="6"/>
      <c r="AO829" s="6"/>
    </row>
    <row r="830" spans="1:41" x14ac:dyDescent="0.25">
      <c r="A830" s="9" t="s">
        <v>6</v>
      </c>
      <c r="B830" s="9" t="s">
        <v>32</v>
      </c>
      <c r="C830" s="15">
        <v>36410</v>
      </c>
      <c r="D830" s="6" t="s">
        <v>37</v>
      </c>
      <c r="E830" s="6">
        <v>3</v>
      </c>
      <c r="F830" s="6" t="s">
        <v>137</v>
      </c>
      <c r="G830" s="6"/>
      <c r="H830" s="6"/>
      <c r="I830" s="6"/>
      <c r="J830" s="6">
        <v>1</v>
      </c>
      <c r="K830" s="6" t="s">
        <v>34</v>
      </c>
      <c r="L830" s="7">
        <v>950</v>
      </c>
      <c r="M830" s="6">
        <v>95</v>
      </c>
      <c r="N830" s="6"/>
      <c r="O830" s="6"/>
      <c r="P830" s="6"/>
      <c r="Q830" s="6"/>
      <c r="R830" s="6"/>
      <c r="S830" s="6"/>
      <c r="T830" s="7"/>
      <c r="U830" s="7"/>
      <c r="V830" s="7"/>
      <c r="W830" s="6"/>
      <c r="X830" s="6"/>
      <c r="Y830" s="6"/>
      <c r="Z830" s="6"/>
      <c r="AA830" s="6"/>
      <c r="AB830" s="6"/>
      <c r="AC830" s="6"/>
      <c r="AD830" s="6"/>
      <c r="AE830" s="6"/>
      <c r="AF830" s="6"/>
      <c r="AG830" s="6"/>
      <c r="AH830" s="6"/>
      <c r="AI830" s="6"/>
      <c r="AJ830" s="6"/>
      <c r="AK830" s="6"/>
      <c r="AL830" s="6"/>
      <c r="AM830" s="6"/>
      <c r="AN830" s="6"/>
      <c r="AO830" s="6"/>
    </row>
    <row r="831" spans="1:41" x14ac:dyDescent="0.25">
      <c r="A831" s="9" t="s">
        <v>6</v>
      </c>
      <c r="B831" s="9" t="s">
        <v>32</v>
      </c>
      <c r="C831" s="15">
        <v>36418</v>
      </c>
      <c r="D831" s="6" t="s">
        <v>37</v>
      </c>
      <c r="E831" s="6">
        <v>3</v>
      </c>
      <c r="F831" s="6" t="s">
        <v>137</v>
      </c>
      <c r="G831" s="6"/>
      <c r="H831" s="6"/>
      <c r="I831" s="6"/>
      <c r="J831" s="6">
        <v>1</v>
      </c>
      <c r="K831" s="6" t="s">
        <v>34</v>
      </c>
      <c r="L831" s="7">
        <v>1025</v>
      </c>
      <c r="M831" s="6">
        <v>102.5</v>
      </c>
      <c r="N831" s="6"/>
      <c r="O831" s="6"/>
      <c r="P831" s="6"/>
      <c r="Q831" s="6"/>
      <c r="R831" s="6"/>
      <c r="S831" s="6"/>
      <c r="T831" s="7"/>
      <c r="U831" s="7"/>
      <c r="V831" s="7"/>
      <c r="W831" s="6"/>
      <c r="X831" s="6"/>
      <c r="Y831" s="6"/>
      <c r="Z831" s="6"/>
      <c r="AA831" s="6"/>
      <c r="AB831" s="6"/>
      <c r="AC831" s="6"/>
      <c r="AD831" s="6"/>
      <c r="AE831" s="6"/>
      <c r="AF831" s="6"/>
      <c r="AG831" s="6"/>
      <c r="AH831" s="6"/>
      <c r="AI831" s="6"/>
      <c r="AJ831" s="6"/>
      <c r="AK831" s="6"/>
      <c r="AL831" s="6"/>
      <c r="AM831" s="6"/>
      <c r="AN831" s="6"/>
      <c r="AO831" s="6"/>
    </row>
    <row r="832" spans="1:41" x14ac:dyDescent="0.25">
      <c r="A832" s="9" t="s">
        <v>6</v>
      </c>
      <c r="B832" s="9" t="s">
        <v>32</v>
      </c>
      <c r="C832" s="15">
        <v>36425</v>
      </c>
      <c r="D832" s="6" t="s">
        <v>37</v>
      </c>
      <c r="E832" s="6">
        <v>3</v>
      </c>
      <c r="F832" s="6" t="s">
        <v>137</v>
      </c>
      <c r="G832" s="6"/>
      <c r="H832" s="6"/>
      <c r="I832" s="6"/>
      <c r="J832" s="6">
        <v>1</v>
      </c>
      <c r="K832" s="6" t="s">
        <v>34</v>
      </c>
      <c r="L832" s="7">
        <v>1450</v>
      </c>
      <c r="M832" s="6">
        <v>145</v>
      </c>
      <c r="N832" s="6"/>
      <c r="O832" s="6"/>
      <c r="P832" s="6"/>
      <c r="Q832" s="6"/>
      <c r="R832" s="6"/>
      <c r="S832" s="6"/>
      <c r="T832" s="7"/>
      <c r="U832" s="7"/>
      <c r="V832" s="7"/>
      <c r="W832" s="6"/>
      <c r="X832" s="6"/>
      <c r="Y832" s="6"/>
      <c r="Z832" s="6"/>
      <c r="AA832" s="6"/>
      <c r="AB832" s="6"/>
      <c r="AC832" s="6"/>
      <c r="AD832" s="6"/>
      <c r="AE832" s="6"/>
      <c r="AF832" s="6"/>
      <c r="AG832" s="6"/>
      <c r="AH832" s="6"/>
      <c r="AI832" s="6"/>
      <c r="AJ832" s="6"/>
      <c r="AK832" s="6"/>
      <c r="AL832" s="6"/>
      <c r="AM832" s="6"/>
      <c r="AN832" s="6"/>
      <c r="AO832" s="6"/>
    </row>
    <row r="833" spans="1:41" x14ac:dyDescent="0.25">
      <c r="A833" s="9" t="s">
        <v>6</v>
      </c>
      <c r="B833" s="9" t="s">
        <v>32</v>
      </c>
      <c r="C833" s="15">
        <v>36432</v>
      </c>
      <c r="D833" s="6" t="s">
        <v>37</v>
      </c>
      <c r="E833" s="6">
        <v>3</v>
      </c>
      <c r="F833" s="6" t="s">
        <v>137</v>
      </c>
      <c r="G833" s="6"/>
      <c r="H833" s="6"/>
      <c r="I833" s="6"/>
      <c r="J833" s="6">
        <v>1</v>
      </c>
      <c r="K833" s="6" t="s">
        <v>35</v>
      </c>
      <c r="L833" s="7">
        <v>2425</v>
      </c>
      <c r="M833" s="6">
        <v>242.5</v>
      </c>
      <c r="N833" s="6"/>
      <c r="O833" s="6"/>
      <c r="P833" s="6"/>
      <c r="Q833" s="6"/>
      <c r="R833" s="6"/>
      <c r="S833" s="6"/>
      <c r="T833" s="7"/>
      <c r="U833" s="7"/>
      <c r="V833" s="7"/>
      <c r="W833" s="6"/>
      <c r="X833" s="6"/>
      <c r="Y833" s="6"/>
      <c r="Z833" s="6"/>
      <c r="AA833" s="6"/>
      <c r="AB833" s="6"/>
      <c r="AC833" s="6"/>
      <c r="AD833" s="6"/>
      <c r="AE833" s="6"/>
      <c r="AF833" s="6"/>
      <c r="AG833" s="6"/>
      <c r="AH833" s="6"/>
      <c r="AI833" s="6"/>
      <c r="AJ833" s="6"/>
      <c r="AK833" s="6"/>
      <c r="AL833" s="6"/>
      <c r="AM833" s="6"/>
      <c r="AN833" s="6"/>
      <c r="AO833" s="6"/>
    </row>
    <row r="834" spans="1:41" x14ac:dyDescent="0.25">
      <c r="A834" s="9" t="s">
        <v>6</v>
      </c>
      <c r="B834" s="9" t="s">
        <v>32</v>
      </c>
      <c r="C834" s="15">
        <v>36439</v>
      </c>
      <c r="D834" s="6" t="s">
        <v>37</v>
      </c>
      <c r="E834" s="6">
        <v>3</v>
      </c>
      <c r="F834" s="6" t="s">
        <v>137</v>
      </c>
      <c r="G834" s="6"/>
      <c r="H834" s="6"/>
      <c r="I834" s="6"/>
      <c r="J834" s="6">
        <v>1</v>
      </c>
      <c r="K834" s="6" t="s">
        <v>36</v>
      </c>
      <c r="L834" s="7"/>
      <c r="M834" s="6"/>
      <c r="N834" s="6"/>
      <c r="O834" s="6">
        <v>190.01</v>
      </c>
      <c r="P834" s="6">
        <f>SUMIFS(O$459:O834,A$459:A834,A834,D$459:D834,D834,E$459:E834,E834)</f>
        <v>190.01</v>
      </c>
      <c r="Q834" s="6"/>
      <c r="R834" s="6"/>
      <c r="S834" s="6"/>
      <c r="T834" s="7"/>
      <c r="U834" s="7"/>
      <c r="V834" s="7"/>
      <c r="W834" s="6"/>
      <c r="X834" s="6"/>
      <c r="Y834" s="6"/>
      <c r="Z834" s="6"/>
      <c r="AA834" s="6"/>
      <c r="AB834" s="6"/>
      <c r="AC834" s="6"/>
      <c r="AD834" s="6"/>
      <c r="AE834" s="6"/>
      <c r="AF834" s="6"/>
      <c r="AG834" s="6"/>
      <c r="AH834" s="6"/>
      <c r="AI834" s="6"/>
      <c r="AJ834" s="6"/>
      <c r="AK834" s="6"/>
      <c r="AL834" s="6"/>
      <c r="AM834" s="6"/>
      <c r="AN834" s="6"/>
      <c r="AO834" s="6"/>
    </row>
    <row r="835" spans="1:41" x14ac:dyDescent="0.25">
      <c r="A835" s="9" t="s">
        <v>6</v>
      </c>
      <c r="B835" s="9" t="s">
        <v>32</v>
      </c>
      <c r="C835" s="15">
        <v>36459</v>
      </c>
      <c r="D835" s="6" t="s">
        <v>37</v>
      </c>
      <c r="E835" s="6">
        <v>3</v>
      </c>
      <c r="F835" s="6" t="s">
        <v>137</v>
      </c>
      <c r="G835" s="6"/>
      <c r="H835" s="6"/>
      <c r="I835" s="6"/>
      <c r="J835" s="6">
        <v>2</v>
      </c>
      <c r="K835" s="6" t="s">
        <v>34</v>
      </c>
      <c r="L835" s="7">
        <v>1534</v>
      </c>
      <c r="M835" s="6">
        <v>153.4</v>
      </c>
      <c r="N835" s="6"/>
      <c r="O835" s="6"/>
      <c r="P835" s="6"/>
      <c r="Q835" s="6"/>
      <c r="R835" s="6"/>
      <c r="S835" s="6"/>
      <c r="T835" s="7"/>
      <c r="U835" s="7"/>
      <c r="V835" s="7"/>
      <c r="W835" s="6"/>
      <c r="X835" s="6"/>
      <c r="Y835" s="6"/>
      <c r="Z835" s="6"/>
      <c r="AA835" s="6"/>
      <c r="AB835" s="6"/>
      <c r="AC835" s="6"/>
      <c r="AD835" s="6"/>
      <c r="AE835" s="6"/>
      <c r="AF835" s="6"/>
      <c r="AG835" s="6"/>
      <c r="AH835" s="6"/>
      <c r="AI835" s="6"/>
      <c r="AJ835" s="6"/>
      <c r="AK835" s="6"/>
      <c r="AL835" s="6"/>
      <c r="AM835" s="6"/>
      <c r="AN835" s="6"/>
      <c r="AO835" s="6"/>
    </row>
    <row r="836" spans="1:41" x14ac:dyDescent="0.25">
      <c r="A836" s="9" t="s">
        <v>6</v>
      </c>
      <c r="B836" s="9" t="s">
        <v>32</v>
      </c>
      <c r="C836" s="15">
        <v>36467</v>
      </c>
      <c r="D836" s="6" t="s">
        <v>37</v>
      </c>
      <c r="E836" s="6">
        <v>3</v>
      </c>
      <c r="F836" s="6" t="s">
        <v>137</v>
      </c>
      <c r="G836" s="6"/>
      <c r="H836" s="6"/>
      <c r="I836" s="6"/>
      <c r="J836" s="6">
        <v>2</v>
      </c>
      <c r="K836" s="6" t="s">
        <v>34</v>
      </c>
      <c r="L836" s="7">
        <v>2502.5</v>
      </c>
      <c r="M836" s="6">
        <v>250.25</v>
      </c>
      <c r="N836" s="6"/>
      <c r="O836" s="6"/>
      <c r="P836" s="6"/>
      <c r="Q836" s="6"/>
      <c r="R836" s="6"/>
      <c r="S836" s="6"/>
      <c r="T836" s="7"/>
      <c r="U836" s="7"/>
      <c r="V836" s="7"/>
      <c r="W836" s="6"/>
      <c r="X836" s="6"/>
      <c r="Y836" s="6"/>
      <c r="Z836" s="6"/>
      <c r="AA836" s="6"/>
      <c r="AB836" s="6"/>
      <c r="AC836" s="6"/>
      <c r="AD836" s="6"/>
      <c r="AE836" s="6"/>
      <c r="AF836" s="6"/>
      <c r="AG836" s="6"/>
      <c r="AH836" s="6"/>
      <c r="AI836" s="6"/>
      <c r="AJ836" s="6"/>
      <c r="AK836" s="6"/>
      <c r="AL836" s="6"/>
      <c r="AM836" s="6"/>
      <c r="AN836" s="6"/>
      <c r="AO836" s="6"/>
    </row>
    <row r="837" spans="1:41" x14ac:dyDescent="0.25">
      <c r="A837" s="9" t="s">
        <v>6</v>
      </c>
      <c r="B837" s="9" t="s">
        <v>32</v>
      </c>
      <c r="C837" s="15">
        <v>36473</v>
      </c>
      <c r="D837" s="6" t="s">
        <v>37</v>
      </c>
      <c r="E837" s="6">
        <v>3</v>
      </c>
      <c r="F837" s="6" t="s">
        <v>137</v>
      </c>
      <c r="G837" s="6"/>
      <c r="H837" s="6"/>
      <c r="I837" s="6"/>
      <c r="J837" s="6">
        <v>2</v>
      </c>
      <c r="K837" s="6" t="s">
        <v>35</v>
      </c>
      <c r="L837" s="7">
        <v>3725</v>
      </c>
      <c r="M837" s="6">
        <v>372.5</v>
      </c>
      <c r="N837" s="6"/>
      <c r="O837" s="6"/>
      <c r="P837" s="6"/>
      <c r="Q837" s="6"/>
      <c r="R837" s="6"/>
      <c r="S837" s="6"/>
      <c r="T837" s="7"/>
      <c r="U837" s="7"/>
      <c r="V837" s="7">
        <v>6.2E-2</v>
      </c>
      <c r="W837" s="6"/>
      <c r="X837" s="6"/>
      <c r="Y837" s="6"/>
      <c r="Z837" s="6"/>
      <c r="AA837" s="6"/>
      <c r="AB837" s="6"/>
      <c r="AC837" s="6"/>
      <c r="AD837" s="6"/>
      <c r="AE837" s="6"/>
      <c r="AF837" s="6"/>
      <c r="AG837" s="6"/>
      <c r="AH837" s="6"/>
      <c r="AI837" s="6"/>
      <c r="AJ837" s="6"/>
      <c r="AK837" s="6"/>
      <c r="AL837" s="6"/>
      <c r="AM837" s="6"/>
      <c r="AN837" s="6"/>
      <c r="AO837" s="6"/>
    </row>
    <row r="838" spans="1:41" x14ac:dyDescent="0.25">
      <c r="A838" s="9" t="s">
        <v>6</v>
      </c>
      <c r="B838" s="9" t="s">
        <v>32</v>
      </c>
      <c r="C838" s="15">
        <v>36481</v>
      </c>
      <c r="D838" s="6" t="s">
        <v>37</v>
      </c>
      <c r="E838" s="6">
        <v>3</v>
      </c>
      <c r="F838" s="6" t="s">
        <v>137</v>
      </c>
      <c r="G838" s="6"/>
      <c r="H838" s="6"/>
      <c r="I838" s="6"/>
      <c r="J838" s="6">
        <v>2</v>
      </c>
      <c r="K838" s="6" t="s">
        <v>36</v>
      </c>
      <c r="L838" s="7">
        <v>405</v>
      </c>
      <c r="M838" s="6">
        <v>40.5</v>
      </c>
      <c r="N838" s="6"/>
      <c r="O838" s="6">
        <v>314.5</v>
      </c>
      <c r="P838" s="6">
        <f>SUMIFS(O$459:O838,A$459:A838,A838,D$459:D838,D838,E$459:E838,E838)</f>
        <v>504.51</v>
      </c>
      <c r="Q838" s="6"/>
      <c r="R838" s="6"/>
      <c r="S838" s="6"/>
      <c r="T838" s="7"/>
      <c r="U838" s="7"/>
      <c r="V838" s="7"/>
      <c r="W838" s="6"/>
      <c r="X838" s="6"/>
      <c r="Y838" s="6"/>
      <c r="Z838" s="6"/>
      <c r="AA838" s="6"/>
      <c r="AB838" s="6"/>
      <c r="AC838" s="6"/>
      <c r="AD838" s="6"/>
      <c r="AE838" s="6"/>
      <c r="AF838" s="6"/>
      <c r="AG838" s="6"/>
      <c r="AH838" s="6"/>
      <c r="AI838" s="6"/>
      <c r="AJ838" s="6"/>
      <c r="AK838" s="6"/>
      <c r="AL838" s="6"/>
      <c r="AM838" s="6"/>
      <c r="AN838" s="6"/>
      <c r="AO838" s="6"/>
    </row>
    <row r="839" spans="1:41" x14ac:dyDescent="0.25">
      <c r="A839" s="9" t="s">
        <v>6</v>
      </c>
      <c r="B839" s="9" t="s">
        <v>32</v>
      </c>
      <c r="C839" s="15">
        <v>36496</v>
      </c>
      <c r="D839" s="6" t="s">
        <v>37</v>
      </c>
      <c r="E839" s="6">
        <v>3</v>
      </c>
      <c r="F839" s="6" t="s">
        <v>137</v>
      </c>
      <c r="G839" s="6"/>
      <c r="H839" s="6"/>
      <c r="I839" s="6"/>
      <c r="J839" s="6">
        <v>3</v>
      </c>
      <c r="K839" s="6" t="s">
        <v>34</v>
      </c>
      <c r="L839" s="7">
        <v>680</v>
      </c>
      <c r="M839" s="6">
        <v>68</v>
      </c>
      <c r="N839" s="6"/>
      <c r="O839" s="6"/>
      <c r="P839" s="6"/>
      <c r="Q839" s="6"/>
      <c r="R839" s="6"/>
      <c r="S839" s="6"/>
      <c r="T839" s="7"/>
      <c r="U839" s="7"/>
      <c r="V839" s="7"/>
      <c r="W839" s="6"/>
      <c r="X839" s="6"/>
      <c r="Y839" s="6"/>
      <c r="Z839" s="6"/>
      <c r="AA839" s="6"/>
      <c r="AB839" s="6"/>
      <c r="AC839" s="6"/>
      <c r="AD839" s="6"/>
      <c r="AE839" s="6"/>
      <c r="AF839" s="6"/>
      <c r="AG839" s="6"/>
      <c r="AH839" s="6"/>
      <c r="AI839" s="6"/>
      <c r="AJ839" s="6"/>
      <c r="AK839" s="6"/>
      <c r="AL839" s="6"/>
      <c r="AM839" s="6"/>
      <c r="AN839" s="6"/>
      <c r="AO839" s="6"/>
    </row>
    <row r="840" spans="1:41" x14ac:dyDescent="0.25">
      <c r="A840" s="9" t="s">
        <v>6</v>
      </c>
      <c r="B840" s="9" t="s">
        <v>32</v>
      </c>
      <c r="C840" s="15">
        <v>36507</v>
      </c>
      <c r="D840" s="6" t="s">
        <v>37</v>
      </c>
      <c r="E840" s="6">
        <v>3</v>
      </c>
      <c r="F840" s="6" t="s">
        <v>137</v>
      </c>
      <c r="G840" s="6"/>
      <c r="H840" s="6"/>
      <c r="I840" s="6"/>
      <c r="J840" s="6">
        <v>3</v>
      </c>
      <c r="K840" s="6" t="s">
        <v>34</v>
      </c>
      <c r="L840" s="7">
        <v>1130</v>
      </c>
      <c r="M840" s="6">
        <v>113</v>
      </c>
      <c r="N840" s="6"/>
      <c r="O840" s="6"/>
      <c r="P840" s="6"/>
      <c r="Q840" s="6"/>
      <c r="R840" s="6"/>
      <c r="S840" s="6"/>
      <c r="T840" s="7"/>
      <c r="U840" s="7"/>
      <c r="V840" s="7"/>
      <c r="W840" s="6"/>
      <c r="X840" s="6"/>
      <c r="Y840" s="6"/>
      <c r="Z840" s="6"/>
      <c r="AA840" s="6"/>
      <c r="AB840" s="6"/>
      <c r="AC840" s="6"/>
      <c r="AD840" s="6"/>
      <c r="AE840" s="6"/>
      <c r="AF840" s="6"/>
      <c r="AG840" s="6"/>
      <c r="AH840" s="6"/>
      <c r="AI840" s="6"/>
      <c r="AJ840" s="6"/>
      <c r="AK840" s="6"/>
      <c r="AL840" s="6"/>
      <c r="AM840" s="6"/>
      <c r="AN840" s="6"/>
      <c r="AO840" s="6"/>
    </row>
    <row r="841" spans="1:41" x14ac:dyDescent="0.25">
      <c r="A841" s="9" t="s">
        <v>6</v>
      </c>
      <c r="B841" s="9" t="s">
        <v>32</v>
      </c>
      <c r="C841" s="15">
        <v>36514</v>
      </c>
      <c r="D841" s="6" t="s">
        <v>37</v>
      </c>
      <c r="E841" s="6">
        <v>3</v>
      </c>
      <c r="F841" s="6" t="s">
        <v>137</v>
      </c>
      <c r="G841" s="6"/>
      <c r="H841" s="6"/>
      <c r="I841" s="6"/>
      <c r="J841" s="6">
        <v>3</v>
      </c>
      <c r="K841" s="6" t="s">
        <v>35</v>
      </c>
      <c r="L841" s="23">
        <v>1835</v>
      </c>
      <c r="M841" s="6">
        <v>83.5</v>
      </c>
      <c r="N841" s="6"/>
      <c r="O841" s="6"/>
      <c r="P841" s="6"/>
      <c r="Q841" s="6"/>
      <c r="R841" s="6"/>
      <c r="S841" s="6"/>
      <c r="T841" s="7"/>
      <c r="U841" s="7"/>
      <c r="V841" s="7">
        <v>0.17699999999999999</v>
      </c>
      <c r="W841" s="6"/>
      <c r="X841" s="6"/>
      <c r="Y841" s="6"/>
      <c r="Z841" s="6"/>
      <c r="AA841" s="6"/>
      <c r="AB841" s="6"/>
      <c r="AC841" s="6"/>
      <c r="AD841" s="6"/>
      <c r="AE841" s="6"/>
      <c r="AF841" s="6"/>
      <c r="AG841" s="6"/>
      <c r="AH841" s="6"/>
      <c r="AI841" s="6"/>
      <c r="AJ841" s="6"/>
      <c r="AK841" s="6"/>
      <c r="AL841" s="6"/>
      <c r="AM841" s="6"/>
      <c r="AN841" s="6"/>
      <c r="AO841" s="6"/>
    </row>
    <row r="842" spans="1:41" x14ac:dyDescent="0.25">
      <c r="A842" s="9" t="s">
        <v>6</v>
      </c>
      <c r="B842" s="9" t="s">
        <v>32</v>
      </c>
      <c r="C842" s="15">
        <v>36520</v>
      </c>
      <c r="D842" s="6" t="s">
        <v>37</v>
      </c>
      <c r="E842" s="6">
        <v>3</v>
      </c>
      <c r="F842" s="6" t="s">
        <v>137</v>
      </c>
      <c r="G842" s="6"/>
      <c r="H842" s="6"/>
      <c r="I842" s="6"/>
      <c r="J842" s="6">
        <v>3</v>
      </c>
      <c r="K842" s="6" t="s">
        <v>36</v>
      </c>
      <c r="L842" s="7"/>
      <c r="M842" s="6"/>
      <c r="N842" s="6"/>
      <c r="O842" s="6">
        <v>74.56</v>
      </c>
      <c r="P842" s="6">
        <f>SUMIFS(O$459:O842,A$459:A842,A842,D$459:D842,D842,E$459:E842,E842)</f>
        <v>579.06999999999994</v>
      </c>
      <c r="Q842" s="6"/>
      <c r="R842" s="6"/>
      <c r="S842" s="6"/>
      <c r="T842" s="7"/>
      <c r="U842" s="7"/>
      <c r="V842" s="7"/>
      <c r="W842" s="6"/>
      <c r="X842" s="6"/>
      <c r="Y842" s="6"/>
      <c r="Z842" s="6"/>
      <c r="AA842" s="6"/>
      <c r="AB842" s="6"/>
      <c r="AC842" s="6"/>
      <c r="AD842" s="6"/>
      <c r="AE842" s="6"/>
      <c r="AF842" s="6"/>
      <c r="AG842" s="6"/>
      <c r="AH842" s="6"/>
      <c r="AI842" s="6"/>
      <c r="AJ842" s="6"/>
      <c r="AK842" s="6"/>
      <c r="AL842" s="6"/>
      <c r="AM842" s="6"/>
      <c r="AN842" s="6"/>
      <c r="AO842" s="6"/>
    </row>
    <row r="843" spans="1:41" x14ac:dyDescent="0.25">
      <c r="A843" s="9" t="s">
        <v>6</v>
      </c>
      <c r="B843" s="9" t="s">
        <v>32</v>
      </c>
      <c r="C843" s="15">
        <v>36537</v>
      </c>
      <c r="D843" s="6" t="s">
        <v>37</v>
      </c>
      <c r="E843" s="6">
        <v>3</v>
      </c>
      <c r="F843" s="6" t="s">
        <v>137</v>
      </c>
      <c r="G843" s="6"/>
      <c r="H843" s="6"/>
      <c r="I843" s="6"/>
      <c r="J843" s="6">
        <v>4</v>
      </c>
      <c r="K843" s="6" t="s">
        <v>34</v>
      </c>
      <c r="L843" s="7">
        <v>895</v>
      </c>
      <c r="M843" s="6">
        <v>89.5</v>
      </c>
      <c r="N843" s="6"/>
      <c r="O843" s="6"/>
      <c r="P843" s="6"/>
      <c r="Q843" s="6"/>
      <c r="R843" s="6"/>
      <c r="S843" s="6"/>
      <c r="T843" s="7"/>
      <c r="U843" s="7"/>
      <c r="V843" s="7"/>
      <c r="W843" s="6"/>
      <c r="X843" s="6"/>
      <c r="Y843" s="6"/>
      <c r="Z843" s="6"/>
      <c r="AA843" s="6"/>
      <c r="AB843" s="6"/>
      <c r="AC843" s="6"/>
      <c r="AD843" s="6"/>
      <c r="AE843" s="6"/>
      <c r="AF843" s="6"/>
      <c r="AG843" s="6"/>
      <c r="AH843" s="6"/>
      <c r="AI843" s="6"/>
      <c r="AJ843" s="6"/>
      <c r="AK843" s="6"/>
      <c r="AL843" s="6"/>
      <c r="AM843" s="6"/>
      <c r="AN843" s="6"/>
      <c r="AO843" s="6"/>
    </row>
    <row r="844" spans="1:41" x14ac:dyDescent="0.25">
      <c r="A844" s="9" t="s">
        <v>6</v>
      </c>
      <c r="B844" s="9" t="s">
        <v>32</v>
      </c>
      <c r="C844" s="15">
        <v>36546</v>
      </c>
      <c r="D844" s="6" t="s">
        <v>37</v>
      </c>
      <c r="E844" s="6">
        <v>3</v>
      </c>
      <c r="F844" s="6" t="s">
        <v>137</v>
      </c>
      <c r="G844" s="6"/>
      <c r="H844" s="6"/>
      <c r="I844" s="6"/>
      <c r="J844" s="6">
        <v>4</v>
      </c>
      <c r="K844" s="6" t="s">
        <v>35</v>
      </c>
      <c r="L844" s="7">
        <v>2212.5</v>
      </c>
      <c r="M844" s="6">
        <v>221.25</v>
      </c>
      <c r="N844" s="6"/>
      <c r="O844" s="6"/>
      <c r="P844" s="6"/>
      <c r="Q844" s="6"/>
      <c r="R844" s="6"/>
      <c r="S844" s="6"/>
      <c r="T844" s="7"/>
      <c r="U844" s="7"/>
      <c r="V844" s="7">
        <v>9.9000000000000005E-2</v>
      </c>
      <c r="W844" s="6"/>
      <c r="X844" s="6"/>
      <c r="Y844" s="6"/>
      <c r="Z844" s="6"/>
      <c r="AA844" s="6"/>
      <c r="AB844" s="6"/>
      <c r="AC844" s="6"/>
      <c r="AD844" s="6"/>
      <c r="AE844" s="6"/>
      <c r="AF844" s="6"/>
      <c r="AG844" s="6"/>
      <c r="AH844" s="6"/>
      <c r="AI844" s="6"/>
      <c r="AJ844" s="6"/>
      <c r="AK844" s="6"/>
      <c r="AL844" s="6"/>
      <c r="AM844" s="6"/>
      <c r="AN844" s="6"/>
      <c r="AO844" s="6"/>
    </row>
    <row r="845" spans="1:41" x14ac:dyDescent="0.25">
      <c r="A845" s="9" t="s">
        <v>6</v>
      </c>
      <c r="B845" s="9" t="s">
        <v>32</v>
      </c>
      <c r="C845" s="15">
        <v>36551</v>
      </c>
      <c r="D845" s="6" t="s">
        <v>37</v>
      </c>
      <c r="E845" s="6">
        <v>3</v>
      </c>
      <c r="F845" s="6" t="s">
        <v>137</v>
      </c>
      <c r="G845" s="6"/>
      <c r="H845" s="6"/>
      <c r="I845" s="6"/>
      <c r="J845" s="6">
        <v>4</v>
      </c>
      <c r="K845" s="6" t="s">
        <v>36</v>
      </c>
      <c r="L845" s="7">
        <v>770</v>
      </c>
      <c r="M845" s="6">
        <v>77</v>
      </c>
      <c r="N845" s="6"/>
      <c r="O845" s="6">
        <v>136.16</v>
      </c>
      <c r="P845" s="6">
        <f>SUMIFS(O$459:O845,A$459:A845,A845,D$459:D845,D845,E$459:E845,E845)</f>
        <v>715.2299999999999</v>
      </c>
      <c r="Q845" s="6"/>
      <c r="R845" s="6"/>
      <c r="S845" s="6"/>
      <c r="T845" s="7"/>
      <c r="U845" s="7"/>
      <c r="V845" s="7"/>
      <c r="W845" s="6"/>
      <c r="X845" s="6"/>
      <c r="Y845" s="6"/>
      <c r="Z845" s="6"/>
      <c r="AA845" s="6"/>
      <c r="AB845" s="6"/>
      <c r="AC845" s="6"/>
      <c r="AD845" s="6"/>
      <c r="AE845" s="6"/>
      <c r="AF845" s="6"/>
      <c r="AG845" s="6"/>
      <c r="AH845" s="6"/>
      <c r="AI845" s="6"/>
      <c r="AJ845" s="6"/>
      <c r="AK845" s="6"/>
      <c r="AL845" s="6"/>
      <c r="AM845" s="6"/>
      <c r="AN845" s="6"/>
      <c r="AO845" s="6"/>
    </row>
    <row r="846" spans="1:41" x14ac:dyDescent="0.25">
      <c r="A846" s="9" t="s">
        <v>6</v>
      </c>
      <c r="B846" s="9" t="s">
        <v>32</v>
      </c>
      <c r="C846" s="15">
        <v>36584</v>
      </c>
      <c r="D846" s="6" t="s">
        <v>37</v>
      </c>
      <c r="E846" s="6">
        <v>3</v>
      </c>
      <c r="F846" s="6" t="s">
        <v>137</v>
      </c>
      <c r="G846" s="6"/>
      <c r="H846" s="6"/>
      <c r="I846" s="6"/>
      <c r="J846" s="6">
        <v>5</v>
      </c>
      <c r="K846" s="6" t="s">
        <v>34</v>
      </c>
      <c r="L846" s="7">
        <v>1650</v>
      </c>
      <c r="M846" s="6">
        <v>165</v>
      </c>
      <c r="N846" s="6"/>
      <c r="O846" s="6"/>
      <c r="P846" s="6"/>
      <c r="Q846" s="6"/>
      <c r="R846" s="6"/>
      <c r="S846" s="6"/>
      <c r="T846" s="7"/>
      <c r="U846" s="7"/>
      <c r="V846" s="7"/>
      <c r="W846" s="6"/>
      <c r="X846" s="6"/>
      <c r="Y846" s="6"/>
      <c r="Z846" s="6"/>
      <c r="AA846" s="6"/>
      <c r="AB846" s="6"/>
      <c r="AC846" s="6"/>
      <c r="AD846" s="6"/>
      <c r="AE846" s="6"/>
      <c r="AF846" s="6"/>
      <c r="AG846" s="6"/>
      <c r="AH846" s="6"/>
      <c r="AI846" s="6"/>
      <c r="AJ846" s="6"/>
      <c r="AK846" s="6"/>
      <c r="AL846" s="6"/>
      <c r="AM846" s="6"/>
      <c r="AN846" s="6"/>
      <c r="AO846" s="6"/>
    </row>
    <row r="847" spans="1:41" x14ac:dyDescent="0.25">
      <c r="A847" s="9" t="s">
        <v>6</v>
      </c>
      <c r="B847" s="9" t="s">
        <v>32</v>
      </c>
      <c r="C847" s="15">
        <v>36598</v>
      </c>
      <c r="D847" s="6" t="s">
        <v>37</v>
      </c>
      <c r="E847" s="6">
        <v>3</v>
      </c>
      <c r="F847" s="6" t="s">
        <v>137</v>
      </c>
      <c r="G847" s="6"/>
      <c r="H847" s="6"/>
      <c r="I847" s="6"/>
      <c r="J847" s="6">
        <v>5</v>
      </c>
      <c r="K847" s="6" t="s">
        <v>35</v>
      </c>
      <c r="L847" s="7">
        <v>2285</v>
      </c>
      <c r="M847" s="6">
        <v>228.5</v>
      </c>
      <c r="N847" s="6"/>
      <c r="O847" s="6"/>
      <c r="P847" s="6"/>
      <c r="Q847" s="6"/>
      <c r="R847" s="6"/>
      <c r="S847" s="6"/>
      <c r="T847" s="7"/>
      <c r="U847" s="7"/>
      <c r="V847" s="7">
        <v>0.107</v>
      </c>
      <c r="W847" s="6"/>
      <c r="X847" s="6"/>
      <c r="Y847" s="6"/>
      <c r="Z847" s="6"/>
      <c r="AA847" s="6"/>
      <c r="AB847" s="6"/>
      <c r="AC847" s="6"/>
      <c r="AD847" s="6"/>
      <c r="AE847" s="6"/>
      <c r="AF847" s="6"/>
      <c r="AG847" s="6"/>
      <c r="AH847" s="6"/>
      <c r="AI847" s="6"/>
      <c r="AJ847" s="6"/>
      <c r="AK847" s="6"/>
      <c r="AL847" s="6"/>
      <c r="AM847" s="6"/>
      <c r="AN847" s="6"/>
      <c r="AO847" s="6"/>
    </row>
    <row r="848" spans="1:41" x14ac:dyDescent="0.25">
      <c r="A848" s="9" t="s">
        <v>6</v>
      </c>
      <c r="B848" s="9" t="s">
        <v>32</v>
      </c>
      <c r="C848" s="15">
        <v>36603</v>
      </c>
      <c r="D848" s="6" t="s">
        <v>37</v>
      </c>
      <c r="E848" s="6">
        <v>3</v>
      </c>
      <c r="F848" s="6" t="s">
        <v>137</v>
      </c>
      <c r="G848" s="6"/>
      <c r="H848" s="6"/>
      <c r="I848" s="6"/>
      <c r="J848" s="6">
        <v>5</v>
      </c>
      <c r="K848" s="6" t="s">
        <v>36</v>
      </c>
      <c r="L848" s="7">
        <v>250</v>
      </c>
      <c r="M848" s="6">
        <v>25</v>
      </c>
      <c r="N848" s="6"/>
      <c r="O848" s="6">
        <v>192.42</v>
      </c>
      <c r="P848" s="6">
        <f>SUMIFS(O$459:O848,A$459:A848,A848,D$459:D848,D848,E$459:E848,E848)</f>
        <v>907.64999999999986</v>
      </c>
      <c r="Q848" s="6"/>
      <c r="R848" s="6"/>
      <c r="S848" s="6"/>
      <c r="T848" s="7"/>
      <c r="U848" s="7"/>
      <c r="V848" s="7"/>
      <c r="W848" s="6"/>
      <c r="X848" s="6"/>
      <c r="Y848" s="6"/>
      <c r="Z848" s="6"/>
      <c r="AA848" s="6"/>
      <c r="AB848" s="6"/>
      <c r="AC848" s="6"/>
      <c r="AD848" s="6"/>
      <c r="AE848" s="6"/>
      <c r="AF848" s="6"/>
      <c r="AG848" s="6"/>
      <c r="AH848" s="6"/>
      <c r="AI848" s="6"/>
      <c r="AJ848" s="6"/>
      <c r="AK848" s="6"/>
      <c r="AL848" s="6"/>
      <c r="AM848" s="6"/>
      <c r="AN848" s="6"/>
      <c r="AO848" s="6"/>
    </row>
    <row r="849" spans="1:41" x14ac:dyDescent="0.25">
      <c r="A849" s="9" t="s">
        <v>6</v>
      </c>
      <c r="B849" s="9" t="s">
        <v>32</v>
      </c>
      <c r="C849" s="15">
        <v>36621</v>
      </c>
      <c r="D849" s="6" t="s">
        <v>37</v>
      </c>
      <c r="E849" s="6">
        <v>3</v>
      </c>
      <c r="F849" s="6" t="s">
        <v>137</v>
      </c>
      <c r="G849" s="6"/>
      <c r="H849" s="6"/>
      <c r="I849" s="6"/>
      <c r="J849" s="6">
        <v>6</v>
      </c>
      <c r="K849" s="6" t="s">
        <v>34</v>
      </c>
      <c r="L849" s="7">
        <v>299.5</v>
      </c>
      <c r="M849" s="6">
        <v>29.95</v>
      </c>
      <c r="N849" s="6"/>
      <c r="O849" s="6"/>
      <c r="P849" s="6"/>
      <c r="Q849" s="6"/>
      <c r="R849" s="6"/>
      <c r="S849" s="6"/>
      <c r="T849" s="7"/>
      <c r="U849" s="7"/>
      <c r="V849" s="7"/>
      <c r="W849" s="6"/>
      <c r="X849" s="6"/>
      <c r="Y849" s="6"/>
      <c r="Z849" s="6"/>
      <c r="AA849" s="6"/>
      <c r="AB849" s="6"/>
      <c r="AC849" s="6"/>
      <c r="AD849" s="6"/>
      <c r="AE849" s="6"/>
      <c r="AF849" s="6"/>
      <c r="AG849" s="6"/>
      <c r="AH849" s="6"/>
      <c r="AI849" s="6"/>
      <c r="AJ849" s="6"/>
      <c r="AK849" s="6"/>
      <c r="AL849" s="6"/>
      <c r="AM849" s="6"/>
      <c r="AN849" s="6"/>
      <c r="AO849" s="6"/>
    </row>
    <row r="850" spans="1:41" x14ac:dyDescent="0.25">
      <c r="A850" s="9" t="s">
        <v>6</v>
      </c>
      <c r="B850" s="9" t="s">
        <v>32</v>
      </c>
      <c r="C850" s="15">
        <v>36628</v>
      </c>
      <c r="D850" s="6" t="s">
        <v>37</v>
      </c>
      <c r="E850" s="6">
        <v>3</v>
      </c>
      <c r="F850" s="6" t="s">
        <v>137</v>
      </c>
      <c r="G850" s="6"/>
      <c r="H850" s="6"/>
      <c r="I850" s="6"/>
      <c r="J850" s="6">
        <v>6</v>
      </c>
      <c r="K850" s="6" t="s">
        <v>34</v>
      </c>
      <c r="L850" s="7">
        <v>788</v>
      </c>
      <c r="M850" s="6">
        <v>78.8</v>
      </c>
      <c r="N850" s="6"/>
      <c r="O850" s="6"/>
      <c r="P850" s="6"/>
      <c r="Q850" s="6"/>
      <c r="R850" s="6"/>
      <c r="S850" s="6"/>
      <c r="T850" s="7"/>
      <c r="U850" s="7"/>
      <c r="V850" s="7"/>
      <c r="W850" s="6"/>
      <c r="X850" s="6"/>
      <c r="Y850" s="6"/>
      <c r="Z850" s="6"/>
      <c r="AA850" s="6"/>
      <c r="AB850" s="6"/>
      <c r="AC850" s="6"/>
      <c r="AD850" s="6"/>
      <c r="AE850" s="6"/>
      <c r="AF850" s="6"/>
      <c r="AG850" s="6"/>
      <c r="AH850" s="6"/>
      <c r="AI850" s="6"/>
      <c r="AJ850" s="6"/>
      <c r="AK850" s="6"/>
      <c r="AL850" s="6"/>
      <c r="AM850" s="6"/>
      <c r="AN850" s="6"/>
      <c r="AO850" s="6"/>
    </row>
    <row r="851" spans="1:41" x14ac:dyDescent="0.25">
      <c r="A851" s="9" t="s">
        <v>6</v>
      </c>
      <c r="B851" s="9" t="s">
        <v>32</v>
      </c>
      <c r="C851" s="15">
        <v>36637</v>
      </c>
      <c r="D851" s="6" t="s">
        <v>37</v>
      </c>
      <c r="E851" s="6">
        <v>3</v>
      </c>
      <c r="F851" s="6" t="s">
        <v>137</v>
      </c>
      <c r="G851" s="6"/>
      <c r="H851" s="6"/>
      <c r="I851" s="6"/>
      <c r="J851" s="6">
        <v>6</v>
      </c>
      <c r="K851" s="6" t="s">
        <v>34</v>
      </c>
      <c r="L851" s="7">
        <v>1703.5</v>
      </c>
      <c r="M851" s="6">
        <v>170.35</v>
      </c>
      <c r="N851" s="6"/>
      <c r="O851" s="6"/>
      <c r="P851" s="6"/>
      <c r="Q851" s="6"/>
      <c r="R851" s="6"/>
      <c r="S851" s="6"/>
      <c r="T851" s="7"/>
      <c r="U851" s="7"/>
      <c r="V851" s="7"/>
      <c r="W851" s="6"/>
      <c r="X851" s="6"/>
      <c r="Y851" s="6"/>
      <c r="Z851" s="6"/>
      <c r="AA851" s="6"/>
      <c r="AB851" s="6"/>
      <c r="AC851" s="6"/>
      <c r="AD851" s="6"/>
      <c r="AE851" s="6"/>
      <c r="AF851" s="6"/>
      <c r="AG851" s="6"/>
      <c r="AH851" s="6"/>
      <c r="AI851" s="6"/>
      <c r="AJ851" s="6"/>
      <c r="AK851" s="6"/>
      <c r="AL851" s="6"/>
      <c r="AM851" s="6"/>
      <c r="AN851" s="6"/>
      <c r="AO851" s="6"/>
    </row>
    <row r="852" spans="1:41" x14ac:dyDescent="0.25">
      <c r="A852" s="9" t="s">
        <v>6</v>
      </c>
      <c r="B852" s="9" t="s">
        <v>32</v>
      </c>
      <c r="C852" s="15">
        <v>36647</v>
      </c>
      <c r="D852" s="6" t="s">
        <v>37</v>
      </c>
      <c r="E852" s="6">
        <v>3</v>
      </c>
      <c r="F852" s="6" t="s">
        <v>137</v>
      </c>
      <c r="G852" s="6"/>
      <c r="H852" s="6"/>
      <c r="I852" s="6"/>
      <c r="J852" s="6">
        <v>6</v>
      </c>
      <c r="K852" s="6" t="s">
        <v>34</v>
      </c>
      <c r="L852" s="7">
        <v>657</v>
      </c>
      <c r="M852" s="6">
        <v>65.7</v>
      </c>
      <c r="N852" s="6"/>
      <c r="O852" s="6"/>
      <c r="P852" s="6"/>
      <c r="Q852" s="6"/>
      <c r="R852" s="6"/>
      <c r="S852" s="6"/>
      <c r="T852" s="7"/>
      <c r="U852" s="7"/>
      <c r="V852" s="7"/>
      <c r="W852" s="6"/>
      <c r="X852" s="6"/>
      <c r="Y852" s="6"/>
      <c r="Z852" s="6"/>
      <c r="AA852" s="6"/>
      <c r="AB852" s="6"/>
      <c r="AC852" s="6"/>
      <c r="AD852" s="6"/>
      <c r="AE852" s="6"/>
      <c r="AF852" s="6"/>
      <c r="AG852" s="6"/>
      <c r="AH852" s="6"/>
      <c r="AI852" s="6"/>
      <c r="AJ852" s="6"/>
      <c r="AK852" s="6"/>
      <c r="AL852" s="6"/>
      <c r="AM852" s="6"/>
      <c r="AN852" s="6"/>
      <c r="AO852" s="6"/>
    </row>
    <row r="853" spans="1:41" x14ac:dyDescent="0.25">
      <c r="A853" s="9" t="s">
        <v>6</v>
      </c>
      <c r="B853" s="9" t="s">
        <v>32</v>
      </c>
      <c r="C853" s="15">
        <v>36656</v>
      </c>
      <c r="D853" s="6" t="s">
        <v>37</v>
      </c>
      <c r="E853" s="6">
        <v>3</v>
      </c>
      <c r="F853" s="6" t="s">
        <v>137</v>
      </c>
      <c r="G853" s="6"/>
      <c r="H853" s="6"/>
      <c r="I853" s="6"/>
      <c r="J853" s="6">
        <v>6</v>
      </c>
      <c r="K853" s="6" t="s">
        <v>34</v>
      </c>
      <c r="L853" s="7">
        <v>1533.5</v>
      </c>
      <c r="M853" s="6">
        <v>153.35</v>
      </c>
      <c r="N853" s="6"/>
      <c r="O853" s="6"/>
      <c r="P853" s="6"/>
      <c r="Q853" s="6"/>
      <c r="R853" s="6"/>
      <c r="S853" s="6"/>
      <c r="T853" s="7"/>
      <c r="U853" s="7"/>
      <c r="V853" s="7"/>
      <c r="W853" s="6"/>
      <c r="X853" s="6"/>
      <c r="Y853" s="6"/>
      <c r="Z853" s="6"/>
      <c r="AA853" s="6"/>
      <c r="AB853" s="6"/>
      <c r="AC853" s="6"/>
      <c r="AD853" s="6"/>
      <c r="AE853" s="6"/>
      <c r="AF853" s="6"/>
      <c r="AG853" s="6"/>
      <c r="AH853" s="6"/>
      <c r="AI853" s="6"/>
      <c r="AJ853" s="6"/>
      <c r="AK853" s="6"/>
      <c r="AL853" s="6"/>
      <c r="AM853" s="6"/>
      <c r="AN853" s="6"/>
      <c r="AO853" s="6"/>
    </row>
    <row r="854" spans="1:41" x14ac:dyDescent="0.25">
      <c r="A854" s="9" t="s">
        <v>6</v>
      </c>
      <c r="B854" s="9" t="s">
        <v>32</v>
      </c>
      <c r="C854" s="15">
        <v>36671</v>
      </c>
      <c r="D854" s="6" t="s">
        <v>37</v>
      </c>
      <c r="E854" s="6">
        <v>3</v>
      </c>
      <c r="F854" s="6" t="s">
        <v>137</v>
      </c>
      <c r="G854" s="6"/>
      <c r="H854" s="6"/>
      <c r="I854" s="6"/>
      <c r="J854" s="6">
        <v>6</v>
      </c>
      <c r="K854" s="6" t="s">
        <v>35</v>
      </c>
      <c r="L854" s="7">
        <v>1111</v>
      </c>
      <c r="M854" s="6">
        <v>111.1</v>
      </c>
      <c r="N854" s="6"/>
      <c r="O854" s="6"/>
      <c r="P854" s="6"/>
      <c r="Q854" s="6"/>
      <c r="R854" s="6"/>
      <c r="S854" s="6"/>
      <c r="T854" s="7"/>
      <c r="U854" s="7"/>
      <c r="V854" s="7"/>
      <c r="W854" s="6"/>
      <c r="X854" s="6"/>
      <c r="Y854" s="6"/>
      <c r="Z854" s="6"/>
      <c r="AA854" s="6"/>
      <c r="AB854" s="6"/>
      <c r="AC854" s="6"/>
      <c r="AD854" s="6"/>
      <c r="AE854" s="6"/>
      <c r="AF854" s="6"/>
      <c r="AG854" s="6"/>
      <c r="AH854" s="6"/>
      <c r="AI854" s="6"/>
      <c r="AJ854" s="6"/>
      <c r="AK854" s="6"/>
      <c r="AL854" s="6"/>
      <c r="AM854" s="6"/>
      <c r="AN854" s="6"/>
      <c r="AO854" s="6"/>
    </row>
    <row r="855" spans="1:41" x14ac:dyDescent="0.25">
      <c r="A855" s="9" t="s">
        <v>6</v>
      </c>
      <c r="B855" s="9" t="s">
        <v>32</v>
      </c>
      <c r="C855" s="15">
        <v>36675</v>
      </c>
      <c r="D855" s="6" t="s">
        <v>37</v>
      </c>
      <c r="E855" s="6">
        <v>3</v>
      </c>
      <c r="F855" s="6" t="s">
        <v>137</v>
      </c>
      <c r="G855" s="6"/>
      <c r="H855" s="6"/>
      <c r="I855" s="6"/>
      <c r="J855" s="6">
        <v>6</v>
      </c>
      <c r="K855" s="6" t="s">
        <v>36</v>
      </c>
      <c r="L855" s="7"/>
      <c r="M855" s="6"/>
      <c r="N855" s="6"/>
      <c r="O855" s="6">
        <v>99.62</v>
      </c>
      <c r="P855" s="6">
        <f>SUMIFS(O$459:O855,A$459:A855,A855,D$459:D855,D855,E$459:E855,E855)</f>
        <v>1007.2699999999999</v>
      </c>
      <c r="Q855" s="6"/>
      <c r="R855" s="6"/>
      <c r="S855" s="6"/>
      <c r="T855" s="7"/>
      <c r="U855" s="7"/>
      <c r="V855" s="7"/>
      <c r="W855" s="6"/>
      <c r="X855" s="6"/>
      <c r="Y855" s="6"/>
      <c r="Z855" s="6"/>
      <c r="AA855" s="6"/>
      <c r="AB855" s="6"/>
      <c r="AC855" s="6"/>
      <c r="AD855" s="6"/>
      <c r="AE855" s="6"/>
      <c r="AF855" s="6"/>
      <c r="AG855" s="6"/>
      <c r="AH855" s="6"/>
      <c r="AI855" s="6"/>
      <c r="AJ855" s="6"/>
      <c r="AK855" s="6"/>
      <c r="AL855" s="6"/>
      <c r="AM855" s="6"/>
      <c r="AN855" s="6"/>
      <c r="AO855" s="6"/>
    </row>
    <row r="856" spans="1:41" x14ac:dyDescent="0.25">
      <c r="A856" s="9" t="s">
        <v>6</v>
      </c>
      <c r="B856" s="9" t="s">
        <v>32</v>
      </c>
      <c r="C856" s="15">
        <v>36727</v>
      </c>
      <c r="D856" s="6" t="s">
        <v>3</v>
      </c>
      <c r="E856" s="6">
        <v>3</v>
      </c>
      <c r="F856" s="6" t="s">
        <v>137</v>
      </c>
      <c r="G856" s="6"/>
      <c r="H856" s="6"/>
      <c r="I856" s="6"/>
      <c r="J856" s="6">
        <v>1</v>
      </c>
      <c r="K856" s="6" t="s">
        <v>34</v>
      </c>
      <c r="L856" s="7">
        <v>315.5</v>
      </c>
      <c r="M856" s="6">
        <v>31.55</v>
      </c>
      <c r="N856" s="6"/>
      <c r="O856" s="6"/>
      <c r="P856" s="6"/>
      <c r="Q856" s="6"/>
      <c r="R856" s="6"/>
      <c r="S856" s="6"/>
      <c r="T856" s="7"/>
      <c r="U856" s="7"/>
      <c r="V856" s="7"/>
      <c r="W856" s="6"/>
      <c r="X856" s="6"/>
      <c r="Y856" s="6"/>
      <c r="Z856" s="6"/>
      <c r="AA856" s="6"/>
      <c r="AB856" s="6"/>
      <c r="AC856" s="6"/>
      <c r="AD856" s="6"/>
      <c r="AE856" s="6"/>
      <c r="AF856" s="6"/>
      <c r="AG856" s="6"/>
      <c r="AH856" s="6"/>
      <c r="AI856" s="6"/>
      <c r="AJ856" s="6"/>
      <c r="AK856" s="6"/>
      <c r="AL856" s="6"/>
      <c r="AM856" s="6"/>
      <c r="AN856" s="6"/>
      <c r="AO856" s="6"/>
    </row>
    <row r="857" spans="1:41" x14ac:dyDescent="0.25">
      <c r="A857" s="9" t="s">
        <v>6</v>
      </c>
      <c r="B857" s="9" t="s">
        <v>32</v>
      </c>
      <c r="C857" s="15">
        <v>36741</v>
      </c>
      <c r="D857" s="6" t="s">
        <v>3</v>
      </c>
      <c r="E857" s="6">
        <v>3</v>
      </c>
      <c r="F857" s="6" t="s">
        <v>137</v>
      </c>
      <c r="G857" s="6"/>
      <c r="H857" s="6"/>
      <c r="I857" s="6"/>
      <c r="J857" s="6">
        <v>1</v>
      </c>
      <c r="K857" s="6" t="s">
        <v>34</v>
      </c>
      <c r="L857" s="7">
        <v>359.5</v>
      </c>
      <c r="M857" s="6">
        <v>35.950000000000003</v>
      </c>
      <c r="N857" s="6"/>
      <c r="O857" s="6"/>
      <c r="P857" s="6"/>
      <c r="Q857" s="6"/>
      <c r="R857" s="6"/>
      <c r="S857" s="6"/>
      <c r="T857" s="7"/>
      <c r="U857" s="7"/>
      <c r="V857" s="7"/>
      <c r="W857" s="6"/>
      <c r="X857" s="6"/>
      <c r="Y857" s="6"/>
      <c r="Z857" s="6"/>
      <c r="AA857" s="6"/>
      <c r="AB857" s="6"/>
      <c r="AC857" s="6"/>
      <c r="AD857" s="6"/>
      <c r="AE857" s="6"/>
      <c r="AF857" s="6"/>
      <c r="AG857" s="6"/>
      <c r="AH857" s="6"/>
      <c r="AI857" s="6"/>
      <c r="AJ857" s="6"/>
      <c r="AK857" s="6"/>
      <c r="AL857" s="6"/>
      <c r="AM857" s="6"/>
      <c r="AN857" s="6"/>
      <c r="AO857" s="6"/>
    </row>
    <row r="858" spans="1:41" x14ac:dyDescent="0.25">
      <c r="A858" s="9" t="s">
        <v>6</v>
      </c>
      <c r="B858" s="9" t="s">
        <v>32</v>
      </c>
      <c r="C858" s="15">
        <v>36748</v>
      </c>
      <c r="D858" s="6" t="s">
        <v>3</v>
      </c>
      <c r="E858" s="6">
        <v>3</v>
      </c>
      <c r="F858" s="6" t="s">
        <v>137</v>
      </c>
      <c r="G858" s="6"/>
      <c r="H858" s="6"/>
      <c r="I858" s="6"/>
      <c r="J858" s="6">
        <v>1</v>
      </c>
      <c r="K858" s="6" t="s">
        <v>34</v>
      </c>
      <c r="L858" s="7">
        <v>375.5</v>
      </c>
      <c r="M858" s="6">
        <v>37.549999999999997</v>
      </c>
      <c r="N858" s="6"/>
      <c r="O858" s="6"/>
      <c r="P858" s="6"/>
      <c r="Q858" s="6"/>
      <c r="R858" s="6"/>
      <c r="S858" s="6"/>
      <c r="T858" s="7"/>
      <c r="U858" s="7"/>
      <c r="V858" s="7"/>
      <c r="W858" s="6"/>
      <c r="X858" s="6"/>
      <c r="Y858" s="6"/>
      <c r="Z858" s="6"/>
      <c r="AA858" s="6"/>
      <c r="AB858" s="6"/>
      <c r="AC858" s="6"/>
      <c r="AD858" s="6"/>
      <c r="AE858" s="6"/>
      <c r="AF858" s="6"/>
      <c r="AG858" s="6"/>
      <c r="AH858" s="6"/>
      <c r="AI858" s="6"/>
      <c r="AJ858" s="6"/>
      <c r="AK858" s="6"/>
      <c r="AL858" s="6"/>
      <c r="AM858" s="6"/>
      <c r="AN858" s="6"/>
      <c r="AO858" s="6"/>
    </row>
    <row r="859" spans="1:41" x14ac:dyDescent="0.25">
      <c r="A859" s="9" t="s">
        <v>6</v>
      </c>
      <c r="B859" s="9" t="s">
        <v>32</v>
      </c>
      <c r="C859" s="15">
        <v>36755</v>
      </c>
      <c r="D859" s="6" t="s">
        <v>3</v>
      </c>
      <c r="E859" s="6">
        <v>3</v>
      </c>
      <c r="F859" s="6" t="s">
        <v>137</v>
      </c>
      <c r="G859" s="6"/>
      <c r="H859" s="6"/>
      <c r="I859" s="6"/>
      <c r="J859" s="6">
        <v>1</v>
      </c>
      <c r="K859" s="6" t="s">
        <v>34</v>
      </c>
      <c r="L859" s="7">
        <v>485</v>
      </c>
      <c r="M859" s="6">
        <v>48.5</v>
      </c>
      <c r="N859" s="6"/>
      <c r="O859" s="6"/>
      <c r="P859" s="6"/>
      <c r="Q859" s="6"/>
      <c r="R859" s="6"/>
      <c r="S859" s="6"/>
      <c r="T859" s="7"/>
      <c r="U859" s="7"/>
      <c r="V859" s="7"/>
      <c r="W859" s="6"/>
      <c r="X859" s="6"/>
      <c r="Y859" s="6"/>
      <c r="Z859" s="6"/>
      <c r="AA859" s="6"/>
      <c r="AB859" s="6"/>
      <c r="AC859" s="6"/>
      <c r="AD859" s="6"/>
      <c r="AE859" s="6"/>
      <c r="AF859" s="6"/>
      <c r="AG859" s="6"/>
      <c r="AH859" s="6"/>
      <c r="AI859" s="6"/>
      <c r="AJ859" s="6"/>
      <c r="AK859" s="6"/>
      <c r="AL859" s="6"/>
      <c r="AM859" s="6"/>
      <c r="AN859" s="6"/>
      <c r="AO859" s="6"/>
    </row>
    <row r="860" spans="1:41" x14ac:dyDescent="0.25">
      <c r="A860" s="9" t="s">
        <v>6</v>
      </c>
      <c r="B860" s="9" t="s">
        <v>32</v>
      </c>
      <c r="C860" s="15">
        <v>36762</v>
      </c>
      <c r="D860" s="6" t="s">
        <v>3</v>
      </c>
      <c r="E860" s="6">
        <v>3</v>
      </c>
      <c r="F860" s="6" t="s">
        <v>137</v>
      </c>
      <c r="G860" s="6"/>
      <c r="H860" s="6"/>
      <c r="I860" s="6"/>
      <c r="J860" s="6">
        <v>1</v>
      </c>
      <c r="K860" s="6" t="s">
        <v>34</v>
      </c>
      <c r="L860" s="7">
        <v>814</v>
      </c>
      <c r="M860" s="6">
        <v>81.400000000000006</v>
      </c>
      <c r="N860" s="6"/>
      <c r="O860" s="6"/>
      <c r="P860" s="6"/>
      <c r="Q860" s="6"/>
      <c r="R860" s="6"/>
      <c r="S860" s="6"/>
      <c r="T860" s="7"/>
      <c r="U860" s="7"/>
      <c r="V860" s="7"/>
      <c r="W860" s="6"/>
      <c r="X860" s="6"/>
      <c r="Y860" s="6"/>
      <c r="Z860" s="6"/>
      <c r="AA860" s="6"/>
      <c r="AB860" s="6"/>
      <c r="AC860" s="6"/>
      <c r="AD860" s="6"/>
      <c r="AE860" s="6"/>
      <c r="AF860" s="6"/>
      <c r="AG860" s="6"/>
      <c r="AH860" s="6"/>
      <c r="AI860" s="6"/>
      <c r="AJ860" s="6"/>
      <c r="AK860" s="6"/>
      <c r="AL860" s="6"/>
      <c r="AM860" s="6"/>
      <c r="AN860" s="6"/>
      <c r="AO860" s="6"/>
    </row>
    <row r="861" spans="1:41" x14ac:dyDescent="0.25">
      <c r="A861" s="9" t="s">
        <v>6</v>
      </c>
      <c r="B861" s="9" t="s">
        <v>32</v>
      </c>
      <c r="C861" s="15">
        <v>36769</v>
      </c>
      <c r="D861" s="6" t="s">
        <v>3</v>
      </c>
      <c r="E861" s="6">
        <v>3</v>
      </c>
      <c r="F861" s="6" t="s">
        <v>137</v>
      </c>
      <c r="G861" s="6"/>
      <c r="H861" s="6"/>
      <c r="I861" s="6"/>
      <c r="J861" s="6">
        <v>1</v>
      </c>
      <c r="K861" s="6" t="s">
        <v>34</v>
      </c>
      <c r="L861" s="7">
        <v>626.5</v>
      </c>
      <c r="M861" s="6">
        <v>62.65</v>
      </c>
      <c r="N861" s="6"/>
      <c r="O861" s="6"/>
      <c r="P861" s="6"/>
      <c r="Q861" s="6"/>
      <c r="R861" s="6"/>
      <c r="S861" s="6"/>
      <c r="T861" s="7"/>
      <c r="U861" s="7"/>
      <c r="V861" s="7"/>
      <c r="W861" s="6"/>
      <c r="X861" s="6"/>
      <c r="Y861" s="6"/>
      <c r="Z861" s="6"/>
      <c r="AA861" s="6"/>
      <c r="AB861" s="6"/>
      <c r="AC861" s="6"/>
      <c r="AD861" s="6"/>
      <c r="AE861" s="6"/>
      <c r="AF861" s="6"/>
      <c r="AG861" s="6"/>
      <c r="AH861" s="6"/>
      <c r="AI861" s="6"/>
      <c r="AJ861" s="6"/>
      <c r="AK861" s="6"/>
      <c r="AL861" s="6"/>
      <c r="AM861" s="6"/>
      <c r="AN861" s="6"/>
      <c r="AO861" s="6"/>
    </row>
    <row r="862" spans="1:41" x14ac:dyDescent="0.25">
      <c r="A862" s="9" t="s">
        <v>6</v>
      </c>
      <c r="B862" s="9" t="s">
        <v>32</v>
      </c>
      <c r="C862" s="15">
        <v>36775</v>
      </c>
      <c r="D862" s="6" t="s">
        <v>3</v>
      </c>
      <c r="E862" s="6">
        <v>3</v>
      </c>
      <c r="F862" s="6" t="s">
        <v>137</v>
      </c>
      <c r="G862" s="6"/>
      <c r="H862" s="6"/>
      <c r="I862" s="6"/>
      <c r="J862" s="6">
        <v>1</v>
      </c>
      <c r="K862" s="6" t="s">
        <v>34</v>
      </c>
      <c r="L862" s="7">
        <v>1282</v>
      </c>
      <c r="M862" s="6">
        <v>128.19999999999999</v>
      </c>
      <c r="N862" s="6"/>
      <c r="O862" s="6"/>
      <c r="P862" s="6"/>
      <c r="Q862" s="6"/>
      <c r="R862" s="6"/>
      <c r="S862" s="6"/>
      <c r="T862" s="7"/>
      <c r="U862" s="7"/>
      <c r="V862" s="7"/>
      <c r="W862" s="6"/>
      <c r="X862" s="6"/>
      <c r="Y862" s="6"/>
      <c r="Z862" s="6"/>
      <c r="AA862" s="6"/>
      <c r="AB862" s="6"/>
      <c r="AC862" s="6"/>
      <c r="AD862" s="6"/>
      <c r="AE862" s="6"/>
      <c r="AF862" s="6"/>
      <c r="AG862" s="6"/>
      <c r="AH862" s="6"/>
      <c r="AI862" s="6"/>
      <c r="AJ862" s="6"/>
      <c r="AK862" s="6"/>
      <c r="AL862" s="6"/>
      <c r="AM862" s="6"/>
      <c r="AN862" s="6"/>
      <c r="AO862" s="6"/>
    </row>
    <row r="863" spans="1:41" x14ac:dyDescent="0.25">
      <c r="A863" s="9" t="s">
        <v>6</v>
      </c>
      <c r="B863" s="9" t="s">
        <v>32</v>
      </c>
      <c r="C863" s="15">
        <v>36782</v>
      </c>
      <c r="D863" s="6" t="s">
        <v>3</v>
      </c>
      <c r="E863" s="6">
        <v>3</v>
      </c>
      <c r="F863" s="6" t="s">
        <v>137</v>
      </c>
      <c r="G863" s="6"/>
      <c r="H863" s="6"/>
      <c r="I863" s="6"/>
      <c r="J863" s="6">
        <v>1</v>
      </c>
      <c r="K863" s="6" t="s">
        <v>34</v>
      </c>
      <c r="L863" s="7">
        <v>2058.5</v>
      </c>
      <c r="M863" s="6">
        <v>205.85</v>
      </c>
      <c r="N863" s="6"/>
      <c r="O863" s="6"/>
      <c r="P863" s="6"/>
      <c r="Q863" s="6"/>
      <c r="R863" s="6"/>
      <c r="S863" s="6"/>
      <c r="T863" s="7"/>
      <c r="U863" s="7"/>
      <c r="V863" s="7"/>
      <c r="W863" s="6"/>
      <c r="X863" s="6"/>
      <c r="Y863" s="6"/>
      <c r="Z863" s="6"/>
      <c r="AA863" s="6"/>
      <c r="AB863" s="6"/>
      <c r="AC863" s="6"/>
      <c r="AD863" s="6"/>
      <c r="AE863" s="6"/>
      <c r="AF863" s="6"/>
      <c r="AG863" s="6"/>
      <c r="AH863" s="6"/>
      <c r="AI863" s="6"/>
      <c r="AJ863" s="6"/>
      <c r="AK863" s="6"/>
      <c r="AL863" s="6"/>
      <c r="AM863" s="6"/>
      <c r="AN863" s="6"/>
      <c r="AO863" s="6"/>
    </row>
    <row r="864" spans="1:41" x14ac:dyDescent="0.25">
      <c r="A864" s="9" t="s">
        <v>6</v>
      </c>
      <c r="B864" s="9" t="s">
        <v>32</v>
      </c>
      <c r="C864" s="15">
        <v>36791</v>
      </c>
      <c r="D864" s="6" t="s">
        <v>3</v>
      </c>
      <c r="E864" s="6">
        <v>3</v>
      </c>
      <c r="F864" s="6" t="s">
        <v>137</v>
      </c>
      <c r="G864" s="6"/>
      <c r="H864" s="6"/>
      <c r="I864" s="6"/>
      <c r="J864" s="6">
        <v>1</v>
      </c>
      <c r="K864" s="6" t="s">
        <v>35</v>
      </c>
      <c r="L864" s="7">
        <v>1590</v>
      </c>
      <c r="M864" s="6">
        <v>159</v>
      </c>
      <c r="N864" s="6"/>
      <c r="O864" s="6"/>
      <c r="P864" s="6"/>
      <c r="Q864" s="6">
        <v>3.9800000000000002E-2</v>
      </c>
      <c r="R864" s="6"/>
      <c r="S864" s="6"/>
      <c r="T864" s="7"/>
      <c r="U864" s="7"/>
      <c r="V864" s="7"/>
      <c r="W864" s="6"/>
      <c r="X864" s="6"/>
      <c r="Y864" s="6"/>
      <c r="Z864" s="6"/>
      <c r="AA864" s="6"/>
      <c r="AB864" s="6"/>
      <c r="AC864" s="6"/>
      <c r="AD864" s="6"/>
      <c r="AE864" s="6"/>
      <c r="AF864" s="6"/>
      <c r="AG864" s="6"/>
      <c r="AH864" s="6"/>
      <c r="AI864" s="6"/>
      <c r="AJ864" s="6"/>
      <c r="AK864" s="6"/>
      <c r="AL864" s="6"/>
      <c r="AM864" s="6"/>
      <c r="AN864" s="6"/>
      <c r="AO864" s="6"/>
    </row>
    <row r="865" spans="1:41" x14ac:dyDescent="0.25">
      <c r="A865" s="9" t="s">
        <v>6</v>
      </c>
      <c r="B865" s="9" t="s">
        <v>32</v>
      </c>
      <c r="C865" s="15">
        <v>36800</v>
      </c>
      <c r="D865" s="6" t="s">
        <v>3</v>
      </c>
      <c r="E865" s="6">
        <v>3</v>
      </c>
      <c r="F865" s="6" t="s">
        <v>137</v>
      </c>
      <c r="G865" s="6"/>
      <c r="H865" s="6"/>
      <c r="I865" s="6"/>
      <c r="J865" s="6">
        <v>1</v>
      </c>
      <c r="K865" s="6" t="s">
        <v>36</v>
      </c>
      <c r="L865" s="7"/>
      <c r="M865" s="6"/>
      <c r="N865" s="6"/>
      <c r="O865" s="6">
        <v>102.09</v>
      </c>
      <c r="P865" s="6">
        <f>SUMIFS(O$459:O865,A$459:A865,A865,D$459:D865,D865,E$459:E865,E865)</f>
        <v>102.09</v>
      </c>
      <c r="Q865" s="6"/>
      <c r="R865" s="6"/>
      <c r="S865" s="6">
        <v>2.0299999999999999E-2</v>
      </c>
      <c r="T865" s="7"/>
      <c r="U865" s="7"/>
      <c r="V865" s="7"/>
      <c r="W865" s="6"/>
      <c r="X865" s="6"/>
      <c r="Y865" s="6"/>
      <c r="Z865" s="6"/>
      <c r="AA865" s="6"/>
      <c r="AB865" s="6"/>
      <c r="AC865" s="6"/>
      <c r="AD865" s="6"/>
      <c r="AE865" s="6"/>
      <c r="AF865" s="6"/>
      <c r="AG865" s="6"/>
      <c r="AH865" s="6"/>
      <c r="AI865" s="6"/>
      <c r="AJ865" s="6"/>
      <c r="AK865" s="6"/>
      <c r="AL865" s="6"/>
      <c r="AM865" s="6"/>
      <c r="AN865" s="6"/>
      <c r="AO865" s="6"/>
    </row>
    <row r="866" spans="1:41" x14ac:dyDescent="0.25">
      <c r="A866" s="9" t="s">
        <v>6</v>
      </c>
      <c r="B866" s="9" t="s">
        <v>32</v>
      </c>
      <c r="C866" s="15">
        <v>36813</v>
      </c>
      <c r="D866" s="6" t="s">
        <v>3</v>
      </c>
      <c r="E866" s="6">
        <v>3</v>
      </c>
      <c r="F866" s="6" t="s">
        <v>137</v>
      </c>
      <c r="G866" s="6"/>
      <c r="H866" s="6"/>
      <c r="I866" s="6"/>
      <c r="J866" s="6">
        <v>2</v>
      </c>
      <c r="K866" s="6" t="s">
        <v>34</v>
      </c>
      <c r="L866" s="7">
        <v>1955</v>
      </c>
      <c r="M866" s="6">
        <v>195.5</v>
      </c>
      <c r="N866" s="6"/>
      <c r="O866" s="6"/>
      <c r="P866" s="6"/>
      <c r="Q866" s="6"/>
      <c r="R866" s="6"/>
      <c r="S866" s="6"/>
      <c r="T866" s="7"/>
      <c r="U866" s="7"/>
      <c r="V866" s="7"/>
      <c r="W866" s="6"/>
      <c r="X866" s="6"/>
      <c r="Y866" s="6"/>
      <c r="Z866" s="6"/>
      <c r="AA866" s="6"/>
      <c r="AB866" s="6"/>
      <c r="AC866" s="6"/>
      <c r="AD866" s="6"/>
      <c r="AE866" s="6"/>
      <c r="AF866" s="6"/>
      <c r="AG866" s="6"/>
      <c r="AH866" s="6"/>
      <c r="AI866" s="6"/>
      <c r="AJ866" s="6"/>
      <c r="AK866" s="6"/>
      <c r="AL866" s="6"/>
      <c r="AM866" s="6"/>
      <c r="AN866" s="6"/>
      <c r="AO866" s="6"/>
    </row>
    <row r="867" spans="1:41" x14ac:dyDescent="0.25">
      <c r="A867" s="9" t="s">
        <v>6</v>
      </c>
      <c r="B867" s="9" t="s">
        <v>32</v>
      </c>
      <c r="C867" s="15">
        <v>36822</v>
      </c>
      <c r="D867" s="6" t="s">
        <v>3</v>
      </c>
      <c r="E867" s="6">
        <v>3</v>
      </c>
      <c r="F867" s="6" t="s">
        <v>137</v>
      </c>
      <c r="G867" s="6"/>
      <c r="H867" s="6"/>
      <c r="I867" s="6"/>
      <c r="J867" s="6">
        <v>2</v>
      </c>
      <c r="K867" s="6" t="s">
        <v>34</v>
      </c>
      <c r="L867" s="7">
        <v>2155</v>
      </c>
      <c r="M867" s="6">
        <v>215.5</v>
      </c>
      <c r="N867" s="6"/>
      <c r="O867" s="6"/>
      <c r="P867" s="6"/>
      <c r="Q867" s="6"/>
      <c r="R867" s="6"/>
      <c r="S867" s="6"/>
      <c r="T867" s="7"/>
      <c r="U867" s="7"/>
      <c r="V867" s="7"/>
      <c r="W867" s="6"/>
      <c r="X867" s="6"/>
      <c r="Y867" s="6"/>
      <c r="Z867" s="6"/>
      <c r="AA867" s="6"/>
      <c r="AB867" s="6"/>
      <c r="AC867" s="6"/>
      <c r="AD867" s="6"/>
      <c r="AE867" s="6"/>
      <c r="AF867" s="6"/>
      <c r="AG867" s="6"/>
      <c r="AH867" s="6"/>
      <c r="AI867" s="6"/>
      <c r="AJ867" s="6"/>
      <c r="AK867" s="6"/>
      <c r="AL867" s="6"/>
      <c r="AM867" s="6"/>
      <c r="AN867" s="6"/>
      <c r="AO867" s="6"/>
    </row>
    <row r="868" spans="1:41" x14ac:dyDescent="0.25">
      <c r="A868" s="9" t="s">
        <v>6</v>
      </c>
      <c r="B868" s="9" t="s">
        <v>32</v>
      </c>
      <c r="C868" s="15">
        <v>36827</v>
      </c>
      <c r="D868" s="6" t="s">
        <v>3</v>
      </c>
      <c r="E868" s="6">
        <v>3</v>
      </c>
      <c r="F868" s="6" t="s">
        <v>137</v>
      </c>
      <c r="G868" s="6"/>
      <c r="H868" s="6"/>
      <c r="I868" s="6"/>
      <c r="J868" s="6">
        <v>2</v>
      </c>
      <c r="K868" s="6" t="s">
        <v>34</v>
      </c>
      <c r="L868" s="7">
        <v>2990</v>
      </c>
      <c r="M868" s="6">
        <v>299</v>
      </c>
      <c r="N868" s="6"/>
      <c r="O868" s="6"/>
      <c r="P868" s="6"/>
      <c r="Q868" s="6"/>
      <c r="R868" s="6"/>
      <c r="S868" s="6"/>
      <c r="T868" s="7"/>
      <c r="U868" s="7"/>
      <c r="V868" s="7"/>
      <c r="W868" s="6"/>
      <c r="X868" s="6"/>
      <c r="Y868" s="6"/>
      <c r="Z868" s="6"/>
      <c r="AA868" s="6"/>
      <c r="AB868" s="6"/>
      <c r="AC868" s="6"/>
      <c r="AD868" s="6"/>
      <c r="AE868" s="6"/>
      <c r="AF868" s="6"/>
      <c r="AG868" s="6"/>
      <c r="AH868" s="6"/>
      <c r="AI868" s="6"/>
      <c r="AJ868" s="6"/>
      <c r="AK868" s="6"/>
      <c r="AL868" s="6"/>
      <c r="AM868" s="6"/>
      <c r="AN868" s="6"/>
      <c r="AO868" s="6"/>
    </row>
    <row r="869" spans="1:41" x14ac:dyDescent="0.25">
      <c r="A869" s="9" t="s">
        <v>6</v>
      </c>
      <c r="B869" s="9" t="s">
        <v>32</v>
      </c>
      <c r="C869" s="15">
        <v>36840</v>
      </c>
      <c r="D869" s="6" t="s">
        <v>3</v>
      </c>
      <c r="E869" s="6">
        <v>3</v>
      </c>
      <c r="F869" s="6" t="s">
        <v>137</v>
      </c>
      <c r="G869" s="6"/>
      <c r="H869" s="6"/>
      <c r="I869" s="6"/>
      <c r="J869" s="6">
        <v>2</v>
      </c>
      <c r="K869" s="6" t="s">
        <v>35</v>
      </c>
      <c r="L869" s="7">
        <v>2100.4</v>
      </c>
      <c r="M869" s="6">
        <v>210.04000000000002</v>
      </c>
      <c r="N869" s="6"/>
      <c r="O869" s="6"/>
      <c r="P869" s="6"/>
      <c r="Q869" s="6">
        <v>2.4299999999999999E-2</v>
      </c>
      <c r="R869" s="6">
        <v>1.2500000000000001E-2</v>
      </c>
      <c r="S869" s="6"/>
      <c r="T869" s="7"/>
      <c r="U869" s="7"/>
      <c r="V869" s="7">
        <v>4.7E-2</v>
      </c>
      <c r="W869" s="6"/>
      <c r="X869" s="6"/>
      <c r="Y869" s="6"/>
      <c r="Z869" s="6"/>
      <c r="AA869" s="6"/>
      <c r="AB869" s="6"/>
      <c r="AC869" s="6"/>
      <c r="AD869" s="6"/>
      <c r="AE869" s="6"/>
      <c r="AF869" s="6"/>
      <c r="AG869" s="6"/>
      <c r="AH869" s="6"/>
      <c r="AI869" s="6"/>
      <c r="AJ869" s="6"/>
      <c r="AK869" s="6"/>
      <c r="AL869" s="6"/>
      <c r="AM869" s="6"/>
      <c r="AN869" s="6"/>
      <c r="AO869" s="6"/>
    </row>
    <row r="870" spans="1:41" x14ac:dyDescent="0.25">
      <c r="A870" s="9" t="s">
        <v>6</v>
      </c>
      <c r="B870" s="9" t="s">
        <v>32</v>
      </c>
      <c r="C870" s="15">
        <v>36846</v>
      </c>
      <c r="D870" s="6" t="s">
        <v>3</v>
      </c>
      <c r="E870" s="6">
        <v>3</v>
      </c>
      <c r="F870" s="6" t="s">
        <v>137</v>
      </c>
      <c r="G870" s="6"/>
      <c r="H870" s="6"/>
      <c r="I870" s="6"/>
      <c r="J870" s="6">
        <v>2</v>
      </c>
      <c r="K870" s="6" t="s">
        <v>36</v>
      </c>
      <c r="L870" s="7"/>
      <c r="M870" s="6"/>
      <c r="N870" s="6"/>
      <c r="O870" s="6">
        <v>126.37</v>
      </c>
      <c r="P870" s="6">
        <f>SUMIFS(O$459:O870,A$459:A870,A870,D$459:D870,D870,E$459:E870,E870)</f>
        <v>228.46</v>
      </c>
      <c r="Q870" s="6"/>
      <c r="R870" s="6"/>
      <c r="S870" s="6"/>
      <c r="T870" s="7"/>
      <c r="U870" s="7"/>
      <c r="V870" s="7"/>
      <c r="W870" s="6"/>
      <c r="X870" s="6"/>
      <c r="Y870" s="6"/>
      <c r="Z870" s="6"/>
      <c r="AA870" s="6"/>
      <c r="AB870" s="6"/>
      <c r="AC870" s="6"/>
      <c r="AD870" s="6"/>
      <c r="AE870" s="6"/>
      <c r="AF870" s="6"/>
      <c r="AG870" s="6"/>
      <c r="AH870" s="6"/>
      <c r="AI870" s="6"/>
      <c r="AJ870" s="6"/>
      <c r="AK870" s="6"/>
      <c r="AL870" s="6"/>
      <c r="AM870" s="6"/>
      <c r="AN870" s="6"/>
      <c r="AO870" s="6"/>
    </row>
    <row r="871" spans="1:41" x14ac:dyDescent="0.25">
      <c r="A871" s="9" t="s">
        <v>6</v>
      </c>
      <c r="B871" s="9" t="s">
        <v>32</v>
      </c>
      <c r="C871" s="15">
        <v>36861</v>
      </c>
      <c r="D871" s="6" t="s">
        <v>3</v>
      </c>
      <c r="E871" s="6">
        <v>3</v>
      </c>
      <c r="F871" s="6" t="s">
        <v>137</v>
      </c>
      <c r="G871" s="6"/>
      <c r="H871" s="6"/>
      <c r="I871" s="6"/>
      <c r="J871" s="6">
        <v>3</v>
      </c>
      <c r="K871" s="6" t="s">
        <v>34</v>
      </c>
      <c r="L871" s="7">
        <v>500.5</v>
      </c>
      <c r="M871" s="6">
        <v>50.05</v>
      </c>
      <c r="N871" s="6"/>
      <c r="O871" s="6"/>
      <c r="P871" s="6"/>
      <c r="Q871" s="6"/>
      <c r="R871" s="6"/>
      <c r="S871" s="6"/>
      <c r="T871" s="7"/>
      <c r="U871" s="7"/>
      <c r="V871" s="7"/>
      <c r="W871" s="6"/>
      <c r="X871" s="6"/>
      <c r="Y871" s="6"/>
      <c r="Z871" s="6"/>
      <c r="AA871" s="6"/>
      <c r="AB871" s="6"/>
      <c r="AC871" s="6"/>
      <c r="AD871" s="6"/>
      <c r="AE871" s="6"/>
      <c r="AF871" s="6"/>
      <c r="AG871" s="6"/>
      <c r="AH871" s="6"/>
      <c r="AI871" s="6"/>
      <c r="AJ871" s="6"/>
      <c r="AK871" s="6"/>
      <c r="AL871" s="6"/>
      <c r="AM871" s="6"/>
      <c r="AN871" s="6"/>
      <c r="AO871" s="6"/>
    </row>
    <row r="872" spans="1:41" x14ac:dyDescent="0.25">
      <c r="A872" s="9" t="s">
        <v>6</v>
      </c>
      <c r="B872" s="9" t="s">
        <v>32</v>
      </c>
      <c r="C872" s="15">
        <v>36868</v>
      </c>
      <c r="D872" s="6" t="s">
        <v>3</v>
      </c>
      <c r="E872" s="6">
        <v>3</v>
      </c>
      <c r="F872" s="6" t="s">
        <v>137</v>
      </c>
      <c r="G872" s="6"/>
      <c r="H872" s="6"/>
      <c r="I872" s="6"/>
      <c r="J872" s="6">
        <v>3</v>
      </c>
      <c r="K872" s="6" t="s">
        <v>34</v>
      </c>
      <c r="L872" s="7">
        <v>1340</v>
      </c>
      <c r="M872" s="6">
        <v>134</v>
      </c>
      <c r="N872" s="6"/>
      <c r="O872" s="6"/>
      <c r="P872" s="6"/>
      <c r="Q872" s="6"/>
      <c r="R872" s="6"/>
      <c r="S872" s="6"/>
      <c r="T872" s="7"/>
      <c r="U872" s="7"/>
      <c r="V872" s="7"/>
      <c r="W872" s="6"/>
      <c r="X872" s="6"/>
      <c r="Y872" s="6"/>
      <c r="Z872" s="6"/>
      <c r="AA872" s="6"/>
      <c r="AB872" s="6"/>
      <c r="AC872" s="6"/>
      <c r="AD872" s="6"/>
      <c r="AE872" s="6"/>
      <c r="AF872" s="6"/>
      <c r="AG872" s="6"/>
      <c r="AH872" s="6"/>
      <c r="AI872" s="6"/>
      <c r="AJ872" s="6"/>
      <c r="AK872" s="6"/>
      <c r="AL872" s="6"/>
      <c r="AM872" s="6"/>
      <c r="AN872" s="6"/>
      <c r="AO872" s="6"/>
    </row>
    <row r="873" spans="1:41" x14ac:dyDescent="0.25">
      <c r="A873" s="9" t="s">
        <v>6</v>
      </c>
      <c r="B873" s="9" t="s">
        <v>32</v>
      </c>
      <c r="C873" s="15">
        <v>36873</v>
      </c>
      <c r="D873" s="6" t="s">
        <v>3</v>
      </c>
      <c r="E873" s="6">
        <v>3</v>
      </c>
      <c r="F873" s="6" t="s">
        <v>137</v>
      </c>
      <c r="G873" s="6"/>
      <c r="H873" s="6"/>
      <c r="I873" s="6"/>
      <c r="J873" s="6">
        <v>3</v>
      </c>
      <c r="K873" s="6" t="s">
        <v>34</v>
      </c>
      <c r="L873" s="7">
        <v>2010</v>
      </c>
      <c r="M873" s="6">
        <v>201</v>
      </c>
      <c r="N873" s="6"/>
      <c r="O873" s="6"/>
      <c r="P873" s="6"/>
      <c r="Q873" s="6"/>
      <c r="R873" s="6"/>
      <c r="S873" s="6"/>
      <c r="T873" s="7"/>
      <c r="U873" s="7"/>
      <c r="V873" s="7"/>
      <c r="W873" s="6"/>
      <c r="X873" s="6"/>
      <c r="Y873" s="6"/>
      <c r="Z873" s="6"/>
      <c r="AA873" s="6"/>
      <c r="AB873" s="6"/>
      <c r="AC873" s="6"/>
      <c r="AD873" s="6"/>
      <c r="AE873" s="6"/>
      <c r="AF873" s="6"/>
      <c r="AG873" s="6"/>
      <c r="AH873" s="6"/>
      <c r="AI873" s="6"/>
      <c r="AJ873" s="6"/>
      <c r="AK873" s="6"/>
      <c r="AL873" s="6"/>
      <c r="AM873" s="6"/>
      <c r="AN873" s="6"/>
      <c r="AO873" s="6"/>
    </row>
    <row r="874" spans="1:41" x14ac:dyDescent="0.25">
      <c r="A874" s="9" t="s">
        <v>6</v>
      </c>
      <c r="B874" s="9" t="s">
        <v>32</v>
      </c>
      <c r="C874" s="15">
        <v>36879</v>
      </c>
      <c r="D874" s="6" t="s">
        <v>3</v>
      </c>
      <c r="E874" s="6">
        <v>3</v>
      </c>
      <c r="F874" s="6" t="s">
        <v>137</v>
      </c>
      <c r="G874" s="6"/>
      <c r="H874" s="6"/>
      <c r="I874" s="6"/>
      <c r="J874" s="6">
        <v>3</v>
      </c>
      <c r="K874" s="6" t="s">
        <v>35</v>
      </c>
      <c r="L874" s="7">
        <v>2567.5</v>
      </c>
      <c r="M874" s="6">
        <v>256.75</v>
      </c>
      <c r="N874" s="6"/>
      <c r="O874" s="6"/>
      <c r="P874" s="6"/>
      <c r="Q874" s="6">
        <v>3.4200000000000001E-2</v>
      </c>
      <c r="R874" s="6">
        <v>1.49E-2</v>
      </c>
      <c r="S874" s="6"/>
      <c r="T874" s="7"/>
      <c r="U874" s="7"/>
      <c r="V874" s="7">
        <v>0.16800000000000001</v>
      </c>
      <c r="W874" s="6"/>
      <c r="X874" s="6"/>
      <c r="Y874" s="6"/>
      <c r="Z874" s="6"/>
      <c r="AA874" s="6"/>
      <c r="AB874" s="6"/>
      <c r="AC874" s="6"/>
      <c r="AD874" s="6"/>
      <c r="AE874" s="6"/>
      <c r="AF874" s="6"/>
      <c r="AG874" s="6"/>
      <c r="AH874" s="6"/>
      <c r="AI874" s="6"/>
      <c r="AJ874" s="6"/>
      <c r="AK874" s="6"/>
      <c r="AL874" s="6"/>
      <c r="AM874" s="6"/>
      <c r="AN874" s="6"/>
      <c r="AO874" s="6"/>
    </row>
    <row r="875" spans="1:41" x14ac:dyDescent="0.25">
      <c r="A875" s="9" t="s">
        <v>6</v>
      </c>
      <c r="B875" s="9" t="s">
        <v>32</v>
      </c>
      <c r="C875" s="15">
        <v>36887</v>
      </c>
      <c r="D875" s="6" t="s">
        <v>3</v>
      </c>
      <c r="E875" s="6">
        <v>3</v>
      </c>
      <c r="F875" s="6" t="s">
        <v>137</v>
      </c>
      <c r="G875" s="6"/>
      <c r="H875" s="6"/>
      <c r="I875" s="6"/>
      <c r="J875" s="6">
        <v>3</v>
      </c>
      <c r="K875" s="6" t="s">
        <v>36</v>
      </c>
      <c r="L875" s="7">
        <v>655</v>
      </c>
      <c r="M875" s="6">
        <v>65.5</v>
      </c>
      <c r="N875" s="6"/>
      <c r="O875" s="6">
        <v>180.59</v>
      </c>
      <c r="P875" s="6">
        <f>SUMIFS(O$459:O875,A$459:A875,A875,D$459:D875,D875,E$459:E875,E875)</f>
        <v>409.05</v>
      </c>
      <c r="Q875" s="6"/>
      <c r="R875" s="6"/>
      <c r="S875" s="6">
        <v>1.26E-2</v>
      </c>
      <c r="T875" s="7"/>
      <c r="U875" s="7"/>
      <c r="V875" s="7"/>
      <c r="W875" s="6"/>
      <c r="X875" s="6"/>
      <c r="Y875" s="6"/>
      <c r="Z875" s="6"/>
      <c r="AA875" s="6"/>
      <c r="AB875" s="6"/>
      <c r="AC875" s="6"/>
      <c r="AD875" s="6"/>
      <c r="AE875" s="6"/>
      <c r="AF875" s="6"/>
      <c r="AG875" s="6"/>
      <c r="AH875" s="6"/>
      <c r="AI875" s="6"/>
      <c r="AJ875" s="6"/>
      <c r="AK875" s="6"/>
      <c r="AL875" s="6"/>
      <c r="AM875" s="6"/>
      <c r="AN875" s="6"/>
      <c r="AO875" s="6"/>
    </row>
    <row r="876" spans="1:41" x14ac:dyDescent="0.25">
      <c r="A876" s="9" t="s">
        <v>6</v>
      </c>
      <c r="B876" s="9" t="s">
        <v>32</v>
      </c>
      <c r="C876" s="15">
        <v>36899</v>
      </c>
      <c r="D876" s="6" t="s">
        <v>3</v>
      </c>
      <c r="E876" s="6">
        <v>3</v>
      </c>
      <c r="F876" s="6" t="s">
        <v>137</v>
      </c>
      <c r="G876" s="6"/>
      <c r="H876" s="6"/>
      <c r="I876" s="6"/>
      <c r="J876" s="6">
        <v>4</v>
      </c>
      <c r="K876" s="6" t="s">
        <v>34</v>
      </c>
      <c r="L876" s="7">
        <v>665</v>
      </c>
      <c r="M876" s="6">
        <v>66.5</v>
      </c>
      <c r="N876" s="6"/>
      <c r="O876" s="6"/>
      <c r="P876" s="6"/>
      <c r="Q876" s="6"/>
      <c r="R876" s="6"/>
      <c r="S876" s="6"/>
      <c r="T876" s="7"/>
      <c r="U876" s="7"/>
      <c r="V876" s="7"/>
      <c r="W876" s="6"/>
      <c r="X876" s="6"/>
      <c r="Y876" s="6"/>
      <c r="Z876" s="6"/>
      <c r="AA876" s="6"/>
      <c r="AB876" s="6"/>
      <c r="AC876" s="6"/>
      <c r="AD876" s="6"/>
      <c r="AE876" s="6"/>
      <c r="AF876" s="6"/>
      <c r="AG876" s="6"/>
      <c r="AH876" s="6"/>
      <c r="AI876" s="6"/>
      <c r="AJ876" s="6"/>
      <c r="AK876" s="6"/>
      <c r="AL876" s="6"/>
      <c r="AM876" s="6"/>
      <c r="AN876" s="6"/>
      <c r="AO876" s="6"/>
    </row>
    <row r="877" spans="1:41" x14ac:dyDescent="0.25">
      <c r="A877" s="9" t="s">
        <v>6</v>
      </c>
      <c r="B877" s="9" t="s">
        <v>32</v>
      </c>
      <c r="C877" s="15">
        <v>36904</v>
      </c>
      <c r="D877" s="6" t="s">
        <v>3</v>
      </c>
      <c r="E877" s="6">
        <v>3</v>
      </c>
      <c r="F877" s="6" t="s">
        <v>137</v>
      </c>
      <c r="G877" s="6"/>
      <c r="H877" s="6"/>
      <c r="I877" s="6"/>
      <c r="J877" s="6">
        <v>4</v>
      </c>
      <c r="K877" s="6" t="s">
        <v>34</v>
      </c>
      <c r="L877" s="7">
        <v>1285.5</v>
      </c>
      <c r="M877" s="6">
        <v>128.55000000000001</v>
      </c>
      <c r="N877" s="6"/>
      <c r="O877" s="6"/>
      <c r="P877" s="6"/>
      <c r="Q877" s="6"/>
      <c r="R877" s="6"/>
      <c r="S877" s="6"/>
      <c r="T877" s="7"/>
      <c r="U877" s="7"/>
      <c r="V877" s="7"/>
      <c r="W877" s="6"/>
      <c r="X877" s="6"/>
      <c r="Y877" s="6"/>
      <c r="Z877" s="6"/>
      <c r="AA877" s="6"/>
      <c r="AB877" s="6"/>
      <c r="AC877" s="6"/>
      <c r="AD877" s="6"/>
      <c r="AE877" s="6"/>
      <c r="AF877" s="6"/>
      <c r="AG877" s="6"/>
      <c r="AH877" s="6"/>
      <c r="AI877" s="6"/>
      <c r="AJ877" s="6"/>
      <c r="AK877" s="6"/>
      <c r="AL877" s="6"/>
      <c r="AM877" s="6"/>
      <c r="AN877" s="6"/>
      <c r="AO877" s="6"/>
    </row>
    <row r="878" spans="1:41" x14ac:dyDescent="0.25">
      <c r="A878" s="9" t="s">
        <v>6</v>
      </c>
      <c r="B878" s="9" t="s">
        <v>32</v>
      </c>
      <c r="C878" s="15">
        <v>36909</v>
      </c>
      <c r="D878" s="6" t="s">
        <v>3</v>
      </c>
      <c r="E878" s="6">
        <v>3</v>
      </c>
      <c r="F878" s="6" t="s">
        <v>137</v>
      </c>
      <c r="G878" s="6"/>
      <c r="H878" s="6"/>
      <c r="I878" s="6"/>
      <c r="J878" s="6">
        <v>4</v>
      </c>
      <c r="K878" s="6" t="s">
        <v>34</v>
      </c>
      <c r="L878" s="7">
        <v>1685</v>
      </c>
      <c r="M878" s="6">
        <v>168.5</v>
      </c>
      <c r="N878" s="6"/>
      <c r="O878" s="6"/>
      <c r="P878" s="6"/>
      <c r="Q878" s="6"/>
      <c r="R878" s="6"/>
      <c r="S878" s="6"/>
      <c r="T878" s="7"/>
      <c r="U878" s="7"/>
      <c r="V878" s="7"/>
      <c r="W878" s="6"/>
      <c r="X878" s="6"/>
      <c r="Y878" s="6"/>
      <c r="Z878" s="6"/>
      <c r="AA878" s="6"/>
      <c r="AB878" s="6"/>
      <c r="AC878" s="6"/>
      <c r="AD878" s="6"/>
      <c r="AE878" s="6"/>
      <c r="AF878" s="6"/>
      <c r="AG878" s="6"/>
      <c r="AH878" s="6"/>
      <c r="AI878" s="6"/>
      <c r="AJ878" s="6"/>
      <c r="AK878" s="6"/>
      <c r="AL878" s="6"/>
      <c r="AM878" s="6"/>
      <c r="AN878" s="6"/>
      <c r="AO878" s="6"/>
    </row>
    <row r="879" spans="1:41" x14ac:dyDescent="0.25">
      <c r="A879" s="9" t="s">
        <v>6</v>
      </c>
      <c r="B879" s="9" t="s">
        <v>32</v>
      </c>
      <c r="C879" s="15">
        <v>36915</v>
      </c>
      <c r="D879" s="6" t="s">
        <v>3</v>
      </c>
      <c r="E879" s="6">
        <v>3</v>
      </c>
      <c r="F879" s="6" t="s">
        <v>137</v>
      </c>
      <c r="G879" s="6"/>
      <c r="H879" s="6"/>
      <c r="I879" s="6"/>
      <c r="J879" s="6">
        <v>4</v>
      </c>
      <c r="K879" s="6" t="s">
        <v>35</v>
      </c>
      <c r="L879" s="7">
        <v>1450</v>
      </c>
      <c r="M879" s="6">
        <v>145</v>
      </c>
      <c r="N879" s="6"/>
      <c r="O879" s="6"/>
      <c r="P879" s="6"/>
      <c r="Q879" s="6">
        <v>3.04E-2</v>
      </c>
      <c r="R879" s="6"/>
      <c r="S879" s="6"/>
      <c r="T879" s="7"/>
      <c r="U879" s="7"/>
      <c r="V879" s="7">
        <v>7.4999999999999997E-2</v>
      </c>
      <c r="W879" s="6"/>
      <c r="X879" s="6"/>
      <c r="Y879" s="6"/>
      <c r="Z879" s="6"/>
      <c r="AA879" s="6"/>
      <c r="AB879" s="6"/>
      <c r="AC879" s="6"/>
      <c r="AD879" s="6"/>
      <c r="AE879" s="6"/>
      <c r="AF879" s="6"/>
      <c r="AG879" s="6"/>
      <c r="AH879" s="6"/>
      <c r="AI879" s="6"/>
      <c r="AJ879" s="6"/>
      <c r="AK879" s="6"/>
      <c r="AL879" s="6"/>
      <c r="AM879" s="6"/>
      <c r="AN879" s="6"/>
      <c r="AO879" s="6"/>
    </row>
    <row r="880" spans="1:41" x14ac:dyDescent="0.25">
      <c r="A880" s="9" t="s">
        <v>6</v>
      </c>
      <c r="B880" s="9" t="s">
        <v>32</v>
      </c>
      <c r="C880" s="15">
        <v>36921</v>
      </c>
      <c r="D880" s="6" t="s">
        <v>3</v>
      </c>
      <c r="E880" s="6">
        <v>3</v>
      </c>
      <c r="F880" s="6" t="s">
        <v>137</v>
      </c>
      <c r="G880" s="6"/>
      <c r="H880" s="6"/>
      <c r="I880" s="6"/>
      <c r="J880" s="6">
        <v>4</v>
      </c>
      <c r="K880" s="6" t="s">
        <v>36</v>
      </c>
      <c r="L880" s="7">
        <v>895</v>
      </c>
      <c r="M880" s="6">
        <v>89.5</v>
      </c>
      <c r="N880" s="6"/>
      <c r="O880" s="6">
        <v>58.36</v>
      </c>
      <c r="P880" s="6">
        <f>SUMIFS(O$459:O880,A$459:A880,A880,D$459:D880,D880,E$459:E880,E880)</f>
        <v>467.41</v>
      </c>
      <c r="Q880" s="6"/>
      <c r="R880" s="6"/>
      <c r="S880" s="6">
        <v>1.6E-2</v>
      </c>
      <c r="T880" s="7"/>
      <c r="U880" s="7"/>
      <c r="V880" s="7"/>
      <c r="W880" s="6"/>
      <c r="X880" s="6"/>
      <c r="Y880" s="6"/>
      <c r="Z880" s="6"/>
      <c r="AA880" s="6"/>
      <c r="AB880" s="6"/>
      <c r="AC880" s="6"/>
      <c r="AD880" s="6"/>
      <c r="AE880" s="6"/>
      <c r="AF880" s="6"/>
      <c r="AG880" s="6"/>
      <c r="AH880" s="6"/>
      <c r="AI880" s="6"/>
      <c r="AJ880" s="6"/>
      <c r="AK880" s="6"/>
      <c r="AL880" s="6"/>
      <c r="AM880" s="6"/>
      <c r="AN880" s="6"/>
      <c r="AO880" s="6"/>
    </row>
    <row r="881" spans="1:41" x14ac:dyDescent="0.25">
      <c r="A881" s="9" t="s">
        <v>6</v>
      </c>
      <c r="B881" s="9" t="s">
        <v>32</v>
      </c>
      <c r="C881" s="15">
        <v>36938</v>
      </c>
      <c r="D881" s="6" t="s">
        <v>3</v>
      </c>
      <c r="E881" s="6">
        <v>3</v>
      </c>
      <c r="F881" s="6" t="s">
        <v>137</v>
      </c>
      <c r="G881" s="6"/>
      <c r="H881" s="6"/>
      <c r="I881" s="6"/>
      <c r="J881" s="6">
        <v>5</v>
      </c>
      <c r="K881" s="6" t="s">
        <v>34</v>
      </c>
      <c r="L881" s="7">
        <v>748.5</v>
      </c>
      <c r="M881" s="6">
        <v>74.849999999999994</v>
      </c>
      <c r="N881" s="6"/>
      <c r="O881" s="6"/>
      <c r="P881" s="6"/>
      <c r="Q881" s="6"/>
      <c r="R881" s="6"/>
      <c r="S881" s="6"/>
      <c r="T881" s="7"/>
      <c r="U881" s="7"/>
      <c r="V881" s="7"/>
      <c r="W881" s="6"/>
      <c r="X881" s="6"/>
      <c r="Y881" s="6"/>
      <c r="Z881" s="6"/>
      <c r="AA881" s="6"/>
      <c r="AB881" s="6"/>
      <c r="AC881" s="6"/>
      <c r="AD881" s="6"/>
      <c r="AE881" s="6"/>
      <c r="AF881" s="6"/>
      <c r="AG881" s="6"/>
      <c r="AH881" s="6"/>
      <c r="AI881" s="6"/>
      <c r="AJ881" s="6"/>
      <c r="AK881" s="6"/>
      <c r="AL881" s="6"/>
      <c r="AM881" s="6"/>
      <c r="AN881" s="6"/>
      <c r="AO881" s="6"/>
    </row>
    <row r="882" spans="1:41" x14ac:dyDescent="0.25">
      <c r="A882" s="9" t="s">
        <v>6</v>
      </c>
      <c r="B882" s="9" t="s">
        <v>32</v>
      </c>
      <c r="C882" s="15">
        <v>36945</v>
      </c>
      <c r="D882" s="6" t="s">
        <v>3</v>
      </c>
      <c r="E882" s="6">
        <v>3</v>
      </c>
      <c r="F882" s="6" t="s">
        <v>137</v>
      </c>
      <c r="G882" s="6"/>
      <c r="H882" s="6"/>
      <c r="I882" s="6"/>
      <c r="J882" s="6">
        <v>5</v>
      </c>
      <c r="K882" s="6" t="s">
        <v>34</v>
      </c>
      <c r="L882" s="7">
        <v>1520</v>
      </c>
      <c r="M882" s="6">
        <v>152</v>
      </c>
      <c r="N882" s="6"/>
      <c r="O882" s="6"/>
      <c r="P882" s="6"/>
      <c r="Q882" s="6"/>
      <c r="R882" s="6"/>
      <c r="S882" s="6"/>
      <c r="T882" s="7"/>
      <c r="U882" s="7"/>
      <c r="V882" s="7">
        <v>0</v>
      </c>
      <c r="W882" s="6"/>
      <c r="X882" s="6"/>
      <c r="Y882" s="6"/>
      <c r="Z882" s="6"/>
      <c r="AA882" s="6"/>
      <c r="AB882" s="6"/>
      <c r="AC882" s="6"/>
      <c r="AD882" s="6"/>
      <c r="AE882" s="6"/>
      <c r="AF882" s="6"/>
      <c r="AG882" s="6"/>
      <c r="AH882" s="6"/>
      <c r="AI882" s="6"/>
      <c r="AJ882" s="6"/>
      <c r="AK882" s="6"/>
      <c r="AL882" s="6"/>
      <c r="AM882" s="6"/>
      <c r="AN882" s="6"/>
      <c r="AO882" s="6"/>
    </row>
    <row r="883" spans="1:41" x14ac:dyDescent="0.25">
      <c r="A883" s="9" t="s">
        <v>6</v>
      </c>
      <c r="B883" s="9" t="s">
        <v>32</v>
      </c>
      <c r="C883" s="15">
        <v>36951</v>
      </c>
      <c r="D883" s="6" t="s">
        <v>3</v>
      </c>
      <c r="E883" s="6">
        <v>3</v>
      </c>
      <c r="F883" s="6" t="s">
        <v>137</v>
      </c>
      <c r="G883" s="6"/>
      <c r="H883" s="6"/>
      <c r="I883" s="6"/>
      <c r="J883" s="6">
        <v>5</v>
      </c>
      <c r="K883" s="6" t="s">
        <v>34</v>
      </c>
      <c r="L883" s="7">
        <v>1460</v>
      </c>
      <c r="M883" s="6">
        <v>146</v>
      </c>
      <c r="N883" s="6"/>
      <c r="O883" s="6"/>
      <c r="P883" s="6"/>
      <c r="Q883" s="6"/>
      <c r="R883" s="6"/>
      <c r="S883" s="6"/>
      <c r="T883" s="7"/>
      <c r="U883" s="7"/>
      <c r="V883" s="7"/>
      <c r="W883" s="6"/>
      <c r="X883" s="6"/>
      <c r="Y883" s="6"/>
      <c r="Z883" s="6"/>
      <c r="AA883" s="6"/>
      <c r="AB883" s="6"/>
      <c r="AC883" s="6"/>
      <c r="AD883" s="6"/>
      <c r="AE883" s="6"/>
      <c r="AF883" s="6"/>
      <c r="AG883" s="6"/>
      <c r="AH883" s="6"/>
      <c r="AI883" s="6"/>
      <c r="AJ883" s="6"/>
      <c r="AK883" s="6"/>
      <c r="AL883" s="6"/>
      <c r="AM883" s="6"/>
      <c r="AN883" s="6"/>
      <c r="AO883" s="6"/>
    </row>
    <row r="884" spans="1:41" x14ac:dyDescent="0.25">
      <c r="A884" s="9" t="s">
        <v>6</v>
      </c>
      <c r="B884" s="9" t="s">
        <v>32</v>
      </c>
      <c r="C884" s="15">
        <v>36957</v>
      </c>
      <c r="D884" s="6" t="s">
        <v>3</v>
      </c>
      <c r="E884" s="6">
        <v>3</v>
      </c>
      <c r="F884" s="6" t="s">
        <v>137</v>
      </c>
      <c r="G884" s="6"/>
      <c r="H884" s="6"/>
      <c r="I884" s="6"/>
      <c r="J884" s="6">
        <v>5</v>
      </c>
      <c r="K884" s="6" t="s">
        <v>34</v>
      </c>
      <c r="L884" s="7">
        <v>1905</v>
      </c>
      <c r="M884" s="6">
        <v>190.5</v>
      </c>
      <c r="N884" s="6"/>
      <c r="O884" s="6"/>
      <c r="P884" s="6"/>
      <c r="Q884" s="6"/>
      <c r="R884" s="6"/>
      <c r="S884" s="6"/>
      <c r="T884" s="7"/>
      <c r="U884" s="7"/>
      <c r="V884" s="7"/>
      <c r="W884" s="6"/>
      <c r="X884" s="6"/>
      <c r="Y884" s="6"/>
      <c r="Z884" s="6"/>
      <c r="AA884" s="6"/>
      <c r="AB884" s="6"/>
      <c r="AC884" s="6"/>
      <c r="AD884" s="6"/>
      <c r="AE884" s="6"/>
      <c r="AF884" s="6"/>
      <c r="AG884" s="6"/>
      <c r="AH884" s="6"/>
      <c r="AI884" s="6"/>
      <c r="AJ884" s="6"/>
      <c r="AK884" s="6"/>
      <c r="AL884" s="6"/>
      <c r="AM884" s="6"/>
      <c r="AN884" s="6"/>
      <c r="AO884" s="6"/>
    </row>
    <row r="885" spans="1:41" x14ac:dyDescent="0.25">
      <c r="A885" s="9" t="s">
        <v>6</v>
      </c>
      <c r="B885" s="9" t="s">
        <v>32</v>
      </c>
      <c r="C885" s="15">
        <v>36961</v>
      </c>
      <c r="D885" s="6" t="s">
        <v>3</v>
      </c>
      <c r="E885" s="6">
        <v>3</v>
      </c>
      <c r="F885" s="6" t="s">
        <v>137</v>
      </c>
      <c r="G885" s="6"/>
      <c r="H885" s="6"/>
      <c r="I885" s="6"/>
      <c r="J885" s="6">
        <v>5</v>
      </c>
      <c r="K885" s="6" t="s">
        <v>35</v>
      </c>
      <c r="L885" s="7">
        <v>2334.5</v>
      </c>
      <c r="M885" s="6">
        <v>233.45</v>
      </c>
      <c r="N885" s="6"/>
      <c r="O885" s="6"/>
      <c r="P885" s="6"/>
      <c r="Q885" s="6">
        <v>2.9000000000000001E-2</v>
      </c>
      <c r="R885" s="6">
        <v>6.7000000000000002E-3</v>
      </c>
      <c r="S885" s="6"/>
      <c r="T885" s="7"/>
      <c r="U885" s="7"/>
      <c r="V885" s="7">
        <v>8.5999999999999993E-2</v>
      </c>
      <c r="W885" s="6"/>
      <c r="X885" s="6"/>
      <c r="Y885" s="6"/>
      <c r="Z885" s="6"/>
      <c r="AA885" s="6"/>
      <c r="AB885" s="6"/>
      <c r="AC885" s="6"/>
      <c r="AD885" s="6"/>
      <c r="AE885" s="6"/>
      <c r="AF885" s="6"/>
      <c r="AG885" s="6"/>
      <c r="AH885" s="6"/>
      <c r="AI885" s="6"/>
      <c r="AJ885" s="6"/>
      <c r="AK885" s="6"/>
      <c r="AL885" s="6"/>
      <c r="AM885" s="6"/>
      <c r="AN885" s="6"/>
      <c r="AO885" s="6"/>
    </row>
    <row r="886" spans="1:41" x14ac:dyDescent="0.25">
      <c r="A886" s="9" t="s">
        <v>6</v>
      </c>
      <c r="B886" s="9" t="s">
        <v>32</v>
      </c>
      <c r="C886" s="15">
        <v>36967</v>
      </c>
      <c r="D886" s="6" t="s">
        <v>3</v>
      </c>
      <c r="E886" s="6">
        <v>3</v>
      </c>
      <c r="F886" s="6" t="s">
        <v>137</v>
      </c>
      <c r="G886" s="6"/>
      <c r="H886" s="6"/>
      <c r="I886" s="6"/>
      <c r="J886" s="6">
        <v>5</v>
      </c>
      <c r="K886" s="6" t="s">
        <v>36</v>
      </c>
      <c r="L886" s="7">
        <v>940.5</v>
      </c>
      <c r="M886" s="6">
        <v>94.05</v>
      </c>
      <c r="N886" s="6"/>
      <c r="O886" s="6">
        <v>144.84</v>
      </c>
      <c r="P886" s="6">
        <f>SUMIFS(O$459:O886,A$459:A886,A886,D$459:D886,D886,E$459:E886,E886)</f>
        <v>612.25</v>
      </c>
      <c r="Q886" s="6"/>
      <c r="R886" s="6"/>
      <c r="S886" s="6">
        <v>1.8200000000000001E-2</v>
      </c>
      <c r="T886" s="7"/>
      <c r="U886" s="7"/>
      <c r="V886" s="7"/>
      <c r="W886" s="6"/>
      <c r="X886" s="6"/>
      <c r="Y886" s="6"/>
      <c r="Z886" s="6"/>
      <c r="AA886" s="6"/>
      <c r="AB886" s="6"/>
      <c r="AC886" s="6"/>
      <c r="AD886" s="6"/>
      <c r="AE886" s="6"/>
      <c r="AF886" s="6"/>
      <c r="AG886" s="6"/>
      <c r="AH886" s="6"/>
      <c r="AI886" s="6"/>
      <c r="AJ886" s="6"/>
      <c r="AK886" s="6"/>
      <c r="AL886" s="6"/>
      <c r="AM886" s="6"/>
      <c r="AN886" s="6"/>
      <c r="AO886" s="6"/>
    </row>
    <row r="887" spans="1:41" x14ac:dyDescent="0.25">
      <c r="A887" s="9" t="s">
        <v>6</v>
      </c>
      <c r="B887" s="9" t="s">
        <v>32</v>
      </c>
      <c r="C887" s="15">
        <v>36993</v>
      </c>
      <c r="D887" s="6" t="s">
        <v>3</v>
      </c>
      <c r="E887" s="6">
        <v>3</v>
      </c>
      <c r="F887" s="6" t="s">
        <v>137</v>
      </c>
      <c r="G887" s="6"/>
      <c r="H887" s="6"/>
      <c r="I887" s="6"/>
      <c r="J887" s="6">
        <v>6</v>
      </c>
      <c r="K887" s="6" t="s">
        <v>34</v>
      </c>
      <c r="L887" s="7">
        <v>1039.5</v>
      </c>
      <c r="M887" s="6">
        <v>103.95</v>
      </c>
      <c r="N887" s="6"/>
      <c r="O887" s="6"/>
      <c r="P887" s="6"/>
      <c r="Q887" s="6"/>
      <c r="R887" s="6"/>
      <c r="S887" s="6"/>
      <c r="T887" s="7"/>
      <c r="U887" s="7"/>
      <c r="V887" s="7"/>
      <c r="W887" s="6"/>
      <c r="X887" s="6"/>
      <c r="Y887" s="6"/>
      <c r="Z887" s="6"/>
      <c r="AA887" s="6"/>
      <c r="AB887" s="6"/>
      <c r="AC887" s="6"/>
      <c r="AD887" s="6"/>
      <c r="AE887" s="6"/>
      <c r="AF887" s="6"/>
      <c r="AG887" s="6"/>
      <c r="AH887" s="6"/>
      <c r="AI887" s="6"/>
      <c r="AJ887" s="6"/>
      <c r="AK887" s="6"/>
      <c r="AL887" s="6"/>
      <c r="AM887" s="6"/>
      <c r="AN887" s="6"/>
      <c r="AO887" s="6"/>
    </row>
    <row r="888" spans="1:41" x14ac:dyDescent="0.25">
      <c r="A888" s="9" t="s">
        <v>6</v>
      </c>
      <c r="B888" s="9" t="s">
        <v>32</v>
      </c>
      <c r="C888" s="15">
        <v>37004</v>
      </c>
      <c r="D888" s="6" t="s">
        <v>3</v>
      </c>
      <c r="E888" s="6">
        <v>3</v>
      </c>
      <c r="F888" s="6" t="s">
        <v>137</v>
      </c>
      <c r="G888" s="6"/>
      <c r="H888" s="6"/>
      <c r="I888" s="6"/>
      <c r="J888" s="6">
        <v>6</v>
      </c>
      <c r="K888" s="6" t="s">
        <v>34</v>
      </c>
      <c r="L888" s="7">
        <v>1463.5</v>
      </c>
      <c r="M888" s="6">
        <v>146.35</v>
      </c>
      <c r="N888" s="6"/>
      <c r="O888" s="6"/>
      <c r="P888" s="6"/>
      <c r="Q888" s="6"/>
      <c r="R888" s="6"/>
      <c r="S888" s="6"/>
      <c r="T888" s="7"/>
      <c r="U888" s="7"/>
      <c r="V888" s="7"/>
      <c r="W888" s="6"/>
      <c r="X888" s="6"/>
      <c r="Y888" s="6"/>
      <c r="Z888" s="6"/>
      <c r="AA888" s="6"/>
      <c r="AB888" s="6"/>
      <c r="AC888" s="6"/>
      <c r="AD888" s="6"/>
      <c r="AE888" s="6"/>
      <c r="AF888" s="6"/>
      <c r="AG888" s="6"/>
      <c r="AH888" s="6"/>
      <c r="AI888" s="6"/>
      <c r="AJ888" s="6"/>
      <c r="AK888" s="6"/>
      <c r="AL888" s="6"/>
      <c r="AM888" s="6"/>
      <c r="AN888" s="6"/>
      <c r="AO888" s="6"/>
    </row>
    <row r="889" spans="1:41" x14ac:dyDescent="0.25">
      <c r="A889" s="9" t="s">
        <v>6</v>
      </c>
      <c r="B889" s="9" t="s">
        <v>32</v>
      </c>
      <c r="C889" s="15">
        <v>37013</v>
      </c>
      <c r="D889" s="6" t="s">
        <v>3</v>
      </c>
      <c r="E889" s="6">
        <v>3</v>
      </c>
      <c r="F889" s="6" t="s">
        <v>137</v>
      </c>
      <c r="G889" s="6"/>
      <c r="H889" s="6"/>
      <c r="I889" s="6"/>
      <c r="J889" s="6">
        <v>6</v>
      </c>
      <c r="K889" s="6" t="s">
        <v>35</v>
      </c>
      <c r="L889" s="7">
        <v>1572.5</v>
      </c>
      <c r="M889" s="6">
        <v>157.25</v>
      </c>
      <c r="N889" s="6"/>
      <c r="O889" s="6"/>
      <c r="P889" s="6"/>
      <c r="Q889" s="6">
        <v>3.39E-2</v>
      </c>
      <c r="R889" s="6"/>
      <c r="S889" s="6"/>
      <c r="T889" s="7"/>
      <c r="U889" s="7"/>
      <c r="V889" s="7"/>
      <c r="W889" s="6"/>
      <c r="X889" s="6"/>
      <c r="Y889" s="6"/>
      <c r="Z889" s="6"/>
      <c r="AA889" s="6"/>
      <c r="AB889" s="6"/>
      <c r="AC889" s="6"/>
      <c r="AD889" s="6"/>
      <c r="AE889" s="6"/>
      <c r="AF889" s="6"/>
      <c r="AG889" s="6"/>
      <c r="AH889" s="6"/>
      <c r="AI889" s="6"/>
      <c r="AJ889" s="6"/>
      <c r="AK889" s="6"/>
      <c r="AL889" s="6"/>
      <c r="AM889" s="6"/>
      <c r="AN889" s="6"/>
      <c r="AO889" s="6"/>
    </row>
    <row r="890" spans="1:41" x14ac:dyDescent="0.25">
      <c r="A890" s="9" t="s">
        <v>6</v>
      </c>
      <c r="B890" s="9" t="s">
        <v>32</v>
      </c>
      <c r="C890" s="15">
        <v>37017</v>
      </c>
      <c r="D890" s="6" t="s">
        <v>3</v>
      </c>
      <c r="E890" s="6">
        <v>3</v>
      </c>
      <c r="F890" s="6" t="s">
        <v>137</v>
      </c>
      <c r="G890" s="6"/>
      <c r="H890" s="6"/>
      <c r="I890" s="6"/>
      <c r="J890" s="6">
        <v>6</v>
      </c>
      <c r="K890" s="6" t="s">
        <v>36</v>
      </c>
      <c r="L890" s="7"/>
      <c r="M890" s="6"/>
      <c r="N890" s="6"/>
      <c r="O890" s="6">
        <v>142.03</v>
      </c>
      <c r="P890" s="6">
        <f>SUMIFS(O$459:O890,A$459:A890,A890,D$459:D890,D890,E$459:E890,E890)</f>
        <v>754.28</v>
      </c>
      <c r="Q890" s="6"/>
      <c r="R890" s="6"/>
      <c r="S890" s="6"/>
      <c r="T890" s="7"/>
      <c r="U890" s="7"/>
      <c r="V890" s="7"/>
      <c r="W890" s="6"/>
      <c r="X890" s="6"/>
      <c r="Y890" s="6"/>
      <c r="Z890" s="6"/>
      <c r="AA890" s="6"/>
      <c r="AB890" s="6"/>
      <c r="AC890" s="6"/>
      <c r="AD890" s="6"/>
      <c r="AE890" s="6"/>
      <c r="AF890" s="6"/>
      <c r="AG890" s="6"/>
      <c r="AH890" s="6"/>
      <c r="AI890" s="6"/>
      <c r="AJ890" s="6"/>
      <c r="AK890" s="6"/>
      <c r="AL890" s="6"/>
      <c r="AM890" s="6"/>
      <c r="AN890" s="6"/>
      <c r="AO890" s="6"/>
    </row>
    <row r="891" spans="1:41" x14ac:dyDescent="0.25">
      <c r="A891" s="9" t="s">
        <v>6</v>
      </c>
      <c r="B891" s="9" t="s">
        <v>32</v>
      </c>
      <c r="C891" s="15">
        <v>37066</v>
      </c>
      <c r="D891" s="6" t="s">
        <v>3</v>
      </c>
      <c r="E891" s="6">
        <v>3</v>
      </c>
      <c r="F891" s="6" t="s">
        <v>137</v>
      </c>
      <c r="G891" s="6"/>
      <c r="H891" s="6"/>
      <c r="I891" s="6"/>
      <c r="J891" s="6">
        <v>7</v>
      </c>
      <c r="K891" s="6" t="s">
        <v>35</v>
      </c>
      <c r="L891" s="7">
        <v>381.5</v>
      </c>
      <c r="M891" s="6">
        <v>38.15</v>
      </c>
      <c r="N891" s="6"/>
      <c r="O891" s="6"/>
      <c r="P891" s="6"/>
      <c r="Q891" s="6">
        <v>3.2000000000000001E-2</v>
      </c>
      <c r="R891" s="6"/>
      <c r="S891" s="6"/>
      <c r="T891" s="7"/>
      <c r="U891" s="7"/>
      <c r="V891" s="7"/>
      <c r="W891" s="6"/>
      <c r="X891" s="6"/>
      <c r="Y891" s="6"/>
      <c r="Z891" s="6"/>
      <c r="AA891" s="6"/>
      <c r="AB891" s="6"/>
      <c r="AC891" s="6"/>
      <c r="AD891" s="6"/>
      <c r="AE891" s="6"/>
      <c r="AF891" s="6"/>
      <c r="AG891" s="6"/>
      <c r="AH891" s="6"/>
      <c r="AI891" s="6"/>
      <c r="AJ891" s="6"/>
      <c r="AK891" s="6"/>
      <c r="AL891" s="6"/>
      <c r="AM891" s="6"/>
      <c r="AN891" s="6"/>
      <c r="AO891" s="6"/>
    </row>
    <row r="892" spans="1:41" x14ac:dyDescent="0.25">
      <c r="A892" s="9" t="s">
        <v>6</v>
      </c>
      <c r="B892" s="9" t="s">
        <v>32</v>
      </c>
      <c r="C892" s="15">
        <v>37076</v>
      </c>
      <c r="D892" s="6" t="s">
        <v>38</v>
      </c>
      <c r="E892" s="6">
        <v>3</v>
      </c>
      <c r="F892" s="6" t="s">
        <v>137</v>
      </c>
      <c r="G892" s="6"/>
      <c r="H892" s="6"/>
      <c r="I892" s="6"/>
      <c r="J892" s="6">
        <v>7</v>
      </c>
      <c r="K892" s="6" t="s">
        <v>36</v>
      </c>
      <c r="L892" s="7"/>
      <c r="M892" s="6"/>
      <c r="N892" s="6"/>
      <c r="O892" s="6">
        <v>28.4</v>
      </c>
      <c r="P892" s="6">
        <f>SUMIFS(O$459:O892,A$459:A892,A892,D$459:D892,D892,E$459:E892,E892)</f>
        <v>28.4</v>
      </c>
      <c r="Q892" s="6"/>
      <c r="R892" s="6"/>
      <c r="S892" s="6"/>
      <c r="T892" s="7"/>
      <c r="U892" s="7"/>
      <c r="V892" s="7"/>
      <c r="W892" s="6"/>
      <c r="X892" s="6"/>
      <c r="Y892" s="6"/>
      <c r="Z892" s="6"/>
      <c r="AA892" s="6"/>
      <c r="AB892" s="6"/>
      <c r="AC892" s="6"/>
      <c r="AD892" s="6"/>
      <c r="AE892" s="6"/>
      <c r="AF892" s="6"/>
      <c r="AG892" s="6"/>
      <c r="AH892" s="6"/>
      <c r="AI892" s="6"/>
      <c r="AJ892" s="6"/>
      <c r="AK892" s="6"/>
      <c r="AL892" s="6"/>
      <c r="AM892" s="6"/>
      <c r="AN892" s="6"/>
      <c r="AO892" s="6"/>
    </row>
    <row r="893" spans="1:41" x14ac:dyDescent="0.25">
      <c r="A893" s="9" t="s">
        <v>6</v>
      </c>
      <c r="B893" s="9" t="s">
        <v>32</v>
      </c>
      <c r="C893" s="15">
        <v>37131</v>
      </c>
      <c r="D893" s="6" t="s">
        <v>38</v>
      </c>
      <c r="E893" s="6">
        <v>3</v>
      </c>
      <c r="F893" s="6" t="s">
        <v>137</v>
      </c>
      <c r="G893" s="6"/>
      <c r="H893" s="6"/>
      <c r="I893" s="6"/>
      <c r="J893" s="6">
        <v>1</v>
      </c>
      <c r="K893" s="6" t="s">
        <v>34</v>
      </c>
      <c r="L893" s="7">
        <v>385</v>
      </c>
      <c r="M893" s="6">
        <v>38.5</v>
      </c>
      <c r="N893" s="6"/>
      <c r="O893" s="6"/>
      <c r="P893" s="6"/>
      <c r="Q893" s="6"/>
      <c r="R893" s="6"/>
      <c r="S893" s="6"/>
      <c r="T893" s="7"/>
      <c r="U893" s="7"/>
      <c r="V893" s="7"/>
      <c r="W893" s="6"/>
      <c r="X893" s="6"/>
      <c r="Y893" s="6"/>
      <c r="Z893" s="6"/>
      <c r="AA893" s="6"/>
      <c r="AB893" s="6"/>
      <c r="AC893" s="6"/>
      <c r="AD893" s="6"/>
      <c r="AE893" s="6"/>
      <c r="AF893" s="6"/>
      <c r="AG893" s="6"/>
      <c r="AH893" s="6"/>
      <c r="AI893" s="6"/>
      <c r="AJ893" s="6"/>
      <c r="AK893" s="6"/>
      <c r="AL893" s="6"/>
      <c r="AM893" s="6"/>
      <c r="AN893" s="6"/>
      <c r="AO893" s="6"/>
    </row>
    <row r="894" spans="1:41" x14ac:dyDescent="0.25">
      <c r="A894" s="9" t="s">
        <v>6</v>
      </c>
      <c r="B894" s="9" t="s">
        <v>32</v>
      </c>
      <c r="C894" s="15">
        <v>37139</v>
      </c>
      <c r="D894" s="6" t="s">
        <v>38</v>
      </c>
      <c r="E894" s="6">
        <v>3</v>
      </c>
      <c r="F894" s="6" t="s">
        <v>137</v>
      </c>
      <c r="G894" s="6"/>
      <c r="H894" s="6"/>
      <c r="I894" s="6"/>
      <c r="J894" s="6">
        <v>1</v>
      </c>
      <c r="K894" s="6" t="s">
        <v>34</v>
      </c>
      <c r="L894" s="7">
        <v>550</v>
      </c>
      <c r="M894" s="6">
        <v>55</v>
      </c>
      <c r="N894" s="6"/>
      <c r="O894" s="6"/>
      <c r="P894" s="6"/>
      <c r="Q894" s="6"/>
      <c r="R894" s="6"/>
      <c r="S894" s="6"/>
      <c r="T894" s="7"/>
      <c r="U894" s="7"/>
      <c r="V894" s="7"/>
      <c r="W894" s="6"/>
      <c r="X894" s="6"/>
      <c r="Y894" s="6"/>
      <c r="Z894" s="6"/>
      <c r="AA894" s="6"/>
      <c r="AB894" s="6"/>
      <c r="AC894" s="6"/>
      <c r="AD894" s="6"/>
      <c r="AE894" s="6"/>
      <c r="AF894" s="6"/>
      <c r="AG894" s="6"/>
      <c r="AH894" s="6"/>
      <c r="AI894" s="6"/>
      <c r="AJ894" s="6"/>
      <c r="AK894" s="6"/>
      <c r="AL894" s="6"/>
      <c r="AM894" s="6"/>
      <c r="AN894" s="6"/>
      <c r="AO894" s="6"/>
    </row>
    <row r="895" spans="1:41" x14ac:dyDescent="0.25">
      <c r="A895" s="9" t="s">
        <v>6</v>
      </c>
      <c r="B895" s="9" t="s">
        <v>32</v>
      </c>
      <c r="C895" s="15">
        <v>37146</v>
      </c>
      <c r="D895" s="6" t="s">
        <v>38</v>
      </c>
      <c r="E895" s="6">
        <v>3</v>
      </c>
      <c r="F895" s="6" t="s">
        <v>137</v>
      </c>
      <c r="G895" s="6"/>
      <c r="H895" s="6"/>
      <c r="I895" s="6"/>
      <c r="J895" s="6">
        <v>1</v>
      </c>
      <c r="K895" s="6" t="s">
        <v>34</v>
      </c>
      <c r="L895" s="7">
        <v>590</v>
      </c>
      <c r="M895" s="6">
        <v>59</v>
      </c>
      <c r="N895" s="6"/>
      <c r="O895" s="6"/>
      <c r="P895" s="6"/>
      <c r="Q895" s="6"/>
      <c r="R895" s="6"/>
      <c r="S895" s="6"/>
      <c r="T895" s="7"/>
      <c r="U895" s="7"/>
      <c r="V895" s="7"/>
      <c r="W895" s="6"/>
      <c r="X895" s="6"/>
      <c r="Y895" s="6"/>
      <c r="Z895" s="6"/>
      <c r="AA895" s="6"/>
      <c r="AB895" s="6"/>
      <c r="AC895" s="6"/>
      <c r="AD895" s="6"/>
      <c r="AE895" s="6"/>
      <c r="AF895" s="6"/>
      <c r="AG895" s="6"/>
      <c r="AH895" s="6"/>
      <c r="AI895" s="6"/>
      <c r="AJ895" s="6"/>
      <c r="AK895" s="6"/>
      <c r="AL895" s="6"/>
      <c r="AM895" s="6"/>
      <c r="AN895" s="6"/>
      <c r="AO895" s="6"/>
    </row>
    <row r="896" spans="1:41" x14ac:dyDescent="0.25">
      <c r="A896" s="9" t="s">
        <v>6</v>
      </c>
      <c r="B896" s="9" t="s">
        <v>32</v>
      </c>
      <c r="C896" s="15">
        <v>37153</v>
      </c>
      <c r="D896" s="6" t="s">
        <v>38</v>
      </c>
      <c r="E896" s="6">
        <v>3</v>
      </c>
      <c r="F896" s="6" t="s">
        <v>137</v>
      </c>
      <c r="G896" s="6"/>
      <c r="H896" s="6"/>
      <c r="I896" s="6"/>
      <c r="J896" s="6">
        <v>1</v>
      </c>
      <c r="K896" s="6" t="s">
        <v>34</v>
      </c>
      <c r="L896" s="7">
        <v>1420</v>
      </c>
      <c r="M896" s="6">
        <v>142</v>
      </c>
      <c r="N896" s="6"/>
      <c r="O896" s="6"/>
      <c r="P896" s="6"/>
      <c r="Q896" s="6"/>
      <c r="R896" s="6"/>
      <c r="S896" s="6"/>
      <c r="T896" s="7"/>
      <c r="U896" s="7"/>
      <c r="V896" s="7"/>
      <c r="W896" s="6"/>
      <c r="X896" s="6"/>
      <c r="Y896" s="6"/>
      <c r="Z896" s="6"/>
      <c r="AA896" s="6"/>
      <c r="AB896" s="6"/>
      <c r="AC896" s="6"/>
      <c r="AD896" s="6"/>
      <c r="AE896" s="6"/>
      <c r="AF896" s="6"/>
      <c r="AG896" s="6"/>
      <c r="AH896" s="6"/>
      <c r="AI896" s="6"/>
      <c r="AJ896" s="6"/>
      <c r="AK896" s="6"/>
      <c r="AL896" s="6"/>
      <c r="AM896" s="6"/>
      <c r="AN896" s="6"/>
      <c r="AO896" s="6"/>
    </row>
    <row r="897" spans="1:41" x14ac:dyDescent="0.25">
      <c r="A897" s="9" t="s">
        <v>6</v>
      </c>
      <c r="B897" s="9" t="s">
        <v>32</v>
      </c>
      <c r="C897" s="15">
        <v>37167</v>
      </c>
      <c r="D897" s="6" t="s">
        <v>38</v>
      </c>
      <c r="E897" s="6">
        <v>3</v>
      </c>
      <c r="F897" s="6" t="s">
        <v>137</v>
      </c>
      <c r="G897" s="6"/>
      <c r="H897" s="6"/>
      <c r="I897" s="6"/>
      <c r="J897" s="6">
        <v>1</v>
      </c>
      <c r="K897" s="6" t="s">
        <v>35</v>
      </c>
      <c r="L897" s="7">
        <v>2370</v>
      </c>
      <c r="M897" s="6">
        <v>237</v>
      </c>
      <c r="N897" s="6"/>
      <c r="O897" s="6"/>
      <c r="P897" s="6"/>
      <c r="Q897" s="6"/>
      <c r="R897" s="6"/>
      <c r="S897" s="6"/>
      <c r="T897" s="7"/>
      <c r="U897" s="7"/>
      <c r="V897" s="7"/>
      <c r="W897" s="6"/>
      <c r="X897" s="6"/>
      <c r="Y897" s="6"/>
      <c r="Z897" s="6"/>
      <c r="AA897" s="6"/>
      <c r="AB897" s="6"/>
      <c r="AC897" s="6"/>
      <c r="AD897" s="6"/>
      <c r="AE897" s="6"/>
      <c r="AF897" s="6"/>
      <c r="AG897" s="6"/>
      <c r="AH897" s="6"/>
      <c r="AI897" s="6"/>
      <c r="AJ897" s="6"/>
      <c r="AK897" s="6"/>
      <c r="AL897" s="6"/>
      <c r="AM897" s="6"/>
      <c r="AN897" s="6"/>
      <c r="AO897" s="6"/>
    </row>
    <row r="898" spans="1:41" x14ac:dyDescent="0.25">
      <c r="A898" s="9" t="s">
        <v>6</v>
      </c>
      <c r="B898" s="9" t="s">
        <v>32</v>
      </c>
      <c r="C898" s="15">
        <v>37174</v>
      </c>
      <c r="D898" s="6" t="s">
        <v>38</v>
      </c>
      <c r="E898" s="6">
        <v>3</v>
      </c>
      <c r="F898" s="6" t="s">
        <v>137</v>
      </c>
      <c r="G898" s="6"/>
      <c r="H898" s="6"/>
      <c r="I898" s="6"/>
      <c r="J898" s="6">
        <v>1</v>
      </c>
      <c r="K898" s="6" t="s">
        <v>36</v>
      </c>
      <c r="L898" s="7">
        <v>512</v>
      </c>
      <c r="M898" s="6">
        <v>51.2</v>
      </c>
      <c r="N898" s="6"/>
      <c r="O898" s="6">
        <v>184.51</v>
      </c>
      <c r="P898" s="6">
        <f>SUMIFS(O$459:O898,A$459:A898,A898,D$459:D898,D898,E$459:E898,E898)</f>
        <v>212.91</v>
      </c>
      <c r="Q898" s="6"/>
      <c r="R898" s="6"/>
      <c r="S898" s="6"/>
      <c r="T898" s="7"/>
      <c r="U898" s="7"/>
      <c r="V898" s="7"/>
      <c r="W898" s="6"/>
      <c r="X898" s="6"/>
      <c r="Y898" s="6"/>
      <c r="Z898" s="6"/>
      <c r="AA898" s="6"/>
      <c r="AB898" s="6"/>
      <c r="AC898" s="6"/>
      <c r="AD898" s="6"/>
      <c r="AE898" s="6"/>
      <c r="AF898" s="6"/>
      <c r="AG898" s="6"/>
      <c r="AH898" s="6"/>
      <c r="AI898" s="6"/>
      <c r="AJ898" s="6"/>
      <c r="AK898" s="6"/>
      <c r="AL898" s="6"/>
      <c r="AM898" s="6"/>
      <c r="AN898" s="6"/>
      <c r="AO898" s="6"/>
    </row>
    <row r="899" spans="1:41" x14ac:dyDescent="0.25">
      <c r="A899" s="9" t="s">
        <v>6</v>
      </c>
      <c r="B899" s="9" t="s">
        <v>32</v>
      </c>
      <c r="C899" s="15">
        <v>37201</v>
      </c>
      <c r="D899" s="6" t="s">
        <v>38</v>
      </c>
      <c r="E899" s="6">
        <v>3</v>
      </c>
      <c r="F899" s="6" t="s">
        <v>137</v>
      </c>
      <c r="G899" s="6"/>
      <c r="H899" s="6"/>
      <c r="I899" s="6"/>
      <c r="J899" s="6">
        <v>2</v>
      </c>
      <c r="K899" s="6" t="s">
        <v>34</v>
      </c>
      <c r="L899" s="7">
        <v>1650</v>
      </c>
      <c r="M899" s="6">
        <v>165</v>
      </c>
      <c r="N899" s="6"/>
      <c r="O899" s="6"/>
      <c r="P899" s="6"/>
      <c r="Q899" s="6"/>
      <c r="R899" s="6"/>
      <c r="S899" s="6"/>
      <c r="T899" s="7"/>
      <c r="U899" s="7"/>
      <c r="V899" s="7"/>
      <c r="W899" s="6"/>
      <c r="X899" s="6"/>
      <c r="Y899" s="6"/>
      <c r="Z899" s="6"/>
      <c r="AA899" s="6"/>
      <c r="AB899" s="6"/>
      <c r="AC899" s="6"/>
      <c r="AD899" s="6"/>
      <c r="AE899" s="6"/>
      <c r="AF899" s="6"/>
      <c r="AG899" s="6"/>
      <c r="AH899" s="6"/>
      <c r="AI899" s="6"/>
      <c r="AJ899" s="6"/>
      <c r="AK899" s="6"/>
      <c r="AL899" s="6"/>
      <c r="AM899" s="6"/>
      <c r="AN899" s="6"/>
      <c r="AO899" s="6"/>
    </row>
    <row r="900" spans="1:41" x14ac:dyDescent="0.25">
      <c r="A900" s="9" t="s">
        <v>6</v>
      </c>
      <c r="B900" s="9" t="s">
        <v>32</v>
      </c>
      <c r="C900" s="15">
        <v>37208</v>
      </c>
      <c r="D900" s="6" t="s">
        <v>38</v>
      </c>
      <c r="E900" s="6">
        <v>3</v>
      </c>
      <c r="F900" s="6" t="s">
        <v>137</v>
      </c>
      <c r="G900" s="6"/>
      <c r="H900" s="6"/>
      <c r="I900" s="6"/>
      <c r="J900" s="6">
        <v>2</v>
      </c>
      <c r="K900" s="6" t="s">
        <v>34</v>
      </c>
      <c r="L900" s="7">
        <v>3300</v>
      </c>
      <c r="M900" s="6">
        <v>330</v>
      </c>
      <c r="N900" s="6"/>
      <c r="O900" s="6"/>
      <c r="P900" s="6"/>
      <c r="Q900" s="6"/>
      <c r="R900" s="6"/>
      <c r="S900" s="6"/>
      <c r="T900" s="7"/>
      <c r="U900" s="7"/>
      <c r="V900" s="7"/>
      <c r="W900" s="6"/>
      <c r="X900" s="6"/>
      <c r="Y900" s="6"/>
      <c r="Z900" s="6"/>
      <c r="AA900" s="6"/>
      <c r="AB900" s="6"/>
      <c r="AC900" s="6"/>
      <c r="AD900" s="6"/>
      <c r="AE900" s="6"/>
      <c r="AF900" s="6"/>
      <c r="AG900" s="6"/>
      <c r="AH900" s="6"/>
      <c r="AI900" s="6"/>
      <c r="AJ900" s="6"/>
      <c r="AK900" s="6"/>
      <c r="AL900" s="6"/>
      <c r="AM900" s="6"/>
      <c r="AN900" s="6"/>
      <c r="AO900" s="6"/>
    </row>
    <row r="901" spans="1:41" x14ac:dyDescent="0.25">
      <c r="A901" s="9" t="s">
        <v>6</v>
      </c>
      <c r="B901" s="9" t="s">
        <v>32</v>
      </c>
      <c r="C901" s="15">
        <v>37216</v>
      </c>
      <c r="D901" s="6" t="s">
        <v>38</v>
      </c>
      <c r="E901" s="6">
        <v>3</v>
      </c>
      <c r="F901" s="6" t="s">
        <v>137</v>
      </c>
      <c r="G901" s="6"/>
      <c r="H901" s="6"/>
      <c r="I901" s="6"/>
      <c r="J901" s="6">
        <v>2</v>
      </c>
      <c r="K901" s="6" t="s">
        <v>35</v>
      </c>
      <c r="L901" s="7">
        <v>3300</v>
      </c>
      <c r="M901" s="6">
        <v>330</v>
      </c>
      <c r="N901" s="6"/>
      <c r="O901" s="6"/>
      <c r="P901" s="6"/>
      <c r="Q901" s="6"/>
      <c r="R901" s="6"/>
      <c r="S901" s="6"/>
      <c r="T901" s="7"/>
      <c r="U901" s="7"/>
      <c r="V901" s="7"/>
      <c r="W901" s="6"/>
      <c r="X901" s="6"/>
      <c r="Y901" s="6"/>
      <c r="Z901" s="6"/>
      <c r="AA901" s="6"/>
      <c r="AB901" s="6"/>
      <c r="AC901" s="6"/>
      <c r="AD901" s="6"/>
      <c r="AE901" s="6"/>
      <c r="AF901" s="6"/>
      <c r="AG901" s="6"/>
      <c r="AH901" s="6"/>
      <c r="AI901" s="6"/>
      <c r="AJ901" s="6"/>
      <c r="AK901" s="6"/>
      <c r="AL901" s="6"/>
      <c r="AM901" s="6"/>
      <c r="AN901" s="6"/>
      <c r="AO901" s="6"/>
    </row>
    <row r="902" spans="1:41" x14ac:dyDescent="0.25">
      <c r="A902" s="9" t="s">
        <v>6</v>
      </c>
      <c r="B902" s="9" t="s">
        <v>32</v>
      </c>
      <c r="C902" s="15">
        <v>37221</v>
      </c>
      <c r="D902" s="6" t="s">
        <v>38</v>
      </c>
      <c r="E902" s="6">
        <v>3</v>
      </c>
      <c r="F902" s="6" t="s">
        <v>137</v>
      </c>
      <c r="G902" s="6"/>
      <c r="H902" s="6"/>
      <c r="I902" s="6"/>
      <c r="J902" s="6">
        <v>2</v>
      </c>
      <c r="K902" s="6" t="s">
        <v>36</v>
      </c>
      <c r="L902" s="7"/>
      <c r="M902" s="6"/>
      <c r="N902" s="6"/>
      <c r="O902" s="6">
        <v>241.76</v>
      </c>
      <c r="P902" s="6">
        <f>SUMIFS(O$459:O902,A$459:A902,A902,D$459:D902,D902,E$459:E902,E902)</f>
        <v>454.66999999999996</v>
      </c>
      <c r="Q902" s="6"/>
      <c r="R902" s="6"/>
      <c r="S902" s="6"/>
      <c r="T902" s="7"/>
      <c r="U902" s="7"/>
      <c r="V902" s="7"/>
      <c r="W902" s="6"/>
      <c r="X902" s="6"/>
      <c r="Y902" s="6"/>
      <c r="Z902" s="6"/>
      <c r="AA902" s="6"/>
      <c r="AB902" s="6"/>
      <c r="AC902" s="6"/>
      <c r="AD902" s="6"/>
      <c r="AE902" s="6"/>
      <c r="AF902" s="6"/>
      <c r="AG902" s="6"/>
      <c r="AH902" s="6"/>
      <c r="AI902" s="6"/>
      <c r="AJ902" s="6"/>
      <c r="AK902" s="6"/>
      <c r="AL902" s="6"/>
      <c r="AM902" s="6"/>
      <c r="AN902" s="6"/>
      <c r="AO902" s="6"/>
    </row>
    <row r="903" spans="1:41" x14ac:dyDescent="0.25">
      <c r="A903" s="9" t="s">
        <v>6</v>
      </c>
      <c r="B903" s="9" t="s">
        <v>32</v>
      </c>
      <c r="C903" s="15">
        <v>37243</v>
      </c>
      <c r="D903" s="6" t="s">
        <v>38</v>
      </c>
      <c r="E903" s="6">
        <v>3</v>
      </c>
      <c r="F903" s="6" t="s">
        <v>137</v>
      </c>
      <c r="G903" s="6"/>
      <c r="H903" s="6"/>
      <c r="I903" s="6"/>
      <c r="J903" s="6">
        <v>3</v>
      </c>
      <c r="K903" s="6" t="s">
        <v>34</v>
      </c>
      <c r="L903" s="7">
        <v>2410</v>
      </c>
      <c r="M903" s="6">
        <v>241</v>
      </c>
      <c r="N903" s="6"/>
      <c r="O903" s="6"/>
      <c r="P903" s="6"/>
      <c r="Q903" s="6"/>
      <c r="R903" s="6"/>
      <c r="S903" s="6"/>
      <c r="T903" s="7"/>
      <c r="U903" s="7"/>
      <c r="V903" s="7"/>
      <c r="W903" s="6"/>
      <c r="X903" s="6"/>
      <c r="Y903" s="6"/>
      <c r="Z903" s="6"/>
      <c r="AA903" s="6"/>
      <c r="AB903" s="6"/>
      <c r="AC903" s="6"/>
      <c r="AD903" s="6"/>
      <c r="AE903" s="6"/>
      <c r="AF903" s="6"/>
      <c r="AG903" s="6"/>
      <c r="AH903" s="6"/>
      <c r="AI903" s="6"/>
      <c r="AJ903" s="6"/>
      <c r="AK903" s="6"/>
      <c r="AL903" s="6"/>
      <c r="AM903" s="6"/>
      <c r="AN903" s="6"/>
      <c r="AO903" s="6"/>
    </row>
    <row r="904" spans="1:41" x14ac:dyDescent="0.25">
      <c r="A904" s="9" t="s">
        <v>6</v>
      </c>
      <c r="B904" s="9" t="s">
        <v>32</v>
      </c>
      <c r="C904" s="15">
        <v>37247</v>
      </c>
      <c r="D904" s="6" t="s">
        <v>38</v>
      </c>
      <c r="E904" s="6">
        <v>3</v>
      </c>
      <c r="F904" s="6" t="s">
        <v>137</v>
      </c>
      <c r="G904" s="6"/>
      <c r="H904" s="6"/>
      <c r="I904" s="6"/>
      <c r="J904" s="6">
        <v>3</v>
      </c>
      <c r="K904" s="6" t="s">
        <v>35</v>
      </c>
      <c r="L904" s="7">
        <v>2500</v>
      </c>
      <c r="M904" s="6">
        <v>250</v>
      </c>
      <c r="N904" s="6"/>
      <c r="O904" s="6"/>
      <c r="P904" s="6"/>
      <c r="Q904" s="6"/>
      <c r="R904" s="6"/>
      <c r="S904" s="6"/>
      <c r="T904" s="7"/>
      <c r="U904" s="7"/>
      <c r="V904" s="7"/>
      <c r="W904" s="6"/>
      <c r="X904" s="6"/>
      <c r="Y904" s="6"/>
      <c r="Z904" s="6"/>
      <c r="AA904" s="6"/>
      <c r="AB904" s="6"/>
      <c r="AC904" s="6"/>
      <c r="AD904" s="6"/>
      <c r="AE904" s="6"/>
      <c r="AF904" s="6"/>
      <c r="AG904" s="6"/>
      <c r="AH904" s="6"/>
      <c r="AI904" s="6"/>
      <c r="AJ904" s="6"/>
      <c r="AK904" s="6"/>
      <c r="AL904" s="6"/>
      <c r="AM904" s="6"/>
      <c r="AN904" s="6"/>
      <c r="AO904" s="6"/>
    </row>
    <row r="905" spans="1:41" x14ac:dyDescent="0.25">
      <c r="A905" s="9" t="s">
        <v>6</v>
      </c>
      <c r="B905" s="9" t="s">
        <v>32</v>
      </c>
      <c r="C905" s="15">
        <v>37255</v>
      </c>
      <c r="D905" s="6" t="s">
        <v>38</v>
      </c>
      <c r="E905" s="6">
        <v>3</v>
      </c>
      <c r="F905" s="6" t="s">
        <v>137</v>
      </c>
      <c r="G905" s="6"/>
      <c r="H905" s="6"/>
      <c r="I905" s="6"/>
      <c r="J905" s="6">
        <v>3</v>
      </c>
      <c r="K905" s="6" t="s">
        <v>36</v>
      </c>
      <c r="L905" s="7"/>
      <c r="M905" s="6"/>
      <c r="N905" s="6"/>
      <c r="O905" s="6">
        <v>141.74</v>
      </c>
      <c r="P905" s="6">
        <f>SUMIFS(O$459:O905,A$459:A905,A905,D$459:D905,D905,E$459:E905,E905)</f>
        <v>596.41</v>
      </c>
      <c r="Q905" s="6"/>
      <c r="R905" s="6"/>
      <c r="S905" s="6"/>
      <c r="T905" s="7"/>
      <c r="U905" s="7"/>
      <c r="V905" s="7"/>
      <c r="W905" s="6"/>
      <c r="X905" s="6"/>
      <c r="Y905" s="6"/>
      <c r="Z905" s="6"/>
      <c r="AA905" s="6"/>
      <c r="AB905" s="6"/>
      <c r="AC905" s="6"/>
      <c r="AD905" s="6"/>
      <c r="AE905" s="6"/>
      <c r="AF905" s="6"/>
      <c r="AG905" s="6"/>
      <c r="AH905" s="6"/>
      <c r="AI905" s="6"/>
      <c r="AJ905" s="6"/>
      <c r="AK905" s="6"/>
      <c r="AL905" s="6"/>
      <c r="AM905" s="6"/>
      <c r="AN905" s="6"/>
      <c r="AO905" s="6"/>
    </row>
    <row r="906" spans="1:41" x14ac:dyDescent="0.25">
      <c r="A906" s="9" t="s">
        <v>6</v>
      </c>
      <c r="B906" s="9" t="s">
        <v>32</v>
      </c>
      <c r="C906" s="15">
        <v>37293</v>
      </c>
      <c r="D906" s="6" t="s">
        <v>38</v>
      </c>
      <c r="E906" s="6">
        <v>3</v>
      </c>
      <c r="F906" s="6" t="s">
        <v>137</v>
      </c>
      <c r="G906" s="6"/>
      <c r="H906" s="6"/>
      <c r="I906" s="6"/>
      <c r="J906" s="6">
        <v>4</v>
      </c>
      <c r="K906" s="6" t="s">
        <v>35</v>
      </c>
      <c r="L906" s="7">
        <v>2500</v>
      </c>
      <c r="M906" s="6">
        <v>250</v>
      </c>
      <c r="N906" s="6"/>
      <c r="O906" s="6"/>
      <c r="P906" s="6"/>
      <c r="Q906" s="6"/>
      <c r="R906" s="6"/>
      <c r="S906" s="6"/>
      <c r="T906" s="7"/>
      <c r="U906" s="7"/>
      <c r="V906" s="7"/>
      <c r="W906" s="6"/>
      <c r="X906" s="6"/>
      <c r="Y906" s="6"/>
      <c r="Z906" s="6"/>
      <c r="AA906" s="6"/>
      <c r="AB906" s="6"/>
      <c r="AC906" s="6"/>
      <c r="AD906" s="6"/>
      <c r="AE906" s="6"/>
      <c r="AF906" s="6"/>
      <c r="AG906" s="6"/>
      <c r="AH906" s="6"/>
      <c r="AI906" s="6"/>
      <c r="AJ906" s="6"/>
      <c r="AK906" s="6"/>
      <c r="AL906" s="6"/>
      <c r="AM906" s="6"/>
      <c r="AN906" s="6"/>
      <c r="AO906" s="6"/>
    </row>
    <row r="907" spans="1:41" x14ac:dyDescent="0.25">
      <c r="A907" s="9" t="s">
        <v>6</v>
      </c>
      <c r="B907" s="9" t="s">
        <v>32</v>
      </c>
      <c r="C907" s="15">
        <v>37302</v>
      </c>
      <c r="D907" s="6" t="s">
        <v>38</v>
      </c>
      <c r="E907" s="6">
        <v>3</v>
      </c>
      <c r="F907" s="6" t="s">
        <v>137</v>
      </c>
      <c r="G907" s="6"/>
      <c r="H907" s="6"/>
      <c r="I907" s="6"/>
      <c r="J907" s="6">
        <v>4</v>
      </c>
      <c r="K907" s="6" t="s">
        <v>36</v>
      </c>
      <c r="L907" s="7"/>
      <c r="M907" s="6"/>
      <c r="N907" s="6"/>
      <c r="O907" s="6">
        <v>181.94</v>
      </c>
      <c r="P907" s="6">
        <f>SUMIFS(O$459:O907,A$459:A907,A907,D$459:D907,D907,E$459:E907,E907)</f>
        <v>778.34999999999991</v>
      </c>
      <c r="Q907" s="6"/>
      <c r="R907" s="6"/>
      <c r="S907" s="6"/>
      <c r="T907" s="7"/>
      <c r="U907" s="7"/>
      <c r="V907" s="7"/>
      <c r="W907" s="6"/>
      <c r="X907" s="6"/>
      <c r="Y907" s="6"/>
      <c r="Z907" s="6"/>
      <c r="AA907" s="6"/>
      <c r="AB907" s="6"/>
      <c r="AC907" s="6"/>
      <c r="AD907" s="6"/>
      <c r="AE907" s="6"/>
      <c r="AF907" s="6"/>
      <c r="AG907" s="6"/>
      <c r="AH907" s="6"/>
      <c r="AI907" s="6"/>
      <c r="AJ907" s="6"/>
      <c r="AK907" s="6"/>
      <c r="AL907" s="6"/>
      <c r="AM907" s="6"/>
      <c r="AN907" s="6"/>
      <c r="AO907" s="6"/>
    </row>
    <row r="908" spans="1:41" x14ac:dyDescent="0.25">
      <c r="A908" s="9" t="s">
        <v>6</v>
      </c>
      <c r="B908" s="9" t="s">
        <v>32</v>
      </c>
      <c r="C908" s="15">
        <v>37349</v>
      </c>
      <c r="D908" s="6" t="s">
        <v>38</v>
      </c>
      <c r="E908" s="6">
        <v>3</v>
      </c>
      <c r="F908" s="6" t="s">
        <v>137</v>
      </c>
      <c r="G908" s="6"/>
      <c r="H908" s="6"/>
      <c r="I908" s="6"/>
      <c r="J908" s="6">
        <v>5</v>
      </c>
      <c r="K908" s="6" t="s">
        <v>35</v>
      </c>
      <c r="L908" s="7">
        <v>800</v>
      </c>
      <c r="M908" s="6">
        <v>80</v>
      </c>
      <c r="N908" s="6"/>
      <c r="O908" s="6"/>
      <c r="P908" s="6"/>
      <c r="Q908" s="6"/>
      <c r="R908" s="6"/>
      <c r="S908" s="6"/>
      <c r="T908" s="7"/>
      <c r="U908" s="7"/>
      <c r="V908" s="7"/>
      <c r="W908" s="6"/>
      <c r="X908" s="6"/>
      <c r="Y908" s="6"/>
      <c r="Z908" s="6"/>
      <c r="AA908" s="6"/>
      <c r="AB908" s="6"/>
      <c r="AC908" s="6"/>
      <c r="AD908" s="6"/>
      <c r="AE908" s="6"/>
      <c r="AF908" s="6"/>
      <c r="AG908" s="6"/>
      <c r="AH908" s="6"/>
      <c r="AI908" s="6"/>
      <c r="AJ908" s="6"/>
      <c r="AK908" s="6"/>
      <c r="AL908" s="6"/>
      <c r="AM908" s="6"/>
      <c r="AN908" s="6"/>
      <c r="AO908" s="6"/>
    </row>
    <row r="909" spans="1:41" x14ac:dyDescent="0.25">
      <c r="A909" s="9" t="s">
        <v>6</v>
      </c>
      <c r="B909" s="9" t="s">
        <v>32</v>
      </c>
      <c r="C909" s="15">
        <v>37363</v>
      </c>
      <c r="D909" s="6" t="s">
        <v>38</v>
      </c>
      <c r="E909" s="6">
        <v>3</v>
      </c>
      <c r="F909" s="6" t="s">
        <v>137</v>
      </c>
      <c r="G909" s="6"/>
      <c r="H909" s="6"/>
      <c r="I909" s="6"/>
      <c r="J909" s="6">
        <v>5</v>
      </c>
      <c r="K909" s="6" t="s">
        <v>36</v>
      </c>
      <c r="L909" s="7"/>
      <c r="M909" s="6"/>
      <c r="N909" s="6"/>
      <c r="O909" s="6">
        <v>40.31</v>
      </c>
      <c r="P909" s="6">
        <f>SUMIFS(O$459:O909,A$459:A909,A909,D$459:D909,D909,E$459:E909,E909)</f>
        <v>818.65999999999985</v>
      </c>
      <c r="Q909" s="6"/>
      <c r="R909" s="6"/>
      <c r="S909" s="6"/>
      <c r="T909" s="7"/>
      <c r="U909" s="7"/>
      <c r="V909" s="7"/>
      <c r="W909" s="6"/>
      <c r="X909" s="6"/>
      <c r="Y909" s="6"/>
      <c r="Z909" s="6"/>
      <c r="AA909" s="6"/>
      <c r="AB909" s="6"/>
      <c r="AC909" s="6"/>
      <c r="AD909" s="6"/>
      <c r="AE909" s="6"/>
      <c r="AF909" s="6"/>
      <c r="AG909" s="6"/>
      <c r="AH909" s="6"/>
      <c r="AI909" s="6"/>
      <c r="AJ909" s="6"/>
      <c r="AK909" s="6"/>
      <c r="AL909" s="6"/>
      <c r="AM909" s="6"/>
      <c r="AN909" s="6"/>
      <c r="AO909" s="6"/>
    </row>
    <row r="910" spans="1:41" x14ac:dyDescent="0.25">
      <c r="A910" s="9" t="s">
        <v>6</v>
      </c>
      <c r="B910" s="9" t="s">
        <v>32</v>
      </c>
      <c r="C910" s="15">
        <v>37431</v>
      </c>
      <c r="D910" s="6" t="s">
        <v>38</v>
      </c>
      <c r="E910" s="6">
        <v>3</v>
      </c>
      <c r="F910" s="6" t="s">
        <v>137</v>
      </c>
      <c r="G910" s="6"/>
      <c r="H910" s="6"/>
      <c r="I910" s="6"/>
      <c r="J910" s="6">
        <v>6</v>
      </c>
      <c r="K910" s="6" t="s">
        <v>35</v>
      </c>
      <c r="L910" s="7">
        <v>500</v>
      </c>
      <c r="M910" s="6">
        <v>50</v>
      </c>
      <c r="N910" s="6"/>
      <c r="O910" s="6"/>
      <c r="P910" s="6"/>
      <c r="Q910" s="6"/>
      <c r="R910" s="6"/>
      <c r="S910" s="6"/>
      <c r="T910" s="7"/>
      <c r="U910" s="7"/>
      <c r="V910" s="7"/>
      <c r="W910" s="6"/>
      <c r="X910" s="6"/>
      <c r="Y910" s="6"/>
      <c r="Z910" s="6"/>
      <c r="AA910" s="6"/>
      <c r="AB910" s="6"/>
      <c r="AC910" s="6"/>
      <c r="AD910" s="6"/>
      <c r="AE910" s="6"/>
      <c r="AF910" s="6"/>
      <c r="AG910" s="6"/>
      <c r="AH910" s="6"/>
      <c r="AI910" s="6"/>
      <c r="AJ910" s="6"/>
      <c r="AK910" s="6"/>
      <c r="AL910" s="6"/>
      <c r="AM910" s="6"/>
      <c r="AN910" s="6"/>
      <c r="AO910" s="6"/>
    </row>
    <row r="911" spans="1:41" x14ac:dyDescent="0.25">
      <c r="A911" s="9" t="s">
        <v>6</v>
      </c>
      <c r="B911" s="9" t="s">
        <v>32</v>
      </c>
      <c r="C911" s="15">
        <v>37442</v>
      </c>
      <c r="D911" s="6" t="s">
        <v>85</v>
      </c>
      <c r="E911" s="6">
        <v>3</v>
      </c>
      <c r="F911" s="6" t="s">
        <v>137</v>
      </c>
      <c r="G911" s="6"/>
      <c r="H911" s="6"/>
      <c r="I911" s="6"/>
      <c r="J911" s="6">
        <v>6</v>
      </c>
      <c r="K911" s="6" t="s">
        <v>36</v>
      </c>
      <c r="L911" s="7"/>
      <c r="M911" s="6"/>
      <c r="N911" s="6"/>
      <c r="O911" s="6">
        <v>40.24</v>
      </c>
      <c r="P911" s="6">
        <f>SUMIFS(O$459:O911,A$459:A911,A911,D$459:D911,D911,E$459:E911,E911)</f>
        <v>40.24</v>
      </c>
      <c r="Q911" s="6"/>
      <c r="R911" s="6"/>
      <c r="S911" s="6"/>
      <c r="T911" s="7"/>
      <c r="U911" s="7"/>
      <c r="V911" s="7"/>
      <c r="W911" s="6"/>
      <c r="X911" s="6"/>
      <c r="Y911" s="6"/>
      <c r="Z911" s="6"/>
      <c r="AA911" s="6"/>
      <c r="AB911" s="6"/>
      <c r="AC911" s="6"/>
      <c r="AD911" s="6"/>
      <c r="AE911" s="6"/>
      <c r="AF911" s="6"/>
      <c r="AG911" s="6"/>
      <c r="AH911" s="6"/>
      <c r="AI911" s="6"/>
      <c r="AJ911" s="6"/>
      <c r="AK911" s="6"/>
      <c r="AL911" s="6"/>
      <c r="AM911" s="6"/>
      <c r="AN911" s="6"/>
      <c r="AO911" s="6"/>
    </row>
    <row r="912" spans="1:41" x14ac:dyDescent="0.25">
      <c r="A912" s="9" t="s">
        <v>68</v>
      </c>
      <c r="B912" s="9" t="s">
        <v>61</v>
      </c>
      <c r="C912" s="16">
        <v>39832</v>
      </c>
      <c r="D912" s="6" t="s">
        <v>66</v>
      </c>
      <c r="E912" s="6">
        <v>1</v>
      </c>
      <c r="F912" s="6"/>
      <c r="G912" s="6"/>
      <c r="H912" s="6"/>
      <c r="I912" s="6"/>
      <c r="J912" s="6">
        <v>1</v>
      </c>
      <c r="K912" s="6"/>
      <c r="L912" s="6"/>
      <c r="M912" s="6"/>
      <c r="O912" s="6">
        <v>733.00000000000011</v>
      </c>
      <c r="P912" s="6">
        <f>SUMIFS($O$912:O912,$E$912:E912,E912)</f>
        <v>733.00000000000011</v>
      </c>
      <c r="Q912" s="6"/>
      <c r="R912" s="6"/>
      <c r="S912" s="6"/>
      <c r="T912" s="6">
        <v>155</v>
      </c>
      <c r="U912" s="6"/>
      <c r="V912" s="6"/>
      <c r="W912" s="6"/>
      <c r="X912" s="6">
        <v>83.3</v>
      </c>
      <c r="Y912" s="6">
        <v>8.33</v>
      </c>
      <c r="Z912" s="6"/>
      <c r="AA912" s="6"/>
      <c r="AB912" s="6"/>
      <c r="AC912" s="6"/>
      <c r="AD912" s="6"/>
      <c r="AE912" s="6"/>
      <c r="AF912" s="6"/>
      <c r="AG912" s="6"/>
      <c r="AH912" s="6"/>
      <c r="AI912" s="6"/>
      <c r="AJ912" s="6"/>
      <c r="AK912" s="6"/>
      <c r="AL912" s="6"/>
      <c r="AM912" s="6"/>
      <c r="AN912" s="6"/>
      <c r="AO912" s="6"/>
    </row>
    <row r="913" spans="1:41" x14ac:dyDescent="0.25">
      <c r="A913" s="9" t="s">
        <v>68</v>
      </c>
      <c r="B913" s="9" t="s">
        <v>61</v>
      </c>
      <c r="C913" s="16">
        <v>39832</v>
      </c>
      <c r="D913" s="6" t="s">
        <v>66</v>
      </c>
      <c r="E913" s="6">
        <v>2</v>
      </c>
      <c r="F913" s="6"/>
      <c r="G913" s="6"/>
      <c r="H913" s="6"/>
      <c r="I913" s="6"/>
      <c r="J913" s="6">
        <v>1</v>
      </c>
      <c r="K913" s="6"/>
      <c r="L913" s="6"/>
      <c r="M913" s="6"/>
      <c r="O913" s="6">
        <v>555.5</v>
      </c>
      <c r="P913" s="6">
        <f>SUMIFS($O$912:O913,$E$912:E913,E913)</f>
        <v>555.5</v>
      </c>
      <c r="Q913" s="6"/>
      <c r="R913" s="6"/>
      <c r="S913" s="6"/>
      <c r="T913" s="6">
        <v>80</v>
      </c>
      <c r="U913" s="6"/>
      <c r="V913" s="6"/>
      <c r="W913" s="6"/>
      <c r="X913" s="6">
        <v>63.1</v>
      </c>
      <c r="Y913" s="6">
        <v>6.31</v>
      </c>
      <c r="Z913" s="6"/>
      <c r="AA913" s="6"/>
      <c r="AB913" s="6"/>
      <c r="AC913" s="6"/>
      <c r="AD913" s="6"/>
      <c r="AE913" s="6"/>
      <c r="AF913" s="6"/>
      <c r="AG913" s="6"/>
      <c r="AH913" s="6"/>
      <c r="AI913" s="6"/>
      <c r="AJ913" s="6"/>
      <c r="AK913" s="6"/>
      <c r="AL913" s="6"/>
      <c r="AM913" s="6"/>
      <c r="AN913" s="6"/>
      <c r="AO913" s="6"/>
    </row>
    <row r="914" spans="1:41" x14ac:dyDescent="0.25">
      <c r="A914" s="9" t="s">
        <v>68</v>
      </c>
      <c r="B914" s="9" t="s">
        <v>61</v>
      </c>
      <c r="C914" s="16">
        <v>39832</v>
      </c>
      <c r="D914" s="6" t="s">
        <v>66</v>
      </c>
      <c r="E914" s="6">
        <v>3</v>
      </c>
      <c r="F914" s="6"/>
      <c r="G914" s="6"/>
      <c r="H914" s="6"/>
      <c r="I914" s="6"/>
      <c r="J914" s="6">
        <v>1</v>
      </c>
      <c r="K914" s="6"/>
      <c r="L914" s="6"/>
      <c r="M914" s="6"/>
      <c r="O914" s="6">
        <v>685.99999999999989</v>
      </c>
      <c r="P914" s="6">
        <f>SUMIFS($O$912:O914,$E$912:E914,E914)</f>
        <v>685.99999999999989</v>
      </c>
      <c r="Q914" s="6"/>
      <c r="R914" s="6"/>
      <c r="S914" s="6"/>
      <c r="T914" s="6">
        <v>205</v>
      </c>
      <c r="U914" s="6"/>
      <c r="V914" s="6"/>
      <c r="W914" s="6"/>
      <c r="X914" s="6">
        <v>78</v>
      </c>
      <c r="Y914" s="6">
        <v>7.8</v>
      </c>
      <c r="Z914" s="6"/>
      <c r="AA914" s="6"/>
      <c r="AB914" s="6"/>
      <c r="AC914" s="6"/>
      <c r="AD914" s="6"/>
      <c r="AE914" s="6"/>
      <c r="AF914" s="6"/>
      <c r="AG914" s="6"/>
      <c r="AH914" s="6"/>
      <c r="AI914" s="6"/>
      <c r="AJ914" s="6"/>
      <c r="AK914" s="6"/>
      <c r="AL914" s="6"/>
      <c r="AM914" s="6"/>
      <c r="AN914" s="6"/>
      <c r="AO914" s="6"/>
    </row>
    <row r="915" spans="1:41" x14ac:dyDescent="0.25">
      <c r="A915" s="9" t="s">
        <v>68</v>
      </c>
      <c r="B915" s="9" t="s">
        <v>61</v>
      </c>
      <c r="C915" s="16">
        <v>39867</v>
      </c>
      <c r="D915" s="6" t="s">
        <v>66</v>
      </c>
      <c r="E915" s="6">
        <v>1</v>
      </c>
      <c r="F915" s="6"/>
      <c r="G915" s="6"/>
      <c r="H915" s="6"/>
      <c r="I915" s="6"/>
      <c r="J915" s="6">
        <v>2</v>
      </c>
      <c r="K915" s="6"/>
      <c r="L915" s="6"/>
      <c r="M915" s="6"/>
      <c r="O915" s="6">
        <v>435.99999999999989</v>
      </c>
      <c r="P915" s="6">
        <f>SUMIFS($O$912:O915,$E$912:E915,E915)</f>
        <v>1169</v>
      </c>
      <c r="Q915" s="6"/>
      <c r="R915" s="6"/>
      <c r="S915" s="6"/>
      <c r="T915" s="6">
        <v>195</v>
      </c>
      <c r="U915" s="6"/>
      <c r="V915" s="6"/>
      <c r="W915" s="6"/>
      <c r="X915" s="6">
        <v>136.30000000000001</v>
      </c>
      <c r="Y915" s="6">
        <v>13.63</v>
      </c>
      <c r="Z915" s="6"/>
      <c r="AA915" s="6"/>
      <c r="AB915" s="6"/>
      <c r="AC915" s="6"/>
      <c r="AD915" s="6"/>
      <c r="AE915" s="6"/>
      <c r="AF915" s="6"/>
      <c r="AG915" s="6"/>
      <c r="AH915" s="6"/>
      <c r="AI915" s="6"/>
      <c r="AJ915" s="6"/>
      <c r="AK915" s="6"/>
      <c r="AL915" s="6"/>
      <c r="AM915" s="6"/>
      <c r="AN915" s="6"/>
      <c r="AO915" s="6"/>
    </row>
    <row r="916" spans="1:41" x14ac:dyDescent="0.25">
      <c r="A916" s="9" t="s">
        <v>68</v>
      </c>
      <c r="B916" s="9" t="s">
        <v>61</v>
      </c>
      <c r="C916" s="16">
        <v>39867</v>
      </c>
      <c r="D916" s="6" t="s">
        <v>66</v>
      </c>
      <c r="E916" s="6">
        <v>2</v>
      </c>
      <c r="F916" s="6"/>
      <c r="G916" s="6"/>
      <c r="H916" s="6"/>
      <c r="I916" s="6"/>
      <c r="J916" s="6">
        <v>2</v>
      </c>
      <c r="K916" s="6"/>
      <c r="L916" s="6"/>
      <c r="M916" s="6"/>
      <c r="O916" s="6">
        <v>192.5</v>
      </c>
      <c r="P916" s="6">
        <f>SUMIFS($O$912:O916,$E$912:E916,E916)</f>
        <v>748</v>
      </c>
      <c r="Q916" s="6"/>
      <c r="R916" s="6"/>
      <c r="S916" s="6"/>
      <c r="T916" s="6">
        <v>95</v>
      </c>
      <c r="U916" s="6"/>
      <c r="V916" s="6"/>
      <c r="W916" s="6"/>
      <c r="X916" s="6">
        <v>60.2</v>
      </c>
      <c r="Y916" s="6">
        <v>6.02</v>
      </c>
      <c r="Z916" s="6"/>
      <c r="AA916" s="6"/>
      <c r="AB916" s="6"/>
      <c r="AC916" s="6"/>
      <c r="AD916" s="6"/>
      <c r="AE916" s="6"/>
      <c r="AF916" s="6"/>
      <c r="AG916" s="6"/>
      <c r="AH916" s="6"/>
      <c r="AI916" s="6"/>
      <c r="AJ916" s="6"/>
      <c r="AK916" s="6"/>
      <c r="AL916" s="6"/>
      <c r="AM916" s="6"/>
      <c r="AN916" s="6"/>
      <c r="AO916" s="6"/>
    </row>
    <row r="917" spans="1:41" x14ac:dyDescent="0.25">
      <c r="A917" s="9" t="s">
        <v>68</v>
      </c>
      <c r="B917" s="9" t="s">
        <v>61</v>
      </c>
      <c r="C917" s="16">
        <v>39867</v>
      </c>
      <c r="D917" s="6" t="s">
        <v>66</v>
      </c>
      <c r="E917" s="6">
        <v>3</v>
      </c>
      <c r="F917" s="6"/>
      <c r="G917" s="6"/>
      <c r="H917" s="6"/>
      <c r="I917" s="6"/>
      <c r="J917" s="6">
        <v>2</v>
      </c>
      <c r="K917" s="6"/>
      <c r="L917" s="6"/>
      <c r="M917" s="6"/>
      <c r="O917" s="6">
        <v>269.50000000000006</v>
      </c>
      <c r="P917" s="6">
        <f>SUMIFS($O$912:O917,$E$912:E917,E917)</f>
        <v>955.5</v>
      </c>
      <c r="Q917" s="6"/>
      <c r="R917" s="6"/>
      <c r="S917" s="6"/>
      <c r="T917" s="6">
        <v>160</v>
      </c>
      <c r="U917" s="6"/>
      <c r="V917" s="6"/>
      <c r="W917" s="6"/>
      <c r="X917" s="6">
        <v>84.2</v>
      </c>
      <c r="Y917" s="6">
        <v>8.42</v>
      </c>
      <c r="Z917" s="6"/>
      <c r="AA917" s="6"/>
      <c r="AB917" s="6"/>
      <c r="AC917" s="6"/>
      <c r="AD917" s="6"/>
      <c r="AE917" s="6"/>
      <c r="AF917" s="6"/>
      <c r="AG917" s="6"/>
      <c r="AH917" s="6"/>
      <c r="AI917" s="6"/>
      <c r="AJ917" s="6"/>
      <c r="AK917" s="6"/>
      <c r="AL917" s="6"/>
      <c r="AM917" s="6"/>
      <c r="AN917" s="6"/>
      <c r="AO917" s="6"/>
    </row>
    <row r="918" spans="1:41" x14ac:dyDescent="0.25">
      <c r="A918" s="9" t="s">
        <v>68</v>
      </c>
      <c r="B918" s="9" t="s">
        <v>61</v>
      </c>
      <c r="C918" s="16">
        <v>39904</v>
      </c>
      <c r="D918" s="6" t="s">
        <v>66</v>
      </c>
      <c r="E918" s="6">
        <v>1</v>
      </c>
      <c r="F918" s="6"/>
      <c r="G918" s="6"/>
      <c r="H918" s="6"/>
      <c r="I918" s="6"/>
      <c r="J918" s="6">
        <v>3</v>
      </c>
      <c r="K918" s="6"/>
      <c r="L918" s="6"/>
      <c r="M918" s="6"/>
      <c r="O918" s="6">
        <v>371</v>
      </c>
      <c r="P918" s="6">
        <f>SUMIFS($O$912:O918,$E$912:E918,E918)</f>
        <v>1540</v>
      </c>
      <c r="Q918" s="6"/>
      <c r="R918" s="6"/>
      <c r="S918" s="6"/>
      <c r="T918" s="6">
        <v>90</v>
      </c>
      <c r="U918" s="6"/>
      <c r="V918" s="6"/>
      <c r="W918" s="6"/>
      <c r="X918" s="6">
        <v>100.3</v>
      </c>
      <c r="Y918" s="6">
        <v>10.029999999999999</v>
      </c>
      <c r="Z918" s="6"/>
      <c r="AA918" s="6"/>
      <c r="AB918" s="6"/>
      <c r="AC918" s="6"/>
      <c r="AD918" s="6"/>
      <c r="AE918" s="6"/>
      <c r="AF918" s="6"/>
      <c r="AG918" s="6"/>
      <c r="AH918" s="6"/>
      <c r="AI918" s="6"/>
      <c r="AJ918" s="6"/>
      <c r="AK918" s="6"/>
      <c r="AL918" s="6"/>
      <c r="AM918" s="6"/>
      <c r="AN918" s="6"/>
      <c r="AO918" s="6"/>
    </row>
    <row r="919" spans="1:41" x14ac:dyDescent="0.25">
      <c r="A919" s="9" t="s">
        <v>68</v>
      </c>
      <c r="B919" s="9" t="s">
        <v>61</v>
      </c>
      <c r="C919" s="16">
        <v>39904</v>
      </c>
      <c r="D919" s="6" t="s">
        <v>66</v>
      </c>
      <c r="E919" s="6">
        <v>2</v>
      </c>
      <c r="F919" s="6"/>
      <c r="G919" s="6"/>
      <c r="H919" s="6"/>
      <c r="I919" s="6"/>
      <c r="J919" s="6">
        <v>3</v>
      </c>
      <c r="K919" s="6"/>
      <c r="L919" s="6"/>
      <c r="M919" s="6"/>
      <c r="O919" s="6">
        <v>567.5</v>
      </c>
      <c r="P919" s="6">
        <f>SUMIFS($O$912:O919,$E$912:E919,E919)</f>
        <v>1315.5</v>
      </c>
      <c r="Q919" s="6"/>
      <c r="R919" s="6"/>
      <c r="S919" s="6"/>
      <c r="T919" s="6">
        <v>120</v>
      </c>
      <c r="U919" s="6"/>
      <c r="V919" s="6"/>
      <c r="W919" s="6"/>
      <c r="X919" s="6">
        <v>153.4</v>
      </c>
      <c r="Y919" s="6">
        <v>15.34</v>
      </c>
      <c r="Z919" s="6"/>
      <c r="AA919" s="6"/>
      <c r="AB919" s="6"/>
      <c r="AC919" s="6"/>
      <c r="AD919" s="6"/>
      <c r="AE919" s="6"/>
      <c r="AF919" s="6"/>
      <c r="AG919" s="6"/>
      <c r="AH919" s="6"/>
      <c r="AI919" s="6"/>
      <c r="AJ919" s="6"/>
      <c r="AK919" s="6"/>
      <c r="AL919" s="6"/>
      <c r="AM919" s="6"/>
      <c r="AN919" s="6"/>
      <c r="AO919" s="6"/>
    </row>
    <row r="920" spans="1:41" x14ac:dyDescent="0.25">
      <c r="A920" s="9" t="s">
        <v>68</v>
      </c>
      <c r="B920" s="9" t="s">
        <v>61</v>
      </c>
      <c r="C920" s="16">
        <v>39904</v>
      </c>
      <c r="D920" s="6" t="s">
        <v>66</v>
      </c>
      <c r="E920" s="6">
        <v>3</v>
      </c>
      <c r="F920" s="6"/>
      <c r="G920" s="6"/>
      <c r="H920" s="6"/>
      <c r="I920" s="6"/>
      <c r="J920" s="6">
        <v>3</v>
      </c>
      <c r="K920" s="6"/>
      <c r="L920" s="6"/>
      <c r="M920" s="6"/>
      <c r="O920" s="6">
        <v>349.50000000000006</v>
      </c>
      <c r="P920" s="6">
        <f>SUMIFS($O$912:O920,$E$912:E920,E920)</f>
        <v>1305</v>
      </c>
      <c r="Q920" s="6"/>
      <c r="R920" s="6"/>
      <c r="S920" s="6"/>
      <c r="T920" s="6">
        <v>75</v>
      </c>
      <c r="U920" s="6"/>
      <c r="V920" s="6"/>
      <c r="W920" s="6"/>
      <c r="X920" s="6">
        <v>94.5</v>
      </c>
      <c r="Y920" s="6">
        <v>9.4499999999999993</v>
      </c>
      <c r="Z920" s="6"/>
      <c r="AA920" s="6"/>
      <c r="AB920" s="6"/>
      <c r="AC920" s="6"/>
      <c r="AD920" s="6"/>
      <c r="AE920" s="6"/>
      <c r="AF920" s="6"/>
      <c r="AG920" s="6"/>
      <c r="AH920" s="6"/>
      <c r="AI920" s="6"/>
      <c r="AJ920" s="6"/>
      <c r="AK920" s="6"/>
      <c r="AL920" s="6"/>
      <c r="AM920" s="6"/>
      <c r="AN920" s="6"/>
      <c r="AO920" s="6"/>
    </row>
    <row r="921" spans="1:41" x14ac:dyDescent="0.25">
      <c r="A921" s="9" t="s">
        <v>68</v>
      </c>
      <c r="B921" s="9" t="s">
        <v>61</v>
      </c>
      <c r="C921" s="16">
        <v>39904</v>
      </c>
      <c r="D921" s="6" t="s">
        <v>66</v>
      </c>
      <c r="E921" s="6">
        <v>4</v>
      </c>
      <c r="F921" s="6"/>
      <c r="G921" s="6"/>
      <c r="H921" s="6"/>
      <c r="I921" s="6"/>
      <c r="J921" s="6">
        <v>3</v>
      </c>
      <c r="K921" s="6"/>
      <c r="L921" s="6"/>
      <c r="M921" s="6"/>
      <c r="O921" s="6">
        <v>261.5</v>
      </c>
      <c r="P921" s="6">
        <f>AVERAGE(P916:P918)+SUMIFS($O$912:O921,$E$912:E921,E921)</f>
        <v>1342.6666666666667</v>
      </c>
      <c r="Q921" s="6"/>
      <c r="R921" s="6"/>
      <c r="S921" s="6"/>
      <c r="T921" s="6">
        <v>55</v>
      </c>
      <c r="U921" s="6"/>
      <c r="V921" s="6"/>
      <c r="W921" s="6"/>
      <c r="X921" s="6">
        <v>70.7</v>
      </c>
      <c r="Y921" s="6">
        <v>7.07</v>
      </c>
      <c r="Z921" s="6"/>
      <c r="AA921" s="6"/>
      <c r="AB921" s="6"/>
      <c r="AC921" s="6"/>
      <c r="AD921" s="6"/>
      <c r="AE921" s="6"/>
      <c r="AF921" s="6"/>
      <c r="AG921" s="6"/>
      <c r="AH921" s="6"/>
      <c r="AI921" s="6"/>
      <c r="AJ921" s="6"/>
      <c r="AK921" s="6"/>
      <c r="AL921" s="6"/>
      <c r="AM921" s="6"/>
      <c r="AN921" s="6"/>
      <c r="AO921" s="6"/>
    </row>
    <row r="922" spans="1:41" x14ac:dyDescent="0.25">
      <c r="A922" s="9" t="s">
        <v>68</v>
      </c>
      <c r="B922" s="9" t="s">
        <v>61</v>
      </c>
      <c r="C922" s="16">
        <v>39904</v>
      </c>
      <c r="D922" s="6" t="s">
        <v>66</v>
      </c>
      <c r="E922" s="6">
        <v>5</v>
      </c>
      <c r="F922" s="6"/>
      <c r="G922" s="6"/>
      <c r="H922" s="6"/>
      <c r="I922" s="6"/>
      <c r="J922" s="6">
        <v>3</v>
      </c>
      <c r="K922" s="6"/>
      <c r="L922" s="6"/>
      <c r="M922" s="6"/>
      <c r="O922" s="6">
        <v>292.5</v>
      </c>
      <c r="P922" s="6">
        <f>AVERAGE(P916:P918)+SUMIFS($O$912:O922,$E$912:E922,E922)</f>
        <v>1373.6666666666667</v>
      </c>
      <c r="Q922" s="6"/>
      <c r="R922" s="6"/>
      <c r="S922" s="6"/>
      <c r="T922" s="6">
        <v>60</v>
      </c>
      <c r="U922" s="6"/>
      <c r="V922" s="6"/>
      <c r="W922" s="6"/>
      <c r="X922" s="6">
        <v>79.099999999999994</v>
      </c>
      <c r="Y922" s="6">
        <v>7.91</v>
      </c>
      <c r="Z922" s="6"/>
      <c r="AA922" s="6"/>
      <c r="AB922" s="6"/>
      <c r="AC922" s="6"/>
      <c r="AD922" s="6"/>
      <c r="AE922" s="6"/>
      <c r="AF922" s="6"/>
      <c r="AG922" s="6"/>
      <c r="AH922" s="6"/>
      <c r="AI922" s="6"/>
      <c r="AJ922" s="6"/>
      <c r="AK922" s="6"/>
      <c r="AL922" s="6"/>
      <c r="AM922" s="6"/>
      <c r="AN922" s="6"/>
      <c r="AO922" s="6"/>
    </row>
    <row r="923" spans="1:41" x14ac:dyDescent="0.25">
      <c r="A923" s="9" t="s">
        <v>68</v>
      </c>
      <c r="B923" s="9" t="s">
        <v>61</v>
      </c>
      <c r="C923" s="16">
        <v>39941</v>
      </c>
      <c r="D923" s="6" t="s">
        <v>66</v>
      </c>
      <c r="E923" s="6">
        <v>1</v>
      </c>
      <c r="F923" s="6"/>
      <c r="G923" s="6"/>
      <c r="H923" s="6"/>
      <c r="I923" s="6"/>
      <c r="J923" s="6">
        <v>4</v>
      </c>
      <c r="K923" s="6"/>
      <c r="L923" s="6"/>
      <c r="M923" s="6"/>
      <c r="O923" s="6">
        <v>209</v>
      </c>
      <c r="P923" s="6">
        <f>SUMIFS($O$912:O923,$E$912:E923,E923)</f>
        <v>1749</v>
      </c>
      <c r="Q923" s="6"/>
      <c r="R923" s="6"/>
      <c r="S923" s="6"/>
      <c r="T923" s="6">
        <v>65</v>
      </c>
      <c r="U923" s="6"/>
      <c r="V923" s="6"/>
      <c r="W923" s="6"/>
      <c r="X923" s="6">
        <v>52.3</v>
      </c>
      <c r="Y923" s="6">
        <v>5.23</v>
      </c>
      <c r="Z923" s="6"/>
      <c r="AA923" s="6"/>
      <c r="AB923" s="6"/>
      <c r="AC923" s="6"/>
      <c r="AD923" s="6"/>
      <c r="AE923" s="6"/>
      <c r="AF923" s="6"/>
      <c r="AG923" s="6"/>
      <c r="AH923" s="6"/>
      <c r="AI923" s="6"/>
      <c r="AJ923" s="6"/>
      <c r="AK923" s="6"/>
      <c r="AL923" s="6"/>
      <c r="AM923" s="6"/>
      <c r="AN923" s="6"/>
      <c r="AO923" s="6"/>
    </row>
    <row r="924" spans="1:41" x14ac:dyDescent="0.25">
      <c r="A924" s="9" t="s">
        <v>68</v>
      </c>
      <c r="B924" s="9" t="s">
        <v>61</v>
      </c>
      <c r="C924" s="16">
        <v>39941</v>
      </c>
      <c r="D924" s="6" t="s">
        <v>66</v>
      </c>
      <c r="E924" s="6">
        <v>2</v>
      </c>
      <c r="F924" s="6"/>
      <c r="G924" s="6"/>
      <c r="H924" s="6"/>
      <c r="I924" s="6"/>
      <c r="J924" s="6">
        <v>4</v>
      </c>
      <c r="K924" s="6"/>
      <c r="L924" s="6"/>
      <c r="M924" s="6"/>
      <c r="O924" s="6">
        <v>180.5</v>
      </c>
      <c r="P924" s="6">
        <f>SUMIFS($O$912:O924,$E$912:E924,E924)</f>
        <v>1496</v>
      </c>
      <c r="Q924" s="6"/>
      <c r="R924" s="6"/>
      <c r="S924" s="6"/>
      <c r="T924" s="6">
        <v>35</v>
      </c>
      <c r="U924" s="6"/>
      <c r="V924" s="6"/>
      <c r="W924" s="6"/>
      <c r="X924" s="6">
        <v>45.1</v>
      </c>
      <c r="Y924" s="6">
        <v>4.51</v>
      </c>
      <c r="Z924" s="6"/>
      <c r="AA924" s="6"/>
      <c r="AB924" s="6"/>
      <c r="AC924" s="6"/>
      <c r="AD924" s="6"/>
      <c r="AE924" s="6"/>
      <c r="AF924" s="6"/>
      <c r="AG924" s="6"/>
      <c r="AH924" s="6"/>
      <c r="AI924" s="6"/>
      <c r="AJ924" s="6"/>
      <c r="AK924" s="6"/>
      <c r="AL924" s="6"/>
      <c r="AM924" s="6"/>
      <c r="AN924" s="6"/>
      <c r="AO924" s="6"/>
    </row>
    <row r="925" spans="1:41" x14ac:dyDescent="0.25">
      <c r="A925" s="9" t="s">
        <v>68</v>
      </c>
      <c r="B925" s="9" t="s">
        <v>61</v>
      </c>
      <c r="C925" s="16">
        <v>39941</v>
      </c>
      <c r="D925" s="6" t="s">
        <v>66</v>
      </c>
      <c r="E925" s="6">
        <v>3</v>
      </c>
      <c r="F925" s="6"/>
      <c r="G925" s="6"/>
      <c r="H925" s="6"/>
      <c r="I925" s="6"/>
      <c r="J925" s="6">
        <v>4</v>
      </c>
      <c r="K925" s="6"/>
      <c r="L925" s="6"/>
      <c r="M925" s="6"/>
      <c r="O925" s="6">
        <v>226.5</v>
      </c>
      <c r="P925" s="6">
        <f>SUMIFS($O$912:O925,$E$912:E925,E925)</f>
        <v>1531.5</v>
      </c>
      <c r="Q925" s="6"/>
      <c r="R925" s="6"/>
      <c r="S925" s="6"/>
      <c r="T925" s="6">
        <v>45</v>
      </c>
      <c r="U925" s="6"/>
      <c r="V925" s="6"/>
      <c r="W925" s="6"/>
      <c r="X925" s="6">
        <v>56.6</v>
      </c>
      <c r="Y925" s="6">
        <v>5.66</v>
      </c>
      <c r="Z925" s="6"/>
      <c r="AA925" s="6"/>
      <c r="AB925" s="6"/>
      <c r="AC925" s="6"/>
      <c r="AD925" s="6"/>
      <c r="AE925" s="6"/>
      <c r="AF925" s="6"/>
      <c r="AG925" s="6"/>
      <c r="AH925" s="6"/>
      <c r="AI925" s="6"/>
      <c r="AJ925" s="6"/>
      <c r="AK925" s="6"/>
      <c r="AL925" s="6"/>
      <c r="AM925" s="6"/>
      <c r="AN925" s="6"/>
      <c r="AO925" s="6"/>
    </row>
    <row r="926" spans="1:41" x14ac:dyDescent="0.25">
      <c r="A926" s="9" t="s">
        <v>68</v>
      </c>
      <c r="B926" s="9" t="s">
        <v>61</v>
      </c>
      <c r="C926" s="16">
        <v>39941</v>
      </c>
      <c r="D926" s="6" t="s">
        <v>66</v>
      </c>
      <c r="E926" s="6">
        <v>4</v>
      </c>
      <c r="F926" s="6"/>
      <c r="G926" s="6"/>
      <c r="H926" s="6"/>
      <c r="I926" s="6"/>
      <c r="J926" s="6">
        <v>4</v>
      </c>
      <c r="K926" s="6"/>
      <c r="L926" s="6"/>
      <c r="M926" s="6"/>
      <c r="O926" s="6">
        <v>171.00000000000003</v>
      </c>
      <c r="P926" s="6">
        <f>AVERAGE(P916:P918)+SUMIFS($O$912:O926,$E$912:E926,E926)</f>
        <v>1513.6666666666667</v>
      </c>
      <c r="Q926" s="6"/>
      <c r="R926" s="6"/>
      <c r="S926" s="6"/>
      <c r="T926" s="6">
        <v>75</v>
      </c>
      <c r="U926" s="6"/>
      <c r="V926" s="6"/>
      <c r="W926" s="6"/>
      <c r="X926" s="6">
        <v>42.8</v>
      </c>
      <c r="Y926" s="6">
        <v>4.28</v>
      </c>
      <c r="Z926" s="6"/>
      <c r="AA926" s="6"/>
      <c r="AB926" s="6"/>
      <c r="AC926" s="6"/>
      <c r="AD926" s="6"/>
      <c r="AE926" s="6"/>
      <c r="AF926" s="6"/>
      <c r="AG926" s="6"/>
      <c r="AH926" s="6"/>
      <c r="AI926" s="6"/>
      <c r="AJ926" s="6"/>
      <c r="AK926" s="6"/>
      <c r="AL926" s="6"/>
      <c r="AM926" s="6"/>
      <c r="AN926" s="6"/>
      <c r="AO926" s="6"/>
    </row>
    <row r="927" spans="1:41" x14ac:dyDescent="0.25">
      <c r="A927" s="9" t="s">
        <v>68</v>
      </c>
      <c r="B927" s="9" t="s">
        <v>61</v>
      </c>
      <c r="C927" s="16">
        <v>39941</v>
      </c>
      <c r="D927" s="6" t="s">
        <v>66</v>
      </c>
      <c r="E927" s="6">
        <v>5</v>
      </c>
      <c r="F927" s="6"/>
      <c r="G927" s="6"/>
      <c r="H927" s="6"/>
      <c r="I927" s="6"/>
      <c r="J927" s="6">
        <v>4</v>
      </c>
      <c r="K927" s="6"/>
      <c r="L927" s="6"/>
      <c r="M927" s="6"/>
      <c r="O927" s="6">
        <v>167</v>
      </c>
      <c r="P927" s="6">
        <f>AVERAGE(P916:P918)+SUMIFS($O$912:O927,$E$912:E927,E927)</f>
        <v>1540.6666666666667</v>
      </c>
      <c r="Q927" s="6"/>
      <c r="R927" s="6"/>
      <c r="S927" s="6"/>
      <c r="T927" s="6">
        <v>75</v>
      </c>
      <c r="U927" s="6"/>
      <c r="V927" s="6"/>
      <c r="W927" s="6"/>
      <c r="X927" s="6">
        <v>41.8</v>
      </c>
      <c r="Y927" s="6">
        <v>4.18</v>
      </c>
      <c r="Z927" s="6"/>
      <c r="AA927" s="6"/>
      <c r="AB927" s="6"/>
      <c r="AC927" s="6"/>
      <c r="AD927" s="6"/>
      <c r="AE927" s="6"/>
      <c r="AF927" s="6"/>
      <c r="AG927" s="6"/>
      <c r="AH927" s="6"/>
      <c r="AI927" s="6"/>
      <c r="AJ927" s="6"/>
      <c r="AK927" s="6"/>
      <c r="AL927" s="6"/>
      <c r="AM927" s="6"/>
      <c r="AN927" s="6"/>
      <c r="AO927" s="6"/>
    </row>
    <row r="928" spans="1:41" x14ac:dyDescent="0.25">
      <c r="A928" s="9" t="s">
        <v>68</v>
      </c>
      <c r="B928" s="9" t="s">
        <v>61</v>
      </c>
      <c r="C928" s="16">
        <v>40070</v>
      </c>
      <c r="D928" s="6" t="s">
        <v>62</v>
      </c>
      <c r="E928" s="6">
        <v>1</v>
      </c>
      <c r="F928" s="6"/>
      <c r="G928" s="6"/>
      <c r="H928" s="6"/>
      <c r="I928" s="6"/>
      <c r="J928" s="6">
        <v>5</v>
      </c>
      <c r="K928" s="6"/>
      <c r="L928" s="6"/>
      <c r="M928" s="6"/>
      <c r="O928" s="6">
        <v>322.00000000000006</v>
      </c>
      <c r="P928" s="6">
        <f>SUMIFS($O$928:O928,$E$928:E928,E928)</f>
        <v>322.00000000000006</v>
      </c>
      <c r="Q928" s="6"/>
      <c r="R928" s="6"/>
      <c r="S928" s="6"/>
      <c r="T928" s="6">
        <v>80</v>
      </c>
      <c r="U928" s="6"/>
      <c r="V928" s="6"/>
      <c r="W928" s="6"/>
      <c r="X928" s="6">
        <v>25</v>
      </c>
      <c r="Y928" s="6">
        <v>2.5</v>
      </c>
      <c r="Z928" s="6"/>
      <c r="AA928" s="6"/>
      <c r="AB928" s="6"/>
      <c r="AC928" s="6"/>
      <c r="AD928" s="6"/>
      <c r="AE928" s="6"/>
      <c r="AF928" s="6"/>
      <c r="AG928" s="6"/>
      <c r="AH928" s="6"/>
      <c r="AI928" s="6"/>
      <c r="AJ928" s="6"/>
      <c r="AK928" s="6"/>
      <c r="AL928" s="6"/>
      <c r="AM928" s="6"/>
      <c r="AN928" s="6"/>
      <c r="AO928" s="6"/>
    </row>
    <row r="929" spans="1:41" x14ac:dyDescent="0.25">
      <c r="A929" s="9" t="s">
        <v>68</v>
      </c>
      <c r="B929" s="9" t="s">
        <v>61</v>
      </c>
      <c r="C929" s="16">
        <v>40070</v>
      </c>
      <c r="D929" s="6" t="s">
        <v>62</v>
      </c>
      <c r="E929" s="6">
        <v>2</v>
      </c>
      <c r="F929" s="6"/>
      <c r="G929" s="6"/>
      <c r="H929" s="6"/>
      <c r="I929" s="6"/>
      <c r="J929" s="6">
        <v>5</v>
      </c>
      <c r="K929" s="6"/>
      <c r="L929" s="6"/>
      <c r="M929" s="6"/>
      <c r="O929" s="6">
        <v>215.5</v>
      </c>
      <c r="P929" s="6">
        <f>SUMIFS($O$928:O929,$E$928:E929,E929)</f>
        <v>215.5</v>
      </c>
      <c r="Q929" s="6"/>
      <c r="R929" s="6"/>
      <c r="S929" s="6"/>
      <c r="T929" s="6">
        <v>85</v>
      </c>
      <c r="U929" s="6"/>
      <c r="V929" s="6"/>
      <c r="W929" s="6"/>
      <c r="X929" s="6">
        <v>16.7</v>
      </c>
      <c r="Y929" s="6">
        <v>1.67</v>
      </c>
      <c r="Z929" s="6"/>
      <c r="AA929" s="6"/>
      <c r="AB929" s="6"/>
      <c r="AC929" s="6"/>
      <c r="AD929" s="6"/>
      <c r="AE929" s="6"/>
      <c r="AF929" s="6"/>
      <c r="AG929" s="6"/>
      <c r="AH929" s="6"/>
      <c r="AI929" s="6"/>
      <c r="AJ929" s="6"/>
      <c r="AK929" s="6"/>
      <c r="AL929" s="6"/>
      <c r="AM929" s="6"/>
      <c r="AN929" s="6"/>
      <c r="AO929" s="6"/>
    </row>
    <row r="930" spans="1:41" x14ac:dyDescent="0.25">
      <c r="A930" s="9" t="s">
        <v>68</v>
      </c>
      <c r="B930" s="9" t="s">
        <v>61</v>
      </c>
      <c r="C930" s="16">
        <v>40070</v>
      </c>
      <c r="D930" s="6" t="s">
        <v>62</v>
      </c>
      <c r="E930" s="6">
        <v>3</v>
      </c>
      <c r="F930" s="6"/>
      <c r="G930" s="6"/>
      <c r="H930" s="6"/>
      <c r="I930" s="6"/>
      <c r="J930" s="6">
        <v>5</v>
      </c>
      <c r="K930" s="6"/>
      <c r="L930" s="6"/>
      <c r="M930" s="6"/>
      <c r="O930" s="6">
        <v>107</v>
      </c>
      <c r="P930" s="6">
        <f>SUMIFS($O$928:O930,$E$928:E930,E930)</f>
        <v>107</v>
      </c>
      <c r="Q930" s="6"/>
      <c r="R930" s="6"/>
      <c r="S930" s="6"/>
      <c r="T930" s="6">
        <v>50</v>
      </c>
      <c r="U930" s="6"/>
      <c r="V930" s="6"/>
      <c r="W930" s="6"/>
      <c r="X930" s="6">
        <v>8.3000000000000007</v>
      </c>
      <c r="Y930" s="6">
        <v>0.83</v>
      </c>
      <c r="Z930" s="6"/>
      <c r="AA930" s="6"/>
      <c r="AB930" s="6"/>
      <c r="AC930" s="6"/>
      <c r="AD930" s="6"/>
      <c r="AE930" s="6"/>
      <c r="AF930" s="6"/>
      <c r="AG930" s="6"/>
      <c r="AH930" s="6"/>
      <c r="AI930" s="6"/>
      <c r="AJ930" s="6"/>
      <c r="AK930" s="6"/>
      <c r="AL930" s="6"/>
      <c r="AM930" s="6"/>
      <c r="AN930" s="6"/>
      <c r="AO930" s="6"/>
    </row>
    <row r="931" spans="1:41" x14ac:dyDescent="0.25">
      <c r="A931" s="9" t="s">
        <v>68</v>
      </c>
      <c r="B931" s="9" t="s">
        <v>61</v>
      </c>
      <c r="C931" s="16">
        <v>40070</v>
      </c>
      <c r="D931" s="6" t="s">
        <v>62</v>
      </c>
      <c r="E931" s="6">
        <v>4</v>
      </c>
      <c r="F931" s="6"/>
      <c r="G931" s="6"/>
      <c r="H931" s="6"/>
      <c r="I931" s="6"/>
      <c r="J931" s="6">
        <v>5</v>
      </c>
      <c r="K931" s="6"/>
      <c r="L931" s="6"/>
      <c r="M931" s="6"/>
      <c r="O931" s="6">
        <v>198.99999999999997</v>
      </c>
      <c r="P931" s="6">
        <f>SUMIFS($O$928:O931,$E$928:E931,E931)</f>
        <v>198.99999999999997</v>
      </c>
      <c r="Q931" s="6"/>
      <c r="R931" s="6"/>
      <c r="S931" s="6"/>
      <c r="T931" s="6">
        <v>45</v>
      </c>
      <c r="U931" s="6"/>
      <c r="V931" s="6"/>
      <c r="W931" s="6"/>
      <c r="X931" s="6">
        <v>15.4</v>
      </c>
      <c r="Y931" s="6">
        <v>1.54</v>
      </c>
      <c r="Z931" s="6"/>
      <c r="AA931" s="6"/>
      <c r="AB931" s="6"/>
      <c r="AC931" s="6"/>
      <c r="AD931" s="6"/>
      <c r="AE931" s="6"/>
      <c r="AF931" s="6"/>
      <c r="AG931" s="6"/>
      <c r="AH931" s="6"/>
      <c r="AI931" s="6"/>
      <c r="AJ931" s="6"/>
      <c r="AK931" s="6"/>
      <c r="AL931" s="6"/>
      <c r="AM931" s="6"/>
      <c r="AN931" s="6"/>
      <c r="AO931" s="6"/>
    </row>
    <row r="932" spans="1:41" x14ac:dyDescent="0.25">
      <c r="A932" s="9" t="s">
        <v>68</v>
      </c>
      <c r="B932" s="9" t="s">
        <v>61</v>
      </c>
      <c r="C932" s="16">
        <v>40070</v>
      </c>
      <c r="D932" s="6" t="s">
        <v>62</v>
      </c>
      <c r="E932" s="6">
        <v>5</v>
      </c>
      <c r="F932" s="6"/>
      <c r="G932" s="6"/>
      <c r="H932" s="6"/>
      <c r="I932" s="6"/>
      <c r="J932" s="6">
        <v>5</v>
      </c>
      <c r="K932" s="6"/>
      <c r="L932" s="6"/>
      <c r="M932" s="6"/>
      <c r="O932" s="6">
        <v>193.99999999999997</v>
      </c>
      <c r="P932" s="6">
        <f>SUMIFS($O$928:O932,$E$928:E932,E932)</f>
        <v>193.99999999999997</v>
      </c>
      <c r="Q932" s="6"/>
      <c r="R932" s="6"/>
      <c r="S932" s="6"/>
      <c r="T932" s="6">
        <v>60</v>
      </c>
      <c r="U932" s="6"/>
      <c r="V932" s="6"/>
      <c r="W932" s="6"/>
      <c r="X932" s="6">
        <v>15</v>
      </c>
      <c r="Y932" s="6">
        <v>1.5</v>
      </c>
      <c r="Z932" s="6"/>
      <c r="AA932" s="6"/>
      <c r="AB932" s="6"/>
      <c r="AC932" s="6"/>
      <c r="AD932" s="6"/>
      <c r="AE932" s="6"/>
      <c r="AF932" s="6"/>
      <c r="AG932" s="6"/>
      <c r="AH932" s="6"/>
      <c r="AI932" s="6"/>
      <c r="AJ932" s="6"/>
      <c r="AK932" s="6"/>
      <c r="AL932" s="6"/>
      <c r="AM932" s="6"/>
      <c r="AN932" s="6"/>
      <c r="AO932" s="6"/>
    </row>
    <row r="933" spans="1:41" x14ac:dyDescent="0.25">
      <c r="A933" s="9" t="s">
        <v>68</v>
      </c>
      <c r="B933" s="9" t="s">
        <v>61</v>
      </c>
      <c r="C933" s="16">
        <v>40108</v>
      </c>
      <c r="D933" s="6" t="s">
        <v>62</v>
      </c>
      <c r="E933" s="6">
        <v>1</v>
      </c>
      <c r="F933" s="6"/>
      <c r="G933" s="6"/>
      <c r="H933" s="6"/>
      <c r="I933" s="6"/>
      <c r="J933" s="6">
        <v>6</v>
      </c>
      <c r="K933" s="6"/>
      <c r="L933" s="6"/>
      <c r="M933" s="6"/>
      <c r="O933" s="6">
        <v>291</v>
      </c>
      <c r="P933" s="6">
        <f>SUMIFS($O$928:O933,$E$928:E933,E933)</f>
        <v>613</v>
      </c>
      <c r="Q933" s="6"/>
      <c r="R933" s="6"/>
      <c r="S933" s="6"/>
      <c r="T933" s="6">
        <v>95</v>
      </c>
      <c r="U933" s="6"/>
      <c r="V933" s="6"/>
      <c r="W933" s="6"/>
      <c r="X933" s="6">
        <v>80.8</v>
      </c>
      <c r="Y933" s="6">
        <v>8.08</v>
      </c>
      <c r="Z933" s="6"/>
      <c r="AA933" s="6"/>
      <c r="AB933" s="6"/>
      <c r="AC933" s="6"/>
      <c r="AD933" s="6"/>
      <c r="AE933" s="6"/>
      <c r="AF933" s="6"/>
      <c r="AG933" s="6"/>
      <c r="AH933" s="6"/>
      <c r="AI933" s="6"/>
      <c r="AJ933" s="6"/>
      <c r="AK933" s="6"/>
      <c r="AL933" s="6"/>
      <c r="AM933" s="6"/>
      <c r="AN933" s="6"/>
      <c r="AO933" s="6"/>
    </row>
    <row r="934" spans="1:41" x14ac:dyDescent="0.25">
      <c r="A934" s="9" t="s">
        <v>68</v>
      </c>
      <c r="B934" s="9" t="s">
        <v>61</v>
      </c>
      <c r="C934" s="16">
        <v>40108</v>
      </c>
      <c r="D934" s="6" t="s">
        <v>62</v>
      </c>
      <c r="E934" s="6">
        <v>2</v>
      </c>
      <c r="F934" s="6"/>
      <c r="G934" s="6"/>
      <c r="H934" s="6"/>
      <c r="I934" s="6"/>
      <c r="J934" s="6">
        <v>6</v>
      </c>
      <c r="K934" s="6"/>
      <c r="L934" s="6"/>
      <c r="M934" s="6"/>
      <c r="O934" s="6">
        <v>306.5</v>
      </c>
      <c r="P934" s="6">
        <f>SUMIFS($O$928:O934,$E$928:E934,E934)</f>
        <v>522</v>
      </c>
      <c r="Q934" s="6"/>
      <c r="R934" s="6"/>
      <c r="S934" s="6"/>
      <c r="T934" s="6">
        <v>90</v>
      </c>
      <c r="U934" s="6"/>
      <c r="V934" s="6"/>
      <c r="W934" s="6"/>
      <c r="X934" s="6">
        <v>85.1</v>
      </c>
      <c r="Y934" s="6">
        <v>8.51</v>
      </c>
      <c r="Z934" s="6"/>
      <c r="AA934" s="6"/>
      <c r="AB934" s="6"/>
      <c r="AC934" s="6"/>
      <c r="AD934" s="6"/>
      <c r="AE934" s="6"/>
      <c r="AF934" s="6"/>
      <c r="AG934" s="6"/>
      <c r="AH934" s="6"/>
      <c r="AI934" s="6"/>
      <c r="AJ934" s="6"/>
      <c r="AK934" s="6"/>
      <c r="AL934" s="6"/>
      <c r="AM934" s="6"/>
      <c r="AN934" s="6"/>
      <c r="AO934" s="6"/>
    </row>
    <row r="935" spans="1:41" x14ac:dyDescent="0.25">
      <c r="A935" s="9" t="s">
        <v>68</v>
      </c>
      <c r="B935" s="9" t="s">
        <v>61</v>
      </c>
      <c r="C935" s="16">
        <v>40108</v>
      </c>
      <c r="D935" s="6" t="s">
        <v>62</v>
      </c>
      <c r="E935" s="6">
        <v>3</v>
      </c>
      <c r="F935" s="6"/>
      <c r="G935" s="6"/>
      <c r="H935" s="6"/>
      <c r="I935" s="6"/>
      <c r="J935" s="6">
        <v>6</v>
      </c>
      <c r="K935" s="6"/>
      <c r="L935" s="6"/>
      <c r="M935" s="6"/>
      <c r="O935" s="6">
        <v>214.5</v>
      </c>
      <c r="P935" s="6">
        <f>SUMIFS($O$928:O935,$E$928:E935,E935)</f>
        <v>321.5</v>
      </c>
      <c r="Q935" s="6"/>
      <c r="R935" s="6"/>
      <c r="S935" s="6"/>
      <c r="T935" s="6">
        <v>55</v>
      </c>
      <c r="U935" s="6"/>
      <c r="V935" s="6"/>
      <c r="W935" s="6"/>
      <c r="X935" s="6">
        <v>59.6</v>
      </c>
      <c r="Y935" s="6">
        <v>5.96</v>
      </c>
      <c r="Z935" s="6"/>
      <c r="AA935" s="6"/>
      <c r="AB935" s="6"/>
      <c r="AC935" s="6"/>
      <c r="AD935" s="6"/>
      <c r="AE935" s="6"/>
      <c r="AF935" s="6"/>
      <c r="AG935" s="6"/>
      <c r="AH935" s="6"/>
      <c r="AI935" s="6"/>
      <c r="AJ935" s="6"/>
      <c r="AK935" s="6"/>
      <c r="AL935" s="6"/>
      <c r="AM935" s="6"/>
      <c r="AN935" s="6"/>
      <c r="AO935" s="6"/>
    </row>
    <row r="936" spans="1:41" x14ac:dyDescent="0.25">
      <c r="A936" s="9" t="s">
        <v>68</v>
      </c>
      <c r="B936" s="9" t="s">
        <v>61</v>
      </c>
      <c r="C936" s="16">
        <v>40108</v>
      </c>
      <c r="D936" s="6" t="s">
        <v>62</v>
      </c>
      <c r="E936" s="6">
        <v>4</v>
      </c>
      <c r="F936" s="6"/>
      <c r="G936" s="6"/>
      <c r="H936" s="6"/>
      <c r="I936" s="6"/>
      <c r="J936" s="6">
        <v>6</v>
      </c>
      <c r="K936" s="6"/>
      <c r="L936" s="6"/>
      <c r="M936" s="6"/>
      <c r="O936" s="6">
        <v>366.5</v>
      </c>
      <c r="P936" s="6">
        <f>SUMIFS($O$928:O936,$E$928:E936,E936)</f>
        <v>565.5</v>
      </c>
      <c r="Q936" s="6"/>
      <c r="R936" s="6"/>
      <c r="S936" s="6"/>
      <c r="T936" s="6">
        <v>35</v>
      </c>
      <c r="U936" s="6"/>
      <c r="V936" s="6"/>
      <c r="W936" s="6"/>
      <c r="X936" s="6">
        <v>101.8</v>
      </c>
      <c r="Y936" s="6">
        <v>10.18</v>
      </c>
      <c r="Z936" s="6"/>
      <c r="AA936" s="6"/>
      <c r="AB936" s="6"/>
      <c r="AC936" s="6"/>
      <c r="AD936" s="6"/>
      <c r="AE936" s="6"/>
      <c r="AF936" s="6"/>
      <c r="AG936" s="6"/>
      <c r="AH936" s="6"/>
      <c r="AI936" s="6"/>
      <c r="AJ936" s="6"/>
      <c r="AK936" s="6"/>
      <c r="AL936" s="6"/>
      <c r="AM936" s="6"/>
      <c r="AN936" s="6"/>
      <c r="AO936" s="6"/>
    </row>
    <row r="937" spans="1:41" x14ac:dyDescent="0.25">
      <c r="A937" s="9" t="s">
        <v>68</v>
      </c>
      <c r="B937" s="9" t="s">
        <v>61</v>
      </c>
      <c r="C937" s="16">
        <v>40108</v>
      </c>
      <c r="D937" s="6" t="s">
        <v>62</v>
      </c>
      <c r="E937" s="6">
        <v>5</v>
      </c>
      <c r="F937" s="6"/>
      <c r="G937" s="6"/>
      <c r="H937" s="6"/>
      <c r="I937" s="6"/>
      <c r="J937" s="6">
        <v>6</v>
      </c>
      <c r="K937" s="6"/>
      <c r="L937" s="6"/>
      <c r="M937" s="6"/>
      <c r="O937" s="6">
        <v>239.5</v>
      </c>
      <c r="P937" s="6">
        <f>SUMIFS($O$928:O937,$E$928:E937,E937)</f>
        <v>433.5</v>
      </c>
      <c r="Q937" s="6"/>
      <c r="R937" s="6"/>
      <c r="S937" s="6"/>
      <c r="T937" s="6">
        <v>50</v>
      </c>
      <c r="U937" s="6"/>
      <c r="V937" s="6"/>
      <c r="W937" s="6"/>
      <c r="X937" s="6">
        <v>66.5</v>
      </c>
      <c r="Y937" s="6">
        <v>6.65</v>
      </c>
      <c r="Z937" s="6"/>
      <c r="AA937" s="6"/>
      <c r="AB937" s="6"/>
      <c r="AC937" s="6"/>
      <c r="AD937" s="6"/>
      <c r="AE937" s="6"/>
      <c r="AF937" s="6"/>
      <c r="AG937" s="6"/>
      <c r="AH937" s="6"/>
      <c r="AI937" s="6"/>
      <c r="AJ937" s="6"/>
      <c r="AK937" s="6"/>
      <c r="AL937" s="6"/>
      <c r="AM937" s="6"/>
      <c r="AN937" s="6"/>
      <c r="AO937" s="6"/>
    </row>
    <row r="938" spans="1:41" x14ac:dyDescent="0.25">
      <c r="A938" s="9" t="s">
        <v>68</v>
      </c>
      <c r="B938" s="9" t="s">
        <v>61</v>
      </c>
      <c r="C938" s="16">
        <v>40142</v>
      </c>
      <c r="D938" s="6" t="s">
        <v>62</v>
      </c>
      <c r="E938" s="6">
        <v>1</v>
      </c>
      <c r="F938" s="6"/>
      <c r="G938" s="6"/>
      <c r="H938" s="6"/>
      <c r="I938" s="6"/>
      <c r="J938" s="6">
        <v>7</v>
      </c>
      <c r="K938" s="6"/>
      <c r="L938" s="6"/>
      <c r="M938" s="6"/>
      <c r="O938" s="6">
        <v>191.49999999999997</v>
      </c>
      <c r="P938" s="6">
        <f>SUMIFS($O$928:O938,$E$928:E938,E938)</f>
        <v>804.5</v>
      </c>
      <c r="Q938" s="6"/>
      <c r="R938" s="6"/>
      <c r="S938" s="6"/>
      <c r="T938" s="6">
        <v>45</v>
      </c>
      <c r="U938" s="6"/>
      <c r="V938" s="6"/>
      <c r="W938" s="6"/>
      <c r="X938" s="6">
        <v>61.8</v>
      </c>
      <c r="Y938" s="6">
        <v>6.18</v>
      </c>
      <c r="Z938" s="6"/>
      <c r="AA938" s="6"/>
      <c r="AB938" s="6"/>
      <c r="AC938" s="6"/>
      <c r="AD938" s="6"/>
      <c r="AE938" s="6"/>
      <c r="AF938" s="6"/>
      <c r="AG938" s="6"/>
      <c r="AH938" s="6"/>
      <c r="AI938" s="6"/>
      <c r="AJ938" s="6"/>
      <c r="AK938" s="6"/>
      <c r="AL938" s="6"/>
      <c r="AM938" s="6"/>
      <c r="AN938" s="6"/>
      <c r="AO938" s="6"/>
    </row>
    <row r="939" spans="1:41" x14ac:dyDescent="0.25">
      <c r="A939" s="9" t="s">
        <v>68</v>
      </c>
      <c r="B939" s="9" t="s">
        <v>61</v>
      </c>
      <c r="C939" s="16">
        <v>40142</v>
      </c>
      <c r="D939" s="6" t="s">
        <v>62</v>
      </c>
      <c r="E939" s="6">
        <v>2</v>
      </c>
      <c r="F939" s="6"/>
      <c r="G939" s="6"/>
      <c r="H939" s="6"/>
      <c r="I939" s="6"/>
      <c r="J939" s="6">
        <v>7</v>
      </c>
      <c r="K939" s="6"/>
      <c r="L939" s="6"/>
      <c r="M939" s="6"/>
      <c r="O939" s="6">
        <v>316</v>
      </c>
      <c r="P939" s="6">
        <f>SUMIFS($O$928:O939,$E$928:E939,E939)</f>
        <v>838</v>
      </c>
      <c r="Q939" s="6"/>
      <c r="R939" s="6"/>
      <c r="S939" s="6"/>
      <c r="T939" s="6">
        <v>35</v>
      </c>
      <c r="U939" s="6"/>
      <c r="V939" s="6"/>
      <c r="W939" s="6"/>
      <c r="X939" s="6">
        <v>101.9</v>
      </c>
      <c r="Y939" s="6">
        <v>10.19</v>
      </c>
      <c r="Z939" s="6"/>
      <c r="AA939" s="6"/>
      <c r="AB939" s="6"/>
      <c r="AC939" s="6"/>
      <c r="AD939" s="6"/>
      <c r="AE939" s="6"/>
      <c r="AF939" s="6"/>
      <c r="AG939" s="6"/>
      <c r="AH939" s="6"/>
      <c r="AI939" s="6"/>
      <c r="AJ939" s="6"/>
      <c r="AK939" s="6"/>
      <c r="AL939" s="6"/>
      <c r="AM939" s="6"/>
      <c r="AN939" s="6"/>
      <c r="AO939" s="6"/>
    </row>
    <row r="940" spans="1:41" x14ac:dyDescent="0.25">
      <c r="A940" s="9" t="s">
        <v>68</v>
      </c>
      <c r="B940" s="9" t="s">
        <v>61</v>
      </c>
      <c r="C940" s="16">
        <v>40142</v>
      </c>
      <c r="D940" s="6" t="s">
        <v>62</v>
      </c>
      <c r="E940" s="6">
        <v>3</v>
      </c>
      <c r="F940" s="6"/>
      <c r="G940" s="6"/>
      <c r="H940" s="6"/>
      <c r="I940" s="6"/>
      <c r="J940" s="6">
        <v>7</v>
      </c>
      <c r="K940" s="6"/>
      <c r="L940" s="6"/>
      <c r="M940" s="6"/>
      <c r="O940" s="6">
        <v>164.5</v>
      </c>
      <c r="P940" s="6">
        <f>SUMIFS($O$928:O940,$E$928:E940,E940)</f>
        <v>486</v>
      </c>
      <c r="Q940" s="6"/>
      <c r="R940" s="6"/>
      <c r="S940" s="6"/>
      <c r="T940" s="6">
        <v>30</v>
      </c>
      <c r="U940" s="6"/>
      <c r="V940" s="6"/>
      <c r="W940" s="6"/>
      <c r="X940" s="6">
        <v>53.1</v>
      </c>
      <c r="Y940" s="6">
        <v>5.31</v>
      </c>
      <c r="Z940" s="6"/>
      <c r="AA940" s="6"/>
      <c r="AB940" s="6"/>
      <c r="AC940" s="6"/>
      <c r="AD940" s="6"/>
      <c r="AE940" s="6"/>
      <c r="AF940" s="6"/>
      <c r="AG940" s="6"/>
      <c r="AH940" s="6"/>
      <c r="AI940" s="6"/>
      <c r="AJ940" s="6"/>
      <c r="AK940" s="6"/>
      <c r="AL940" s="6"/>
      <c r="AM940" s="6"/>
      <c r="AN940" s="6"/>
      <c r="AO940" s="6"/>
    </row>
    <row r="941" spans="1:41" x14ac:dyDescent="0.25">
      <c r="A941" s="9" t="s">
        <v>68</v>
      </c>
      <c r="B941" s="9" t="s">
        <v>61</v>
      </c>
      <c r="C941" s="16">
        <v>40142</v>
      </c>
      <c r="D941" s="6" t="s">
        <v>62</v>
      </c>
      <c r="E941" s="6">
        <v>4</v>
      </c>
      <c r="F941" s="6"/>
      <c r="G941" s="6"/>
      <c r="H941" s="6"/>
      <c r="I941" s="6"/>
      <c r="J941" s="6">
        <v>7</v>
      </c>
      <c r="K941" s="6"/>
      <c r="L941" s="6"/>
      <c r="M941" s="6"/>
      <c r="O941" s="6">
        <v>277.5</v>
      </c>
      <c r="P941" s="6">
        <f>SUMIFS($O$928:O941,$E$928:E941,E941)</f>
        <v>843</v>
      </c>
      <c r="Q941" s="6"/>
      <c r="R941" s="6"/>
      <c r="S941" s="6"/>
      <c r="T941" s="6">
        <v>50</v>
      </c>
      <c r="U941" s="6"/>
      <c r="V941" s="6"/>
      <c r="W941" s="6"/>
      <c r="X941" s="6">
        <v>89.5</v>
      </c>
      <c r="Y941" s="6">
        <v>8.9499999999999993</v>
      </c>
      <c r="Z941" s="6"/>
      <c r="AA941" s="6"/>
      <c r="AB941" s="6"/>
      <c r="AC941" s="6"/>
      <c r="AD941" s="6"/>
      <c r="AE941" s="6"/>
      <c r="AF941" s="6"/>
      <c r="AG941" s="6"/>
      <c r="AH941" s="6"/>
      <c r="AI941" s="6"/>
      <c r="AJ941" s="6"/>
      <c r="AK941" s="6"/>
      <c r="AL941" s="6"/>
      <c r="AM941" s="6"/>
      <c r="AN941" s="6"/>
      <c r="AO941" s="6"/>
    </row>
    <row r="942" spans="1:41" x14ac:dyDescent="0.25">
      <c r="A942" s="9" t="s">
        <v>68</v>
      </c>
      <c r="B942" s="9" t="s">
        <v>61</v>
      </c>
      <c r="C942" s="16">
        <v>40142</v>
      </c>
      <c r="D942" s="6" t="s">
        <v>62</v>
      </c>
      <c r="E942" s="6">
        <v>5</v>
      </c>
      <c r="F942" s="6"/>
      <c r="G942" s="6"/>
      <c r="H942" s="6"/>
      <c r="I942" s="6"/>
      <c r="J942" s="6">
        <v>7</v>
      </c>
      <c r="K942" s="6"/>
      <c r="L942" s="6"/>
      <c r="M942" s="6"/>
      <c r="O942" s="6">
        <v>358.5</v>
      </c>
      <c r="P942" s="6">
        <f>SUMIFS($O$928:O942,$E$928:E942,E942)</f>
        <v>792</v>
      </c>
      <c r="Q942" s="6"/>
      <c r="R942" s="6"/>
      <c r="S942" s="6"/>
      <c r="T942" s="6">
        <v>50</v>
      </c>
      <c r="U942" s="6"/>
      <c r="V942" s="6"/>
      <c r="W942" s="6"/>
      <c r="X942" s="6">
        <v>115.6</v>
      </c>
      <c r="Y942" s="6">
        <v>11.56</v>
      </c>
      <c r="Z942" s="6"/>
      <c r="AA942" s="6"/>
      <c r="AB942" s="6"/>
      <c r="AC942" s="6"/>
      <c r="AD942" s="6"/>
      <c r="AE942" s="6"/>
      <c r="AF942" s="6"/>
      <c r="AG942" s="6"/>
      <c r="AH942" s="6"/>
      <c r="AI942" s="6"/>
      <c r="AJ942" s="6"/>
      <c r="AK942" s="6"/>
      <c r="AL942" s="6"/>
      <c r="AM942" s="6"/>
      <c r="AN942" s="6"/>
      <c r="AO942" s="6"/>
    </row>
    <row r="943" spans="1:41" x14ac:dyDescent="0.25">
      <c r="A943" s="9" t="s">
        <v>68</v>
      </c>
      <c r="B943" s="9" t="s">
        <v>61</v>
      </c>
      <c r="C943" s="16">
        <v>40168</v>
      </c>
      <c r="D943" s="6" t="s">
        <v>62</v>
      </c>
      <c r="E943" s="6">
        <v>1</v>
      </c>
      <c r="F943" s="6"/>
      <c r="G943" s="6"/>
      <c r="H943" s="6"/>
      <c r="I943" s="6"/>
      <c r="J943" s="6">
        <v>8</v>
      </c>
      <c r="K943" s="6"/>
      <c r="L943" s="6"/>
      <c r="M943" s="6"/>
      <c r="O943" s="6">
        <v>69.5</v>
      </c>
      <c r="P943" s="6">
        <f>SUMIFS($O$928:O943,$E$928:E943,E943)</f>
        <v>874</v>
      </c>
      <c r="Q943" s="6"/>
      <c r="R943" s="6"/>
      <c r="S943" s="6"/>
      <c r="T943" s="6">
        <v>25</v>
      </c>
      <c r="U943" s="6"/>
      <c r="V943" s="6"/>
      <c r="W943" s="6"/>
      <c r="X943" s="6">
        <v>30.2</v>
      </c>
      <c r="Y943" s="6">
        <v>3.02</v>
      </c>
      <c r="Z943" s="6"/>
      <c r="AA943" s="6"/>
      <c r="AB943" s="6"/>
      <c r="AC943" s="6"/>
      <c r="AD943" s="6"/>
      <c r="AE943" s="6"/>
      <c r="AF943" s="6"/>
      <c r="AG943" s="6"/>
      <c r="AH943" s="6"/>
      <c r="AI943" s="6"/>
      <c r="AJ943" s="6"/>
      <c r="AK943" s="6"/>
      <c r="AL943" s="6"/>
      <c r="AM943" s="6"/>
      <c r="AN943" s="6"/>
      <c r="AO943" s="6"/>
    </row>
    <row r="944" spans="1:41" x14ac:dyDescent="0.25">
      <c r="A944" s="9" t="s">
        <v>68</v>
      </c>
      <c r="B944" s="9" t="s">
        <v>61</v>
      </c>
      <c r="C944" s="16">
        <v>40168</v>
      </c>
      <c r="D944" s="6" t="s">
        <v>62</v>
      </c>
      <c r="E944" s="6">
        <v>2</v>
      </c>
      <c r="F944" s="6"/>
      <c r="G944" s="6"/>
      <c r="H944" s="6"/>
      <c r="I944" s="6"/>
      <c r="J944" s="6">
        <v>8</v>
      </c>
      <c r="K944" s="6"/>
      <c r="L944" s="6"/>
      <c r="M944" s="6"/>
      <c r="O944" s="6">
        <v>125</v>
      </c>
      <c r="P944" s="6">
        <f>SUMIFS($O$928:O944,$E$928:E944,E944)</f>
        <v>963</v>
      </c>
      <c r="Q944" s="6"/>
      <c r="R944" s="6"/>
      <c r="S944" s="6"/>
      <c r="T944" s="6">
        <v>40</v>
      </c>
      <c r="U944" s="6"/>
      <c r="V944" s="6"/>
      <c r="W944" s="6"/>
      <c r="X944" s="6">
        <v>54.3</v>
      </c>
      <c r="Y944" s="6">
        <v>5.43</v>
      </c>
      <c r="Z944" s="6"/>
      <c r="AA944" s="6"/>
      <c r="AB944" s="6"/>
      <c r="AC944" s="6"/>
      <c r="AD944" s="6"/>
      <c r="AE944" s="6"/>
      <c r="AF944" s="6"/>
      <c r="AG944" s="6"/>
      <c r="AH944" s="6"/>
      <c r="AI944" s="6"/>
      <c r="AJ944" s="6"/>
      <c r="AK944" s="6"/>
      <c r="AL944" s="6"/>
      <c r="AM944" s="6"/>
      <c r="AN944" s="6"/>
      <c r="AO944" s="6"/>
    </row>
    <row r="945" spans="1:41" x14ac:dyDescent="0.25">
      <c r="A945" s="9" t="s">
        <v>68</v>
      </c>
      <c r="B945" s="9" t="s">
        <v>61</v>
      </c>
      <c r="C945" s="16">
        <v>40168</v>
      </c>
      <c r="D945" s="6" t="s">
        <v>62</v>
      </c>
      <c r="E945" s="6">
        <v>3</v>
      </c>
      <c r="F945" s="6"/>
      <c r="G945" s="6"/>
      <c r="H945" s="6"/>
      <c r="I945" s="6"/>
      <c r="J945" s="6">
        <v>8</v>
      </c>
      <c r="K945" s="6"/>
      <c r="L945" s="6"/>
      <c r="M945" s="6"/>
      <c r="O945" s="6">
        <v>57.5</v>
      </c>
      <c r="P945" s="6">
        <f>SUMIFS($O$928:O945,$E$928:E945,E945)</f>
        <v>543.5</v>
      </c>
      <c r="Q945" s="6"/>
      <c r="R945" s="6"/>
      <c r="S945" s="6"/>
      <c r="T945" s="6">
        <v>30</v>
      </c>
      <c r="U945" s="6"/>
      <c r="V945" s="6"/>
      <c r="W945" s="6"/>
      <c r="X945" s="6">
        <v>25</v>
      </c>
      <c r="Y945" s="6">
        <v>2.5</v>
      </c>
      <c r="Z945" s="6"/>
      <c r="AA945" s="6"/>
      <c r="AB945" s="6"/>
      <c r="AC945" s="6"/>
      <c r="AD945" s="6"/>
      <c r="AE945" s="6"/>
      <c r="AF945" s="6"/>
      <c r="AG945" s="6"/>
      <c r="AH945" s="6"/>
      <c r="AI945" s="6"/>
      <c r="AJ945" s="6"/>
      <c r="AK945" s="6"/>
      <c r="AL945" s="6"/>
      <c r="AM945" s="6"/>
      <c r="AN945" s="6"/>
      <c r="AO945" s="6"/>
    </row>
    <row r="946" spans="1:41" x14ac:dyDescent="0.25">
      <c r="A946" s="9" t="s">
        <v>68</v>
      </c>
      <c r="B946" s="9" t="s">
        <v>61</v>
      </c>
      <c r="C946" s="16">
        <v>40168</v>
      </c>
      <c r="D946" s="6" t="s">
        <v>62</v>
      </c>
      <c r="E946" s="6">
        <v>4</v>
      </c>
      <c r="F946" s="6"/>
      <c r="G946" s="6"/>
      <c r="H946" s="6"/>
      <c r="I946" s="6"/>
      <c r="J946" s="6">
        <v>8</v>
      </c>
      <c r="K946" s="6"/>
      <c r="L946" s="6"/>
      <c r="M946" s="6"/>
      <c r="O946" s="6">
        <v>111.5</v>
      </c>
      <c r="P946" s="6">
        <f>SUMIFS($O$928:O946,$E$928:E946,E946)</f>
        <v>954.5</v>
      </c>
      <c r="Q946" s="6"/>
      <c r="R946" s="6"/>
      <c r="S946" s="6"/>
      <c r="T946" s="6">
        <v>40</v>
      </c>
      <c r="U946" s="6"/>
      <c r="V946" s="6"/>
      <c r="W946" s="6"/>
      <c r="X946" s="6">
        <v>48.5</v>
      </c>
      <c r="Y946" s="6">
        <v>4.8499999999999996</v>
      </c>
      <c r="Z946" s="6"/>
      <c r="AA946" s="6"/>
      <c r="AB946" s="6"/>
      <c r="AC946" s="6"/>
      <c r="AD946" s="6"/>
      <c r="AE946" s="6"/>
      <c r="AF946" s="6"/>
      <c r="AG946" s="6"/>
      <c r="AH946" s="6"/>
      <c r="AI946" s="6"/>
      <c r="AJ946" s="6"/>
      <c r="AK946" s="6"/>
      <c r="AL946" s="6"/>
      <c r="AM946" s="6"/>
      <c r="AN946" s="6"/>
      <c r="AO946" s="6"/>
    </row>
    <row r="947" spans="1:41" x14ac:dyDescent="0.25">
      <c r="A947" s="9" t="s">
        <v>68</v>
      </c>
      <c r="B947" s="9" t="s">
        <v>61</v>
      </c>
      <c r="C947" s="16">
        <v>40168</v>
      </c>
      <c r="D947" s="6" t="s">
        <v>62</v>
      </c>
      <c r="E947" s="6">
        <v>5</v>
      </c>
      <c r="F947" s="6"/>
      <c r="G947" s="6"/>
      <c r="H947" s="6"/>
      <c r="I947" s="6"/>
      <c r="J947" s="6">
        <v>8</v>
      </c>
      <c r="K947" s="6"/>
      <c r="L947" s="6"/>
      <c r="M947" s="6"/>
      <c r="O947" s="6">
        <v>98.000000000000014</v>
      </c>
      <c r="P947" s="6">
        <f>SUMIFS($O$928:O947,$E$928:E947,E947)</f>
        <v>890</v>
      </c>
      <c r="Q947" s="6"/>
      <c r="R947" s="6"/>
      <c r="S947" s="6"/>
      <c r="T947" s="6">
        <v>40</v>
      </c>
      <c r="U947" s="6"/>
      <c r="V947" s="6"/>
      <c r="W947" s="6"/>
      <c r="X947" s="6">
        <v>42.6</v>
      </c>
      <c r="Y947" s="6">
        <v>4.26</v>
      </c>
      <c r="Z947" s="6"/>
      <c r="AA947" s="6"/>
      <c r="AB947" s="6"/>
      <c r="AC947" s="6"/>
      <c r="AD947" s="6"/>
      <c r="AE947" s="6"/>
      <c r="AF947" s="6"/>
      <c r="AG947" s="6"/>
      <c r="AH947" s="6"/>
      <c r="AI947" s="6"/>
      <c r="AJ947" s="6"/>
      <c r="AK947" s="6"/>
      <c r="AL947" s="6"/>
      <c r="AM947" s="6"/>
      <c r="AN947" s="6"/>
      <c r="AO947" s="6"/>
    </row>
    <row r="948" spans="1:41" x14ac:dyDescent="0.25">
      <c r="A948" s="9" t="s">
        <v>68</v>
      </c>
      <c r="B948" s="9" t="s">
        <v>61</v>
      </c>
      <c r="C948" s="16">
        <v>40193</v>
      </c>
      <c r="D948" s="6" t="s">
        <v>62</v>
      </c>
      <c r="E948" s="6">
        <v>1</v>
      </c>
      <c r="F948" s="6"/>
      <c r="G948" s="6"/>
      <c r="H948" s="6"/>
      <c r="I948" s="6"/>
      <c r="J948" s="6">
        <v>9</v>
      </c>
      <c r="K948" s="6"/>
      <c r="L948" s="6"/>
      <c r="M948" s="6"/>
      <c r="O948" s="6">
        <v>72.5</v>
      </c>
      <c r="P948" s="6">
        <f>SUMIFS($O$928:O948,$E$928:E948,E948)</f>
        <v>946.5</v>
      </c>
      <c r="Q948" s="6"/>
      <c r="R948" s="6"/>
      <c r="S948" s="6"/>
      <c r="T948" s="6">
        <v>30</v>
      </c>
      <c r="U948" s="6"/>
      <c r="V948" s="6"/>
      <c r="W948" s="6"/>
      <c r="X948" s="6">
        <v>36.299999999999997</v>
      </c>
      <c r="Y948" s="6">
        <v>3.63</v>
      </c>
      <c r="Z948" s="6"/>
      <c r="AA948" s="6"/>
      <c r="AB948" s="6"/>
      <c r="AC948" s="6"/>
      <c r="AD948" s="6"/>
      <c r="AE948" s="6"/>
      <c r="AF948" s="6"/>
      <c r="AG948" s="6"/>
      <c r="AH948" s="6"/>
      <c r="AI948" s="6"/>
      <c r="AJ948" s="6"/>
      <c r="AK948" s="6"/>
      <c r="AL948" s="6"/>
      <c r="AM948" s="6"/>
      <c r="AN948" s="6"/>
      <c r="AO948" s="6"/>
    </row>
    <row r="949" spans="1:41" x14ac:dyDescent="0.25">
      <c r="A949" s="9" t="s">
        <v>68</v>
      </c>
      <c r="B949" s="9" t="s">
        <v>61</v>
      </c>
      <c r="C949" s="16">
        <v>40193</v>
      </c>
      <c r="D949" s="6" t="s">
        <v>62</v>
      </c>
      <c r="E949" s="6">
        <v>2</v>
      </c>
      <c r="F949" s="6"/>
      <c r="G949" s="6"/>
      <c r="H949" s="6"/>
      <c r="I949" s="6"/>
      <c r="J949" s="6">
        <v>9</v>
      </c>
      <c r="K949" s="6"/>
      <c r="L949" s="6"/>
      <c r="M949" s="6"/>
      <c r="O949" s="6">
        <v>81</v>
      </c>
      <c r="P949" s="6">
        <f>SUMIFS($O$928:O949,$E$928:E949,E949)</f>
        <v>1044</v>
      </c>
      <c r="Q949" s="6"/>
      <c r="R949" s="6"/>
      <c r="S949" s="6"/>
      <c r="T949" s="6">
        <v>40</v>
      </c>
      <c r="U949" s="6"/>
      <c r="V949" s="6"/>
      <c r="W949" s="6"/>
      <c r="X949" s="6">
        <v>40.5</v>
      </c>
      <c r="Y949" s="6">
        <v>4.05</v>
      </c>
      <c r="Z949" s="6"/>
      <c r="AA949" s="6"/>
      <c r="AB949" s="6"/>
      <c r="AC949" s="6"/>
      <c r="AD949" s="6"/>
      <c r="AE949" s="6"/>
      <c r="AF949" s="6"/>
      <c r="AG949" s="6"/>
      <c r="AH949" s="6"/>
      <c r="AI949" s="6"/>
      <c r="AJ949" s="6"/>
      <c r="AK949" s="6"/>
      <c r="AL949" s="6"/>
      <c r="AM949" s="6"/>
      <c r="AN949" s="6"/>
      <c r="AO949" s="6"/>
    </row>
    <row r="950" spans="1:41" x14ac:dyDescent="0.25">
      <c r="A950" s="9" t="s">
        <v>68</v>
      </c>
      <c r="B950" s="9" t="s">
        <v>61</v>
      </c>
      <c r="C950" s="16">
        <v>40193</v>
      </c>
      <c r="D950" s="6" t="s">
        <v>62</v>
      </c>
      <c r="E950" s="6">
        <v>3</v>
      </c>
      <c r="F950" s="6"/>
      <c r="G950" s="6"/>
      <c r="H950" s="6"/>
      <c r="I950" s="6"/>
      <c r="J950" s="6">
        <v>9</v>
      </c>
      <c r="K950" s="6"/>
      <c r="L950" s="6"/>
      <c r="M950" s="6"/>
      <c r="O950" s="6">
        <v>72</v>
      </c>
      <c r="P950" s="6">
        <f>SUMIFS($O$928:O950,$E$928:E950,E950)</f>
        <v>615.5</v>
      </c>
      <c r="Q950" s="6"/>
      <c r="R950" s="6"/>
      <c r="S950" s="6"/>
      <c r="T950" s="6">
        <v>55</v>
      </c>
      <c r="U950" s="6"/>
      <c r="V950" s="6"/>
      <c r="W950" s="6"/>
      <c r="X950" s="6">
        <v>36</v>
      </c>
      <c r="Y950" s="6">
        <v>3.6</v>
      </c>
      <c r="Z950" s="6"/>
      <c r="AA950" s="6"/>
      <c r="AB950" s="6"/>
      <c r="AC950" s="6"/>
      <c r="AD950" s="6"/>
      <c r="AE950" s="6"/>
      <c r="AF950" s="6"/>
      <c r="AG950" s="6"/>
      <c r="AH950" s="6"/>
      <c r="AI950" s="6"/>
      <c r="AJ950" s="6"/>
      <c r="AK950" s="6"/>
      <c r="AL950" s="6"/>
      <c r="AM950" s="6"/>
      <c r="AN950" s="6"/>
      <c r="AO950" s="6"/>
    </row>
    <row r="951" spans="1:41" x14ac:dyDescent="0.25">
      <c r="A951" s="9" t="s">
        <v>68</v>
      </c>
      <c r="B951" s="9" t="s">
        <v>61</v>
      </c>
      <c r="C951" s="16">
        <v>40193</v>
      </c>
      <c r="D951" s="6" t="s">
        <v>62</v>
      </c>
      <c r="E951" s="6">
        <v>4</v>
      </c>
      <c r="F951" s="6"/>
      <c r="G951" s="6"/>
      <c r="H951" s="6"/>
      <c r="I951" s="6"/>
      <c r="J951" s="6">
        <v>9</v>
      </c>
      <c r="K951" s="6"/>
      <c r="L951" s="6"/>
      <c r="M951" s="6"/>
      <c r="O951" s="6">
        <v>27</v>
      </c>
      <c r="P951" s="6">
        <f>SUMIFS($O$928:O951,$E$928:E951,E951)</f>
        <v>981.5</v>
      </c>
      <c r="Q951" s="6"/>
      <c r="R951" s="6"/>
      <c r="S951" s="6"/>
      <c r="T951" s="6">
        <v>20</v>
      </c>
      <c r="U951" s="6"/>
      <c r="V951" s="6"/>
      <c r="W951" s="6"/>
      <c r="X951" s="6">
        <v>13.5</v>
      </c>
      <c r="Y951" s="6">
        <v>1.35</v>
      </c>
      <c r="Z951" s="6"/>
      <c r="AA951" s="6"/>
      <c r="AB951" s="6"/>
      <c r="AC951" s="6"/>
      <c r="AD951" s="6"/>
      <c r="AE951" s="6"/>
      <c r="AF951" s="6"/>
      <c r="AG951" s="6"/>
      <c r="AH951" s="6"/>
      <c r="AI951" s="6"/>
      <c r="AJ951" s="6"/>
      <c r="AK951" s="6"/>
      <c r="AL951" s="6"/>
      <c r="AM951" s="6"/>
      <c r="AN951" s="6"/>
      <c r="AO951" s="6"/>
    </row>
    <row r="952" spans="1:41" x14ac:dyDescent="0.25">
      <c r="A952" s="9" t="s">
        <v>68</v>
      </c>
      <c r="B952" s="9" t="s">
        <v>61</v>
      </c>
      <c r="C952" s="16">
        <v>40193</v>
      </c>
      <c r="D952" s="6" t="s">
        <v>62</v>
      </c>
      <c r="E952" s="6">
        <v>5</v>
      </c>
      <c r="F952" s="6"/>
      <c r="G952" s="6"/>
      <c r="H952" s="6"/>
      <c r="I952" s="6"/>
      <c r="J952" s="6">
        <v>9</v>
      </c>
      <c r="K952" s="6"/>
      <c r="L952" s="6"/>
      <c r="M952" s="6"/>
      <c r="O952" s="6">
        <v>56</v>
      </c>
      <c r="P952" s="6">
        <f>SUMIFS($O$928:O952,$E$928:E952,E952)</f>
        <v>946</v>
      </c>
      <c r="Q952" s="6"/>
      <c r="R952" s="6"/>
      <c r="S952" s="6"/>
      <c r="T952" s="6">
        <v>40</v>
      </c>
      <c r="U952" s="6"/>
      <c r="V952" s="6"/>
      <c r="W952" s="6"/>
      <c r="X952" s="6">
        <v>28</v>
      </c>
      <c r="Y952" s="6">
        <v>2.8</v>
      </c>
      <c r="Z952" s="6"/>
      <c r="AA952" s="6"/>
      <c r="AB952" s="6"/>
      <c r="AC952" s="6"/>
      <c r="AD952" s="6"/>
      <c r="AE952" s="6"/>
      <c r="AF952" s="6"/>
      <c r="AG952" s="6"/>
      <c r="AH952" s="6"/>
      <c r="AI952" s="6"/>
      <c r="AJ952" s="6"/>
      <c r="AK952" s="6"/>
      <c r="AL952" s="6"/>
      <c r="AM952" s="6"/>
      <c r="AN952" s="6"/>
      <c r="AO952" s="6"/>
    </row>
    <row r="953" spans="1:41" x14ac:dyDescent="0.25">
      <c r="A953" s="9" t="s">
        <v>68</v>
      </c>
      <c r="B953" s="9" t="s">
        <v>61</v>
      </c>
      <c r="C953" s="16">
        <v>40221</v>
      </c>
      <c r="D953" s="6" t="s">
        <v>62</v>
      </c>
      <c r="E953" s="6">
        <v>1</v>
      </c>
      <c r="F953" s="6"/>
      <c r="G953" s="6"/>
      <c r="H953" s="6"/>
      <c r="I953" s="6"/>
      <c r="J953" s="6">
        <v>10</v>
      </c>
      <c r="K953" s="6"/>
      <c r="L953" s="6"/>
      <c r="M953" s="6"/>
      <c r="O953" s="6">
        <v>207</v>
      </c>
      <c r="P953" s="6">
        <f>SUMIFS($O$928:O953,$E$928:E953,E953)</f>
        <v>1153.5</v>
      </c>
      <c r="Q953" s="6"/>
      <c r="R953" s="6"/>
      <c r="S953" s="6"/>
      <c r="T953" s="6">
        <v>30</v>
      </c>
      <c r="U953" s="6"/>
      <c r="V953" s="6"/>
      <c r="W953" s="6"/>
      <c r="X953" s="6">
        <v>86.3</v>
      </c>
      <c r="Y953" s="6">
        <v>8.6300000000000008</v>
      </c>
      <c r="Z953" s="6"/>
      <c r="AA953" s="6"/>
      <c r="AB953" s="6"/>
      <c r="AC953" s="6"/>
      <c r="AD953" s="6"/>
      <c r="AE953" s="6"/>
      <c r="AF953" s="6"/>
      <c r="AG953" s="6"/>
      <c r="AH953" s="6"/>
      <c r="AI953" s="6"/>
      <c r="AJ953" s="6"/>
      <c r="AK953" s="6"/>
      <c r="AL953" s="6"/>
      <c r="AM953" s="6"/>
      <c r="AN953" s="6"/>
      <c r="AO953" s="6"/>
    </row>
    <row r="954" spans="1:41" x14ac:dyDescent="0.25">
      <c r="A954" s="9" t="s">
        <v>68</v>
      </c>
      <c r="B954" s="9" t="s">
        <v>61</v>
      </c>
      <c r="C954" s="16">
        <v>40221</v>
      </c>
      <c r="D954" s="6" t="s">
        <v>62</v>
      </c>
      <c r="E954" s="6">
        <v>2</v>
      </c>
      <c r="F954" s="6"/>
      <c r="G954" s="6"/>
      <c r="H954" s="6"/>
      <c r="I954" s="6"/>
      <c r="J954" s="6">
        <v>10</v>
      </c>
      <c r="K954" s="6"/>
      <c r="L954" s="6"/>
      <c r="M954" s="6"/>
      <c r="O954" s="6">
        <v>103.5</v>
      </c>
      <c r="P954" s="6">
        <f>SUMIFS($O$928:O954,$E$928:E954,E954)</f>
        <v>1147.5</v>
      </c>
      <c r="Q954" s="6"/>
      <c r="R954" s="6"/>
      <c r="S954" s="6"/>
      <c r="T954" s="6">
        <v>25</v>
      </c>
      <c r="U954" s="6"/>
      <c r="V954" s="6"/>
      <c r="W954" s="6"/>
      <c r="X954" s="6">
        <v>43.1</v>
      </c>
      <c r="Y954" s="6">
        <v>4.3099999999999996</v>
      </c>
      <c r="Z954" s="6"/>
      <c r="AA954" s="6"/>
      <c r="AB954" s="6"/>
      <c r="AC954" s="6"/>
      <c r="AD954" s="6"/>
      <c r="AE954" s="6"/>
      <c r="AF954" s="6"/>
      <c r="AG954" s="6"/>
      <c r="AH954" s="6"/>
      <c r="AI954" s="6"/>
      <c r="AJ954" s="6"/>
      <c r="AK954" s="6"/>
      <c r="AL954" s="6"/>
      <c r="AM954" s="6"/>
      <c r="AN954" s="6"/>
      <c r="AO954" s="6"/>
    </row>
    <row r="955" spans="1:41" x14ac:dyDescent="0.25">
      <c r="A955" s="9" t="s">
        <v>68</v>
      </c>
      <c r="B955" s="9" t="s">
        <v>61</v>
      </c>
      <c r="C955" s="16">
        <v>40221</v>
      </c>
      <c r="D955" s="6" t="s">
        <v>62</v>
      </c>
      <c r="E955" s="6">
        <v>3</v>
      </c>
      <c r="F955" s="6"/>
      <c r="G955" s="6"/>
      <c r="H955" s="6"/>
      <c r="I955" s="6"/>
      <c r="J955" s="6">
        <v>10</v>
      </c>
      <c r="K955" s="6"/>
      <c r="L955" s="6"/>
      <c r="M955" s="6"/>
      <c r="O955" s="6">
        <v>138.5</v>
      </c>
      <c r="P955" s="6">
        <f>SUMIFS($O$928:O955,$E$928:E955,E955)</f>
        <v>754</v>
      </c>
      <c r="Q955" s="6"/>
      <c r="R955" s="6"/>
      <c r="S955" s="6"/>
      <c r="T955" s="6">
        <v>15</v>
      </c>
      <c r="U955" s="6"/>
      <c r="V955" s="6"/>
      <c r="W955" s="6"/>
      <c r="X955" s="6">
        <v>57.7</v>
      </c>
      <c r="Y955" s="6">
        <v>5.77</v>
      </c>
      <c r="Z955" s="6"/>
      <c r="AA955" s="6"/>
      <c r="AB955" s="6"/>
      <c r="AC955" s="6"/>
      <c r="AD955" s="6"/>
      <c r="AE955" s="6"/>
      <c r="AF955" s="6"/>
      <c r="AG955" s="6"/>
      <c r="AH955" s="6"/>
      <c r="AI955" s="6"/>
      <c r="AJ955" s="6"/>
      <c r="AK955" s="6"/>
      <c r="AL955" s="6"/>
      <c r="AM955" s="6"/>
      <c r="AN955" s="6"/>
      <c r="AO955" s="6"/>
    </row>
    <row r="956" spans="1:41" x14ac:dyDescent="0.25">
      <c r="A956" s="9" t="s">
        <v>68</v>
      </c>
      <c r="B956" s="9" t="s">
        <v>61</v>
      </c>
      <c r="C956" s="16">
        <v>40221</v>
      </c>
      <c r="D956" s="6" t="s">
        <v>62</v>
      </c>
      <c r="E956" s="6">
        <v>4</v>
      </c>
      <c r="F956" s="6"/>
      <c r="G956" s="6"/>
      <c r="H956" s="6"/>
      <c r="I956" s="6"/>
      <c r="J956" s="6">
        <v>10</v>
      </c>
      <c r="K956" s="6"/>
      <c r="L956" s="6"/>
      <c r="M956" s="6"/>
      <c r="O956" s="6">
        <v>46.500000000000007</v>
      </c>
      <c r="P956" s="6">
        <f>SUMIFS($O$928:O956,$E$928:E956,E956)</f>
        <v>1028</v>
      </c>
      <c r="Q956" s="6"/>
      <c r="R956" s="6"/>
      <c r="S956" s="6"/>
      <c r="T956" s="6">
        <v>10</v>
      </c>
      <c r="U956" s="6"/>
      <c r="V956" s="6"/>
      <c r="W956" s="6"/>
      <c r="X956" s="6">
        <v>19.399999999999999</v>
      </c>
      <c r="Y956" s="6">
        <v>1.94</v>
      </c>
      <c r="Z956" s="6"/>
      <c r="AA956" s="6"/>
      <c r="AB956" s="6"/>
      <c r="AC956" s="6"/>
      <c r="AD956" s="6"/>
      <c r="AE956" s="6"/>
      <c r="AF956" s="6"/>
      <c r="AG956" s="6"/>
      <c r="AH956" s="6"/>
      <c r="AI956" s="6"/>
      <c r="AJ956" s="6"/>
      <c r="AK956" s="6"/>
      <c r="AL956" s="6"/>
      <c r="AM956" s="6"/>
      <c r="AN956" s="6"/>
      <c r="AO956" s="6"/>
    </row>
    <row r="957" spans="1:41" x14ac:dyDescent="0.25">
      <c r="A957" s="9" t="s">
        <v>68</v>
      </c>
      <c r="B957" s="9" t="s">
        <v>61</v>
      </c>
      <c r="C957" s="16">
        <v>40221</v>
      </c>
      <c r="D957" s="6" t="s">
        <v>62</v>
      </c>
      <c r="E957" s="6">
        <v>5</v>
      </c>
      <c r="F957" s="6"/>
      <c r="G957" s="6"/>
      <c r="H957" s="6"/>
      <c r="I957" s="6"/>
      <c r="J957" s="6">
        <v>10</v>
      </c>
      <c r="K957" s="6"/>
      <c r="L957" s="6"/>
      <c r="M957" s="6"/>
      <c r="O957" s="6">
        <v>113.5</v>
      </c>
      <c r="P957" s="6">
        <f>SUMIFS($O$928:O957,$E$928:E957,E957)</f>
        <v>1059.5</v>
      </c>
      <c r="Q957" s="6"/>
      <c r="R957" s="6"/>
      <c r="S957" s="6"/>
      <c r="T957" s="6">
        <v>40</v>
      </c>
      <c r="U957" s="6"/>
      <c r="V957" s="6"/>
      <c r="W957" s="6"/>
      <c r="X957" s="6">
        <v>47.3</v>
      </c>
      <c r="Y957" s="6">
        <v>4.7300000000000004</v>
      </c>
      <c r="Z957" s="6"/>
      <c r="AA957" s="6"/>
      <c r="AB957" s="6"/>
      <c r="AC957" s="6"/>
      <c r="AD957" s="6"/>
      <c r="AE957" s="6"/>
      <c r="AF957" s="6"/>
      <c r="AG957" s="6"/>
      <c r="AH957" s="6"/>
      <c r="AI957" s="6"/>
      <c r="AJ957" s="6"/>
      <c r="AK957" s="6"/>
      <c r="AL957" s="6"/>
      <c r="AM957" s="6"/>
      <c r="AN957" s="6"/>
      <c r="AO957" s="6"/>
    </row>
    <row r="958" spans="1:41" x14ac:dyDescent="0.25">
      <c r="A958" s="9" t="s">
        <v>68</v>
      </c>
      <c r="B958" s="9" t="s">
        <v>61</v>
      </c>
      <c r="C958" s="16">
        <v>40259</v>
      </c>
      <c r="D958" s="6" t="s">
        <v>62</v>
      </c>
      <c r="E958" s="6">
        <v>1</v>
      </c>
      <c r="F958" s="6"/>
      <c r="G958" s="6"/>
      <c r="H958" s="6"/>
      <c r="I958" s="6"/>
      <c r="J958" s="6">
        <v>11</v>
      </c>
      <c r="K958" s="6"/>
      <c r="L958" s="6"/>
      <c r="M958" s="6"/>
      <c r="O958" s="6">
        <v>103</v>
      </c>
      <c r="P958" s="6">
        <f>SUMIFS($O$928:O958,$E$928:E958,E958)</f>
        <v>1256.5</v>
      </c>
      <c r="Q958" s="6"/>
      <c r="R958" s="6"/>
      <c r="S958" s="6"/>
      <c r="T958" s="6">
        <v>20</v>
      </c>
      <c r="U958" s="6"/>
      <c r="V958" s="6"/>
      <c r="W958" s="6"/>
      <c r="X958" s="6">
        <v>28.6</v>
      </c>
      <c r="Y958" s="6">
        <v>2.86</v>
      </c>
      <c r="Z958" s="6"/>
      <c r="AA958" s="6"/>
      <c r="AB958" s="6"/>
      <c r="AC958" s="6"/>
      <c r="AD958" s="6"/>
      <c r="AE958" s="6"/>
      <c r="AF958" s="6"/>
      <c r="AG958" s="6"/>
      <c r="AH958" s="6"/>
      <c r="AI958" s="6"/>
      <c r="AJ958" s="6"/>
      <c r="AK958" s="6"/>
      <c r="AL958" s="6"/>
      <c r="AM958" s="6"/>
      <c r="AN958" s="6"/>
      <c r="AO958" s="6"/>
    </row>
    <row r="959" spans="1:41" x14ac:dyDescent="0.25">
      <c r="A959" s="9" t="s">
        <v>68</v>
      </c>
      <c r="B959" s="9" t="s">
        <v>61</v>
      </c>
      <c r="C959" s="16">
        <v>40259</v>
      </c>
      <c r="D959" s="6" t="s">
        <v>62</v>
      </c>
      <c r="E959" s="6">
        <v>2</v>
      </c>
      <c r="F959" s="6"/>
      <c r="G959" s="6"/>
      <c r="H959" s="6"/>
      <c r="I959" s="6"/>
      <c r="J959" s="6">
        <v>11</v>
      </c>
      <c r="K959" s="6"/>
      <c r="L959" s="6"/>
      <c r="M959" s="6"/>
      <c r="O959" s="6">
        <v>113.99999999999997</v>
      </c>
      <c r="P959" s="6">
        <f>SUMIFS($O$928:O959,$E$928:E959,E959)</f>
        <v>1261.5</v>
      </c>
      <c r="Q959" s="6"/>
      <c r="R959" s="6"/>
      <c r="S959" s="6"/>
      <c r="T959" s="6">
        <v>10</v>
      </c>
      <c r="U959" s="6"/>
      <c r="V959" s="6"/>
      <c r="W959" s="6"/>
      <c r="X959" s="6">
        <v>31.7</v>
      </c>
      <c r="Y959" s="6">
        <v>3.17</v>
      </c>
      <c r="Z959" s="6"/>
      <c r="AA959" s="6"/>
      <c r="AB959" s="6"/>
      <c r="AC959" s="6"/>
      <c r="AD959" s="6"/>
      <c r="AE959" s="6"/>
      <c r="AF959" s="6"/>
      <c r="AG959" s="6"/>
      <c r="AH959" s="6"/>
      <c r="AI959" s="6"/>
      <c r="AJ959" s="6"/>
      <c r="AK959" s="6"/>
      <c r="AL959" s="6"/>
      <c r="AM959" s="6"/>
      <c r="AN959" s="6"/>
      <c r="AO959" s="6"/>
    </row>
    <row r="960" spans="1:41" x14ac:dyDescent="0.25">
      <c r="A960" s="9" t="s">
        <v>68</v>
      </c>
      <c r="B960" s="9" t="s">
        <v>61</v>
      </c>
      <c r="C960" s="16">
        <v>40259</v>
      </c>
      <c r="D960" s="6" t="s">
        <v>62</v>
      </c>
      <c r="E960" s="6">
        <v>3</v>
      </c>
      <c r="F960" s="6"/>
      <c r="G960" s="6"/>
      <c r="H960" s="6"/>
      <c r="I960" s="6"/>
      <c r="J960" s="6">
        <v>11</v>
      </c>
      <c r="K960" s="6"/>
      <c r="L960" s="6"/>
      <c r="M960" s="6"/>
      <c r="O960" s="6">
        <v>97.000000000000014</v>
      </c>
      <c r="P960" s="6">
        <f>SUMIFS($O$928:O960,$E$928:E960,E960)</f>
        <v>851</v>
      </c>
      <c r="Q960" s="6"/>
      <c r="R960" s="6"/>
      <c r="S960" s="6"/>
      <c r="T960" s="6">
        <v>10</v>
      </c>
      <c r="U960" s="6"/>
      <c r="V960" s="6"/>
      <c r="W960" s="6"/>
      <c r="X960" s="6">
        <v>26.9</v>
      </c>
      <c r="Y960" s="6">
        <v>2.69</v>
      </c>
      <c r="Z960" s="6"/>
      <c r="AA960" s="6"/>
      <c r="AB960" s="6"/>
      <c r="AC960" s="6"/>
      <c r="AD960" s="6"/>
      <c r="AE960" s="6"/>
      <c r="AF960" s="6"/>
      <c r="AG960" s="6"/>
      <c r="AH960" s="6"/>
      <c r="AI960" s="6"/>
      <c r="AJ960" s="6"/>
      <c r="AK960" s="6"/>
      <c r="AL960" s="6"/>
      <c r="AM960" s="6"/>
      <c r="AN960" s="6"/>
      <c r="AO960" s="6"/>
    </row>
    <row r="961" spans="1:41" x14ac:dyDescent="0.25">
      <c r="A961" s="9" t="s">
        <v>68</v>
      </c>
      <c r="B961" s="9" t="s">
        <v>61</v>
      </c>
      <c r="C961" s="16">
        <v>40259</v>
      </c>
      <c r="D961" s="6" t="s">
        <v>62</v>
      </c>
      <c r="E961" s="6">
        <v>4</v>
      </c>
      <c r="F961" s="6"/>
      <c r="G961" s="6"/>
      <c r="H961" s="6"/>
      <c r="I961" s="6"/>
      <c r="J961" s="6">
        <v>11</v>
      </c>
      <c r="K961" s="6"/>
      <c r="L961" s="6"/>
      <c r="M961" s="6"/>
      <c r="O961" s="6">
        <v>124.5</v>
      </c>
      <c r="P961" s="6">
        <f>SUMIFS($O$928:O961,$E$928:E961,E961)</f>
        <v>1152.5</v>
      </c>
      <c r="Q961" s="6"/>
      <c r="R961" s="6"/>
      <c r="S961" s="6"/>
      <c r="T961" s="6">
        <v>5</v>
      </c>
      <c r="U961" s="6"/>
      <c r="V961" s="6"/>
      <c r="W961" s="6"/>
      <c r="X961" s="6">
        <v>34.6</v>
      </c>
      <c r="Y961" s="6">
        <v>3.46</v>
      </c>
      <c r="Z961" s="6"/>
      <c r="AA961" s="6"/>
      <c r="AB961" s="6"/>
      <c r="AC961" s="6"/>
      <c r="AD961" s="6"/>
      <c r="AE961" s="6"/>
      <c r="AF961" s="6"/>
      <c r="AG961" s="6"/>
      <c r="AH961" s="6"/>
      <c r="AI961" s="6"/>
      <c r="AJ961" s="6"/>
      <c r="AK961" s="6"/>
      <c r="AL961" s="6"/>
      <c r="AM961" s="6"/>
      <c r="AN961" s="6"/>
      <c r="AO961" s="6"/>
    </row>
    <row r="962" spans="1:41" x14ac:dyDescent="0.25">
      <c r="A962" s="9" t="s">
        <v>68</v>
      </c>
      <c r="B962" s="9" t="s">
        <v>61</v>
      </c>
      <c r="C962" s="16">
        <v>40259</v>
      </c>
      <c r="D962" s="6" t="s">
        <v>62</v>
      </c>
      <c r="E962" s="6">
        <v>5</v>
      </c>
      <c r="F962" s="6"/>
      <c r="G962" s="6"/>
      <c r="H962" s="6"/>
      <c r="I962" s="6"/>
      <c r="J962" s="6">
        <v>11</v>
      </c>
      <c r="K962" s="6"/>
      <c r="L962" s="6"/>
      <c r="M962" s="6"/>
      <c r="O962" s="6">
        <v>100.50000000000001</v>
      </c>
      <c r="P962" s="6">
        <f>SUMIFS($O$928:O962,$E$928:E962,E962)</f>
        <v>1160</v>
      </c>
      <c r="Q962" s="6"/>
      <c r="R962" s="6"/>
      <c r="S962" s="6"/>
      <c r="T962" s="6">
        <v>25</v>
      </c>
      <c r="U962" s="6"/>
      <c r="V962" s="6"/>
      <c r="W962" s="6"/>
      <c r="X962" s="6">
        <v>27.9</v>
      </c>
      <c r="Y962" s="6">
        <v>2.79</v>
      </c>
      <c r="Z962" s="6"/>
      <c r="AA962" s="6"/>
      <c r="AB962" s="6"/>
      <c r="AC962" s="6"/>
      <c r="AD962" s="6"/>
      <c r="AE962" s="6"/>
      <c r="AF962" s="6"/>
      <c r="AG962" s="6"/>
      <c r="AH962" s="6"/>
      <c r="AI962" s="6"/>
      <c r="AJ962" s="6"/>
      <c r="AK962" s="6"/>
      <c r="AL962" s="6"/>
      <c r="AM962" s="6"/>
      <c r="AN962" s="6"/>
      <c r="AO962" s="6"/>
    </row>
    <row r="963" spans="1:41" x14ac:dyDescent="0.25">
      <c r="A963" s="9" t="s">
        <v>22</v>
      </c>
      <c r="B963" s="9" t="s">
        <v>61</v>
      </c>
      <c r="C963" s="15">
        <v>40185</v>
      </c>
      <c r="D963" s="6" t="s">
        <v>62</v>
      </c>
      <c r="E963" s="17">
        <v>1.1000000000000001</v>
      </c>
      <c r="F963" s="17"/>
      <c r="G963" s="17"/>
      <c r="H963" s="17"/>
      <c r="I963" s="17"/>
      <c r="J963" s="17">
        <v>1</v>
      </c>
      <c r="K963" s="6"/>
      <c r="L963" s="17"/>
      <c r="M963" s="18"/>
      <c r="N963" s="18">
        <v>229.6</v>
      </c>
      <c r="O963" s="18">
        <v>229.6</v>
      </c>
      <c r="P963" s="6">
        <f>SUMIFS($O$963:O963,$E$963:E963,E963)</f>
        <v>229.6</v>
      </c>
      <c r="Q963" s="19"/>
      <c r="R963" s="18"/>
      <c r="S963" s="18"/>
      <c r="T963" s="18">
        <v>95</v>
      </c>
      <c r="U963" s="18"/>
      <c r="V963" s="18"/>
      <c r="W963" s="18">
        <v>283</v>
      </c>
      <c r="X963" s="18">
        <v>42.5</v>
      </c>
      <c r="Y963" s="6">
        <v>4.25</v>
      </c>
      <c r="Z963" s="18"/>
      <c r="AA963" s="18"/>
      <c r="AB963" s="18"/>
      <c r="AC963" s="18"/>
      <c r="AD963" s="18"/>
      <c r="AE963" s="18"/>
      <c r="AF963" s="18"/>
      <c r="AG963" s="18"/>
      <c r="AH963" s="18"/>
      <c r="AI963" s="20"/>
      <c r="AJ963" s="19"/>
      <c r="AK963" s="19"/>
      <c r="AL963" s="18"/>
      <c r="AM963" s="18"/>
      <c r="AN963" s="18"/>
      <c r="AO963" s="18"/>
    </row>
    <row r="964" spans="1:41" x14ac:dyDescent="0.25">
      <c r="A964" s="9" t="s">
        <v>22</v>
      </c>
      <c r="B964" s="9" t="s">
        <v>61</v>
      </c>
      <c r="C964" s="16">
        <v>40185</v>
      </c>
      <c r="D964" s="6" t="s">
        <v>62</v>
      </c>
      <c r="E964" s="17">
        <v>1.2</v>
      </c>
      <c r="F964" s="17"/>
      <c r="G964" s="17"/>
      <c r="H964" s="17"/>
      <c r="I964" s="17"/>
      <c r="J964" s="17">
        <v>1</v>
      </c>
      <c r="K964" s="6"/>
      <c r="L964" s="17"/>
      <c r="M964" s="18"/>
      <c r="N964" s="18">
        <v>245.3</v>
      </c>
      <c r="O964" s="18">
        <v>245.3</v>
      </c>
      <c r="P964" s="6">
        <f>SUMIFS($O$963:O964,$E$963:E964,E964)</f>
        <v>245.3</v>
      </c>
      <c r="Q964" s="19"/>
      <c r="R964" s="18"/>
      <c r="S964" s="18"/>
      <c r="T964" s="18">
        <v>135</v>
      </c>
      <c r="U964" s="18"/>
      <c r="V964" s="18"/>
      <c r="W964" s="18">
        <v>310</v>
      </c>
      <c r="X964" s="18">
        <v>45.4</v>
      </c>
      <c r="Y964" s="6">
        <v>4.54</v>
      </c>
      <c r="Z964" s="18"/>
      <c r="AA964" s="18"/>
      <c r="AB964" s="18"/>
      <c r="AC964" s="18"/>
      <c r="AD964" s="18"/>
      <c r="AE964" s="18"/>
      <c r="AF964" s="18"/>
      <c r="AG964" s="18"/>
      <c r="AH964" s="18"/>
      <c r="AI964" s="20"/>
      <c r="AJ964" s="19"/>
      <c r="AK964" s="19"/>
      <c r="AL964" s="18"/>
      <c r="AM964" s="18"/>
      <c r="AN964" s="18"/>
      <c r="AO964" s="18"/>
    </row>
    <row r="965" spans="1:41" x14ac:dyDescent="0.25">
      <c r="A965" s="9" t="s">
        <v>22</v>
      </c>
      <c r="B965" s="9" t="s">
        <v>61</v>
      </c>
      <c r="C965" s="16">
        <v>40185</v>
      </c>
      <c r="D965" s="6" t="s">
        <v>62</v>
      </c>
      <c r="E965" s="17">
        <v>1.3</v>
      </c>
      <c r="F965" s="17"/>
      <c r="G965" s="17"/>
      <c r="H965" s="17"/>
      <c r="I965" s="17"/>
      <c r="J965" s="17">
        <v>1</v>
      </c>
      <c r="K965" s="6"/>
      <c r="L965" s="17"/>
      <c r="M965" s="18"/>
      <c r="N965" s="18">
        <v>172.2</v>
      </c>
      <c r="O965" s="18">
        <v>172.2</v>
      </c>
      <c r="P965" s="6">
        <f>SUMIFS($O$963:O965,$E$963:E965,E965)</f>
        <v>172.2</v>
      </c>
      <c r="Q965" s="19"/>
      <c r="R965" s="18"/>
      <c r="S965" s="18"/>
      <c r="T965" s="18">
        <v>115</v>
      </c>
      <c r="U965" s="18"/>
      <c r="V965" s="18"/>
      <c r="W965" s="18">
        <v>247</v>
      </c>
      <c r="X965" s="18">
        <v>31.9</v>
      </c>
      <c r="Y965" s="6">
        <v>3.19</v>
      </c>
      <c r="Z965" s="18"/>
      <c r="AA965" s="18"/>
      <c r="AB965" s="18"/>
      <c r="AC965" s="18"/>
      <c r="AD965" s="18"/>
      <c r="AE965" s="18"/>
      <c r="AF965" s="18"/>
      <c r="AG965" s="18"/>
      <c r="AH965" s="18"/>
      <c r="AI965" s="20"/>
      <c r="AJ965" s="19"/>
      <c r="AK965" s="19"/>
      <c r="AL965" s="18"/>
      <c r="AM965" s="18"/>
      <c r="AN965" s="18"/>
      <c r="AO965" s="18"/>
    </row>
    <row r="966" spans="1:41" x14ac:dyDescent="0.25">
      <c r="A966" s="9" t="s">
        <v>22</v>
      </c>
      <c r="B966" s="9" t="s">
        <v>61</v>
      </c>
      <c r="C966" s="16">
        <v>40185</v>
      </c>
      <c r="D966" s="6" t="s">
        <v>62</v>
      </c>
      <c r="E966" s="17">
        <v>2.1</v>
      </c>
      <c r="F966" s="17"/>
      <c r="G966" s="17"/>
      <c r="H966" s="17"/>
      <c r="I966" s="17"/>
      <c r="J966" s="17">
        <v>1</v>
      </c>
      <c r="K966" s="6"/>
      <c r="L966" s="17"/>
      <c r="M966" s="18"/>
      <c r="N966" s="18">
        <v>230.3</v>
      </c>
      <c r="O966" s="18">
        <v>230.3</v>
      </c>
      <c r="P966" s="6">
        <f>SUMIFS($O$963:O966,$E$963:E966,E966)</f>
        <v>230.3</v>
      </c>
      <c r="Q966" s="19"/>
      <c r="R966" s="18"/>
      <c r="S966" s="18"/>
      <c r="T966" s="18">
        <v>85</v>
      </c>
      <c r="U966" s="18"/>
      <c r="V966" s="18"/>
      <c r="W966" s="18">
        <v>307</v>
      </c>
      <c r="X966" s="18">
        <v>42.6</v>
      </c>
      <c r="Y966" s="6">
        <v>4.26</v>
      </c>
      <c r="Z966" s="18"/>
      <c r="AA966" s="18"/>
      <c r="AB966" s="18"/>
      <c r="AC966" s="18"/>
      <c r="AD966" s="18"/>
      <c r="AE966" s="18"/>
      <c r="AF966" s="18"/>
      <c r="AG966" s="18"/>
      <c r="AH966" s="18"/>
      <c r="AI966" s="20"/>
      <c r="AJ966" s="19"/>
      <c r="AK966" s="19"/>
      <c r="AL966" s="18"/>
      <c r="AM966" s="18"/>
      <c r="AN966" s="18"/>
      <c r="AO966" s="18"/>
    </row>
    <row r="967" spans="1:41" x14ac:dyDescent="0.25">
      <c r="A967" s="9" t="s">
        <v>22</v>
      </c>
      <c r="B967" s="9" t="s">
        <v>61</v>
      </c>
      <c r="C967" s="16">
        <v>40185</v>
      </c>
      <c r="D967" s="6" t="s">
        <v>62</v>
      </c>
      <c r="E967" s="17">
        <v>2.2000000000000002</v>
      </c>
      <c r="F967" s="17"/>
      <c r="G967" s="17"/>
      <c r="H967" s="17"/>
      <c r="I967" s="17"/>
      <c r="J967" s="17">
        <v>1</v>
      </c>
      <c r="K967" s="6"/>
      <c r="L967" s="17"/>
      <c r="M967" s="18"/>
      <c r="N967" s="18">
        <v>270.3</v>
      </c>
      <c r="O967" s="18">
        <v>270.3</v>
      </c>
      <c r="P967" s="6">
        <f>SUMIFS($O$963:O967,$E$963:E967,E967)</f>
        <v>270.3</v>
      </c>
      <c r="Q967" s="19"/>
      <c r="R967" s="18"/>
      <c r="S967" s="18"/>
      <c r="T967" s="18">
        <v>105</v>
      </c>
      <c r="U967" s="18"/>
      <c r="V967" s="18"/>
      <c r="W967" s="18">
        <v>307</v>
      </c>
      <c r="X967" s="18">
        <v>50</v>
      </c>
      <c r="Y967" s="6">
        <v>5</v>
      </c>
      <c r="Z967" s="18"/>
      <c r="AA967" s="18"/>
      <c r="AB967" s="18"/>
      <c r="AC967" s="18"/>
      <c r="AD967" s="18"/>
      <c r="AE967" s="18"/>
      <c r="AF967" s="18"/>
      <c r="AG967" s="18"/>
      <c r="AH967" s="18"/>
      <c r="AI967" s="20"/>
      <c r="AJ967" s="19"/>
      <c r="AK967" s="19"/>
      <c r="AL967" s="18"/>
      <c r="AM967" s="18"/>
      <c r="AN967" s="18"/>
      <c r="AO967" s="18"/>
    </row>
    <row r="968" spans="1:41" x14ac:dyDescent="0.25">
      <c r="A968" s="9" t="s">
        <v>22</v>
      </c>
      <c r="B968" s="9" t="s">
        <v>61</v>
      </c>
      <c r="C968" s="16">
        <v>40185</v>
      </c>
      <c r="D968" s="6" t="s">
        <v>62</v>
      </c>
      <c r="E968" s="17">
        <v>2.2999999999999998</v>
      </c>
      <c r="F968" s="17"/>
      <c r="G968" s="17"/>
      <c r="H968" s="17"/>
      <c r="I968" s="17"/>
      <c r="J968" s="17">
        <v>1</v>
      </c>
      <c r="K968" s="6"/>
      <c r="L968" s="17"/>
      <c r="M968" s="18"/>
      <c r="N968" s="18">
        <v>239.2</v>
      </c>
      <c r="O968" s="18">
        <v>239.2</v>
      </c>
      <c r="P968" s="6">
        <f>SUMIFS($O$963:O968,$E$963:E968,E968)</f>
        <v>239.2</v>
      </c>
      <c r="Q968" s="19"/>
      <c r="R968" s="18"/>
      <c r="S968" s="18"/>
      <c r="T968" s="18">
        <v>90</v>
      </c>
      <c r="U968" s="18"/>
      <c r="V968" s="18"/>
      <c r="W968" s="18">
        <v>265</v>
      </c>
      <c r="X968" s="18">
        <v>44.3</v>
      </c>
      <c r="Y968" s="6">
        <v>4.43</v>
      </c>
      <c r="Z968" s="18"/>
      <c r="AA968" s="18"/>
      <c r="AB968" s="18"/>
      <c r="AC968" s="18"/>
      <c r="AD968" s="18"/>
      <c r="AE968" s="18"/>
      <c r="AF968" s="18"/>
      <c r="AG968" s="18"/>
      <c r="AH968" s="18"/>
      <c r="AI968" s="20"/>
      <c r="AJ968" s="19"/>
      <c r="AK968" s="19"/>
      <c r="AL968" s="18"/>
      <c r="AM968" s="18"/>
      <c r="AN968" s="18"/>
      <c r="AO968" s="18"/>
    </row>
    <row r="969" spans="1:41" x14ac:dyDescent="0.25">
      <c r="A969" s="9" t="s">
        <v>22</v>
      </c>
      <c r="B969" s="9" t="s">
        <v>61</v>
      </c>
      <c r="C969" s="16">
        <v>40185</v>
      </c>
      <c r="D969" s="6" t="s">
        <v>62</v>
      </c>
      <c r="E969" s="17">
        <v>3.1</v>
      </c>
      <c r="F969" s="17"/>
      <c r="G969" s="17"/>
      <c r="H969" s="17"/>
      <c r="I969" s="17"/>
      <c r="J969" s="17">
        <v>1</v>
      </c>
      <c r="K969" s="6"/>
      <c r="L969" s="17"/>
      <c r="M969" s="18"/>
      <c r="N969" s="18">
        <v>138.4</v>
      </c>
      <c r="O969" s="18">
        <v>138.4</v>
      </c>
      <c r="P969" s="6">
        <f>SUMIFS($O$963:O969,$E$963:E969,E969)</f>
        <v>138.4</v>
      </c>
      <c r="Q969" s="19"/>
      <c r="R969" s="18"/>
      <c r="S969" s="18"/>
      <c r="T969" s="18">
        <v>100</v>
      </c>
      <c r="U969" s="18"/>
      <c r="V969" s="18"/>
      <c r="W969" s="18">
        <v>252</v>
      </c>
      <c r="X969" s="18">
        <v>25.6</v>
      </c>
      <c r="Y969" s="6">
        <v>2.56</v>
      </c>
      <c r="Z969" s="18"/>
      <c r="AA969" s="18"/>
      <c r="AB969" s="18"/>
      <c r="AC969" s="18"/>
      <c r="AD969" s="18"/>
      <c r="AE969" s="18"/>
      <c r="AF969" s="18"/>
      <c r="AG969" s="18"/>
      <c r="AH969" s="18"/>
      <c r="AI969" s="20"/>
      <c r="AJ969" s="19"/>
      <c r="AK969" s="19"/>
      <c r="AL969" s="18"/>
      <c r="AM969" s="18"/>
      <c r="AN969" s="18"/>
      <c r="AO969" s="18"/>
    </row>
    <row r="970" spans="1:41" x14ac:dyDescent="0.25">
      <c r="A970" s="9" t="s">
        <v>22</v>
      </c>
      <c r="B970" s="9" t="s">
        <v>61</v>
      </c>
      <c r="C970" s="16">
        <v>40185</v>
      </c>
      <c r="D970" s="6" t="s">
        <v>62</v>
      </c>
      <c r="E970" s="17">
        <v>3.2</v>
      </c>
      <c r="F970" s="17"/>
      <c r="G970" s="17"/>
      <c r="H970" s="17"/>
      <c r="I970" s="17"/>
      <c r="J970" s="17">
        <v>1</v>
      </c>
      <c r="K970" s="6"/>
      <c r="L970" s="17"/>
      <c r="M970" s="18"/>
      <c r="N970" s="18">
        <v>262.8</v>
      </c>
      <c r="O970" s="18">
        <v>262.8</v>
      </c>
      <c r="P970" s="6">
        <f>SUMIFS($O$963:O970,$E$963:E970,E970)</f>
        <v>262.8</v>
      </c>
      <c r="Q970" s="19"/>
      <c r="R970" s="18"/>
      <c r="S970" s="18"/>
      <c r="T970" s="18">
        <v>125</v>
      </c>
      <c r="U970" s="18"/>
      <c r="V970" s="18"/>
      <c r="W970" s="18">
        <v>262</v>
      </c>
      <c r="X970" s="18">
        <v>48.7</v>
      </c>
      <c r="Y970" s="6">
        <v>4.87</v>
      </c>
      <c r="Z970" s="18"/>
      <c r="AA970" s="18"/>
      <c r="AB970" s="18"/>
      <c r="AC970" s="18"/>
      <c r="AD970" s="18"/>
      <c r="AE970" s="18"/>
      <c r="AF970" s="18"/>
      <c r="AG970" s="18"/>
      <c r="AH970" s="18"/>
      <c r="AI970" s="20"/>
      <c r="AJ970" s="19"/>
      <c r="AK970" s="19"/>
      <c r="AL970" s="18"/>
      <c r="AM970" s="18"/>
      <c r="AN970" s="18"/>
      <c r="AO970" s="18"/>
    </row>
    <row r="971" spans="1:41" x14ac:dyDescent="0.25">
      <c r="A971" s="9" t="s">
        <v>22</v>
      </c>
      <c r="B971" s="9" t="s">
        <v>61</v>
      </c>
      <c r="C971" s="16">
        <v>40185</v>
      </c>
      <c r="D971" s="6" t="s">
        <v>62</v>
      </c>
      <c r="E971" s="17">
        <v>3.3</v>
      </c>
      <c r="F971" s="17"/>
      <c r="G971" s="17"/>
      <c r="H971" s="17"/>
      <c r="I971" s="17"/>
      <c r="J971" s="17">
        <v>1</v>
      </c>
      <c r="K971" s="6"/>
      <c r="L971" s="17"/>
      <c r="M971" s="18"/>
      <c r="N971" s="18">
        <v>299.5</v>
      </c>
      <c r="O971" s="18">
        <v>299.5</v>
      </c>
      <c r="P971" s="6">
        <f>SUMIFS($O$963:O971,$E$963:E971,E971)</f>
        <v>299.5</v>
      </c>
      <c r="Q971" s="19"/>
      <c r="R971" s="18"/>
      <c r="S971" s="18"/>
      <c r="T971" s="18">
        <v>125</v>
      </c>
      <c r="U971" s="18"/>
      <c r="V971" s="18"/>
      <c r="W971" s="18">
        <v>318</v>
      </c>
      <c r="X971" s="18">
        <v>55.5</v>
      </c>
      <c r="Y971" s="6">
        <v>5.55</v>
      </c>
      <c r="Z971" s="18"/>
      <c r="AA971" s="18"/>
      <c r="AB971" s="18"/>
      <c r="AC971" s="18"/>
      <c r="AD971" s="18"/>
      <c r="AE971" s="18"/>
      <c r="AF971" s="18"/>
      <c r="AG971" s="18"/>
      <c r="AH971" s="18"/>
      <c r="AI971" s="20"/>
      <c r="AJ971" s="19"/>
      <c r="AK971" s="19"/>
      <c r="AL971" s="18"/>
      <c r="AM971" s="18"/>
      <c r="AN971" s="18"/>
      <c r="AO971" s="18"/>
    </row>
    <row r="972" spans="1:41" x14ac:dyDescent="0.25">
      <c r="A972" s="9" t="s">
        <v>22</v>
      </c>
      <c r="B972" s="9" t="s">
        <v>61</v>
      </c>
      <c r="C972" s="16">
        <v>40185</v>
      </c>
      <c r="D972" s="6" t="s">
        <v>62</v>
      </c>
      <c r="E972" s="17">
        <v>4.0999999999999996</v>
      </c>
      <c r="F972" s="17"/>
      <c r="G972" s="17"/>
      <c r="H972" s="17"/>
      <c r="I972" s="17"/>
      <c r="J972" s="17">
        <v>1</v>
      </c>
      <c r="K972" s="6"/>
      <c r="L972" s="17"/>
      <c r="M972" s="18"/>
      <c r="N972" s="18">
        <v>330.5</v>
      </c>
      <c r="O972" s="18">
        <v>330.5</v>
      </c>
      <c r="P972" s="6">
        <f>SUMIFS($O$963:O972,$E$963:E972,E972)</f>
        <v>330.5</v>
      </c>
      <c r="Q972" s="19"/>
      <c r="R972" s="18"/>
      <c r="S972" s="18"/>
      <c r="T972" s="18">
        <v>85</v>
      </c>
      <c r="U972" s="18"/>
      <c r="V972" s="18"/>
      <c r="W972" s="18">
        <v>333</v>
      </c>
      <c r="X972" s="18">
        <v>61.2</v>
      </c>
      <c r="Y972" s="6">
        <v>6.12</v>
      </c>
      <c r="Z972" s="18"/>
      <c r="AA972" s="18"/>
      <c r="AB972" s="18"/>
      <c r="AC972" s="18"/>
      <c r="AD972" s="18"/>
      <c r="AE972" s="18"/>
      <c r="AF972" s="18"/>
      <c r="AG972" s="18"/>
      <c r="AH972" s="18"/>
      <c r="AI972" s="20"/>
      <c r="AJ972" s="19"/>
      <c r="AK972" s="19"/>
      <c r="AL972" s="18"/>
      <c r="AM972" s="18"/>
      <c r="AN972" s="18"/>
      <c r="AO972" s="18"/>
    </row>
    <row r="973" spans="1:41" x14ac:dyDescent="0.25">
      <c r="A973" s="9" t="s">
        <v>22</v>
      </c>
      <c r="B973" s="9" t="s">
        <v>61</v>
      </c>
      <c r="C973" s="16">
        <v>40185</v>
      </c>
      <c r="D973" s="6" t="s">
        <v>62</v>
      </c>
      <c r="E973" s="17">
        <v>4.2</v>
      </c>
      <c r="F973" s="17"/>
      <c r="G973" s="17"/>
      <c r="H973" s="17"/>
      <c r="I973" s="17"/>
      <c r="J973" s="17">
        <v>1</v>
      </c>
      <c r="K973" s="6"/>
      <c r="L973" s="17"/>
      <c r="M973" s="18"/>
      <c r="N973" s="18">
        <v>172.7</v>
      </c>
      <c r="O973" s="18">
        <v>172.7</v>
      </c>
      <c r="P973" s="6">
        <f>SUMIFS($O$963:O973,$E$963:E973,E973)</f>
        <v>172.7</v>
      </c>
      <c r="Q973" s="19"/>
      <c r="R973" s="18"/>
      <c r="S973" s="18"/>
      <c r="T973" s="18">
        <v>80</v>
      </c>
      <c r="U973" s="18"/>
      <c r="V973" s="18"/>
      <c r="W973" s="18">
        <v>292</v>
      </c>
      <c r="X973" s="18">
        <v>32</v>
      </c>
      <c r="Y973" s="6">
        <v>3.2</v>
      </c>
      <c r="Z973" s="18"/>
      <c r="AA973" s="18"/>
      <c r="AB973" s="18"/>
      <c r="AC973" s="18"/>
      <c r="AD973" s="18"/>
      <c r="AE973" s="18"/>
      <c r="AF973" s="18"/>
      <c r="AG973" s="18"/>
      <c r="AH973" s="18"/>
      <c r="AI973" s="20"/>
      <c r="AJ973" s="19"/>
      <c r="AK973" s="19"/>
      <c r="AL973" s="18"/>
      <c r="AM973" s="18"/>
      <c r="AN973" s="18"/>
      <c r="AO973" s="18"/>
    </row>
    <row r="974" spans="1:41" x14ac:dyDescent="0.25">
      <c r="A974" s="9" t="s">
        <v>22</v>
      </c>
      <c r="B974" s="9" t="s">
        <v>61</v>
      </c>
      <c r="C974" s="16">
        <v>40185</v>
      </c>
      <c r="D974" s="6" t="s">
        <v>62</v>
      </c>
      <c r="E974" s="17">
        <v>4.3</v>
      </c>
      <c r="F974" s="17"/>
      <c r="G974" s="17"/>
      <c r="H974" s="17"/>
      <c r="I974" s="17"/>
      <c r="J974" s="17">
        <v>1</v>
      </c>
      <c r="K974" s="6"/>
      <c r="L974" s="17"/>
      <c r="M974" s="18"/>
      <c r="N974" s="18">
        <v>203.5</v>
      </c>
      <c r="O974" s="18">
        <v>203.5</v>
      </c>
      <c r="P974" s="6">
        <f>SUMIFS($O$963:O974,$E$963:E974,E974)</f>
        <v>203.5</v>
      </c>
      <c r="Q974" s="19"/>
      <c r="R974" s="18"/>
      <c r="S974" s="18"/>
      <c r="T974" s="18">
        <v>90</v>
      </c>
      <c r="U974" s="18"/>
      <c r="V974" s="18"/>
      <c r="W974" s="18">
        <v>263</v>
      </c>
      <c r="X974" s="18">
        <v>37.700000000000003</v>
      </c>
      <c r="Y974" s="6">
        <v>3.77</v>
      </c>
      <c r="Z974" s="18"/>
      <c r="AA974" s="18"/>
      <c r="AB974" s="18"/>
      <c r="AC974" s="18"/>
      <c r="AD974" s="18"/>
      <c r="AE974" s="18"/>
      <c r="AF974" s="18"/>
      <c r="AG974" s="18"/>
      <c r="AH974" s="18"/>
      <c r="AI974" s="20"/>
      <c r="AJ974" s="19"/>
      <c r="AK974" s="19"/>
      <c r="AL974" s="18"/>
      <c r="AM974" s="18"/>
      <c r="AN974" s="18"/>
      <c r="AO974" s="18"/>
    </row>
    <row r="975" spans="1:41" x14ac:dyDescent="0.25">
      <c r="A975" s="9" t="s">
        <v>22</v>
      </c>
      <c r="B975" s="9" t="s">
        <v>61</v>
      </c>
      <c r="C975" s="16">
        <v>40185</v>
      </c>
      <c r="D975" s="6" t="s">
        <v>62</v>
      </c>
      <c r="E975" s="17">
        <v>5.0999999999999996</v>
      </c>
      <c r="F975" s="17"/>
      <c r="G975" s="17"/>
      <c r="H975" s="17"/>
      <c r="I975" s="17"/>
      <c r="J975" s="17">
        <v>1</v>
      </c>
      <c r="K975" s="6"/>
      <c r="L975" s="17"/>
      <c r="M975" s="18"/>
      <c r="N975" s="18">
        <v>336.6</v>
      </c>
      <c r="O975" s="18">
        <v>336.6</v>
      </c>
      <c r="P975" s="6">
        <f>SUMIFS($O$963:O975,$E$963:E975,E975)</f>
        <v>336.6</v>
      </c>
      <c r="Q975" s="19"/>
      <c r="R975" s="18"/>
      <c r="S975" s="18"/>
      <c r="T975" s="18">
        <v>100</v>
      </c>
      <c r="U975" s="18"/>
      <c r="V975" s="18"/>
      <c r="W975" s="18">
        <v>272</v>
      </c>
      <c r="X975" s="18">
        <v>62.3</v>
      </c>
      <c r="Y975" s="6">
        <v>6.23</v>
      </c>
      <c r="Z975" s="18"/>
      <c r="AA975" s="18"/>
      <c r="AB975" s="18"/>
      <c r="AC975" s="18"/>
      <c r="AD975" s="18"/>
      <c r="AE975" s="18"/>
      <c r="AF975" s="18"/>
      <c r="AG975" s="18"/>
      <c r="AH975" s="18"/>
      <c r="AI975" s="20"/>
      <c r="AJ975" s="19"/>
      <c r="AK975" s="19"/>
      <c r="AL975" s="18"/>
      <c r="AM975" s="18"/>
      <c r="AN975" s="18"/>
      <c r="AO975" s="18"/>
    </row>
    <row r="976" spans="1:41" x14ac:dyDescent="0.25">
      <c r="A976" s="9" t="s">
        <v>22</v>
      </c>
      <c r="B976" s="9" t="s">
        <v>61</v>
      </c>
      <c r="C976" s="16">
        <v>40185</v>
      </c>
      <c r="D976" s="6" t="s">
        <v>62</v>
      </c>
      <c r="E976" s="17">
        <v>5.2</v>
      </c>
      <c r="F976" s="17"/>
      <c r="G976" s="17"/>
      <c r="H976" s="17"/>
      <c r="I976" s="17"/>
      <c r="J976" s="17">
        <v>1</v>
      </c>
      <c r="K976" s="6"/>
      <c r="L976" s="17"/>
      <c r="M976" s="18"/>
      <c r="N976" s="18">
        <v>189.9</v>
      </c>
      <c r="O976" s="18">
        <v>189.9</v>
      </c>
      <c r="P976" s="6">
        <f>SUMIFS($O$963:O976,$E$963:E976,E976)</f>
        <v>189.9</v>
      </c>
      <c r="Q976" s="19"/>
      <c r="R976" s="18"/>
      <c r="S976" s="18"/>
      <c r="T976" s="18">
        <v>70</v>
      </c>
      <c r="U976" s="18"/>
      <c r="V976" s="18"/>
      <c r="W976" s="18">
        <v>285</v>
      </c>
      <c r="X976" s="18">
        <v>35.200000000000003</v>
      </c>
      <c r="Y976" s="6">
        <v>3.52</v>
      </c>
      <c r="Z976" s="18"/>
      <c r="AA976" s="18"/>
      <c r="AB976" s="18"/>
      <c r="AC976" s="18"/>
      <c r="AD976" s="18"/>
      <c r="AE976" s="18"/>
      <c r="AF976" s="18"/>
      <c r="AG976" s="18"/>
      <c r="AH976" s="18"/>
      <c r="AI976" s="20"/>
      <c r="AJ976" s="19"/>
      <c r="AK976" s="19"/>
      <c r="AL976" s="18"/>
      <c r="AM976" s="18"/>
      <c r="AN976" s="18"/>
      <c r="AO976" s="18"/>
    </row>
    <row r="977" spans="1:41" x14ac:dyDescent="0.25">
      <c r="A977" s="9" t="s">
        <v>22</v>
      </c>
      <c r="B977" s="9" t="s">
        <v>61</v>
      </c>
      <c r="C977" s="16">
        <v>40185</v>
      </c>
      <c r="D977" s="6" t="s">
        <v>62</v>
      </c>
      <c r="E977" s="17">
        <v>5.3</v>
      </c>
      <c r="F977" s="17"/>
      <c r="G977" s="17"/>
      <c r="H977" s="17"/>
      <c r="I977" s="17"/>
      <c r="J977" s="17">
        <v>1</v>
      </c>
      <c r="K977" s="6"/>
      <c r="L977" s="17"/>
      <c r="M977" s="18"/>
      <c r="N977" s="18">
        <v>338.5</v>
      </c>
      <c r="O977" s="18">
        <v>338.5</v>
      </c>
      <c r="P977" s="6">
        <f>SUMIFS($O$963:O977,$E$963:E977,E977)</f>
        <v>338.5</v>
      </c>
      <c r="Q977" s="19"/>
      <c r="R977" s="18"/>
      <c r="S977" s="18"/>
      <c r="T977" s="18">
        <v>110</v>
      </c>
      <c r="U977" s="18"/>
      <c r="V977" s="18"/>
      <c r="W977" s="18">
        <v>325</v>
      </c>
      <c r="X977" s="18">
        <v>62.7</v>
      </c>
      <c r="Y977" s="6">
        <v>6.27</v>
      </c>
      <c r="Z977" s="18"/>
      <c r="AA977" s="18"/>
      <c r="AB977" s="18"/>
      <c r="AC977" s="18"/>
      <c r="AD977" s="18"/>
      <c r="AE977" s="18"/>
      <c r="AF977" s="18"/>
      <c r="AG977" s="18"/>
      <c r="AH977" s="18"/>
      <c r="AI977" s="20"/>
      <c r="AJ977" s="19"/>
      <c r="AK977" s="19"/>
      <c r="AL977" s="18"/>
      <c r="AM977" s="18"/>
      <c r="AN977" s="18"/>
      <c r="AO977" s="18"/>
    </row>
    <row r="978" spans="1:41" x14ac:dyDescent="0.25">
      <c r="A978" s="9" t="s">
        <v>22</v>
      </c>
      <c r="B978" s="9" t="s">
        <v>61</v>
      </c>
      <c r="C978" s="16">
        <v>40205</v>
      </c>
      <c r="D978" s="6" t="s">
        <v>62</v>
      </c>
      <c r="E978" s="17">
        <v>1.1000000000000001</v>
      </c>
      <c r="F978" s="17"/>
      <c r="G978" s="17"/>
      <c r="H978" s="17"/>
      <c r="I978" s="17"/>
      <c r="J978" s="17">
        <v>2</v>
      </c>
      <c r="K978" s="6"/>
      <c r="L978" s="17"/>
      <c r="M978" s="18"/>
      <c r="N978" s="18">
        <v>308</v>
      </c>
      <c r="O978" s="18">
        <v>308</v>
      </c>
      <c r="P978" s="6">
        <f>SUMIFS($O$963:O978,$E$963:E978,E978)</f>
        <v>537.6</v>
      </c>
      <c r="Q978" s="19"/>
      <c r="R978" s="18"/>
      <c r="S978" s="18"/>
      <c r="T978" s="18"/>
      <c r="U978" s="18"/>
      <c r="V978" s="18"/>
      <c r="W978" s="18">
        <v>365</v>
      </c>
      <c r="X978" s="18">
        <v>154</v>
      </c>
      <c r="Y978" s="6">
        <v>15.4</v>
      </c>
      <c r="Z978" s="18"/>
      <c r="AA978" s="18"/>
      <c r="AB978" s="18"/>
      <c r="AC978" s="18"/>
      <c r="AD978" s="18"/>
      <c r="AE978" s="18"/>
      <c r="AF978" s="18"/>
      <c r="AG978" s="18"/>
      <c r="AH978" s="18"/>
      <c r="AI978" s="20"/>
      <c r="AJ978" s="19"/>
      <c r="AK978" s="19"/>
      <c r="AL978" s="18"/>
      <c r="AM978" s="18"/>
      <c r="AN978" s="18"/>
      <c r="AO978" s="18"/>
    </row>
    <row r="979" spans="1:41" x14ac:dyDescent="0.25">
      <c r="A979" s="9" t="s">
        <v>22</v>
      </c>
      <c r="B979" s="9" t="s">
        <v>61</v>
      </c>
      <c r="C979" s="16">
        <v>40205</v>
      </c>
      <c r="D979" s="6" t="s">
        <v>62</v>
      </c>
      <c r="E979" s="17">
        <v>1.2</v>
      </c>
      <c r="F979" s="17"/>
      <c r="G979" s="17"/>
      <c r="H979" s="17"/>
      <c r="I979" s="17"/>
      <c r="J979" s="17">
        <v>2</v>
      </c>
      <c r="K979" s="17"/>
      <c r="L979" s="17"/>
      <c r="M979" s="18"/>
      <c r="N979" s="18">
        <v>195</v>
      </c>
      <c r="O979" s="18">
        <v>195</v>
      </c>
      <c r="P979" s="6">
        <f>SUMIFS($O$963:O979,$E$963:E979,E979)</f>
        <v>440.3</v>
      </c>
      <c r="Q979" s="19"/>
      <c r="R979" s="18"/>
      <c r="S979" s="18"/>
      <c r="T979" s="18"/>
      <c r="U979" s="18"/>
      <c r="V979" s="18"/>
      <c r="W979" s="18">
        <v>255</v>
      </c>
      <c r="X979" s="18">
        <v>97.5</v>
      </c>
      <c r="Y979" s="6">
        <v>9.75</v>
      </c>
      <c r="Z979" s="18"/>
      <c r="AA979" s="18"/>
      <c r="AB979" s="18"/>
      <c r="AC979" s="18"/>
      <c r="AD979" s="18"/>
      <c r="AE979" s="18"/>
      <c r="AF979" s="18"/>
      <c r="AG979" s="18"/>
      <c r="AH979" s="18"/>
      <c r="AI979" s="20"/>
      <c r="AJ979" s="19"/>
      <c r="AK979" s="19"/>
      <c r="AL979" s="18"/>
      <c r="AM979" s="18"/>
      <c r="AN979" s="18"/>
      <c r="AO979" s="18"/>
    </row>
    <row r="980" spans="1:41" x14ac:dyDescent="0.25">
      <c r="A980" s="9" t="s">
        <v>22</v>
      </c>
      <c r="B980" s="9" t="s">
        <v>61</v>
      </c>
      <c r="C980" s="16">
        <v>40205</v>
      </c>
      <c r="D980" s="6" t="s">
        <v>62</v>
      </c>
      <c r="E980" s="17">
        <v>1.3</v>
      </c>
      <c r="F980" s="17"/>
      <c r="G980" s="17"/>
      <c r="H980" s="17"/>
      <c r="I980" s="17"/>
      <c r="J980" s="17">
        <v>2</v>
      </c>
      <c r="K980" s="17"/>
      <c r="L980" s="17"/>
      <c r="M980" s="18"/>
      <c r="N980" s="18">
        <v>224.5</v>
      </c>
      <c r="O980" s="18">
        <v>224.5</v>
      </c>
      <c r="P980" s="6">
        <f>SUMIFS($O$963:O980,$E$963:E980,E980)</f>
        <v>396.7</v>
      </c>
      <c r="Q980" s="19"/>
      <c r="R980" s="18"/>
      <c r="S980" s="18"/>
      <c r="T980" s="18"/>
      <c r="U980" s="18"/>
      <c r="V980" s="18"/>
      <c r="W980" s="18">
        <v>283</v>
      </c>
      <c r="X980" s="18">
        <v>112.3</v>
      </c>
      <c r="Y980" s="6">
        <v>11.23</v>
      </c>
      <c r="Z980" s="18"/>
      <c r="AA980" s="18"/>
      <c r="AB980" s="18"/>
      <c r="AC980" s="18"/>
      <c r="AD980" s="18"/>
      <c r="AE980" s="18"/>
      <c r="AF980" s="18"/>
      <c r="AG980" s="18"/>
      <c r="AH980" s="18"/>
      <c r="AI980" s="20"/>
      <c r="AJ980" s="19"/>
      <c r="AK980" s="19"/>
      <c r="AL980" s="18"/>
      <c r="AM980" s="18"/>
      <c r="AN980" s="18"/>
      <c r="AO980" s="18"/>
    </row>
    <row r="981" spans="1:41" x14ac:dyDescent="0.25">
      <c r="A981" s="9" t="s">
        <v>22</v>
      </c>
      <c r="B981" s="9" t="s">
        <v>61</v>
      </c>
      <c r="C981" s="16">
        <v>40205</v>
      </c>
      <c r="D981" s="6" t="s">
        <v>62</v>
      </c>
      <c r="E981" s="17">
        <v>2.1</v>
      </c>
      <c r="F981" s="17"/>
      <c r="G981" s="17"/>
      <c r="H981" s="17"/>
      <c r="I981" s="17"/>
      <c r="J981" s="17">
        <v>2</v>
      </c>
      <c r="K981" s="17"/>
      <c r="L981" s="17"/>
      <c r="M981" s="18"/>
      <c r="N981" s="18">
        <v>183</v>
      </c>
      <c r="O981" s="18">
        <v>183</v>
      </c>
      <c r="P981" s="6">
        <f>SUMIFS($O$963:O981,$E$963:E981,E981)</f>
        <v>413.3</v>
      </c>
      <c r="Q981" s="19"/>
      <c r="R981" s="18"/>
      <c r="S981" s="18"/>
      <c r="T981" s="18"/>
      <c r="U981" s="18"/>
      <c r="V981" s="18"/>
      <c r="W981" s="18">
        <v>197</v>
      </c>
      <c r="X981" s="18">
        <v>91.5</v>
      </c>
      <c r="Y981" s="6">
        <v>9.15</v>
      </c>
      <c r="Z981" s="18"/>
      <c r="AA981" s="18"/>
      <c r="AB981" s="18"/>
      <c r="AC981" s="18"/>
      <c r="AD981" s="18"/>
      <c r="AE981" s="18"/>
      <c r="AF981" s="18"/>
      <c r="AG981" s="18"/>
      <c r="AH981" s="18"/>
      <c r="AI981" s="20"/>
      <c r="AJ981" s="19"/>
      <c r="AK981" s="19"/>
      <c r="AL981" s="18"/>
      <c r="AM981" s="18"/>
      <c r="AN981" s="18"/>
      <c r="AO981" s="18"/>
    </row>
    <row r="982" spans="1:41" x14ac:dyDescent="0.25">
      <c r="A982" s="9" t="s">
        <v>22</v>
      </c>
      <c r="B982" s="9" t="s">
        <v>61</v>
      </c>
      <c r="C982" s="16">
        <v>40205</v>
      </c>
      <c r="D982" s="6" t="s">
        <v>62</v>
      </c>
      <c r="E982" s="17">
        <v>2.2000000000000002</v>
      </c>
      <c r="F982" s="17"/>
      <c r="G982" s="17"/>
      <c r="H982" s="17"/>
      <c r="I982" s="17"/>
      <c r="J982" s="17">
        <v>2</v>
      </c>
      <c r="K982" s="17"/>
      <c r="L982" s="17"/>
      <c r="M982" s="18"/>
      <c r="N982" s="18">
        <v>235.5</v>
      </c>
      <c r="O982" s="18">
        <v>235.5</v>
      </c>
      <c r="P982" s="6">
        <f>SUMIFS($O$963:O982,$E$963:E982,E982)</f>
        <v>505.8</v>
      </c>
      <c r="Q982" s="19"/>
      <c r="R982" s="18"/>
      <c r="S982" s="18"/>
      <c r="T982" s="18"/>
      <c r="U982" s="18"/>
      <c r="V982" s="18"/>
      <c r="W982" s="18">
        <v>338</v>
      </c>
      <c r="X982" s="18">
        <v>117.8</v>
      </c>
      <c r="Y982" s="6">
        <v>11.78</v>
      </c>
      <c r="Z982" s="18"/>
      <c r="AA982" s="18"/>
      <c r="AB982" s="18"/>
      <c r="AC982" s="18"/>
      <c r="AD982" s="18"/>
      <c r="AE982" s="18"/>
      <c r="AF982" s="18"/>
      <c r="AG982" s="18"/>
      <c r="AH982" s="18"/>
      <c r="AI982" s="20"/>
      <c r="AJ982" s="19"/>
      <c r="AK982" s="19"/>
      <c r="AL982" s="18"/>
      <c r="AM982" s="18"/>
      <c r="AN982" s="18"/>
      <c r="AO982" s="18"/>
    </row>
    <row r="983" spans="1:41" x14ac:dyDescent="0.25">
      <c r="A983" s="9" t="s">
        <v>22</v>
      </c>
      <c r="B983" s="9" t="s">
        <v>61</v>
      </c>
      <c r="C983" s="16">
        <v>40205</v>
      </c>
      <c r="D983" s="6" t="s">
        <v>62</v>
      </c>
      <c r="E983" s="17">
        <v>2.2999999999999998</v>
      </c>
      <c r="F983" s="17"/>
      <c r="G983" s="17"/>
      <c r="H983" s="17"/>
      <c r="I983" s="17"/>
      <c r="J983" s="17">
        <v>2</v>
      </c>
      <c r="K983" s="17"/>
      <c r="L983" s="17"/>
      <c r="M983" s="18"/>
      <c r="N983" s="18">
        <v>182.5</v>
      </c>
      <c r="O983" s="18">
        <v>182.5</v>
      </c>
      <c r="P983" s="6">
        <f>SUMIFS($O$963:O983,$E$963:E983,E983)</f>
        <v>421.7</v>
      </c>
      <c r="Q983" s="19"/>
      <c r="R983" s="18"/>
      <c r="S983" s="18"/>
      <c r="T983" s="18"/>
      <c r="U983" s="18"/>
      <c r="V983" s="18"/>
      <c r="W983" s="18">
        <v>212</v>
      </c>
      <c r="X983" s="18">
        <v>91.3</v>
      </c>
      <c r="Y983" s="6">
        <v>9.1300000000000008</v>
      </c>
      <c r="Z983" s="18"/>
      <c r="AA983" s="18"/>
      <c r="AB983" s="18"/>
      <c r="AC983" s="18"/>
      <c r="AD983" s="18"/>
      <c r="AE983" s="18"/>
      <c r="AF983" s="18"/>
      <c r="AG983" s="18"/>
      <c r="AH983" s="18"/>
      <c r="AI983" s="20"/>
      <c r="AJ983" s="19"/>
      <c r="AK983" s="19"/>
      <c r="AL983" s="18"/>
      <c r="AM983" s="18"/>
      <c r="AN983" s="18"/>
      <c r="AO983" s="18"/>
    </row>
    <row r="984" spans="1:41" x14ac:dyDescent="0.25">
      <c r="A984" s="9" t="s">
        <v>22</v>
      </c>
      <c r="B984" s="9" t="s">
        <v>61</v>
      </c>
      <c r="C984" s="16">
        <v>40205</v>
      </c>
      <c r="D984" s="6" t="s">
        <v>62</v>
      </c>
      <c r="E984" s="17">
        <v>3.1</v>
      </c>
      <c r="F984" s="17"/>
      <c r="G984" s="17"/>
      <c r="H984" s="17"/>
      <c r="I984" s="17"/>
      <c r="J984" s="17">
        <v>2</v>
      </c>
      <c r="K984" s="17"/>
      <c r="L984" s="17"/>
      <c r="M984" s="18"/>
      <c r="N984" s="18">
        <v>211.5</v>
      </c>
      <c r="O984" s="18">
        <v>211.5</v>
      </c>
      <c r="P984" s="6">
        <f>SUMIFS($O$963:O984,$E$963:E984,E984)</f>
        <v>349.9</v>
      </c>
      <c r="Q984" s="19"/>
      <c r="R984" s="18"/>
      <c r="S984" s="18"/>
      <c r="T984" s="18"/>
      <c r="U984" s="18"/>
      <c r="V984" s="18"/>
      <c r="W984" s="18">
        <v>310</v>
      </c>
      <c r="X984" s="18">
        <v>105.8</v>
      </c>
      <c r="Y984" s="6">
        <v>10.58</v>
      </c>
      <c r="Z984" s="18"/>
      <c r="AA984" s="18"/>
      <c r="AB984" s="18"/>
      <c r="AC984" s="18"/>
      <c r="AD984" s="18"/>
      <c r="AE984" s="18"/>
      <c r="AF984" s="18"/>
      <c r="AG984" s="18"/>
      <c r="AH984" s="18"/>
      <c r="AI984" s="20"/>
      <c r="AJ984" s="19"/>
      <c r="AK984" s="19"/>
      <c r="AL984" s="18"/>
      <c r="AM984" s="18"/>
      <c r="AN984" s="18"/>
      <c r="AO984" s="18"/>
    </row>
    <row r="985" spans="1:41" x14ac:dyDescent="0.25">
      <c r="A985" s="9" t="s">
        <v>22</v>
      </c>
      <c r="B985" s="9" t="s">
        <v>61</v>
      </c>
      <c r="C985" s="16">
        <v>40205</v>
      </c>
      <c r="D985" s="6" t="s">
        <v>62</v>
      </c>
      <c r="E985" s="17">
        <v>3.2</v>
      </c>
      <c r="F985" s="17"/>
      <c r="G985" s="17"/>
      <c r="H985" s="17"/>
      <c r="I985" s="17"/>
      <c r="J985" s="17">
        <v>2</v>
      </c>
      <c r="K985" s="17"/>
      <c r="L985" s="17"/>
      <c r="M985" s="18"/>
      <c r="N985" s="18">
        <v>196.5</v>
      </c>
      <c r="O985" s="18">
        <v>196.5</v>
      </c>
      <c r="P985" s="6">
        <f>SUMIFS($O$963:O985,$E$963:E985,E985)</f>
        <v>459.3</v>
      </c>
      <c r="Q985" s="19"/>
      <c r="R985" s="18"/>
      <c r="S985" s="18"/>
      <c r="T985" s="18"/>
      <c r="U985" s="18"/>
      <c r="V985" s="18"/>
      <c r="W985" s="18">
        <v>223</v>
      </c>
      <c r="X985" s="18">
        <v>98.3</v>
      </c>
      <c r="Y985" s="6">
        <v>9.83</v>
      </c>
      <c r="Z985" s="18"/>
      <c r="AA985" s="18"/>
      <c r="AB985" s="18"/>
      <c r="AC985" s="18"/>
      <c r="AD985" s="18"/>
      <c r="AE985" s="18"/>
      <c r="AF985" s="18"/>
      <c r="AG985" s="18"/>
      <c r="AH985" s="18"/>
      <c r="AI985" s="20"/>
      <c r="AJ985" s="19"/>
      <c r="AK985" s="19"/>
      <c r="AL985" s="18"/>
      <c r="AM985" s="18"/>
      <c r="AN985" s="18"/>
      <c r="AO985" s="18"/>
    </row>
    <row r="986" spans="1:41" x14ac:dyDescent="0.25">
      <c r="A986" s="9" t="s">
        <v>22</v>
      </c>
      <c r="B986" s="9" t="s">
        <v>61</v>
      </c>
      <c r="C986" s="16">
        <v>40205</v>
      </c>
      <c r="D986" s="6" t="s">
        <v>62</v>
      </c>
      <c r="E986" s="17">
        <v>3.3</v>
      </c>
      <c r="F986" s="17"/>
      <c r="G986" s="17"/>
      <c r="H986" s="17"/>
      <c r="I986" s="17"/>
      <c r="J986" s="17">
        <v>2</v>
      </c>
      <c r="K986" s="17"/>
      <c r="L986" s="17"/>
      <c r="M986" s="18"/>
      <c r="N986" s="18">
        <v>241.5</v>
      </c>
      <c r="O986" s="18">
        <v>241.5</v>
      </c>
      <c r="P986" s="6">
        <f>SUMIFS($O$963:O986,$E$963:E986,E986)</f>
        <v>541</v>
      </c>
      <c r="Q986" s="19"/>
      <c r="R986" s="18"/>
      <c r="S986" s="18"/>
      <c r="T986" s="18"/>
      <c r="U986" s="18"/>
      <c r="V986" s="18"/>
      <c r="W986" s="18">
        <v>243</v>
      </c>
      <c r="X986" s="18">
        <v>120.8</v>
      </c>
      <c r="Y986" s="6">
        <v>12.08</v>
      </c>
      <c r="Z986" s="18"/>
      <c r="AA986" s="18"/>
      <c r="AB986" s="18"/>
      <c r="AC986" s="18"/>
      <c r="AD986" s="18"/>
      <c r="AE986" s="18"/>
      <c r="AF986" s="18"/>
      <c r="AG986" s="18"/>
      <c r="AH986" s="18"/>
      <c r="AI986" s="20"/>
      <c r="AJ986" s="19"/>
      <c r="AK986" s="19"/>
      <c r="AL986" s="18"/>
      <c r="AM986" s="18"/>
      <c r="AN986" s="18"/>
      <c r="AO986" s="18"/>
    </row>
    <row r="987" spans="1:41" x14ac:dyDescent="0.25">
      <c r="A987" s="9" t="s">
        <v>22</v>
      </c>
      <c r="B987" s="9" t="s">
        <v>61</v>
      </c>
      <c r="C987" s="16">
        <v>40205</v>
      </c>
      <c r="D987" s="6" t="s">
        <v>62</v>
      </c>
      <c r="E987" s="17">
        <v>4.0999999999999996</v>
      </c>
      <c r="F987" s="17"/>
      <c r="G987" s="17"/>
      <c r="H987" s="17"/>
      <c r="I987" s="17"/>
      <c r="J987" s="17">
        <v>2</v>
      </c>
      <c r="K987" s="17"/>
      <c r="L987" s="17"/>
      <c r="M987" s="18"/>
      <c r="N987" s="18">
        <v>136</v>
      </c>
      <c r="O987" s="18">
        <v>136</v>
      </c>
      <c r="P987" s="6">
        <f>SUMIFS($O$963:O987,$E$963:E987,E987)</f>
        <v>466.5</v>
      </c>
      <c r="Q987" s="19"/>
      <c r="R987" s="18"/>
      <c r="S987" s="18"/>
      <c r="T987" s="18"/>
      <c r="U987" s="18"/>
      <c r="V987" s="18"/>
      <c r="W987" s="18">
        <v>260</v>
      </c>
      <c r="X987" s="18">
        <v>68</v>
      </c>
      <c r="Y987" s="6">
        <v>6.8</v>
      </c>
      <c r="Z987" s="18"/>
      <c r="AA987" s="18"/>
      <c r="AB987" s="18"/>
      <c r="AC987" s="18"/>
      <c r="AD987" s="18"/>
      <c r="AE987" s="18"/>
      <c r="AF987" s="18"/>
      <c r="AG987" s="18"/>
      <c r="AH987" s="18"/>
      <c r="AI987" s="20"/>
      <c r="AJ987" s="19"/>
      <c r="AK987" s="19"/>
      <c r="AL987" s="18"/>
      <c r="AM987" s="18"/>
      <c r="AN987" s="18"/>
      <c r="AO987" s="18"/>
    </row>
    <row r="988" spans="1:41" x14ac:dyDescent="0.25">
      <c r="A988" s="9" t="s">
        <v>22</v>
      </c>
      <c r="B988" s="9" t="s">
        <v>61</v>
      </c>
      <c r="C988" s="16">
        <v>40205</v>
      </c>
      <c r="D988" s="6" t="s">
        <v>62</v>
      </c>
      <c r="E988" s="17">
        <v>4.2</v>
      </c>
      <c r="F988" s="17"/>
      <c r="G988" s="17"/>
      <c r="H988" s="17"/>
      <c r="I988" s="17"/>
      <c r="J988" s="17">
        <v>2</v>
      </c>
      <c r="K988" s="17"/>
      <c r="L988" s="17"/>
      <c r="M988" s="18"/>
      <c r="N988" s="18">
        <v>177.5</v>
      </c>
      <c r="O988" s="18">
        <v>177.5</v>
      </c>
      <c r="P988" s="6">
        <f>SUMIFS($O$963:O988,$E$963:E988,E988)</f>
        <v>350.2</v>
      </c>
      <c r="Q988" s="19"/>
      <c r="R988" s="18"/>
      <c r="S988" s="18"/>
      <c r="T988" s="18"/>
      <c r="U988" s="18"/>
      <c r="V988" s="18"/>
      <c r="W988" s="18">
        <v>287</v>
      </c>
      <c r="X988" s="18">
        <v>88.8</v>
      </c>
      <c r="Y988" s="6">
        <v>8.8800000000000008</v>
      </c>
      <c r="Z988" s="18"/>
      <c r="AA988" s="18"/>
      <c r="AB988" s="18"/>
      <c r="AC988" s="18"/>
      <c r="AD988" s="18"/>
      <c r="AE988" s="18"/>
      <c r="AF988" s="18"/>
      <c r="AG988" s="18"/>
      <c r="AH988" s="18"/>
      <c r="AI988" s="20"/>
      <c r="AJ988" s="19"/>
      <c r="AK988" s="19"/>
      <c r="AL988" s="18"/>
      <c r="AM988" s="18"/>
      <c r="AN988" s="18"/>
      <c r="AO988" s="18"/>
    </row>
    <row r="989" spans="1:41" x14ac:dyDescent="0.25">
      <c r="A989" s="9" t="s">
        <v>22</v>
      </c>
      <c r="B989" s="9" t="s">
        <v>61</v>
      </c>
      <c r="C989" s="16">
        <v>40205</v>
      </c>
      <c r="D989" s="6" t="s">
        <v>62</v>
      </c>
      <c r="E989" s="17">
        <v>4.3</v>
      </c>
      <c r="F989" s="17"/>
      <c r="G989" s="17"/>
      <c r="H989" s="17"/>
      <c r="I989" s="17"/>
      <c r="J989" s="17">
        <v>2</v>
      </c>
      <c r="K989" s="17"/>
      <c r="L989" s="17"/>
      <c r="M989" s="18"/>
      <c r="N989" s="18">
        <v>256.5</v>
      </c>
      <c r="O989" s="18">
        <v>256.5</v>
      </c>
      <c r="P989" s="6">
        <f>SUMIFS($O$963:O989,$E$963:E989,E989)</f>
        <v>460</v>
      </c>
      <c r="Q989" s="19"/>
      <c r="R989" s="18"/>
      <c r="S989" s="18"/>
      <c r="T989" s="18"/>
      <c r="U989" s="18"/>
      <c r="V989" s="18"/>
      <c r="W989" s="18">
        <v>280</v>
      </c>
      <c r="X989" s="18">
        <v>128.30000000000001</v>
      </c>
      <c r="Y989" s="6">
        <v>12.83</v>
      </c>
      <c r="Z989" s="18"/>
      <c r="AA989" s="18"/>
      <c r="AB989" s="18"/>
      <c r="AC989" s="18"/>
      <c r="AD989" s="18"/>
      <c r="AE989" s="18"/>
      <c r="AF989" s="18"/>
      <c r="AG989" s="18"/>
      <c r="AH989" s="18"/>
      <c r="AI989" s="20"/>
      <c r="AJ989" s="19"/>
      <c r="AK989" s="19"/>
      <c r="AL989" s="18"/>
      <c r="AM989" s="18"/>
      <c r="AN989" s="18"/>
      <c r="AO989" s="18"/>
    </row>
    <row r="990" spans="1:41" x14ac:dyDescent="0.25">
      <c r="A990" s="9" t="s">
        <v>22</v>
      </c>
      <c r="B990" s="9" t="s">
        <v>61</v>
      </c>
      <c r="C990" s="16">
        <v>40205</v>
      </c>
      <c r="D990" s="6" t="s">
        <v>62</v>
      </c>
      <c r="E990" s="17">
        <v>5.0999999999999996</v>
      </c>
      <c r="F990" s="17"/>
      <c r="G990" s="17"/>
      <c r="H990" s="17"/>
      <c r="I990" s="17"/>
      <c r="J990" s="17">
        <v>2</v>
      </c>
      <c r="K990" s="17"/>
      <c r="L990" s="17"/>
      <c r="M990" s="18"/>
      <c r="N990" s="18">
        <v>273</v>
      </c>
      <c r="O990" s="18">
        <v>273</v>
      </c>
      <c r="P990" s="6">
        <f>SUMIFS($O$963:O990,$E$963:E990,E990)</f>
        <v>609.6</v>
      </c>
      <c r="Q990" s="19"/>
      <c r="R990" s="18"/>
      <c r="S990" s="18"/>
      <c r="T990" s="18"/>
      <c r="U990" s="18"/>
      <c r="V990" s="18"/>
      <c r="W990" s="18">
        <v>300</v>
      </c>
      <c r="X990" s="18">
        <v>136.5</v>
      </c>
      <c r="Y990" s="6">
        <v>13.65</v>
      </c>
      <c r="Z990" s="18"/>
      <c r="AA990" s="18"/>
      <c r="AB990" s="18"/>
      <c r="AC990" s="18"/>
      <c r="AD990" s="18"/>
      <c r="AE990" s="18"/>
      <c r="AF990" s="18"/>
      <c r="AG990" s="18"/>
      <c r="AH990" s="18"/>
      <c r="AI990" s="20"/>
      <c r="AJ990" s="19"/>
      <c r="AK990" s="19"/>
      <c r="AL990" s="18"/>
      <c r="AM990" s="18"/>
      <c r="AN990" s="18"/>
      <c r="AO990" s="18"/>
    </row>
    <row r="991" spans="1:41" x14ac:dyDescent="0.25">
      <c r="A991" s="9" t="s">
        <v>22</v>
      </c>
      <c r="B991" s="9" t="s">
        <v>61</v>
      </c>
      <c r="C991" s="16">
        <v>40205</v>
      </c>
      <c r="D991" s="6" t="s">
        <v>62</v>
      </c>
      <c r="E991" s="17">
        <v>5.2</v>
      </c>
      <c r="F991" s="17"/>
      <c r="G991" s="17"/>
      <c r="H991" s="17"/>
      <c r="I991" s="17"/>
      <c r="J991" s="17">
        <v>2</v>
      </c>
      <c r="K991" s="17"/>
      <c r="L991" s="17"/>
      <c r="M991" s="18"/>
      <c r="N991" s="18">
        <v>143.5</v>
      </c>
      <c r="O991" s="18">
        <v>143.5</v>
      </c>
      <c r="P991" s="6">
        <f>SUMIFS($O$963:O991,$E$963:E991,E991)</f>
        <v>333.4</v>
      </c>
      <c r="Q991" s="19"/>
      <c r="R991" s="18"/>
      <c r="S991" s="18"/>
      <c r="T991" s="18"/>
      <c r="U991" s="18"/>
      <c r="V991" s="18"/>
      <c r="W991" s="18">
        <v>267</v>
      </c>
      <c r="X991" s="18">
        <v>71.8</v>
      </c>
      <c r="Y991" s="6">
        <v>7.18</v>
      </c>
      <c r="Z991" s="18"/>
      <c r="AA991" s="18"/>
      <c r="AB991" s="18"/>
      <c r="AC991" s="18"/>
      <c r="AD991" s="18"/>
      <c r="AE991" s="18"/>
      <c r="AF991" s="18"/>
      <c r="AG991" s="18"/>
      <c r="AH991" s="18"/>
      <c r="AI991" s="20"/>
      <c r="AJ991" s="19"/>
      <c r="AK991" s="19"/>
      <c r="AL991" s="18"/>
      <c r="AM991" s="18"/>
      <c r="AN991" s="18"/>
      <c r="AO991" s="18"/>
    </row>
    <row r="992" spans="1:41" x14ac:dyDescent="0.25">
      <c r="A992" s="9" t="s">
        <v>22</v>
      </c>
      <c r="B992" s="9" t="s">
        <v>61</v>
      </c>
      <c r="C992" s="16">
        <v>40205</v>
      </c>
      <c r="D992" s="6" t="s">
        <v>62</v>
      </c>
      <c r="E992" s="17">
        <v>5.3</v>
      </c>
      <c r="F992" s="17"/>
      <c r="G992" s="17"/>
      <c r="H992" s="17"/>
      <c r="I992" s="17"/>
      <c r="J992" s="17">
        <v>2</v>
      </c>
      <c r="K992" s="17"/>
      <c r="L992" s="17"/>
      <c r="M992" s="18"/>
      <c r="N992" s="18">
        <v>200.5</v>
      </c>
      <c r="O992" s="18">
        <v>200.5</v>
      </c>
      <c r="P992" s="6">
        <f>SUMIFS($O$963:O992,$E$963:E992,E992)</f>
        <v>539</v>
      </c>
      <c r="Q992" s="19"/>
      <c r="R992" s="18"/>
      <c r="S992" s="18"/>
      <c r="T992" s="18"/>
      <c r="U992" s="18"/>
      <c r="V992" s="18"/>
      <c r="W992" s="18">
        <v>232</v>
      </c>
      <c r="X992" s="18">
        <v>100.3</v>
      </c>
      <c r="Y992" s="6">
        <v>10.029999999999999</v>
      </c>
      <c r="Z992" s="18"/>
      <c r="AA992" s="18"/>
      <c r="AB992" s="18"/>
      <c r="AC992" s="18"/>
      <c r="AD992" s="18"/>
      <c r="AE992" s="18"/>
      <c r="AF992" s="18"/>
      <c r="AG992" s="18"/>
      <c r="AH992" s="18"/>
      <c r="AI992" s="20"/>
      <c r="AJ992" s="19"/>
      <c r="AK992" s="19"/>
      <c r="AL992" s="18"/>
      <c r="AM992" s="18"/>
      <c r="AN992" s="18"/>
      <c r="AO992" s="18"/>
    </row>
    <row r="993" spans="1:41" x14ac:dyDescent="0.25">
      <c r="A993" s="9" t="s">
        <v>22</v>
      </c>
      <c r="B993" s="9" t="s">
        <v>61</v>
      </c>
      <c r="C993" s="16">
        <v>40226</v>
      </c>
      <c r="D993" s="6" t="s">
        <v>62</v>
      </c>
      <c r="E993" s="17">
        <v>1.1000000000000001</v>
      </c>
      <c r="F993" s="17"/>
      <c r="G993" s="17"/>
      <c r="H993" s="17"/>
      <c r="I993" s="17"/>
      <c r="J993" s="17">
        <v>3</v>
      </c>
      <c r="K993" s="17"/>
      <c r="L993" s="17"/>
      <c r="M993" s="18"/>
      <c r="N993" s="18">
        <v>310.5</v>
      </c>
      <c r="O993" s="18">
        <v>310.5</v>
      </c>
      <c r="P993" s="6">
        <f>SUMIFS($O$963:O993,$E$963:E993,E993)</f>
        <v>848.1</v>
      </c>
      <c r="Q993" s="19"/>
      <c r="R993" s="18"/>
      <c r="S993" s="18"/>
      <c r="T993" s="18"/>
      <c r="U993" s="18"/>
      <c r="V993" s="18"/>
      <c r="W993" s="18">
        <v>400</v>
      </c>
      <c r="X993" s="18">
        <v>147.9</v>
      </c>
      <c r="Y993" s="6">
        <v>14.79</v>
      </c>
      <c r="Z993" s="18"/>
      <c r="AA993" s="18"/>
      <c r="AB993" s="18"/>
      <c r="AC993" s="18"/>
      <c r="AD993" s="18"/>
      <c r="AE993" s="18"/>
      <c r="AF993" s="18"/>
      <c r="AG993" s="18"/>
      <c r="AH993" s="18"/>
      <c r="AI993" s="20"/>
      <c r="AJ993" s="19"/>
      <c r="AK993" s="19"/>
      <c r="AL993" s="18"/>
      <c r="AM993" s="18"/>
      <c r="AN993" s="18"/>
      <c r="AO993" s="18"/>
    </row>
    <row r="994" spans="1:41" x14ac:dyDescent="0.25">
      <c r="A994" s="9" t="s">
        <v>22</v>
      </c>
      <c r="B994" s="9" t="s">
        <v>61</v>
      </c>
      <c r="C994" s="16">
        <v>40226</v>
      </c>
      <c r="D994" s="6" t="s">
        <v>62</v>
      </c>
      <c r="E994" s="17">
        <v>1.2</v>
      </c>
      <c r="F994" s="17"/>
      <c r="G994" s="17"/>
      <c r="H994" s="17"/>
      <c r="I994" s="17"/>
      <c r="J994" s="17">
        <v>3</v>
      </c>
      <c r="K994" s="17"/>
      <c r="L994" s="17"/>
      <c r="M994" s="18"/>
      <c r="N994" s="18">
        <v>195</v>
      </c>
      <c r="O994" s="18">
        <v>195</v>
      </c>
      <c r="P994" s="6">
        <f>SUMIFS($O$963:O994,$E$963:E994,E994)</f>
        <v>635.29999999999995</v>
      </c>
      <c r="Q994" s="19"/>
      <c r="R994" s="18"/>
      <c r="S994" s="18"/>
      <c r="T994" s="18"/>
      <c r="U994" s="18"/>
      <c r="V994" s="18"/>
      <c r="W994" s="18">
        <v>360</v>
      </c>
      <c r="X994" s="18">
        <v>92.9</v>
      </c>
      <c r="Y994" s="6">
        <v>9.2899999999999991</v>
      </c>
      <c r="Z994" s="18"/>
      <c r="AA994" s="18"/>
      <c r="AB994" s="18"/>
      <c r="AC994" s="18"/>
      <c r="AD994" s="18"/>
      <c r="AE994" s="18"/>
      <c r="AF994" s="18"/>
      <c r="AG994" s="18"/>
      <c r="AH994" s="18"/>
      <c r="AI994" s="20"/>
      <c r="AJ994" s="19"/>
      <c r="AK994" s="19"/>
      <c r="AL994" s="18"/>
      <c r="AM994" s="18"/>
      <c r="AN994" s="18"/>
      <c r="AO994" s="18"/>
    </row>
    <row r="995" spans="1:41" x14ac:dyDescent="0.25">
      <c r="A995" s="9" t="s">
        <v>22</v>
      </c>
      <c r="B995" s="9" t="s">
        <v>61</v>
      </c>
      <c r="C995" s="16">
        <v>40226</v>
      </c>
      <c r="D995" s="6" t="s">
        <v>62</v>
      </c>
      <c r="E995" s="17">
        <v>1.3</v>
      </c>
      <c r="F995" s="17"/>
      <c r="G995" s="17"/>
      <c r="H995" s="17"/>
      <c r="I995" s="17"/>
      <c r="J995" s="17">
        <v>3</v>
      </c>
      <c r="K995" s="17"/>
      <c r="L995" s="17"/>
      <c r="M995" s="18"/>
      <c r="N995" s="18">
        <v>173</v>
      </c>
      <c r="O995" s="18">
        <v>173</v>
      </c>
      <c r="P995" s="6">
        <f>SUMIFS($O$963:O995,$E$963:E995,E995)</f>
        <v>569.70000000000005</v>
      </c>
      <c r="Q995" s="19"/>
      <c r="R995" s="18"/>
      <c r="S995" s="18"/>
      <c r="T995" s="18"/>
      <c r="U995" s="18"/>
      <c r="V995" s="18"/>
      <c r="W995" s="18">
        <v>310</v>
      </c>
      <c r="X995" s="18">
        <v>82.4</v>
      </c>
      <c r="Y995" s="6">
        <v>8.24</v>
      </c>
      <c r="Z995" s="18"/>
      <c r="AA995" s="18"/>
      <c r="AB995" s="18"/>
      <c r="AC995" s="18"/>
      <c r="AD995" s="18"/>
      <c r="AE995" s="18"/>
      <c r="AF995" s="18"/>
      <c r="AG995" s="18"/>
      <c r="AH995" s="18"/>
      <c r="AI995" s="20"/>
      <c r="AJ995" s="19"/>
      <c r="AK995" s="19"/>
      <c r="AL995" s="18"/>
      <c r="AM995" s="18"/>
      <c r="AN995" s="18"/>
      <c r="AO995" s="18"/>
    </row>
    <row r="996" spans="1:41" x14ac:dyDescent="0.25">
      <c r="A996" s="9" t="s">
        <v>22</v>
      </c>
      <c r="B996" s="9" t="s">
        <v>61</v>
      </c>
      <c r="C996" s="16">
        <v>40226</v>
      </c>
      <c r="D996" s="6" t="s">
        <v>62</v>
      </c>
      <c r="E996" s="17">
        <v>2.1</v>
      </c>
      <c r="F996" s="17"/>
      <c r="G996" s="17"/>
      <c r="H996" s="17"/>
      <c r="I996" s="17"/>
      <c r="J996" s="17">
        <v>3</v>
      </c>
      <c r="K996" s="17"/>
      <c r="L996" s="17"/>
      <c r="M996" s="18"/>
      <c r="N996" s="18">
        <v>192.5</v>
      </c>
      <c r="O996" s="18">
        <v>192.5</v>
      </c>
      <c r="P996" s="6">
        <f>SUMIFS($O$963:O996,$E$963:E996,E996)</f>
        <v>605.79999999999995</v>
      </c>
      <c r="Q996" s="19"/>
      <c r="R996" s="18"/>
      <c r="S996" s="18"/>
      <c r="T996" s="18"/>
      <c r="U996" s="18"/>
      <c r="V996" s="18"/>
      <c r="W996" s="18">
        <v>333</v>
      </c>
      <c r="X996" s="18">
        <v>91.7</v>
      </c>
      <c r="Y996" s="6">
        <v>9.17</v>
      </c>
      <c r="Z996" s="18"/>
      <c r="AA996" s="18"/>
      <c r="AB996" s="18"/>
      <c r="AC996" s="18"/>
      <c r="AD996" s="18"/>
      <c r="AE996" s="18"/>
      <c r="AF996" s="18"/>
      <c r="AG996" s="18"/>
      <c r="AH996" s="18"/>
      <c r="AI996" s="20"/>
      <c r="AJ996" s="19"/>
      <c r="AK996" s="19"/>
      <c r="AL996" s="18"/>
      <c r="AM996" s="18"/>
      <c r="AN996" s="18"/>
      <c r="AO996" s="18"/>
    </row>
    <row r="997" spans="1:41" x14ac:dyDescent="0.25">
      <c r="A997" s="9" t="s">
        <v>22</v>
      </c>
      <c r="B997" s="9" t="s">
        <v>61</v>
      </c>
      <c r="C997" s="16">
        <v>40226</v>
      </c>
      <c r="D997" s="6" t="s">
        <v>62</v>
      </c>
      <c r="E997" s="17">
        <v>2.2000000000000002</v>
      </c>
      <c r="F997" s="17"/>
      <c r="G997" s="17"/>
      <c r="H997" s="17"/>
      <c r="I997" s="17"/>
      <c r="J997" s="17">
        <v>3</v>
      </c>
      <c r="K997" s="17"/>
      <c r="L997" s="17"/>
      <c r="M997" s="18"/>
      <c r="N997" s="18">
        <v>277</v>
      </c>
      <c r="O997" s="18">
        <v>277</v>
      </c>
      <c r="P997" s="6">
        <f>SUMIFS($O$963:O997,$E$963:E997,E997)</f>
        <v>782.8</v>
      </c>
      <c r="Q997" s="19"/>
      <c r="R997" s="18"/>
      <c r="S997" s="18"/>
      <c r="T997" s="18"/>
      <c r="U997" s="18"/>
      <c r="V997" s="18"/>
      <c r="W997" s="18">
        <v>395</v>
      </c>
      <c r="X997" s="18">
        <v>131.9</v>
      </c>
      <c r="Y997" s="6">
        <v>13.19</v>
      </c>
      <c r="Z997" s="18"/>
      <c r="AA997" s="18"/>
      <c r="AB997" s="18"/>
      <c r="AC997" s="18"/>
      <c r="AD997" s="18"/>
      <c r="AE997" s="18"/>
      <c r="AF997" s="18"/>
      <c r="AG997" s="18"/>
      <c r="AH997" s="18"/>
      <c r="AI997" s="20"/>
      <c r="AJ997" s="19"/>
      <c r="AK997" s="19"/>
      <c r="AL997" s="18"/>
      <c r="AM997" s="18"/>
      <c r="AN997" s="18"/>
      <c r="AO997" s="18"/>
    </row>
    <row r="998" spans="1:41" x14ac:dyDescent="0.25">
      <c r="A998" s="9" t="s">
        <v>22</v>
      </c>
      <c r="B998" s="9" t="s">
        <v>61</v>
      </c>
      <c r="C998" s="16">
        <v>40226</v>
      </c>
      <c r="D998" s="6" t="s">
        <v>62</v>
      </c>
      <c r="E998" s="17">
        <v>2.2999999999999998</v>
      </c>
      <c r="F998" s="17"/>
      <c r="G998" s="17"/>
      <c r="H998" s="17"/>
      <c r="I998" s="17"/>
      <c r="J998" s="17">
        <v>3</v>
      </c>
      <c r="K998" s="17"/>
      <c r="L998" s="17"/>
      <c r="M998" s="18"/>
      <c r="N998" s="18">
        <v>187</v>
      </c>
      <c r="O998" s="18">
        <v>187</v>
      </c>
      <c r="P998" s="6">
        <f>SUMIFS($O$963:O998,$E$963:E998,E998)</f>
        <v>608.70000000000005</v>
      </c>
      <c r="Q998" s="19"/>
      <c r="R998" s="18"/>
      <c r="S998" s="18"/>
      <c r="T998" s="18"/>
      <c r="U998" s="18"/>
      <c r="V998" s="18"/>
      <c r="W998" s="18">
        <v>347</v>
      </c>
      <c r="X998" s="18">
        <v>89</v>
      </c>
      <c r="Y998" s="6">
        <v>8.9</v>
      </c>
      <c r="Z998" s="18"/>
      <c r="AA998" s="18"/>
      <c r="AB998" s="18"/>
      <c r="AC998" s="18"/>
      <c r="AD998" s="18"/>
      <c r="AE998" s="18"/>
      <c r="AF998" s="18"/>
      <c r="AG998" s="18"/>
      <c r="AH998" s="18"/>
      <c r="AI998" s="20"/>
      <c r="AJ998" s="19"/>
      <c r="AK998" s="19"/>
      <c r="AL998" s="18"/>
      <c r="AM998" s="18"/>
      <c r="AN998" s="18"/>
      <c r="AO998" s="18"/>
    </row>
    <row r="999" spans="1:41" x14ac:dyDescent="0.25">
      <c r="A999" s="9" t="s">
        <v>22</v>
      </c>
      <c r="B999" s="9" t="s">
        <v>61</v>
      </c>
      <c r="C999" s="16">
        <v>40226</v>
      </c>
      <c r="D999" s="6" t="s">
        <v>62</v>
      </c>
      <c r="E999" s="17">
        <v>3.1</v>
      </c>
      <c r="F999" s="17"/>
      <c r="G999" s="17"/>
      <c r="H999" s="17"/>
      <c r="I999" s="17"/>
      <c r="J999" s="17">
        <v>3</v>
      </c>
      <c r="K999" s="17"/>
      <c r="L999" s="17"/>
      <c r="M999" s="18"/>
      <c r="N999" s="18">
        <v>156</v>
      </c>
      <c r="O999" s="18">
        <v>156</v>
      </c>
      <c r="P999" s="6">
        <f>SUMIFS($O$963:O999,$E$963:E999,E999)</f>
        <v>505.9</v>
      </c>
      <c r="Q999" s="19"/>
      <c r="R999" s="18"/>
      <c r="S999" s="18"/>
      <c r="T999" s="18"/>
      <c r="U999" s="18"/>
      <c r="V999" s="18"/>
      <c r="W999" s="18">
        <v>297</v>
      </c>
      <c r="X999" s="18">
        <v>74.3</v>
      </c>
      <c r="Y999" s="6">
        <v>7.43</v>
      </c>
      <c r="Z999" s="18"/>
      <c r="AA999" s="18"/>
      <c r="AB999" s="18"/>
      <c r="AC999" s="18"/>
      <c r="AD999" s="18"/>
      <c r="AE999" s="18"/>
      <c r="AF999" s="18"/>
      <c r="AG999" s="18"/>
      <c r="AH999" s="18"/>
      <c r="AI999" s="20"/>
      <c r="AJ999" s="19"/>
      <c r="AK999" s="19"/>
      <c r="AL999" s="18"/>
      <c r="AM999" s="18"/>
      <c r="AN999" s="18"/>
      <c r="AO999" s="18"/>
    </row>
    <row r="1000" spans="1:41" x14ac:dyDescent="0.25">
      <c r="A1000" s="9" t="s">
        <v>22</v>
      </c>
      <c r="B1000" s="9" t="s">
        <v>61</v>
      </c>
      <c r="C1000" s="16">
        <v>40226</v>
      </c>
      <c r="D1000" s="6" t="s">
        <v>62</v>
      </c>
      <c r="E1000" s="17">
        <v>3.2</v>
      </c>
      <c r="F1000" s="17"/>
      <c r="G1000" s="17"/>
      <c r="H1000" s="17"/>
      <c r="I1000" s="17"/>
      <c r="J1000" s="17">
        <v>3</v>
      </c>
      <c r="K1000" s="17"/>
      <c r="L1000" s="17"/>
      <c r="M1000" s="18"/>
      <c r="N1000" s="18">
        <v>165</v>
      </c>
      <c r="O1000" s="18">
        <v>165</v>
      </c>
      <c r="P1000" s="6">
        <f>SUMIFS($O$963:O1000,$E$963:E1000,E1000)</f>
        <v>624.29999999999995</v>
      </c>
      <c r="Q1000" s="19"/>
      <c r="R1000" s="18"/>
      <c r="S1000" s="18"/>
      <c r="T1000" s="18"/>
      <c r="U1000" s="18"/>
      <c r="V1000" s="18"/>
      <c r="W1000" s="18">
        <v>350</v>
      </c>
      <c r="X1000" s="18">
        <v>78.599999999999994</v>
      </c>
      <c r="Y1000" s="6">
        <v>7.86</v>
      </c>
      <c r="Z1000" s="18"/>
      <c r="AA1000" s="18"/>
      <c r="AB1000" s="18"/>
      <c r="AC1000" s="18"/>
      <c r="AD1000" s="18"/>
      <c r="AE1000" s="18"/>
      <c r="AF1000" s="18"/>
      <c r="AG1000" s="18"/>
      <c r="AH1000" s="18"/>
      <c r="AI1000" s="20"/>
      <c r="AJ1000" s="19"/>
      <c r="AK1000" s="19"/>
      <c r="AL1000" s="18"/>
      <c r="AM1000" s="18"/>
      <c r="AN1000" s="18"/>
      <c r="AO1000" s="18"/>
    </row>
    <row r="1001" spans="1:41" x14ac:dyDescent="0.25">
      <c r="A1001" s="9" t="s">
        <v>22</v>
      </c>
      <c r="B1001" s="9" t="s">
        <v>61</v>
      </c>
      <c r="C1001" s="16">
        <v>40226</v>
      </c>
      <c r="D1001" s="6" t="s">
        <v>62</v>
      </c>
      <c r="E1001" s="17">
        <v>3.3</v>
      </c>
      <c r="F1001" s="17"/>
      <c r="G1001" s="17"/>
      <c r="H1001" s="17"/>
      <c r="I1001" s="17"/>
      <c r="J1001" s="17">
        <v>3</v>
      </c>
      <c r="K1001" s="17"/>
      <c r="L1001" s="17"/>
      <c r="M1001" s="18"/>
      <c r="N1001" s="18">
        <v>207.5</v>
      </c>
      <c r="O1001" s="18">
        <v>207.5</v>
      </c>
      <c r="P1001" s="6">
        <f>SUMIFS($O$963:O1001,$E$963:E1001,E1001)</f>
        <v>748.5</v>
      </c>
      <c r="Q1001" s="19"/>
      <c r="R1001" s="18"/>
      <c r="S1001" s="18"/>
      <c r="T1001" s="18"/>
      <c r="U1001" s="18"/>
      <c r="V1001" s="18"/>
      <c r="W1001" s="18">
        <v>350</v>
      </c>
      <c r="X1001" s="18">
        <v>98.8</v>
      </c>
      <c r="Y1001" s="6">
        <v>9.8800000000000008</v>
      </c>
      <c r="Z1001" s="18"/>
      <c r="AA1001" s="18"/>
      <c r="AB1001" s="18"/>
      <c r="AC1001" s="18"/>
      <c r="AD1001" s="18"/>
      <c r="AE1001" s="18"/>
      <c r="AF1001" s="18"/>
      <c r="AG1001" s="18"/>
      <c r="AH1001" s="18"/>
      <c r="AI1001" s="20"/>
      <c r="AJ1001" s="19"/>
      <c r="AK1001" s="19"/>
      <c r="AL1001" s="18"/>
      <c r="AM1001" s="18"/>
      <c r="AN1001" s="18"/>
      <c r="AO1001" s="18"/>
    </row>
    <row r="1002" spans="1:41" x14ac:dyDescent="0.25">
      <c r="A1002" s="9" t="s">
        <v>22</v>
      </c>
      <c r="B1002" s="9" t="s">
        <v>61</v>
      </c>
      <c r="C1002" s="16">
        <v>40226</v>
      </c>
      <c r="D1002" s="6" t="s">
        <v>62</v>
      </c>
      <c r="E1002" s="17">
        <v>4.0999999999999996</v>
      </c>
      <c r="F1002" s="17"/>
      <c r="G1002" s="17"/>
      <c r="H1002" s="17"/>
      <c r="I1002" s="17"/>
      <c r="J1002" s="17">
        <v>3</v>
      </c>
      <c r="K1002" s="17"/>
      <c r="L1002" s="17"/>
      <c r="M1002" s="18"/>
      <c r="N1002" s="18">
        <v>211</v>
      </c>
      <c r="O1002" s="18">
        <v>211</v>
      </c>
      <c r="P1002" s="6">
        <f>SUMIFS($O$963:O1002,$E$963:E1002,E1002)</f>
        <v>677.5</v>
      </c>
      <c r="Q1002" s="19"/>
      <c r="R1002" s="18"/>
      <c r="S1002" s="18"/>
      <c r="T1002" s="18"/>
      <c r="U1002" s="18"/>
      <c r="V1002" s="18"/>
      <c r="W1002" s="18">
        <v>323</v>
      </c>
      <c r="X1002" s="18">
        <v>100.5</v>
      </c>
      <c r="Y1002" s="6">
        <v>10.050000000000001</v>
      </c>
      <c r="Z1002" s="18"/>
      <c r="AA1002" s="18"/>
      <c r="AB1002" s="18"/>
      <c r="AC1002" s="18"/>
      <c r="AD1002" s="18"/>
      <c r="AE1002" s="18"/>
      <c r="AF1002" s="18"/>
      <c r="AG1002" s="18"/>
      <c r="AH1002" s="18"/>
      <c r="AI1002" s="20"/>
      <c r="AJ1002" s="19"/>
      <c r="AK1002" s="19"/>
      <c r="AL1002" s="18"/>
      <c r="AM1002" s="18"/>
      <c r="AN1002" s="18"/>
      <c r="AO1002" s="18"/>
    </row>
    <row r="1003" spans="1:41" x14ac:dyDescent="0.25">
      <c r="A1003" s="9" t="s">
        <v>22</v>
      </c>
      <c r="B1003" s="9" t="s">
        <v>61</v>
      </c>
      <c r="C1003" s="16">
        <v>40226</v>
      </c>
      <c r="D1003" s="6" t="s">
        <v>62</v>
      </c>
      <c r="E1003" s="17">
        <v>4.2</v>
      </c>
      <c r="F1003" s="17"/>
      <c r="G1003" s="17"/>
      <c r="H1003" s="17"/>
      <c r="I1003" s="17"/>
      <c r="J1003" s="17">
        <v>3</v>
      </c>
      <c r="K1003" s="17"/>
      <c r="L1003" s="17"/>
      <c r="M1003" s="18"/>
      <c r="N1003" s="18">
        <v>104.5</v>
      </c>
      <c r="O1003" s="18">
        <v>104.5</v>
      </c>
      <c r="P1003" s="6">
        <f>SUMIFS($O$963:O1003,$E$963:E1003,E1003)</f>
        <v>454.7</v>
      </c>
      <c r="Q1003" s="19"/>
      <c r="R1003" s="18"/>
      <c r="S1003" s="18"/>
      <c r="T1003" s="18"/>
      <c r="U1003" s="18"/>
      <c r="V1003" s="18"/>
      <c r="W1003" s="18">
        <v>313</v>
      </c>
      <c r="X1003" s="18">
        <v>49.8</v>
      </c>
      <c r="Y1003" s="6">
        <v>4.9800000000000004</v>
      </c>
      <c r="Z1003" s="18"/>
      <c r="AA1003" s="18"/>
      <c r="AB1003" s="18"/>
      <c r="AC1003" s="18"/>
      <c r="AD1003" s="18"/>
      <c r="AE1003" s="18"/>
      <c r="AF1003" s="18"/>
      <c r="AG1003" s="18"/>
      <c r="AH1003" s="18"/>
      <c r="AI1003" s="20"/>
      <c r="AJ1003" s="19"/>
      <c r="AK1003" s="19"/>
      <c r="AL1003" s="18"/>
      <c r="AM1003" s="18"/>
      <c r="AN1003" s="18"/>
      <c r="AO1003" s="18"/>
    </row>
    <row r="1004" spans="1:41" x14ac:dyDescent="0.25">
      <c r="A1004" s="9" t="s">
        <v>22</v>
      </c>
      <c r="B1004" s="9" t="s">
        <v>61</v>
      </c>
      <c r="C1004" s="16">
        <v>40226</v>
      </c>
      <c r="D1004" s="6" t="s">
        <v>62</v>
      </c>
      <c r="E1004" s="17">
        <v>4.3</v>
      </c>
      <c r="F1004" s="17"/>
      <c r="G1004" s="17"/>
      <c r="H1004" s="17"/>
      <c r="I1004" s="17"/>
      <c r="J1004" s="17">
        <v>3</v>
      </c>
      <c r="K1004" s="17"/>
      <c r="L1004" s="17"/>
      <c r="M1004" s="18"/>
      <c r="N1004" s="18">
        <v>193.5</v>
      </c>
      <c r="O1004" s="18">
        <v>193.5</v>
      </c>
      <c r="P1004" s="6">
        <f>SUMIFS($O$963:O1004,$E$963:E1004,E1004)</f>
        <v>653.5</v>
      </c>
      <c r="Q1004" s="19"/>
      <c r="R1004" s="18"/>
      <c r="S1004" s="18"/>
      <c r="T1004" s="18"/>
      <c r="U1004" s="18"/>
      <c r="V1004" s="18"/>
      <c r="W1004" s="18">
        <v>333</v>
      </c>
      <c r="X1004" s="18">
        <v>92.1</v>
      </c>
      <c r="Y1004" s="6">
        <v>9.2100000000000009</v>
      </c>
      <c r="Z1004" s="18"/>
      <c r="AA1004" s="18"/>
      <c r="AB1004" s="18"/>
      <c r="AC1004" s="18"/>
      <c r="AD1004" s="18"/>
      <c r="AE1004" s="18"/>
      <c r="AF1004" s="18"/>
      <c r="AG1004" s="18"/>
      <c r="AH1004" s="18"/>
      <c r="AI1004" s="20"/>
      <c r="AJ1004" s="19"/>
      <c r="AK1004" s="19"/>
      <c r="AL1004" s="18"/>
      <c r="AM1004" s="18"/>
      <c r="AN1004" s="18"/>
      <c r="AO1004" s="18"/>
    </row>
    <row r="1005" spans="1:41" x14ac:dyDescent="0.25">
      <c r="A1005" s="9" t="s">
        <v>22</v>
      </c>
      <c r="B1005" s="9" t="s">
        <v>61</v>
      </c>
      <c r="C1005" s="16">
        <v>40226</v>
      </c>
      <c r="D1005" s="6" t="s">
        <v>62</v>
      </c>
      <c r="E1005" s="17">
        <v>5.0999999999999996</v>
      </c>
      <c r="F1005" s="17"/>
      <c r="G1005" s="17"/>
      <c r="H1005" s="17"/>
      <c r="I1005" s="17"/>
      <c r="J1005" s="17">
        <v>3</v>
      </c>
      <c r="K1005" s="17"/>
      <c r="L1005" s="17"/>
      <c r="M1005" s="18"/>
      <c r="N1005" s="18">
        <v>239</v>
      </c>
      <c r="O1005" s="18">
        <v>239</v>
      </c>
      <c r="P1005" s="6">
        <f>SUMIFS($O$963:O1005,$E$963:E1005,E1005)</f>
        <v>848.6</v>
      </c>
      <c r="Q1005" s="19"/>
      <c r="R1005" s="18"/>
      <c r="S1005" s="18"/>
      <c r="T1005" s="18"/>
      <c r="U1005" s="18"/>
      <c r="V1005" s="18"/>
      <c r="W1005" s="18">
        <v>305</v>
      </c>
      <c r="X1005" s="18">
        <v>113.8</v>
      </c>
      <c r="Y1005" s="6">
        <v>11.38</v>
      </c>
      <c r="Z1005" s="18"/>
      <c r="AA1005" s="18"/>
      <c r="AB1005" s="18"/>
      <c r="AC1005" s="18"/>
      <c r="AD1005" s="18"/>
      <c r="AE1005" s="18"/>
      <c r="AF1005" s="18"/>
      <c r="AG1005" s="18"/>
      <c r="AH1005" s="18"/>
      <c r="AI1005" s="20"/>
      <c r="AJ1005" s="19"/>
      <c r="AK1005" s="19"/>
      <c r="AL1005" s="18"/>
      <c r="AM1005" s="18"/>
      <c r="AN1005" s="18"/>
      <c r="AO1005" s="18"/>
    </row>
    <row r="1006" spans="1:41" x14ac:dyDescent="0.25">
      <c r="A1006" s="9" t="s">
        <v>22</v>
      </c>
      <c r="B1006" s="9" t="s">
        <v>61</v>
      </c>
      <c r="C1006" s="16">
        <v>40226</v>
      </c>
      <c r="D1006" s="6" t="s">
        <v>62</v>
      </c>
      <c r="E1006" s="17">
        <v>5.2</v>
      </c>
      <c r="F1006" s="17"/>
      <c r="G1006" s="17"/>
      <c r="H1006" s="17"/>
      <c r="I1006" s="17"/>
      <c r="J1006" s="17">
        <v>3</v>
      </c>
      <c r="K1006" s="17"/>
      <c r="L1006" s="17"/>
      <c r="M1006" s="18"/>
      <c r="N1006" s="18">
        <v>167.5</v>
      </c>
      <c r="O1006" s="18">
        <v>167.5</v>
      </c>
      <c r="P1006" s="6">
        <f>SUMIFS($O$963:O1006,$E$963:E1006,E1006)</f>
        <v>500.9</v>
      </c>
      <c r="Q1006" s="19"/>
      <c r="R1006" s="18"/>
      <c r="S1006" s="18"/>
      <c r="T1006" s="18"/>
      <c r="U1006" s="18"/>
      <c r="V1006" s="18"/>
      <c r="W1006" s="18">
        <v>318</v>
      </c>
      <c r="X1006" s="18">
        <v>79.8</v>
      </c>
      <c r="Y1006" s="6">
        <v>7.98</v>
      </c>
      <c r="Z1006" s="18"/>
      <c r="AA1006" s="18"/>
      <c r="AB1006" s="18"/>
      <c r="AC1006" s="18"/>
      <c r="AD1006" s="18"/>
      <c r="AE1006" s="18"/>
      <c r="AF1006" s="18"/>
      <c r="AG1006" s="18"/>
      <c r="AH1006" s="18"/>
      <c r="AI1006" s="20"/>
      <c r="AJ1006" s="19"/>
      <c r="AK1006" s="19"/>
      <c r="AL1006" s="18"/>
      <c r="AM1006" s="18"/>
      <c r="AN1006" s="18"/>
      <c r="AO1006" s="18"/>
    </row>
    <row r="1007" spans="1:41" x14ac:dyDescent="0.25">
      <c r="A1007" s="9" t="s">
        <v>22</v>
      </c>
      <c r="B1007" s="9" t="s">
        <v>61</v>
      </c>
      <c r="C1007" s="16">
        <v>40226</v>
      </c>
      <c r="D1007" s="6" t="s">
        <v>62</v>
      </c>
      <c r="E1007" s="17">
        <v>5.3</v>
      </c>
      <c r="F1007" s="17"/>
      <c r="G1007" s="17"/>
      <c r="H1007" s="17"/>
      <c r="I1007" s="17"/>
      <c r="J1007" s="17">
        <v>3</v>
      </c>
      <c r="K1007" s="17"/>
      <c r="L1007" s="17"/>
      <c r="M1007" s="18"/>
      <c r="N1007" s="18">
        <v>245</v>
      </c>
      <c r="O1007" s="18">
        <v>245</v>
      </c>
      <c r="P1007" s="6">
        <f>SUMIFS($O$963:O1007,$E$963:E1007,E1007)</f>
        <v>784</v>
      </c>
      <c r="Q1007" s="19"/>
      <c r="R1007" s="18"/>
      <c r="S1007" s="18"/>
      <c r="T1007" s="18"/>
      <c r="U1007" s="18"/>
      <c r="V1007" s="18"/>
      <c r="W1007" s="18">
        <v>335</v>
      </c>
      <c r="X1007" s="18">
        <v>116.7</v>
      </c>
      <c r="Y1007" s="6">
        <v>11.67</v>
      </c>
      <c r="Z1007" s="18"/>
      <c r="AA1007" s="18"/>
      <c r="AB1007" s="18"/>
      <c r="AC1007" s="18"/>
      <c r="AD1007" s="18"/>
      <c r="AE1007" s="18"/>
      <c r="AF1007" s="18"/>
      <c r="AG1007" s="18"/>
      <c r="AH1007" s="18"/>
      <c r="AI1007" s="20"/>
      <c r="AJ1007" s="19"/>
      <c r="AK1007" s="19"/>
      <c r="AL1007" s="18"/>
      <c r="AM1007" s="18"/>
      <c r="AN1007" s="18"/>
      <c r="AO1007" s="18"/>
    </row>
    <row r="1008" spans="1:41" x14ac:dyDescent="0.25">
      <c r="A1008" s="9" t="s">
        <v>22</v>
      </c>
      <c r="B1008" s="9" t="s">
        <v>61</v>
      </c>
      <c r="C1008" s="16">
        <v>40256</v>
      </c>
      <c r="D1008" s="6" t="s">
        <v>62</v>
      </c>
      <c r="E1008" s="17">
        <v>1.1000000000000001</v>
      </c>
      <c r="F1008" s="17"/>
      <c r="G1008" s="17"/>
      <c r="H1008" s="17"/>
      <c r="I1008" s="17"/>
      <c r="J1008" s="17">
        <v>4</v>
      </c>
      <c r="K1008" s="17"/>
      <c r="L1008" s="17"/>
      <c r="M1008" s="18"/>
      <c r="N1008" s="18">
        <v>148.5</v>
      </c>
      <c r="O1008" s="18">
        <v>148.5</v>
      </c>
      <c r="P1008" s="6">
        <f>SUMIFS($O$963:O1008,$E$963:E1008,E1008)</f>
        <v>996.6</v>
      </c>
      <c r="Q1008" s="19"/>
      <c r="R1008" s="18"/>
      <c r="S1008" s="18"/>
      <c r="T1008" s="18"/>
      <c r="U1008" s="18"/>
      <c r="V1008" s="18"/>
      <c r="W1008" s="18">
        <v>275</v>
      </c>
      <c r="X1008" s="18">
        <v>49.5</v>
      </c>
      <c r="Y1008" s="6">
        <v>4.95</v>
      </c>
      <c r="Z1008" s="18"/>
      <c r="AA1008" s="18"/>
      <c r="AB1008" s="18"/>
      <c r="AC1008" s="18"/>
      <c r="AD1008" s="18"/>
      <c r="AE1008" s="18"/>
      <c r="AF1008" s="18"/>
      <c r="AG1008" s="18"/>
      <c r="AH1008" s="18"/>
      <c r="AI1008" s="20"/>
      <c r="AJ1008" s="19"/>
      <c r="AK1008" s="19"/>
      <c r="AL1008" s="18"/>
      <c r="AM1008" s="18"/>
      <c r="AN1008" s="18"/>
      <c r="AO1008" s="18"/>
    </row>
    <row r="1009" spans="1:41" x14ac:dyDescent="0.25">
      <c r="A1009" s="9" t="s">
        <v>22</v>
      </c>
      <c r="B1009" s="9" t="s">
        <v>61</v>
      </c>
      <c r="C1009" s="16">
        <v>40256</v>
      </c>
      <c r="D1009" s="6" t="s">
        <v>62</v>
      </c>
      <c r="E1009" s="17">
        <v>1.2</v>
      </c>
      <c r="F1009" s="17"/>
      <c r="G1009" s="17"/>
      <c r="H1009" s="17"/>
      <c r="I1009" s="17"/>
      <c r="J1009" s="17">
        <v>4</v>
      </c>
      <c r="K1009" s="17"/>
      <c r="L1009" s="17"/>
      <c r="M1009" s="18"/>
      <c r="N1009" s="18">
        <v>170.5</v>
      </c>
      <c r="O1009" s="18">
        <v>170.5</v>
      </c>
      <c r="P1009" s="6">
        <f>SUMIFS($O$963:O1009,$E$963:E1009,E1009)</f>
        <v>805.8</v>
      </c>
      <c r="Q1009" s="19"/>
      <c r="R1009" s="18"/>
      <c r="S1009" s="18"/>
      <c r="T1009" s="18"/>
      <c r="U1009" s="18"/>
      <c r="V1009" s="18"/>
      <c r="W1009" s="18">
        <v>253</v>
      </c>
      <c r="X1009" s="18">
        <v>56.8</v>
      </c>
      <c r="Y1009" s="6">
        <v>5.68</v>
      </c>
      <c r="Z1009" s="18"/>
      <c r="AA1009" s="18"/>
      <c r="AB1009" s="18"/>
      <c r="AC1009" s="18"/>
      <c r="AD1009" s="18"/>
      <c r="AE1009" s="18"/>
      <c r="AF1009" s="18"/>
      <c r="AG1009" s="18"/>
      <c r="AH1009" s="18"/>
      <c r="AI1009" s="20"/>
      <c r="AJ1009" s="19"/>
      <c r="AK1009" s="19"/>
      <c r="AL1009" s="18"/>
      <c r="AM1009" s="18"/>
      <c r="AN1009" s="18"/>
      <c r="AO1009" s="18"/>
    </row>
    <row r="1010" spans="1:41" x14ac:dyDescent="0.25">
      <c r="A1010" s="9" t="s">
        <v>22</v>
      </c>
      <c r="B1010" s="9" t="s">
        <v>61</v>
      </c>
      <c r="C1010" s="16">
        <v>40256</v>
      </c>
      <c r="D1010" s="6" t="s">
        <v>62</v>
      </c>
      <c r="E1010" s="17">
        <v>1.3</v>
      </c>
      <c r="F1010" s="17"/>
      <c r="G1010" s="17"/>
      <c r="H1010" s="17"/>
      <c r="I1010" s="17"/>
      <c r="J1010" s="17">
        <v>4</v>
      </c>
      <c r="K1010" s="17"/>
      <c r="L1010" s="17"/>
      <c r="M1010" s="18"/>
      <c r="N1010" s="18">
        <v>148</v>
      </c>
      <c r="O1010" s="18">
        <v>148</v>
      </c>
      <c r="P1010" s="6">
        <f>SUMIFS($O$963:O1010,$E$963:E1010,E1010)</f>
        <v>717.7</v>
      </c>
      <c r="Q1010" s="19"/>
      <c r="R1010" s="18"/>
      <c r="S1010" s="18"/>
      <c r="T1010" s="18"/>
      <c r="U1010" s="18"/>
      <c r="V1010" s="18"/>
      <c r="W1010" s="18">
        <v>273</v>
      </c>
      <c r="X1010" s="18">
        <v>49.3</v>
      </c>
      <c r="Y1010" s="6">
        <v>4.93</v>
      </c>
      <c r="Z1010" s="18"/>
      <c r="AA1010" s="18"/>
      <c r="AB1010" s="18"/>
      <c r="AC1010" s="18"/>
      <c r="AD1010" s="18"/>
      <c r="AE1010" s="18"/>
      <c r="AF1010" s="18"/>
      <c r="AG1010" s="18"/>
      <c r="AH1010" s="18"/>
      <c r="AI1010" s="20"/>
      <c r="AJ1010" s="19"/>
      <c r="AK1010" s="19"/>
      <c r="AL1010" s="18"/>
      <c r="AM1010" s="18"/>
      <c r="AN1010" s="18"/>
      <c r="AO1010" s="18"/>
    </row>
    <row r="1011" spans="1:41" x14ac:dyDescent="0.25">
      <c r="A1011" s="9" t="s">
        <v>22</v>
      </c>
      <c r="B1011" s="9" t="s">
        <v>61</v>
      </c>
      <c r="C1011" s="16">
        <v>40256</v>
      </c>
      <c r="D1011" s="6" t="s">
        <v>62</v>
      </c>
      <c r="E1011" s="17">
        <v>2.1</v>
      </c>
      <c r="F1011" s="17"/>
      <c r="G1011" s="17"/>
      <c r="H1011" s="17"/>
      <c r="I1011" s="17"/>
      <c r="J1011" s="17">
        <v>4</v>
      </c>
      <c r="K1011" s="17"/>
      <c r="L1011" s="17"/>
      <c r="M1011" s="18"/>
      <c r="N1011" s="18">
        <v>259.5</v>
      </c>
      <c r="O1011" s="18">
        <v>259.5</v>
      </c>
      <c r="P1011" s="6">
        <f>SUMIFS($O$963:O1011,$E$963:E1011,E1011)</f>
        <v>865.3</v>
      </c>
      <c r="Q1011" s="19"/>
      <c r="R1011" s="18"/>
      <c r="S1011" s="18"/>
      <c r="T1011" s="18"/>
      <c r="U1011" s="18"/>
      <c r="V1011" s="18"/>
      <c r="W1011" s="18">
        <v>298</v>
      </c>
      <c r="X1011" s="18">
        <v>86.5</v>
      </c>
      <c r="Y1011" s="6">
        <v>8.65</v>
      </c>
      <c r="Z1011" s="18"/>
      <c r="AA1011" s="18"/>
      <c r="AB1011" s="18"/>
      <c r="AC1011" s="18"/>
      <c r="AD1011" s="18"/>
      <c r="AE1011" s="18"/>
      <c r="AF1011" s="18"/>
      <c r="AG1011" s="18"/>
      <c r="AH1011" s="18"/>
      <c r="AI1011" s="20"/>
      <c r="AJ1011" s="19"/>
      <c r="AK1011" s="19"/>
      <c r="AL1011" s="18"/>
      <c r="AM1011" s="18"/>
      <c r="AN1011" s="18"/>
      <c r="AO1011" s="18"/>
    </row>
    <row r="1012" spans="1:41" x14ac:dyDescent="0.25">
      <c r="A1012" s="9" t="s">
        <v>22</v>
      </c>
      <c r="B1012" s="9" t="s">
        <v>61</v>
      </c>
      <c r="C1012" s="16">
        <v>40256</v>
      </c>
      <c r="D1012" s="6" t="s">
        <v>62</v>
      </c>
      <c r="E1012" s="17">
        <v>2.2000000000000002</v>
      </c>
      <c r="F1012" s="17"/>
      <c r="G1012" s="17"/>
      <c r="H1012" s="17"/>
      <c r="I1012" s="17"/>
      <c r="J1012" s="17">
        <v>4</v>
      </c>
      <c r="K1012" s="17"/>
      <c r="L1012" s="17"/>
      <c r="M1012" s="18"/>
      <c r="N1012" s="18">
        <v>174</v>
      </c>
      <c r="O1012" s="18">
        <v>174</v>
      </c>
      <c r="P1012" s="6">
        <f>SUMIFS($O$963:O1012,$E$963:E1012,E1012)</f>
        <v>956.8</v>
      </c>
      <c r="Q1012" s="19"/>
      <c r="R1012" s="18"/>
      <c r="S1012" s="18"/>
      <c r="T1012" s="18"/>
      <c r="U1012" s="18"/>
      <c r="V1012" s="18"/>
      <c r="W1012" s="18">
        <v>260</v>
      </c>
      <c r="X1012" s="18">
        <v>58</v>
      </c>
      <c r="Y1012" s="6">
        <v>5.8</v>
      </c>
      <c r="Z1012" s="18"/>
      <c r="AA1012" s="18"/>
      <c r="AB1012" s="18"/>
      <c r="AC1012" s="18"/>
      <c r="AD1012" s="18"/>
      <c r="AE1012" s="18"/>
      <c r="AF1012" s="18"/>
      <c r="AG1012" s="18"/>
      <c r="AH1012" s="18"/>
      <c r="AI1012" s="20"/>
      <c r="AJ1012" s="19"/>
      <c r="AK1012" s="19"/>
      <c r="AL1012" s="18"/>
      <c r="AM1012" s="18"/>
      <c r="AN1012" s="18"/>
      <c r="AO1012" s="18"/>
    </row>
    <row r="1013" spans="1:41" x14ac:dyDescent="0.25">
      <c r="A1013" s="9" t="s">
        <v>22</v>
      </c>
      <c r="B1013" s="9" t="s">
        <v>61</v>
      </c>
      <c r="C1013" s="16">
        <v>40256</v>
      </c>
      <c r="D1013" s="6" t="s">
        <v>62</v>
      </c>
      <c r="E1013" s="17">
        <v>2.2999999999999998</v>
      </c>
      <c r="F1013" s="17"/>
      <c r="G1013" s="17"/>
      <c r="H1013" s="17"/>
      <c r="I1013" s="17"/>
      <c r="J1013" s="17">
        <v>4</v>
      </c>
      <c r="K1013" s="17"/>
      <c r="L1013" s="17"/>
      <c r="M1013" s="18"/>
      <c r="N1013" s="18">
        <v>220</v>
      </c>
      <c r="O1013" s="18">
        <v>220</v>
      </c>
      <c r="P1013" s="6">
        <f>SUMIFS($O$963:O1013,$E$963:E1013,E1013)</f>
        <v>828.7</v>
      </c>
      <c r="Q1013" s="19"/>
      <c r="R1013" s="18"/>
      <c r="S1013" s="18"/>
      <c r="T1013" s="18"/>
      <c r="U1013" s="18"/>
      <c r="V1013" s="18"/>
      <c r="W1013" s="18">
        <v>298</v>
      </c>
      <c r="X1013" s="18">
        <v>73.3</v>
      </c>
      <c r="Y1013" s="6">
        <v>7.33</v>
      </c>
      <c r="Z1013" s="18"/>
      <c r="AA1013" s="18"/>
      <c r="AB1013" s="18"/>
      <c r="AC1013" s="18"/>
      <c r="AD1013" s="18"/>
      <c r="AE1013" s="18"/>
      <c r="AF1013" s="18"/>
      <c r="AG1013" s="18"/>
      <c r="AH1013" s="18"/>
      <c r="AI1013" s="20"/>
      <c r="AJ1013" s="19"/>
      <c r="AK1013" s="19"/>
      <c r="AL1013" s="18"/>
      <c r="AM1013" s="18"/>
      <c r="AN1013" s="18"/>
      <c r="AO1013" s="18"/>
    </row>
    <row r="1014" spans="1:41" x14ac:dyDescent="0.25">
      <c r="A1014" s="9" t="s">
        <v>22</v>
      </c>
      <c r="B1014" s="9" t="s">
        <v>61</v>
      </c>
      <c r="C1014" s="16">
        <v>40256</v>
      </c>
      <c r="D1014" s="6" t="s">
        <v>62</v>
      </c>
      <c r="E1014" s="17">
        <v>3.1</v>
      </c>
      <c r="F1014" s="17"/>
      <c r="G1014" s="17"/>
      <c r="H1014" s="17"/>
      <c r="I1014" s="17"/>
      <c r="J1014" s="17">
        <v>4</v>
      </c>
      <c r="K1014" s="17"/>
      <c r="L1014" s="17"/>
      <c r="M1014" s="18"/>
      <c r="N1014" s="18">
        <v>247</v>
      </c>
      <c r="O1014" s="18">
        <v>247</v>
      </c>
      <c r="P1014" s="6">
        <f>SUMIFS($O$963:O1014,$E$963:E1014,E1014)</f>
        <v>752.9</v>
      </c>
      <c r="Q1014" s="19"/>
      <c r="R1014" s="18"/>
      <c r="S1014" s="18"/>
      <c r="T1014" s="18"/>
      <c r="U1014" s="18"/>
      <c r="V1014" s="18"/>
      <c r="W1014" s="18">
        <v>222</v>
      </c>
      <c r="X1014" s="18">
        <v>82.3</v>
      </c>
      <c r="Y1014" s="6">
        <v>8.23</v>
      </c>
      <c r="Z1014" s="18"/>
      <c r="AA1014" s="18"/>
      <c r="AB1014" s="18"/>
      <c r="AC1014" s="18"/>
      <c r="AD1014" s="18"/>
      <c r="AE1014" s="18"/>
      <c r="AF1014" s="18"/>
      <c r="AG1014" s="18"/>
      <c r="AH1014" s="18"/>
      <c r="AI1014" s="20"/>
      <c r="AJ1014" s="19"/>
      <c r="AK1014" s="19"/>
      <c r="AL1014" s="18"/>
      <c r="AM1014" s="18"/>
      <c r="AN1014" s="18"/>
      <c r="AO1014" s="18"/>
    </row>
    <row r="1015" spans="1:41" x14ac:dyDescent="0.25">
      <c r="A1015" s="9" t="s">
        <v>22</v>
      </c>
      <c r="B1015" s="9" t="s">
        <v>61</v>
      </c>
      <c r="C1015" s="16">
        <v>40256</v>
      </c>
      <c r="D1015" s="6" t="s">
        <v>62</v>
      </c>
      <c r="E1015" s="17">
        <v>3.2</v>
      </c>
      <c r="F1015" s="17"/>
      <c r="G1015" s="17"/>
      <c r="H1015" s="17"/>
      <c r="I1015" s="17"/>
      <c r="J1015" s="17">
        <v>4</v>
      </c>
      <c r="K1015" s="17"/>
      <c r="L1015" s="17"/>
      <c r="M1015" s="18"/>
      <c r="N1015" s="18">
        <v>208.5</v>
      </c>
      <c r="O1015" s="18">
        <v>208.5</v>
      </c>
      <c r="P1015" s="6">
        <f>SUMIFS($O$963:O1015,$E$963:E1015,E1015)</f>
        <v>832.8</v>
      </c>
      <c r="Q1015" s="19"/>
      <c r="R1015" s="18"/>
      <c r="S1015" s="18"/>
      <c r="T1015" s="18"/>
      <c r="U1015" s="18"/>
      <c r="V1015" s="18"/>
      <c r="W1015" s="18">
        <v>220</v>
      </c>
      <c r="X1015" s="18">
        <v>69.5</v>
      </c>
      <c r="Y1015" s="6">
        <v>6.95</v>
      </c>
      <c r="Z1015" s="18"/>
      <c r="AA1015" s="18"/>
      <c r="AB1015" s="18"/>
      <c r="AC1015" s="18"/>
      <c r="AD1015" s="18"/>
      <c r="AE1015" s="18"/>
      <c r="AF1015" s="18"/>
      <c r="AG1015" s="18"/>
      <c r="AH1015" s="18"/>
      <c r="AI1015" s="20"/>
      <c r="AJ1015" s="19"/>
      <c r="AK1015" s="19"/>
      <c r="AL1015" s="18"/>
      <c r="AM1015" s="18"/>
      <c r="AN1015" s="18"/>
      <c r="AO1015" s="18"/>
    </row>
    <row r="1016" spans="1:41" x14ac:dyDescent="0.25">
      <c r="A1016" s="9" t="s">
        <v>22</v>
      </c>
      <c r="B1016" s="9" t="s">
        <v>61</v>
      </c>
      <c r="C1016" s="16">
        <v>40256</v>
      </c>
      <c r="D1016" s="6" t="s">
        <v>62</v>
      </c>
      <c r="E1016" s="17">
        <v>3.3</v>
      </c>
      <c r="F1016" s="17"/>
      <c r="G1016" s="17"/>
      <c r="H1016" s="17"/>
      <c r="I1016" s="17"/>
      <c r="J1016" s="17">
        <v>4</v>
      </c>
      <c r="K1016" s="17"/>
      <c r="L1016" s="17"/>
      <c r="M1016" s="18"/>
      <c r="N1016" s="18">
        <v>217</v>
      </c>
      <c r="O1016" s="18">
        <v>217</v>
      </c>
      <c r="P1016" s="6">
        <f>SUMIFS($O$963:O1016,$E$963:E1016,E1016)</f>
        <v>965.5</v>
      </c>
      <c r="Q1016" s="19"/>
      <c r="R1016" s="18"/>
      <c r="S1016" s="18"/>
      <c r="T1016" s="18"/>
      <c r="U1016" s="18"/>
      <c r="V1016" s="18"/>
      <c r="W1016" s="18">
        <v>263</v>
      </c>
      <c r="X1016" s="18">
        <v>72.3</v>
      </c>
      <c r="Y1016" s="6">
        <v>7.23</v>
      </c>
      <c r="Z1016" s="18"/>
      <c r="AA1016" s="18"/>
      <c r="AB1016" s="18"/>
      <c r="AC1016" s="18"/>
      <c r="AD1016" s="18"/>
      <c r="AE1016" s="18"/>
      <c r="AF1016" s="18"/>
      <c r="AG1016" s="18"/>
      <c r="AH1016" s="18"/>
      <c r="AI1016" s="20"/>
      <c r="AJ1016" s="19"/>
      <c r="AK1016" s="19"/>
      <c r="AL1016" s="18"/>
      <c r="AM1016" s="18"/>
      <c r="AN1016" s="18"/>
      <c r="AO1016" s="18"/>
    </row>
    <row r="1017" spans="1:41" x14ac:dyDescent="0.25">
      <c r="A1017" s="9" t="s">
        <v>22</v>
      </c>
      <c r="B1017" s="9" t="s">
        <v>61</v>
      </c>
      <c r="C1017" s="16">
        <v>40256</v>
      </c>
      <c r="D1017" s="6" t="s">
        <v>62</v>
      </c>
      <c r="E1017" s="17">
        <v>4.0999999999999996</v>
      </c>
      <c r="F1017" s="17"/>
      <c r="G1017" s="17"/>
      <c r="H1017" s="17"/>
      <c r="I1017" s="17"/>
      <c r="J1017" s="17">
        <v>4</v>
      </c>
      <c r="K1017" s="17"/>
      <c r="L1017" s="17"/>
      <c r="M1017" s="18"/>
      <c r="N1017" s="18">
        <v>225</v>
      </c>
      <c r="O1017" s="18">
        <v>225</v>
      </c>
      <c r="P1017" s="6">
        <f>SUMIFS($O$963:O1017,$E$963:E1017,E1017)</f>
        <v>902.5</v>
      </c>
      <c r="Q1017" s="19"/>
      <c r="R1017" s="18"/>
      <c r="S1017" s="18"/>
      <c r="T1017" s="18"/>
      <c r="U1017" s="18"/>
      <c r="V1017" s="18"/>
      <c r="W1017" s="18">
        <v>237</v>
      </c>
      <c r="X1017" s="18">
        <v>75</v>
      </c>
      <c r="Y1017" s="6">
        <v>7.5</v>
      </c>
      <c r="Z1017" s="18"/>
      <c r="AA1017" s="18"/>
      <c r="AB1017" s="18"/>
      <c r="AC1017" s="18"/>
      <c r="AD1017" s="18"/>
      <c r="AE1017" s="18"/>
      <c r="AF1017" s="18"/>
      <c r="AG1017" s="18"/>
      <c r="AH1017" s="18"/>
      <c r="AI1017" s="20"/>
      <c r="AJ1017" s="19"/>
      <c r="AK1017" s="19"/>
      <c r="AL1017" s="18"/>
      <c r="AM1017" s="18"/>
      <c r="AN1017" s="18"/>
      <c r="AO1017" s="18"/>
    </row>
    <row r="1018" spans="1:41" x14ac:dyDescent="0.25">
      <c r="A1018" s="9" t="s">
        <v>22</v>
      </c>
      <c r="B1018" s="9" t="s">
        <v>61</v>
      </c>
      <c r="C1018" s="16">
        <v>40256</v>
      </c>
      <c r="D1018" s="6" t="s">
        <v>62</v>
      </c>
      <c r="E1018" s="17">
        <v>4.2</v>
      </c>
      <c r="F1018" s="17"/>
      <c r="G1018" s="17"/>
      <c r="H1018" s="17"/>
      <c r="I1018" s="17"/>
      <c r="J1018" s="17">
        <v>4</v>
      </c>
      <c r="K1018" s="17"/>
      <c r="L1018" s="17"/>
      <c r="M1018" s="18"/>
      <c r="N1018" s="18">
        <v>208.5</v>
      </c>
      <c r="O1018" s="18">
        <v>208.5</v>
      </c>
      <c r="P1018" s="6">
        <f>SUMIFS($O$963:O1018,$E$963:E1018,E1018)</f>
        <v>663.2</v>
      </c>
      <c r="Q1018" s="19"/>
      <c r="R1018" s="18"/>
      <c r="S1018" s="18"/>
      <c r="T1018" s="18"/>
      <c r="U1018" s="18"/>
      <c r="V1018" s="18"/>
      <c r="W1018" s="18">
        <v>292</v>
      </c>
      <c r="X1018" s="18">
        <v>69.5</v>
      </c>
      <c r="Y1018" s="6">
        <v>6.95</v>
      </c>
      <c r="Z1018" s="18"/>
      <c r="AA1018" s="18"/>
      <c r="AB1018" s="18"/>
      <c r="AC1018" s="18"/>
      <c r="AD1018" s="18"/>
      <c r="AE1018" s="18"/>
      <c r="AF1018" s="18"/>
      <c r="AG1018" s="18"/>
      <c r="AH1018" s="18"/>
      <c r="AI1018" s="20"/>
      <c r="AJ1018" s="19"/>
      <c r="AK1018" s="19"/>
      <c r="AL1018" s="18"/>
      <c r="AM1018" s="18"/>
      <c r="AN1018" s="18"/>
      <c r="AO1018" s="18"/>
    </row>
    <row r="1019" spans="1:41" x14ac:dyDescent="0.25">
      <c r="A1019" s="9" t="s">
        <v>22</v>
      </c>
      <c r="B1019" s="9" t="s">
        <v>61</v>
      </c>
      <c r="C1019" s="16">
        <v>40256</v>
      </c>
      <c r="D1019" s="6" t="s">
        <v>62</v>
      </c>
      <c r="E1019" s="17">
        <v>4.3</v>
      </c>
      <c r="F1019" s="17"/>
      <c r="G1019" s="17"/>
      <c r="H1019" s="17"/>
      <c r="I1019" s="17"/>
      <c r="J1019" s="17">
        <v>4</v>
      </c>
      <c r="K1019" s="17"/>
      <c r="L1019" s="17"/>
      <c r="M1019" s="18"/>
      <c r="N1019" s="18">
        <v>198.5</v>
      </c>
      <c r="O1019" s="18">
        <v>198.5</v>
      </c>
      <c r="P1019" s="6">
        <f>SUMIFS($O$963:O1019,$E$963:E1019,E1019)</f>
        <v>852</v>
      </c>
      <c r="Q1019" s="19"/>
      <c r="R1019" s="18"/>
      <c r="S1019" s="18"/>
      <c r="T1019" s="18"/>
      <c r="U1019" s="18"/>
      <c r="V1019" s="18"/>
      <c r="W1019" s="18">
        <v>207</v>
      </c>
      <c r="X1019" s="18">
        <v>66.2</v>
      </c>
      <c r="Y1019" s="6">
        <v>6.62</v>
      </c>
      <c r="Z1019" s="18"/>
      <c r="AA1019" s="18"/>
      <c r="AB1019" s="18"/>
      <c r="AC1019" s="18"/>
      <c r="AD1019" s="18"/>
      <c r="AE1019" s="18"/>
      <c r="AF1019" s="18"/>
      <c r="AG1019" s="18"/>
      <c r="AH1019" s="18"/>
      <c r="AI1019" s="20"/>
      <c r="AJ1019" s="19"/>
      <c r="AK1019" s="19"/>
      <c r="AL1019" s="18"/>
      <c r="AM1019" s="18"/>
      <c r="AN1019" s="18"/>
      <c r="AO1019" s="18"/>
    </row>
    <row r="1020" spans="1:41" x14ac:dyDescent="0.25">
      <c r="A1020" s="9" t="s">
        <v>22</v>
      </c>
      <c r="B1020" s="9" t="s">
        <v>61</v>
      </c>
      <c r="C1020" s="16">
        <v>40256</v>
      </c>
      <c r="D1020" s="6" t="s">
        <v>62</v>
      </c>
      <c r="E1020" s="17">
        <v>5.0999999999999996</v>
      </c>
      <c r="F1020" s="17"/>
      <c r="G1020" s="17"/>
      <c r="H1020" s="17"/>
      <c r="I1020" s="17"/>
      <c r="J1020" s="17">
        <v>4</v>
      </c>
      <c r="K1020" s="17"/>
      <c r="L1020" s="17"/>
      <c r="M1020" s="18"/>
      <c r="N1020" s="18">
        <v>248</v>
      </c>
      <c r="O1020" s="18">
        <v>248</v>
      </c>
      <c r="P1020" s="6">
        <f>SUMIFS($O$963:O1020,$E$963:E1020,E1020)</f>
        <v>1096.5999999999999</v>
      </c>
      <c r="Q1020" s="19"/>
      <c r="R1020" s="18"/>
      <c r="S1020" s="18"/>
      <c r="T1020" s="18"/>
      <c r="U1020" s="18"/>
      <c r="V1020" s="18"/>
      <c r="W1020" s="18">
        <v>242</v>
      </c>
      <c r="X1020" s="18">
        <v>82.7</v>
      </c>
      <c r="Y1020" s="6">
        <v>8.27</v>
      </c>
      <c r="Z1020" s="18"/>
      <c r="AA1020" s="18"/>
      <c r="AB1020" s="18"/>
      <c r="AC1020" s="18"/>
      <c r="AD1020" s="18"/>
      <c r="AE1020" s="18"/>
      <c r="AF1020" s="18"/>
      <c r="AG1020" s="18"/>
      <c r="AH1020" s="18"/>
      <c r="AI1020" s="20"/>
      <c r="AJ1020" s="19"/>
      <c r="AK1020" s="19"/>
      <c r="AL1020" s="18"/>
      <c r="AM1020" s="18"/>
      <c r="AN1020" s="18"/>
      <c r="AO1020" s="18"/>
    </row>
    <row r="1021" spans="1:41" x14ac:dyDescent="0.25">
      <c r="A1021" s="9" t="s">
        <v>22</v>
      </c>
      <c r="B1021" s="9" t="s">
        <v>61</v>
      </c>
      <c r="C1021" s="16">
        <v>40256</v>
      </c>
      <c r="D1021" s="6" t="s">
        <v>62</v>
      </c>
      <c r="E1021" s="17">
        <v>5.2</v>
      </c>
      <c r="F1021" s="17"/>
      <c r="G1021" s="17"/>
      <c r="H1021" s="17"/>
      <c r="I1021" s="17"/>
      <c r="J1021" s="17">
        <v>4</v>
      </c>
      <c r="K1021" s="17"/>
      <c r="L1021" s="17"/>
      <c r="M1021" s="18"/>
      <c r="N1021" s="18">
        <v>161</v>
      </c>
      <c r="O1021" s="18">
        <v>161</v>
      </c>
      <c r="P1021" s="6">
        <f>SUMIFS($O$963:O1021,$E$963:E1021,E1021)</f>
        <v>661.9</v>
      </c>
      <c r="Q1021" s="19"/>
      <c r="R1021" s="18"/>
      <c r="S1021" s="18"/>
      <c r="T1021" s="18"/>
      <c r="U1021" s="18"/>
      <c r="V1021" s="18"/>
      <c r="W1021" s="18">
        <v>210</v>
      </c>
      <c r="X1021" s="18">
        <v>53.7</v>
      </c>
      <c r="Y1021" s="6">
        <v>5.37</v>
      </c>
      <c r="Z1021" s="18"/>
      <c r="AA1021" s="18"/>
      <c r="AB1021" s="18"/>
      <c r="AC1021" s="18"/>
      <c r="AD1021" s="18"/>
      <c r="AE1021" s="18"/>
      <c r="AF1021" s="18"/>
      <c r="AG1021" s="18"/>
      <c r="AH1021" s="18"/>
      <c r="AI1021" s="20"/>
      <c r="AJ1021" s="19"/>
      <c r="AK1021" s="19"/>
      <c r="AL1021" s="18"/>
      <c r="AM1021" s="18"/>
      <c r="AN1021" s="18"/>
      <c r="AO1021" s="18"/>
    </row>
    <row r="1022" spans="1:41" x14ac:dyDescent="0.25">
      <c r="A1022" s="9" t="s">
        <v>22</v>
      </c>
      <c r="B1022" s="9" t="s">
        <v>61</v>
      </c>
      <c r="C1022" s="16">
        <v>40256</v>
      </c>
      <c r="D1022" s="6" t="s">
        <v>62</v>
      </c>
      <c r="E1022" s="17">
        <v>5.3</v>
      </c>
      <c r="F1022" s="17"/>
      <c r="G1022" s="17"/>
      <c r="H1022" s="17"/>
      <c r="I1022" s="17"/>
      <c r="J1022" s="17">
        <v>4</v>
      </c>
      <c r="K1022" s="17"/>
      <c r="L1022" s="17"/>
      <c r="M1022" s="18"/>
      <c r="N1022" s="18">
        <v>179</v>
      </c>
      <c r="O1022" s="18">
        <v>179</v>
      </c>
      <c r="P1022" s="6">
        <f>SUMIFS($O$963:O1022,$E$963:E1022,E1022)</f>
        <v>963</v>
      </c>
      <c r="Q1022" s="19"/>
      <c r="R1022" s="18"/>
      <c r="S1022" s="18"/>
      <c r="T1022" s="18"/>
      <c r="U1022" s="18"/>
      <c r="V1022" s="18"/>
      <c r="W1022" s="18">
        <v>197</v>
      </c>
      <c r="X1022" s="18">
        <v>59.7</v>
      </c>
      <c r="Y1022" s="6">
        <v>5.97</v>
      </c>
      <c r="Z1022" s="18"/>
      <c r="AA1022" s="18"/>
      <c r="AB1022" s="18"/>
      <c r="AC1022" s="18"/>
      <c r="AD1022" s="18"/>
      <c r="AE1022" s="18"/>
      <c r="AF1022" s="18"/>
      <c r="AG1022" s="18"/>
      <c r="AH1022" s="18"/>
      <c r="AI1022" s="20"/>
      <c r="AJ1022" s="19"/>
      <c r="AK1022" s="19"/>
      <c r="AL1022" s="18"/>
      <c r="AM1022" s="18"/>
      <c r="AN1022" s="18"/>
      <c r="AO1022" s="18"/>
    </row>
    <row r="1023" spans="1:41" x14ac:dyDescent="0.25">
      <c r="A1023" s="9" t="s">
        <v>22</v>
      </c>
      <c r="B1023" s="9" t="s">
        <v>61</v>
      </c>
      <c r="C1023" s="16">
        <v>40332</v>
      </c>
      <c r="D1023" s="6" t="s">
        <v>62</v>
      </c>
      <c r="E1023" s="17">
        <v>1.1000000000000001</v>
      </c>
      <c r="F1023" s="17"/>
      <c r="G1023" s="17"/>
      <c r="H1023" s="17"/>
      <c r="I1023" s="17"/>
      <c r="J1023" s="17">
        <v>5</v>
      </c>
      <c r="K1023" s="17"/>
      <c r="L1023" s="17"/>
      <c r="M1023" s="18"/>
      <c r="N1023" s="18">
        <v>298</v>
      </c>
      <c r="O1023" s="18">
        <v>298</v>
      </c>
      <c r="P1023" s="6">
        <f>SUMIFS($O$963:O1023,$E$963:E1023,E1023)</f>
        <v>1294.5999999999999</v>
      </c>
      <c r="Q1023" s="19"/>
      <c r="R1023" s="18"/>
      <c r="S1023" s="18"/>
      <c r="T1023" s="18">
        <v>95</v>
      </c>
      <c r="U1023" s="18"/>
      <c r="V1023" s="18"/>
      <c r="W1023" s="18">
        <v>267</v>
      </c>
      <c r="X1023" s="18">
        <v>39.200000000000003</v>
      </c>
      <c r="Y1023" s="6">
        <v>3.92</v>
      </c>
      <c r="Z1023" s="18"/>
      <c r="AA1023" s="18"/>
      <c r="AB1023" s="18"/>
      <c r="AC1023" s="18"/>
      <c r="AD1023" s="18"/>
      <c r="AE1023" s="18"/>
      <c r="AF1023" s="18"/>
      <c r="AG1023" s="18"/>
      <c r="AH1023" s="18"/>
      <c r="AI1023" s="20"/>
      <c r="AJ1023" s="19"/>
      <c r="AK1023" s="19"/>
      <c r="AL1023" s="18"/>
      <c r="AM1023" s="18"/>
      <c r="AN1023" s="18"/>
      <c r="AO1023" s="18"/>
    </row>
    <row r="1024" spans="1:41" x14ac:dyDescent="0.25">
      <c r="A1024" s="9" t="s">
        <v>22</v>
      </c>
      <c r="B1024" s="9" t="s">
        <v>61</v>
      </c>
      <c r="C1024" s="16">
        <v>40332</v>
      </c>
      <c r="D1024" s="6" t="s">
        <v>62</v>
      </c>
      <c r="E1024" s="17">
        <v>1.2</v>
      </c>
      <c r="F1024" s="17"/>
      <c r="G1024" s="17"/>
      <c r="H1024" s="17"/>
      <c r="I1024" s="17"/>
      <c r="J1024" s="17">
        <v>5</v>
      </c>
      <c r="K1024" s="17"/>
      <c r="L1024" s="17"/>
      <c r="M1024" s="18"/>
      <c r="N1024" s="18">
        <v>246.5</v>
      </c>
      <c r="O1024" s="18">
        <v>246.5</v>
      </c>
      <c r="P1024" s="6">
        <f>SUMIFS($O$963:O1024,$E$963:E1024,E1024)</f>
        <v>1052.3</v>
      </c>
      <c r="Q1024" s="19"/>
      <c r="R1024" s="18"/>
      <c r="S1024" s="18"/>
      <c r="T1024" s="18">
        <v>95</v>
      </c>
      <c r="U1024" s="18"/>
      <c r="V1024" s="18"/>
      <c r="W1024" s="18">
        <v>263</v>
      </c>
      <c r="X1024" s="18">
        <v>32.4</v>
      </c>
      <c r="Y1024" s="6">
        <v>3.24</v>
      </c>
      <c r="Z1024" s="18"/>
      <c r="AA1024" s="18"/>
      <c r="AB1024" s="18"/>
      <c r="AC1024" s="18"/>
      <c r="AD1024" s="18"/>
      <c r="AE1024" s="18"/>
      <c r="AF1024" s="18"/>
      <c r="AG1024" s="18"/>
      <c r="AH1024" s="18"/>
      <c r="AI1024" s="20"/>
      <c r="AJ1024" s="19"/>
      <c r="AK1024" s="19"/>
      <c r="AL1024" s="18"/>
      <c r="AM1024" s="18"/>
      <c r="AN1024" s="18"/>
      <c r="AO1024" s="18"/>
    </row>
    <row r="1025" spans="1:41" x14ac:dyDescent="0.25">
      <c r="A1025" s="9" t="s">
        <v>22</v>
      </c>
      <c r="B1025" s="9" t="s">
        <v>61</v>
      </c>
      <c r="C1025" s="16">
        <v>40332</v>
      </c>
      <c r="D1025" s="6" t="s">
        <v>62</v>
      </c>
      <c r="E1025" s="17">
        <v>1.3</v>
      </c>
      <c r="F1025" s="17"/>
      <c r="G1025" s="17"/>
      <c r="H1025" s="17"/>
      <c r="I1025" s="17"/>
      <c r="J1025" s="17">
        <v>5</v>
      </c>
      <c r="K1025" s="17"/>
      <c r="L1025" s="17"/>
      <c r="M1025" s="18"/>
      <c r="N1025" s="18">
        <v>256</v>
      </c>
      <c r="O1025" s="18">
        <v>256</v>
      </c>
      <c r="P1025" s="6">
        <f>SUMIFS($O$963:O1025,$E$963:E1025,E1025)</f>
        <v>973.7</v>
      </c>
      <c r="Q1025" s="19"/>
      <c r="R1025" s="18"/>
      <c r="S1025" s="18"/>
      <c r="T1025" s="18">
        <v>145</v>
      </c>
      <c r="U1025" s="18"/>
      <c r="V1025" s="18"/>
      <c r="W1025" s="18">
        <v>238</v>
      </c>
      <c r="X1025" s="18">
        <v>33.700000000000003</v>
      </c>
      <c r="Y1025" s="6">
        <v>3.37</v>
      </c>
      <c r="Z1025" s="18"/>
      <c r="AA1025" s="18"/>
      <c r="AB1025" s="18"/>
      <c r="AC1025" s="18"/>
      <c r="AD1025" s="18"/>
      <c r="AE1025" s="18"/>
      <c r="AF1025" s="18"/>
      <c r="AG1025" s="18"/>
      <c r="AH1025" s="18"/>
      <c r="AI1025" s="20"/>
      <c r="AJ1025" s="19"/>
      <c r="AK1025" s="19"/>
      <c r="AL1025" s="18"/>
      <c r="AM1025" s="18"/>
      <c r="AN1025" s="18"/>
      <c r="AO1025" s="18"/>
    </row>
    <row r="1026" spans="1:41" x14ac:dyDescent="0.25">
      <c r="A1026" s="9" t="s">
        <v>22</v>
      </c>
      <c r="B1026" s="9" t="s">
        <v>61</v>
      </c>
      <c r="C1026" s="16">
        <v>40332</v>
      </c>
      <c r="D1026" s="6" t="s">
        <v>62</v>
      </c>
      <c r="E1026" s="17">
        <v>2.1</v>
      </c>
      <c r="F1026" s="17"/>
      <c r="G1026" s="17"/>
      <c r="H1026" s="17"/>
      <c r="I1026" s="17"/>
      <c r="J1026" s="17">
        <v>5</v>
      </c>
      <c r="K1026" s="17"/>
      <c r="L1026" s="17"/>
      <c r="M1026" s="18"/>
      <c r="N1026" s="18">
        <v>292.5</v>
      </c>
      <c r="O1026" s="18">
        <v>292.5</v>
      </c>
      <c r="P1026" s="6">
        <f>SUMIFS($O$963:O1026,$E$963:E1026,E1026)</f>
        <v>1157.8</v>
      </c>
      <c r="Q1026" s="19"/>
      <c r="R1026" s="18"/>
      <c r="S1026" s="18"/>
      <c r="T1026" s="18">
        <v>65</v>
      </c>
      <c r="U1026" s="18"/>
      <c r="V1026" s="18"/>
      <c r="W1026" s="18">
        <v>287</v>
      </c>
      <c r="X1026" s="18">
        <v>99.5</v>
      </c>
      <c r="Y1026" s="6">
        <v>9.9499999999999993</v>
      </c>
      <c r="Z1026" s="18"/>
      <c r="AA1026" s="18"/>
      <c r="AB1026" s="18"/>
      <c r="AC1026" s="18"/>
      <c r="AD1026" s="18"/>
      <c r="AE1026" s="18"/>
      <c r="AF1026" s="18"/>
      <c r="AG1026" s="18"/>
      <c r="AH1026" s="18"/>
      <c r="AI1026" s="20"/>
      <c r="AJ1026" s="19"/>
      <c r="AK1026" s="19"/>
      <c r="AL1026" s="18"/>
      <c r="AM1026" s="18"/>
      <c r="AN1026" s="18"/>
      <c r="AO1026" s="18"/>
    </row>
    <row r="1027" spans="1:41" x14ac:dyDescent="0.25">
      <c r="A1027" s="9" t="s">
        <v>22</v>
      </c>
      <c r="B1027" s="9" t="s">
        <v>61</v>
      </c>
      <c r="C1027" s="16">
        <v>40332</v>
      </c>
      <c r="D1027" s="6" t="s">
        <v>62</v>
      </c>
      <c r="E1027" s="17">
        <v>2.2000000000000002</v>
      </c>
      <c r="F1027" s="17"/>
      <c r="G1027" s="17"/>
      <c r="H1027" s="17"/>
      <c r="I1027" s="17"/>
      <c r="J1027" s="17">
        <v>5</v>
      </c>
      <c r="K1027" s="17"/>
      <c r="L1027" s="17"/>
      <c r="M1027" s="18"/>
      <c r="N1027" s="18">
        <v>212.5</v>
      </c>
      <c r="O1027" s="18">
        <v>212.5</v>
      </c>
      <c r="P1027" s="6">
        <f>SUMIFS($O$963:O1027,$E$963:E1027,E1027)</f>
        <v>1169.3</v>
      </c>
      <c r="Q1027" s="19"/>
      <c r="R1027" s="18"/>
      <c r="S1027" s="18"/>
      <c r="T1027" s="18">
        <v>50</v>
      </c>
      <c r="U1027" s="18"/>
      <c r="V1027" s="18"/>
      <c r="W1027" s="18">
        <v>193</v>
      </c>
      <c r="X1027" s="18">
        <v>28</v>
      </c>
      <c r="Y1027" s="6">
        <v>2.8</v>
      </c>
      <c r="Z1027" s="18"/>
      <c r="AA1027" s="18"/>
      <c r="AB1027" s="18"/>
      <c r="AC1027" s="18"/>
      <c r="AD1027" s="18"/>
      <c r="AE1027" s="18"/>
      <c r="AF1027" s="18"/>
      <c r="AG1027" s="18"/>
      <c r="AH1027" s="18"/>
      <c r="AI1027" s="20"/>
      <c r="AJ1027" s="19"/>
      <c r="AK1027" s="19"/>
      <c r="AL1027" s="18"/>
      <c r="AM1027" s="18"/>
      <c r="AN1027" s="18"/>
      <c r="AO1027" s="18"/>
    </row>
    <row r="1028" spans="1:41" x14ac:dyDescent="0.25">
      <c r="A1028" s="9" t="s">
        <v>22</v>
      </c>
      <c r="B1028" s="9" t="s">
        <v>61</v>
      </c>
      <c r="C1028" s="16">
        <v>40332</v>
      </c>
      <c r="D1028" s="6" t="s">
        <v>62</v>
      </c>
      <c r="E1028" s="17">
        <v>2.2999999999999998</v>
      </c>
      <c r="F1028" s="17"/>
      <c r="G1028" s="17"/>
      <c r="H1028" s="17"/>
      <c r="I1028" s="17"/>
      <c r="J1028" s="17">
        <v>5</v>
      </c>
      <c r="K1028" s="17"/>
      <c r="L1028" s="17"/>
      <c r="M1028" s="18"/>
      <c r="N1028" s="18">
        <v>235.5</v>
      </c>
      <c r="O1028" s="18">
        <v>235.5</v>
      </c>
      <c r="P1028" s="6">
        <f>SUMIFS($O$963:O1028,$E$963:E1028,E1028)</f>
        <v>1064.2</v>
      </c>
      <c r="Q1028" s="19"/>
      <c r="R1028" s="18"/>
      <c r="S1028" s="18"/>
      <c r="T1028" s="18">
        <v>40</v>
      </c>
      <c r="U1028" s="18"/>
      <c r="V1028" s="18"/>
      <c r="W1028" s="18">
        <v>163</v>
      </c>
      <c r="X1028" s="18">
        <v>31</v>
      </c>
      <c r="Y1028" s="6">
        <v>3.1</v>
      </c>
      <c r="Z1028" s="18"/>
      <c r="AA1028" s="18"/>
      <c r="AB1028" s="18"/>
      <c r="AC1028" s="18"/>
      <c r="AD1028" s="18"/>
      <c r="AE1028" s="18"/>
      <c r="AF1028" s="18"/>
      <c r="AG1028" s="18"/>
      <c r="AH1028" s="18"/>
      <c r="AI1028" s="20"/>
      <c r="AJ1028" s="19"/>
      <c r="AK1028" s="19"/>
      <c r="AL1028" s="18"/>
      <c r="AM1028" s="18"/>
      <c r="AN1028" s="18"/>
      <c r="AO1028" s="18"/>
    </row>
    <row r="1029" spans="1:41" x14ac:dyDescent="0.25">
      <c r="A1029" s="9" t="s">
        <v>22</v>
      </c>
      <c r="B1029" s="9" t="s">
        <v>61</v>
      </c>
      <c r="C1029" s="16">
        <v>40332</v>
      </c>
      <c r="D1029" s="6" t="s">
        <v>62</v>
      </c>
      <c r="E1029" s="17">
        <v>3.1</v>
      </c>
      <c r="F1029" s="17"/>
      <c r="G1029" s="17"/>
      <c r="H1029" s="17"/>
      <c r="I1029" s="17"/>
      <c r="J1029" s="17">
        <v>5</v>
      </c>
      <c r="K1029" s="17"/>
      <c r="L1029" s="17"/>
      <c r="M1029" s="18"/>
      <c r="N1029" s="18">
        <v>254</v>
      </c>
      <c r="O1029" s="18">
        <v>254</v>
      </c>
      <c r="P1029" s="6">
        <f>SUMIFS($O$963:O1029,$E$963:E1029,E1029)</f>
        <v>1006.9</v>
      </c>
      <c r="Q1029" s="19"/>
      <c r="R1029" s="18"/>
      <c r="S1029" s="18"/>
      <c r="T1029" s="18">
        <v>40</v>
      </c>
      <c r="U1029" s="18"/>
      <c r="V1029" s="18"/>
      <c r="W1029" s="18">
        <v>287</v>
      </c>
      <c r="X1029" s="18">
        <v>33.4</v>
      </c>
      <c r="Y1029" s="6">
        <v>3.34</v>
      </c>
      <c r="Z1029" s="18"/>
      <c r="AA1029" s="18"/>
      <c r="AB1029" s="18"/>
      <c r="AC1029" s="18"/>
      <c r="AD1029" s="18"/>
      <c r="AE1029" s="18"/>
      <c r="AF1029" s="18"/>
      <c r="AG1029" s="18"/>
      <c r="AH1029" s="18"/>
      <c r="AI1029" s="20"/>
      <c r="AJ1029" s="19"/>
      <c r="AK1029" s="19"/>
      <c r="AL1029" s="18"/>
      <c r="AM1029" s="18"/>
      <c r="AN1029" s="18"/>
      <c r="AO1029" s="18"/>
    </row>
    <row r="1030" spans="1:41" x14ac:dyDescent="0.25">
      <c r="A1030" s="9" t="s">
        <v>22</v>
      </c>
      <c r="B1030" s="9" t="s">
        <v>61</v>
      </c>
      <c r="C1030" s="16">
        <v>40332</v>
      </c>
      <c r="D1030" s="6" t="s">
        <v>62</v>
      </c>
      <c r="E1030" s="17">
        <v>3.2</v>
      </c>
      <c r="F1030" s="17"/>
      <c r="G1030" s="17"/>
      <c r="H1030" s="17"/>
      <c r="I1030" s="17"/>
      <c r="J1030" s="17">
        <v>5</v>
      </c>
      <c r="K1030" s="17"/>
      <c r="L1030" s="17"/>
      <c r="M1030" s="18"/>
      <c r="N1030" s="18">
        <v>231.5</v>
      </c>
      <c r="O1030" s="18">
        <v>231.5</v>
      </c>
      <c r="P1030" s="6">
        <f>SUMIFS($O$963:O1030,$E$963:E1030,E1030)</f>
        <v>1064.3</v>
      </c>
      <c r="Q1030" s="19"/>
      <c r="R1030" s="18"/>
      <c r="S1030" s="18"/>
      <c r="T1030" s="18">
        <v>55</v>
      </c>
      <c r="U1030" s="18"/>
      <c r="V1030" s="18"/>
      <c r="W1030" s="18">
        <v>227</v>
      </c>
      <c r="X1030" s="18">
        <v>30.5</v>
      </c>
      <c r="Y1030" s="6">
        <v>3.05</v>
      </c>
      <c r="Z1030" s="18"/>
      <c r="AA1030" s="18"/>
      <c r="AB1030" s="18"/>
      <c r="AC1030" s="18"/>
      <c r="AD1030" s="18"/>
      <c r="AE1030" s="18"/>
      <c r="AF1030" s="18"/>
      <c r="AG1030" s="18"/>
      <c r="AH1030" s="18"/>
      <c r="AI1030" s="20"/>
      <c r="AJ1030" s="19"/>
      <c r="AK1030" s="19"/>
      <c r="AL1030" s="18"/>
      <c r="AM1030" s="18"/>
      <c r="AN1030" s="18"/>
      <c r="AO1030" s="18"/>
    </row>
    <row r="1031" spans="1:41" x14ac:dyDescent="0.25">
      <c r="A1031" s="9" t="s">
        <v>22</v>
      </c>
      <c r="B1031" s="9" t="s">
        <v>61</v>
      </c>
      <c r="C1031" s="16">
        <v>40332</v>
      </c>
      <c r="D1031" s="6" t="s">
        <v>62</v>
      </c>
      <c r="E1031" s="17">
        <v>3.3</v>
      </c>
      <c r="F1031" s="17"/>
      <c r="G1031" s="17"/>
      <c r="H1031" s="17"/>
      <c r="I1031" s="17"/>
      <c r="J1031" s="17">
        <v>5</v>
      </c>
      <c r="K1031" s="17"/>
      <c r="L1031" s="17"/>
      <c r="M1031" s="18"/>
      <c r="N1031" s="18">
        <v>276.5</v>
      </c>
      <c r="O1031" s="18">
        <v>276.5</v>
      </c>
      <c r="P1031" s="6">
        <f>SUMIFS($O$963:O1031,$E$963:E1031,E1031)</f>
        <v>1242</v>
      </c>
      <c r="Q1031" s="19"/>
      <c r="R1031" s="18"/>
      <c r="S1031" s="18"/>
      <c r="T1031" s="18">
        <v>35</v>
      </c>
      <c r="U1031" s="18"/>
      <c r="V1031" s="18"/>
      <c r="W1031" s="18">
        <v>255</v>
      </c>
      <c r="X1031" s="18">
        <v>36.4</v>
      </c>
      <c r="Y1031" s="6">
        <v>3.64</v>
      </c>
      <c r="Z1031" s="18"/>
      <c r="AA1031" s="18"/>
      <c r="AB1031" s="18"/>
      <c r="AC1031" s="18"/>
      <c r="AD1031" s="18"/>
      <c r="AE1031" s="18"/>
      <c r="AF1031" s="18"/>
      <c r="AG1031" s="18"/>
      <c r="AH1031" s="18"/>
      <c r="AI1031" s="20"/>
      <c r="AJ1031" s="19"/>
      <c r="AK1031" s="19"/>
      <c r="AL1031" s="18"/>
      <c r="AM1031" s="18"/>
      <c r="AN1031" s="18"/>
      <c r="AO1031" s="18"/>
    </row>
    <row r="1032" spans="1:41" x14ac:dyDescent="0.25">
      <c r="A1032" s="9" t="s">
        <v>22</v>
      </c>
      <c r="B1032" s="9" t="s">
        <v>61</v>
      </c>
      <c r="C1032" s="16">
        <v>40332</v>
      </c>
      <c r="D1032" s="6" t="s">
        <v>62</v>
      </c>
      <c r="E1032" s="17">
        <v>4.0999999999999996</v>
      </c>
      <c r="F1032" s="17"/>
      <c r="G1032" s="17"/>
      <c r="H1032" s="17"/>
      <c r="I1032" s="17"/>
      <c r="J1032" s="17">
        <v>5</v>
      </c>
      <c r="K1032" s="17"/>
      <c r="L1032" s="17"/>
      <c r="M1032" s="18"/>
      <c r="N1032" s="18">
        <v>157.5</v>
      </c>
      <c r="O1032" s="18">
        <v>157.5</v>
      </c>
      <c r="P1032" s="6">
        <f>SUMIFS($O$963:O1032,$E$963:E1032,E1032)</f>
        <v>1060</v>
      </c>
      <c r="Q1032" s="19"/>
      <c r="R1032" s="18"/>
      <c r="S1032" s="18"/>
      <c r="T1032" s="18">
        <v>40</v>
      </c>
      <c r="U1032" s="18"/>
      <c r="V1032" s="18"/>
      <c r="W1032" s="18">
        <v>202</v>
      </c>
      <c r="X1032" s="18">
        <v>20.7</v>
      </c>
      <c r="Y1032" s="6">
        <v>2.0699999999999998</v>
      </c>
      <c r="Z1032" s="18"/>
      <c r="AA1032" s="18"/>
      <c r="AB1032" s="18"/>
      <c r="AC1032" s="18"/>
      <c r="AD1032" s="18"/>
      <c r="AE1032" s="18"/>
      <c r="AF1032" s="18"/>
      <c r="AG1032" s="18"/>
      <c r="AH1032" s="18"/>
      <c r="AI1032" s="20"/>
      <c r="AJ1032" s="19"/>
      <c r="AK1032" s="19"/>
      <c r="AL1032" s="18"/>
      <c r="AM1032" s="18"/>
      <c r="AN1032" s="18"/>
      <c r="AO1032" s="18"/>
    </row>
    <row r="1033" spans="1:41" x14ac:dyDescent="0.25">
      <c r="A1033" s="9" t="s">
        <v>22</v>
      </c>
      <c r="B1033" s="9" t="s">
        <v>61</v>
      </c>
      <c r="C1033" s="16">
        <v>40332</v>
      </c>
      <c r="D1033" s="6" t="s">
        <v>62</v>
      </c>
      <c r="E1033" s="17">
        <v>4.2</v>
      </c>
      <c r="F1033" s="17"/>
      <c r="G1033" s="17"/>
      <c r="H1033" s="17"/>
      <c r="I1033" s="17"/>
      <c r="J1033" s="17">
        <v>5</v>
      </c>
      <c r="K1033" s="17"/>
      <c r="L1033" s="17"/>
      <c r="M1033" s="18"/>
      <c r="N1033" s="18">
        <v>226</v>
      </c>
      <c r="O1033" s="18">
        <v>226</v>
      </c>
      <c r="P1033" s="6">
        <f>SUMIFS($O$963:O1033,$E$963:E1033,E1033)</f>
        <v>889.2</v>
      </c>
      <c r="Q1033" s="19"/>
      <c r="R1033" s="18"/>
      <c r="S1033" s="18"/>
      <c r="T1033" s="18">
        <v>50</v>
      </c>
      <c r="U1033" s="18"/>
      <c r="V1033" s="18"/>
      <c r="W1033" s="18">
        <v>203</v>
      </c>
      <c r="X1033" s="18">
        <v>29.7</v>
      </c>
      <c r="Y1033" s="6">
        <v>2.97</v>
      </c>
      <c r="Z1033" s="18"/>
      <c r="AA1033" s="18"/>
      <c r="AB1033" s="18"/>
      <c r="AC1033" s="18"/>
      <c r="AD1033" s="18"/>
      <c r="AE1033" s="18"/>
      <c r="AF1033" s="18"/>
      <c r="AG1033" s="18"/>
      <c r="AH1033" s="18"/>
      <c r="AI1033" s="20"/>
      <c r="AJ1033" s="19"/>
      <c r="AK1033" s="19"/>
      <c r="AL1033" s="18"/>
      <c r="AM1033" s="18"/>
      <c r="AN1033" s="18"/>
      <c r="AO1033" s="18"/>
    </row>
    <row r="1034" spans="1:41" x14ac:dyDescent="0.25">
      <c r="A1034" s="9" t="s">
        <v>22</v>
      </c>
      <c r="B1034" s="9" t="s">
        <v>61</v>
      </c>
      <c r="C1034" s="16">
        <v>40332</v>
      </c>
      <c r="D1034" s="6" t="s">
        <v>62</v>
      </c>
      <c r="E1034" s="17">
        <v>4.3</v>
      </c>
      <c r="F1034" s="17"/>
      <c r="G1034" s="17"/>
      <c r="H1034" s="17"/>
      <c r="I1034" s="17"/>
      <c r="J1034" s="17">
        <v>5</v>
      </c>
      <c r="K1034" s="17"/>
      <c r="L1034" s="17"/>
      <c r="M1034" s="18"/>
      <c r="N1034" s="18">
        <v>172</v>
      </c>
      <c r="O1034" s="18">
        <v>172</v>
      </c>
      <c r="P1034" s="6">
        <f>SUMIFS($O$963:O1034,$E$963:E1034,E1034)</f>
        <v>1024</v>
      </c>
      <c r="Q1034" s="19"/>
      <c r="R1034" s="18"/>
      <c r="S1034" s="18"/>
      <c r="T1034" s="18">
        <v>35</v>
      </c>
      <c r="U1034" s="18"/>
      <c r="V1034" s="18"/>
      <c r="W1034" s="18">
        <v>195</v>
      </c>
      <c r="X1034" s="18">
        <v>22.6</v>
      </c>
      <c r="Y1034" s="6">
        <v>2.2599999999999998</v>
      </c>
      <c r="Z1034" s="18"/>
      <c r="AA1034" s="18"/>
      <c r="AB1034" s="18"/>
      <c r="AC1034" s="18"/>
      <c r="AD1034" s="18"/>
      <c r="AE1034" s="18"/>
      <c r="AF1034" s="18"/>
      <c r="AG1034" s="18"/>
      <c r="AH1034" s="18"/>
      <c r="AI1034" s="20"/>
      <c r="AJ1034" s="19"/>
      <c r="AK1034" s="19"/>
      <c r="AL1034" s="18"/>
      <c r="AM1034" s="18"/>
      <c r="AN1034" s="18"/>
      <c r="AO1034" s="18"/>
    </row>
    <row r="1035" spans="1:41" x14ac:dyDescent="0.25">
      <c r="A1035" s="9" t="s">
        <v>22</v>
      </c>
      <c r="B1035" s="9" t="s">
        <v>61</v>
      </c>
      <c r="C1035" s="16">
        <v>40332</v>
      </c>
      <c r="D1035" s="6" t="s">
        <v>62</v>
      </c>
      <c r="E1035" s="17">
        <v>5.0999999999999996</v>
      </c>
      <c r="F1035" s="17"/>
      <c r="G1035" s="17"/>
      <c r="H1035" s="17"/>
      <c r="I1035" s="17"/>
      <c r="J1035" s="17">
        <v>5</v>
      </c>
      <c r="K1035" s="17"/>
      <c r="L1035" s="17"/>
      <c r="M1035" s="18"/>
      <c r="N1035" s="18">
        <v>190.5</v>
      </c>
      <c r="O1035" s="18">
        <v>190.5</v>
      </c>
      <c r="P1035" s="6">
        <f>SUMIFS($O$963:O1035,$E$963:E1035,E1035)</f>
        <v>1287.0999999999999</v>
      </c>
      <c r="Q1035" s="19"/>
      <c r="R1035" s="18"/>
      <c r="S1035" s="18"/>
      <c r="T1035" s="18">
        <v>55</v>
      </c>
      <c r="U1035" s="18"/>
      <c r="V1035" s="18"/>
      <c r="W1035" s="18">
        <v>220</v>
      </c>
      <c r="X1035" s="18">
        <v>25.1</v>
      </c>
      <c r="Y1035" s="6">
        <v>2.5099999999999998</v>
      </c>
      <c r="Z1035" s="18"/>
      <c r="AA1035" s="18"/>
      <c r="AB1035" s="18"/>
      <c r="AC1035" s="18"/>
      <c r="AD1035" s="18"/>
      <c r="AE1035" s="18"/>
      <c r="AF1035" s="18"/>
      <c r="AG1035" s="18"/>
      <c r="AH1035" s="18"/>
      <c r="AI1035" s="20"/>
      <c r="AJ1035" s="19"/>
      <c r="AK1035" s="19"/>
      <c r="AL1035" s="18"/>
      <c r="AM1035" s="18"/>
      <c r="AN1035" s="18"/>
      <c r="AO1035" s="18"/>
    </row>
    <row r="1036" spans="1:41" x14ac:dyDescent="0.25">
      <c r="A1036" s="9" t="s">
        <v>22</v>
      </c>
      <c r="B1036" s="9" t="s">
        <v>61</v>
      </c>
      <c r="C1036" s="16">
        <v>40332</v>
      </c>
      <c r="D1036" s="6" t="s">
        <v>62</v>
      </c>
      <c r="E1036" s="17">
        <v>5.2</v>
      </c>
      <c r="F1036" s="17"/>
      <c r="G1036" s="17"/>
      <c r="H1036" s="17"/>
      <c r="I1036" s="17"/>
      <c r="J1036" s="17">
        <v>5</v>
      </c>
      <c r="K1036" s="17"/>
      <c r="L1036" s="17"/>
      <c r="M1036" s="18"/>
      <c r="N1036" s="18">
        <v>185.5</v>
      </c>
      <c r="O1036" s="18">
        <v>185.5</v>
      </c>
      <c r="P1036" s="6">
        <f>SUMIFS($O$963:O1036,$E$963:E1036,E1036)</f>
        <v>847.4</v>
      </c>
      <c r="Q1036" s="19"/>
      <c r="R1036" s="18"/>
      <c r="S1036" s="18"/>
      <c r="T1036" s="18">
        <v>60</v>
      </c>
      <c r="U1036" s="18"/>
      <c r="V1036" s="18"/>
      <c r="W1036" s="18">
        <v>215</v>
      </c>
      <c r="X1036" s="18">
        <v>24.4</v>
      </c>
      <c r="Y1036" s="6">
        <v>2.44</v>
      </c>
      <c r="Z1036" s="18"/>
      <c r="AA1036" s="18"/>
      <c r="AB1036" s="18"/>
      <c r="AC1036" s="18"/>
      <c r="AD1036" s="18"/>
      <c r="AE1036" s="18"/>
      <c r="AF1036" s="18"/>
      <c r="AG1036" s="18"/>
      <c r="AH1036" s="18"/>
      <c r="AI1036" s="20"/>
      <c r="AJ1036" s="19"/>
      <c r="AK1036" s="19"/>
      <c r="AL1036" s="18"/>
      <c r="AM1036" s="18"/>
      <c r="AN1036" s="18"/>
      <c r="AO1036" s="18"/>
    </row>
    <row r="1037" spans="1:41" x14ac:dyDescent="0.25">
      <c r="A1037" s="9" t="s">
        <v>22</v>
      </c>
      <c r="B1037" s="9" t="s">
        <v>61</v>
      </c>
      <c r="C1037" s="16">
        <v>40332</v>
      </c>
      <c r="D1037" s="6" t="s">
        <v>62</v>
      </c>
      <c r="E1037" s="17">
        <v>5.3</v>
      </c>
      <c r="F1037" s="17"/>
      <c r="G1037" s="17"/>
      <c r="H1037" s="17"/>
      <c r="I1037" s="17"/>
      <c r="J1037" s="17">
        <v>5</v>
      </c>
      <c r="K1037" s="17"/>
      <c r="L1037" s="17"/>
      <c r="M1037" s="18"/>
      <c r="N1037" s="18">
        <v>174</v>
      </c>
      <c r="O1037" s="18">
        <v>174</v>
      </c>
      <c r="P1037" s="6">
        <f>SUMIFS($O$963:O1037,$E$963:E1037,E1037)</f>
        <v>1137</v>
      </c>
      <c r="Q1037" s="19"/>
      <c r="R1037" s="18"/>
      <c r="S1037" s="18"/>
      <c r="T1037" s="18">
        <v>55</v>
      </c>
      <c r="U1037" s="18"/>
      <c r="V1037" s="18"/>
      <c r="W1037" s="18">
        <v>173</v>
      </c>
      <c r="X1037" s="18">
        <v>22.9</v>
      </c>
      <c r="Y1037" s="6">
        <v>2.29</v>
      </c>
      <c r="Z1037" s="18"/>
      <c r="AA1037" s="18"/>
      <c r="AB1037" s="18"/>
      <c r="AC1037" s="18"/>
      <c r="AD1037" s="18"/>
      <c r="AE1037" s="18"/>
      <c r="AF1037" s="18"/>
      <c r="AG1037" s="18"/>
      <c r="AH1037" s="18"/>
      <c r="AI1037" s="20"/>
      <c r="AJ1037" s="19"/>
      <c r="AK1037" s="19"/>
      <c r="AL1037" s="18"/>
      <c r="AM1037" s="18"/>
      <c r="AN1037" s="18"/>
      <c r="AO1037" s="18"/>
    </row>
    <row r="1038" spans="1:41" x14ac:dyDescent="0.25">
      <c r="A1038" s="9" t="s">
        <v>70</v>
      </c>
      <c r="B1038" s="9" t="s">
        <v>61</v>
      </c>
      <c r="C1038" s="15">
        <v>40563</v>
      </c>
      <c r="D1038" s="6" t="s">
        <v>69</v>
      </c>
      <c r="E1038" s="6">
        <v>1</v>
      </c>
      <c r="F1038" s="6"/>
      <c r="G1038" s="6"/>
      <c r="H1038" s="6"/>
      <c r="I1038" s="6"/>
      <c r="J1038" s="6">
        <v>1</v>
      </c>
      <c r="K1038" s="6"/>
      <c r="L1038" s="6"/>
      <c r="M1038" s="21"/>
      <c r="O1038" s="6">
        <v>306.5</v>
      </c>
      <c r="P1038" s="6">
        <f>SUMIFS($O$1038:O1038,$E$1038:E1038,E1038)</f>
        <v>306.5</v>
      </c>
      <c r="Q1038" s="6"/>
      <c r="R1038" s="6"/>
      <c r="S1038" s="6"/>
      <c r="T1038" s="6">
        <v>30</v>
      </c>
      <c r="U1038" s="6"/>
      <c r="V1038" s="6"/>
      <c r="W1038" s="6"/>
      <c r="X1038" s="6"/>
      <c r="Y1038" s="6"/>
      <c r="Z1038" s="6"/>
      <c r="AA1038" s="6"/>
      <c r="AB1038" s="6"/>
      <c r="AC1038" s="6"/>
      <c r="AD1038" s="6"/>
      <c r="AE1038" s="6"/>
      <c r="AF1038" s="6"/>
      <c r="AG1038" s="6"/>
      <c r="AH1038" s="6"/>
      <c r="AI1038" s="6"/>
      <c r="AJ1038" s="6"/>
      <c r="AK1038" s="6"/>
      <c r="AL1038" s="6"/>
      <c r="AM1038" s="6"/>
      <c r="AN1038" s="6"/>
      <c r="AO1038" s="6"/>
    </row>
    <row r="1039" spans="1:41" x14ac:dyDescent="0.25">
      <c r="A1039" s="9" t="s">
        <v>70</v>
      </c>
      <c r="B1039" s="9" t="s">
        <v>61</v>
      </c>
      <c r="C1039" s="15">
        <v>40563</v>
      </c>
      <c r="D1039" s="6" t="s">
        <v>69</v>
      </c>
      <c r="E1039" s="6">
        <v>2</v>
      </c>
      <c r="F1039" s="6"/>
      <c r="G1039" s="6"/>
      <c r="H1039" s="6"/>
      <c r="I1039" s="6"/>
      <c r="J1039" s="6">
        <v>1</v>
      </c>
      <c r="K1039" s="6"/>
      <c r="L1039" s="6"/>
      <c r="M1039" s="21"/>
      <c r="O1039" s="6">
        <v>224</v>
      </c>
      <c r="P1039" s="6">
        <f>SUMIFS($O$1038:O1039,$E$1038:E1039,E1039)</f>
        <v>224</v>
      </c>
      <c r="Q1039" s="6"/>
      <c r="R1039" s="6"/>
      <c r="S1039" s="6"/>
      <c r="T1039" s="6">
        <v>30</v>
      </c>
      <c r="U1039" s="6"/>
      <c r="V1039" s="6"/>
      <c r="W1039" s="6"/>
      <c r="X1039" s="6"/>
      <c r="Y1039" s="6"/>
      <c r="Z1039" s="6"/>
      <c r="AA1039" s="6"/>
      <c r="AB1039" s="6"/>
      <c r="AC1039" s="6"/>
      <c r="AD1039" s="6"/>
      <c r="AE1039" s="6"/>
      <c r="AF1039" s="6"/>
      <c r="AG1039" s="6"/>
      <c r="AH1039" s="6"/>
      <c r="AI1039" s="6"/>
      <c r="AJ1039" s="6"/>
      <c r="AK1039" s="6"/>
      <c r="AL1039" s="6"/>
      <c r="AM1039" s="6"/>
      <c r="AN1039" s="6"/>
      <c r="AO1039" s="6"/>
    </row>
    <row r="1040" spans="1:41" x14ac:dyDescent="0.25">
      <c r="A1040" s="9" t="s">
        <v>70</v>
      </c>
      <c r="B1040" s="9" t="s">
        <v>61</v>
      </c>
      <c r="C1040" s="15">
        <v>40563</v>
      </c>
      <c r="D1040" s="6" t="s">
        <v>69</v>
      </c>
      <c r="E1040" s="6">
        <v>3</v>
      </c>
      <c r="F1040" s="6"/>
      <c r="G1040" s="6"/>
      <c r="H1040" s="6"/>
      <c r="I1040" s="6"/>
      <c r="J1040" s="6">
        <v>1</v>
      </c>
      <c r="K1040" s="6"/>
      <c r="L1040" s="6"/>
      <c r="M1040" s="21"/>
      <c r="O1040" s="6">
        <v>273.5</v>
      </c>
      <c r="P1040" s="6">
        <f>SUMIFS($O$1038:O1040,$E$1038:E1040,E1040)</f>
        <v>273.5</v>
      </c>
      <c r="Q1040" s="6"/>
      <c r="R1040" s="6"/>
      <c r="S1040" s="6"/>
      <c r="T1040" s="6">
        <v>50</v>
      </c>
      <c r="U1040" s="6"/>
      <c r="V1040" s="6"/>
      <c r="W1040" s="6"/>
      <c r="X1040" s="6"/>
      <c r="Y1040" s="6"/>
      <c r="Z1040" s="6"/>
      <c r="AA1040" s="6"/>
      <c r="AB1040" s="6"/>
      <c r="AC1040" s="6"/>
      <c r="AD1040" s="6"/>
      <c r="AE1040" s="6"/>
      <c r="AF1040" s="6"/>
      <c r="AG1040" s="6"/>
      <c r="AH1040" s="6"/>
      <c r="AI1040" s="6"/>
      <c r="AJ1040" s="6"/>
      <c r="AK1040" s="6"/>
      <c r="AL1040" s="6"/>
      <c r="AM1040" s="6"/>
      <c r="AN1040" s="6"/>
      <c r="AO1040" s="6"/>
    </row>
    <row r="1041" spans="1:41" x14ac:dyDescent="0.25">
      <c r="A1041" s="9" t="s">
        <v>70</v>
      </c>
      <c r="B1041" s="9" t="s">
        <v>61</v>
      </c>
      <c r="C1041" s="15">
        <v>40563</v>
      </c>
      <c r="D1041" s="6" t="s">
        <v>69</v>
      </c>
      <c r="E1041" s="6">
        <v>4</v>
      </c>
      <c r="F1041" s="6"/>
      <c r="G1041" s="6"/>
      <c r="H1041" s="6"/>
      <c r="I1041" s="6"/>
      <c r="J1041" s="6">
        <v>1</v>
      </c>
      <c r="K1041" s="6"/>
      <c r="L1041" s="6"/>
      <c r="M1041" s="21"/>
      <c r="O1041" s="6">
        <v>271.5</v>
      </c>
      <c r="P1041" s="6">
        <f>SUMIFS($O$1038:O1041,$E$1038:E1041,E1041)</f>
        <v>271.5</v>
      </c>
      <c r="Q1041" s="6"/>
      <c r="R1041" s="6"/>
      <c r="S1041" s="6"/>
      <c r="T1041" s="6">
        <v>50</v>
      </c>
      <c r="U1041" s="6"/>
      <c r="V1041" s="6"/>
      <c r="W1041" s="6"/>
      <c r="X1041" s="6"/>
      <c r="Y1041" s="6"/>
      <c r="Z1041" s="6"/>
      <c r="AA1041" s="6"/>
      <c r="AB1041" s="6"/>
      <c r="AC1041" s="6"/>
      <c r="AD1041" s="6"/>
      <c r="AE1041" s="6"/>
      <c r="AF1041" s="6"/>
      <c r="AG1041" s="6"/>
      <c r="AH1041" s="6"/>
      <c r="AI1041" s="6"/>
      <c r="AJ1041" s="6"/>
      <c r="AK1041" s="6"/>
      <c r="AL1041" s="6"/>
      <c r="AM1041" s="6"/>
      <c r="AN1041" s="6"/>
      <c r="AO1041" s="6"/>
    </row>
    <row r="1042" spans="1:41" x14ac:dyDescent="0.25">
      <c r="A1042" s="9" t="s">
        <v>70</v>
      </c>
      <c r="B1042" s="9" t="s">
        <v>61</v>
      </c>
      <c r="C1042" s="15">
        <v>40563</v>
      </c>
      <c r="D1042" s="6" t="s">
        <v>69</v>
      </c>
      <c r="E1042" s="6">
        <v>5</v>
      </c>
      <c r="F1042" s="6"/>
      <c r="G1042" s="6"/>
      <c r="H1042" s="6"/>
      <c r="I1042" s="6"/>
      <c r="J1042" s="6">
        <v>1</v>
      </c>
      <c r="K1042" s="6"/>
      <c r="L1042" s="6"/>
      <c r="M1042" s="21"/>
      <c r="O1042" s="6">
        <v>334.50000000000006</v>
      </c>
      <c r="P1042" s="6">
        <f>SUMIFS($O$1038:O1042,$E$1038:E1042,E1042)</f>
        <v>334.50000000000006</v>
      </c>
      <c r="Q1042" s="6"/>
      <c r="R1042" s="6"/>
      <c r="S1042" s="6"/>
      <c r="T1042" s="6">
        <v>40</v>
      </c>
      <c r="U1042" s="6"/>
      <c r="V1042" s="6"/>
      <c r="W1042" s="6"/>
      <c r="X1042" s="6"/>
      <c r="Y1042" s="6"/>
      <c r="Z1042" s="6"/>
      <c r="AA1042" s="6"/>
      <c r="AB1042" s="6"/>
      <c r="AC1042" s="6"/>
      <c r="AD1042" s="6"/>
      <c r="AE1042" s="6"/>
      <c r="AF1042" s="6"/>
      <c r="AG1042" s="6"/>
      <c r="AH1042" s="6"/>
      <c r="AI1042" s="6"/>
      <c r="AJ1042" s="6"/>
      <c r="AK1042" s="6"/>
      <c r="AL1042" s="6"/>
      <c r="AM1042" s="6"/>
      <c r="AN1042" s="6"/>
      <c r="AO1042" s="6"/>
    </row>
    <row r="1043" spans="1:41" x14ac:dyDescent="0.25">
      <c r="A1043" s="9" t="s">
        <v>70</v>
      </c>
      <c r="B1043" s="9" t="s">
        <v>61</v>
      </c>
      <c r="C1043" s="15">
        <v>40606</v>
      </c>
      <c r="D1043" s="6" t="s">
        <v>69</v>
      </c>
      <c r="E1043" s="6">
        <v>1</v>
      </c>
      <c r="F1043" s="6"/>
      <c r="G1043" s="6"/>
      <c r="H1043" s="6"/>
      <c r="I1043" s="6"/>
      <c r="J1043" s="6">
        <v>2</v>
      </c>
      <c r="K1043" s="6"/>
      <c r="L1043" s="6"/>
      <c r="M1043" s="21"/>
      <c r="O1043" s="6">
        <v>298</v>
      </c>
      <c r="P1043" s="6">
        <f>SUMIFS($O$1038:O1043,$E$1038:E1043,E1043)</f>
        <v>604.5</v>
      </c>
      <c r="Q1043" s="6"/>
      <c r="R1043" s="6"/>
      <c r="S1043" s="6"/>
      <c r="T1043" s="6">
        <v>65</v>
      </c>
      <c r="U1043" s="6"/>
      <c r="V1043" s="6"/>
      <c r="W1043" s="6"/>
      <c r="X1043" s="6"/>
      <c r="Y1043" s="6"/>
      <c r="Z1043" s="6"/>
      <c r="AA1043" s="6"/>
      <c r="AB1043" s="6"/>
      <c r="AC1043" s="6"/>
      <c r="AD1043" s="6"/>
      <c r="AE1043" s="6"/>
      <c r="AF1043" s="6"/>
      <c r="AG1043" s="6"/>
      <c r="AH1043" s="6"/>
      <c r="AI1043" s="6"/>
      <c r="AJ1043" s="6"/>
      <c r="AK1043" s="6"/>
      <c r="AL1043" s="6"/>
      <c r="AM1043" s="6"/>
      <c r="AN1043" s="6"/>
      <c r="AO1043" s="6"/>
    </row>
    <row r="1044" spans="1:41" x14ac:dyDescent="0.25">
      <c r="A1044" s="9" t="s">
        <v>70</v>
      </c>
      <c r="B1044" s="9" t="s">
        <v>61</v>
      </c>
      <c r="C1044" s="15">
        <v>40606</v>
      </c>
      <c r="D1044" s="6" t="s">
        <v>69</v>
      </c>
      <c r="E1044" s="6">
        <v>2</v>
      </c>
      <c r="F1044" s="6"/>
      <c r="G1044" s="6"/>
      <c r="H1044" s="6"/>
      <c r="I1044" s="6"/>
      <c r="J1044" s="6">
        <v>2</v>
      </c>
      <c r="K1044" s="6"/>
      <c r="L1044" s="6"/>
      <c r="M1044" s="21"/>
      <c r="O1044" s="6">
        <v>350</v>
      </c>
      <c r="P1044" s="6">
        <f>SUMIFS($O$1038:O1044,$E$1038:E1044,E1044)</f>
        <v>574</v>
      </c>
      <c r="Q1044" s="6"/>
      <c r="R1044" s="6"/>
      <c r="S1044" s="6"/>
      <c r="T1044" s="6">
        <v>65</v>
      </c>
      <c r="U1044" s="6"/>
      <c r="V1044" s="6"/>
      <c r="W1044" s="6"/>
      <c r="X1044" s="6"/>
      <c r="Y1044" s="6"/>
      <c r="Z1044" s="6"/>
      <c r="AA1044" s="6"/>
      <c r="AB1044" s="6"/>
      <c r="AC1044" s="6"/>
      <c r="AD1044" s="6"/>
      <c r="AE1044" s="6"/>
      <c r="AF1044" s="6"/>
      <c r="AG1044" s="6"/>
      <c r="AH1044" s="6"/>
      <c r="AI1044" s="6"/>
      <c r="AJ1044" s="6"/>
      <c r="AK1044" s="6"/>
      <c r="AL1044" s="6"/>
      <c r="AM1044" s="6"/>
      <c r="AN1044" s="6"/>
      <c r="AO1044" s="6"/>
    </row>
    <row r="1045" spans="1:41" x14ac:dyDescent="0.25">
      <c r="A1045" s="9" t="s">
        <v>70</v>
      </c>
      <c r="B1045" s="9" t="s">
        <v>61</v>
      </c>
      <c r="C1045" s="15">
        <v>40606</v>
      </c>
      <c r="D1045" s="6" t="s">
        <v>69</v>
      </c>
      <c r="E1045" s="6">
        <v>3</v>
      </c>
      <c r="F1045" s="6"/>
      <c r="G1045" s="6"/>
      <c r="H1045" s="6"/>
      <c r="I1045" s="6"/>
      <c r="J1045" s="6">
        <v>2</v>
      </c>
      <c r="K1045" s="6"/>
      <c r="L1045" s="6"/>
      <c r="M1045" s="21"/>
      <c r="O1045" s="6">
        <v>396.5</v>
      </c>
      <c r="P1045" s="6">
        <f>SUMIFS($O$1038:O1045,$E$1038:E1045,E1045)</f>
        <v>670</v>
      </c>
      <c r="Q1045" s="6"/>
      <c r="R1045" s="6"/>
      <c r="S1045" s="6"/>
      <c r="T1045" s="6">
        <v>80</v>
      </c>
      <c r="U1045" s="6"/>
      <c r="V1045" s="6"/>
      <c r="W1045" s="6"/>
      <c r="X1045" s="6"/>
      <c r="Y1045" s="6"/>
      <c r="Z1045" s="6"/>
      <c r="AA1045" s="6"/>
      <c r="AB1045" s="6"/>
      <c r="AC1045" s="6"/>
      <c r="AD1045" s="6"/>
      <c r="AE1045" s="6"/>
      <c r="AF1045" s="6"/>
      <c r="AG1045" s="6"/>
      <c r="AH1045" s="6"/>
      <c r="AI1045" s="6"/>
      <c r="AJ1045" s="6"/>
      <c r="AK1045" s="6"/>
      <c r="AL1045" s="6"/>
      <c r="AM1045" s="6"/>
      <c r="AN1045" s="6"/>
      <c r="AO1045" s="6"/>
    </row>
    <row r="1046" spans="1:41" x14ac:dyDescent="0.25">
      <c r="A1046" s="9" t="s">
        <v>70</v>
      </c>
      <c r="B1046" s="9" t="s">
        <v>61</v>
      </c>
      <c r="C1046" s="15">
        <v>40606</v>
      </c>
      <c r="D1046" s="6" t="s">
        <v>69</v>
      </c>
      <c r="E1046" s="6">
        <v>4</v>
      </c>
      <c r="F1046" s="6"/>
      <c r="G1046" s="6"/>
      <c r="H1046" s="6"/>
      <c r="I1046" s="6"/>
      <c r="J1046" s="6">
        <v>2</v>
      </c>
      <c r="K1046" s="6"/>
      <c r="L1046" s="6"/>
      <c r="M1046" s="21"/>
      <c r="O1046" s="6">
        <v>273.5</v>
      </c>
      <c r="P1046" s="6">
        <f>SUMIFS($O$1038:O1046,$E$1038:E1046,E1046)</f>
        <v>545</v>
      </c>
      <c r="Q1046" s="6"/>
      <c r="R1046" s="6"/>
      <c r="S1046" s="6"/>
      <c r="T1046" s="6">
        <v>35</v>
      </c>
      <c r="U1046" s="6"/>
      <c r="V1046" s="6"/>
      <c r="W1046" s="6"/>
      <c r="X1046" s="6"/>
      <c r="Y1046" s="6"/>
      <c r="Z1046" s="6"/>
      <c r="AA1046" s="6"/>
      <c r="AB1046" s="6"/>
      <c r="AC1046" s="6"/>
      <c r="AD1046" s="6"/>
      <c r="AE1046" s="6"/>
      <c r="AF1046" s="6"/>
      <c r="AG1046" s="6"/>
      <c r="AH1046" s="6"/>
      <c r="AI1046" s="6"/>
      <c r="AJ1046" s="6"/>
      <c r="AK1046" s="6"/>
      <c r="AL1046" s="6"/>
      <c r="AM1046" s="6"/>
      <c r="AN1046" s="6"/>
      <c r="AO1046" s="6"/>
    </row>
    <row r="1047" spans="1:41" x14ac:dyDescent="0.25">
      <c r="A1047" s="9" t="s">
        <v>70</v>
      </c>
      <c r="B1047" s="9" t="s">
        <v>61</v>
      </c>
      <c r="C1047" s="15">
        <v>40606</v>
      </c>
      <c r="D1047" s="6" t="s">
        <v>69</v>
      </c>
      <c r="E1047" s="6">
        <v>5</v>
      </c>
      <c r="F1047" s="6"/>
      <c r="G1047" s="6"/>
      <c r="H1047" s="6"/>
      <c r="I1047" s="6"/>
      <c r="J1047" s="6">
        <v>2</v>
      </c>
      <c r="K1047" s="6"/>
      <c r="L1047" s="6"/>
      <c r="M1047" s="21"/>
      <c r="O1047" s="6">
        <v>283</v>
      </c>
      <c r="P1047" s="6">
        <f>SUMIFS($O$1038:O1047,$E$1038:E1047,E1047)</f>
        <v>617.5</v>
      </c>
      <c r="Q1047" s="6"/>
      <c r="R1047" s="6"/>
      <c r="S1047" s="6"/>
      <c r="T1047" s="6">
        <v>65</v>
      </c>
      <c r="U1047" s="6"/>
      <c r="V1047" s="6"/>
      <c r="W1047" s="6"/>
      <c r="X1047" s="6"/>
      <c r="Y1047" s="6"/>
      <c r="Z1047" s="6"/>
      <c r="AA1047" s="6"/>
      <c r="AB1047" s="6"/>
      <c r="AC1047" s="6"/>
      <c r="AD1047" s="6"/>
      <c r="AE1047" s="6"/>
      <c r="AF1047" s="6"/>
      <c r="AG1047" s="6"/>
      <c r="AH1047" s="6"/>
      <c r="AI1047" s="6"/>
      <c r="AJ1047" s="6"/>
      <c r="AK1047" s="6"/>
      <c r="AL1047" s="6"/>
      <c r="AM1047" s="6"/>
      <c r="AN1047" s="6"/>
      <c r="AO1047" s="6"/>
    </row>
    <row r="1048" spans="1:41" x14ac:dyDescent="0.25">
      <c r="A1048" s="9" t="s">
        <v>70</v>
      </c>
      <c r="B1048" s="9" t="s">
        <v>61</v>
      </c>
      <c r="C1048" s="15">
        <v>40636</v>
      </c>
      <c r="D1048" s="6" t="s">
        <v>69</v>
      </c>
      <c r="E1048" s="6">
        <v>1</v>
      </c>
      <c r="F1048" s="6"/>
      <c r="G1048" s="6"/>
      <c r="H1048" s="6"/>
      <c r="I1048" s="6"/>
      <c r="J1048" s="6">
        <v>3</v>
      </c>
      <c r="K1048" s="6"/>
      <c r="L1048" s="6"/>
      <c r="M1048" s="21"/>
      <c r="O1048" s="6">
        <v>193.99999999999997</v>
      </c>
      <c r="P1048" s="6">
        <f>SUMIFS($O$1038:O1048,$E$1038:E1048,E1048)</f>
        <v>798.5</v>
      </c>
      <c r="Q1048" s="6"/>
      <c r="R1048" s="6"/>
      <c r="S1048" s="6"/>
      <c r="T1048" s="6">
        <v>20</v>
      </c>
      <c r="U1048" s="6"/>
      <c r="V1048" s="6"/>
      <c r="W1048" s="6"/>
      <c r="X1048" s="6"/>
      <c r="Y1048" s="6"/>
      <c r="Z1048" s="6"/>
      <c r="AA1048" s="6"/>
      <c r="AB1048" s="6"/>
      <c r="AC1048" s="6"/>
      <c r="AD1048" s="6"/>
      <c r="AE1048" s="6"/>
      <c r="AF1048" s="6"/>
      <c r="AG1048" s="6"/>
      <c r="AH1048" s="6"/>
      <c r="AI1048" s="6"/>
      <c r="AJ1048" s="6"/>
      <c r="AK1048" s="6"/>
      <c r="AL1048" s="6"/>
      <c r="AM1048" s="6"/>
      <c r="AN1048" s="6"/>
      <c r="AO1048" s="6"/>
    </row>
    <row r="1049" spans="1:41" x14ac:dyDescent="0.25">
      <c r="A1049" s="9" t="s">
        <v>70</v>
      </c>
      <c r="B1049" s="9" t="s">
        <v>61</v>
      </c>
      <c r="C1049" s="15">
        <v>40636</v>
      </c>
      <c r="D1049" s="6" t="s">
        <v>69</v>
      </c>
      <c r="E1049" s="6">
        <v>2</v>
      </c>
      <c r="F1049" s="6"/>
      <c r="G1049" s="6"/>
      <c r="H1049" s="6"/>
      <c r="I1049" s="6"/>
      <c r="J1049" s="6">
        <v>3</v>
      </c>
      <c r="K1049" s="6"/>
      <c r="L1049" s="6"/>
      <c r="M1049" s="21"/>
      <c r="O1049" s="6">
        <v>126</v>
      </c>
      <c r="P1049" s="6">
        <f>SUMIFS($O$1038:O1049,$E$1038:E1049,E1049)</f>
        <v>700</v>
      </c>
      <c r="Q1049" s="6"/>
      <c r="R1049" s="6"/>
      <c r="S1049" s="6"/>
      <c r="T1049" s="6">
        <v>20</v>
      </c>
      <c r="U1049" s="6"/>
      <c r="V1049" s="6"/>
      <c r="W1049" s="6"/>
      <c r="X1049" s="6"/>
      <c r="Y1049" s="6"/>
      <c r="Z1049" s="6"/>
      <c r="AA1049" s="6"/>
      <c r="AB1049" s="6"/>
      <c r="AC1049" s="6"/>
      <c r="AD1049" s="6"/>
      <c r="AE1049" s="6"/>
      <c r="AF1049" s="6"/>
      <c r="AG1049" s="6"/>
      <c r="AH1049" s="6"/>
      <c r="AI1049" s="6"/>
      <c r="AJ1049" s="6"/>
      <c r="AK1049" s="6"/>
      <c r="AL1049" s="6"/>
      <c r="AM1049" s="6"/>
      <c r="AN1049" s="6"/>
      <c r="AO1049" s="6"/>
    </row>
    <row r="1050" spans="1:41" x14ac:dyDescent="0.25">
      <c r="A1050" s="9" t="s">
        <v>70</v>
      </c>
      <c r="B1050" s="9" t="s">
        <v>61</v>
      </c>
      <c r="C1050" s="15">
        <v>40636</v>
      </c>
      <c r="D1050" s="6" t="s">
        <v>69</v>
      </c>
      <c r="E1050" s="6">
        <v>3</v>
      </c>
      <c r="F1050" s="6"/>
      <c r="G1050" s="6"/>
      <c r="H1050" s="6"/>
      <c r="I1050" s="6"/>
      <c r="J1050" s="6">
        <v>3</v>
      </c>
      <c r="K1050" s="6"/>
      <c r="L1050" s="6"/>
      <c r="M1050" s="21"/>
      <c r="O1050" s="6">
        <v>55.05</v>
      </c>
      <c r="P1050" s="6">
        <f>SUMIFS($O$1038:O1050,$E$1038:E1050,E1050)</f>
        <v>725.05</v>
      </c>
      <c r="Q1050" s="6"/>
      <c r="R1050" s="6"/>
      <c r="S1050" s="6"/>
      <c r="T1050" s="6">
        <v>35</v>
      </c>
      <c r="U1050" s="6"/>
      <c r="V1050" s="6"/>
      <c r="W1050" s="6"/>
      <c r="X1050" s="6"/>
      <c r="Y1050" s="6"/>
      <c r="Z1050" s="6"/>
      <c r="AA1050" s="6"/>
      <c r="AB1050" s="6"/>
      <c r="AC1050" s="6"/>
      <c r="AD1050" s="6"/>
      <c r="AE1050" s="6"/>
      <c r="AF1050" s="6"/>
      <c r="AG1050" s="6"/>
      <c r="AH1050" s="6"/>
      <c r="AI1050" s="6"/>
      <c r="AJ1050" s="6"/>
      <c r="AK1050" s="6"/>
      <c r="AL1050" s="6"/>
      <c r="AM1050" s="6"/>
      <c r="AN1050" s="6"/>
      <c r="AO1050" s="6"/>
    </row>
    <row r="1051" spans="1:41" x14ac:dyDescent="0.25">
      <c r="A1051" s="9" t="s">
        <v>70</v>
      </c>
      <c r="B1051" s="9" t="s">
        <v>61</v>
      </c>
      <c r="C1051" s="15">
        <v>40636</v>
      </c>
      <c r="D1051" s="6" t="s">
        <v>69</v>
      </c>
      <c r="E1051" s="6">
        <v>4</v>
      </c>
      <c r="F1051" s="6"/>
      <c r="G1051" s="6"/>
      <c r="H1051" s="6"/>
      <c r="I1051" s="6"/>
      <c r="J1051" s="6">
        <v>3</v>
      </c>
      <c r="K1051" s="6"/>
      <c r="L1051" s="6"/>
      <c r="M1051" s="21"/>
      <c r="O1051" s="6">
        <v>247.7</v>
      </c>
      <c r="P1051" s="6">
        <f>SUMIFS($O$1038:O1051,$E$1038:E1051,E1051)</f>
        <v>792.7</v>
      </c>
      <c r="Q1051" s="6"/>
      <c r="R1051" s="6"/>
      <c r="S1051" s="6"/>
      <c r="T1051" s="6">
        <v>25</v>
      </c>
      <c r="U1051" s="6"/>
      <c r="V1051" s="6"/>
      <c r="W1051" s="6"/>
      <c r="X1051" s="6"/>
      <c r="Y1051" s="6"/>
      <c r="Z1051" s="6"/>
      <c r="AA1051" s="6"/>
      <c r="AB1051" s="6"/>
      <c r="AC1051" s="6"/>
      <c r="AD1051" s="6"/>
      <c r="AE1051" s="6"/>
      <c r="AF1051" s="6"/>
      <c r="AG1051" s="6"/>
      <c r="AH1051" s="6"/>
      <c r="AI1051" s="6"/>
      <c r="AJ1051" s="6"/>
      <c r="AK1051" s="6"/>
      <c r="AL1051" s="6"/>
      <c r="AM1051" s="6"/>
      <c r="AN1051" s="6"/>
      <c r="AO1051" s="6"/>
    </row>
    <row r="1052" spans="1:41" x14ac:dyDescent="0.25">
      <c r="A1052" s="9" t="s">
        <v>70</v>
      </c>
      <c r="B1052" s="9" t="s">
        <v>61</v>
      </c>
      <c r="C1052" s="15">
        <v>40636</v>
      </c>
      <c r="D1052" s="6" t="s">
        <v>69</v>
      </c>
      <c r="E1052" s="6">
        <v>5</v>
      </c>
      <c r="F1052" s="6"/>
      <c r="G1052" s="6"/>
      <c r="H1052" s="6"/>
      <c r="I1052" s="6"/>
      <c r="J1052" s="6">
        <v>3</v>
      </c>
      <c r="K1052" s="6"/>
      <c r="L1052" s="6"/>
      <c r="M1052" s="21"/>
      <c r="O1052" s="6">
        <v>144.4</v>
      </c>
      <c r="P1052" s="6">
        <f>SUMIFS($O$1038:O1052,$E$1038:E1052,E1052)</f>
        <v>761.9</v>
      </c>
      <c r="Q1052" s="6"/>
      <c r="R1052" s="6"/>
      <c r="S1052" s="6"/>
      <c r="T1052" s="6">
        <v>25</v>
      </c>
      <c r="U1052" s="6"/>
      <c r="V1052" s="6"/>
      <c r="W1052" s="6"/>
      <c r="X1052" s="6"/>
      <c r="Y1052" s="6"/>
      <c r="Z1052" s="6"/>
      <c r="AA1052" s="6"/>
      <c r="AB1052" s="6"/>
      <c r="AC1052" s="6"/>
      <c r="AD1052" s="6"/>
      <c r="AE1052" s="6"/>
      <c r="AF1052" s="6"/>
      <c r="AG1052" s="6"/>
      <c r="AH1052" s="6"/>
      <c r="AI1052" s="6"/>
      <c r="AJ1052" s="6"/>
      <c r="AK1052" s="6"/>
      <c r="AL1052" s="6"/>
      <c r="AM1052" s="6"/>
      <c r="AN1052" s="6"/>
      <c r="AO1052" s="6"/>
    </row>
    <row r="1053" spans="1:41" x14ac:dyDescent="0.25">
      <c r="A1053" s="9" t="s">
        <v>72</v>
      </c>
      <c r="B1053" s="9" t="s">
        <v>61</v>
      </c>
      <c r="C1053" s="15">
        <v>40532</v>
      </c>
      <c r="D1053" s="6" t="s">
        <v>69</v>
      </c>
      <c r="E1053" s="6"/>
      <c r="F1053" s="6"/>
      <c r="G1053" s="6"/>
      <c r="H1053" s="6">
        <v>15</v>
      </c>
      <c r="I1053" s="6">
        <v>4</v>
      </c>
      <c r="J1053" s="6">
        <v>1</v>
      </c>
      <c r="K1053" s="6"/>
      <c r="L1053" s="6"/>
      <c r="M1053" s="6"/>
      <c r="N1053" s="6">
        <v>265</v>
      </c>
      <c r="O1053" s="6">
        <v>265</v>
      </c>
      <c r="P1053" s="6">
        <f>O1053</f>
        <v>265</v>
      </c>
      <c r="Q1053" s="6"/>
      <c r="R1053" s="6"/>
      <c r="S1053" s="6"/>
      <c r="T1053" s="6"/>
      <c r="U1053" s="22">
        <v>1</v>
      </c>
      <c r="V1053" s="22">
        <v>0</v>
      </c>
      <c r="W1053" s="6">
        <v>150</v>
      </c>
      <c r="X1053" s="6">
        <v>39</v>
      </c>
      <c r="Y1053" s="6">
        <v>3.9</v>
      </c>
      <c r="Z1053" s="6"/>
      <c r="AA1053" s="6"/>
      <c r="AB1053" s="6"/>
      <c r="AC1053" s="6"/>
      <c r="AD1053" s="6"/>
      <c r="AE1053" s="6">
        <v>31.2</v>
      </c>
      <c r="AF1053" s="6">
        <v>0.05</v>
      </c>
      <c r="AG1053" s="6"/>
      <c r="AH1053" s="6"/>
      <c r="AI1053" s="6"/>
      <c r="AJ1053" s="6"/>
      <c r="AK1053" s="6">
        <v>6.3E-2</v>
      </c>
      <c r="AL1053" s="6"/>
      <c r="AM1053" s="6"/>
      <c r="AN1053" s="6"/>
      <c r="AO1053" s="6"/>
    </row>
    <row r="1054" spans="1:41" x14ac:dyDescent="0.25">
      <c r="A1054" s="9" t="s">
        <v>72</v>
      </c>
      <c r="B1054" s="9" t="s">
        <v>61</v>
      </c>
      <c r="C1054" s="15">
        <v>40556</v>
      </c>
      <c r="D1054" s="6" t="s">
        <v>69</v>
      </c>
      <c r="E1054" s="6"/>
      <c r="F1054" s="6"/>
      <c r="G1054" s="6"/>
      <c r="H1054" s="6">
        <v>15</v>
      </c>
      <c r="I1054" s="6">
        <v>4</v>
      </c>
      <c r="J1054" s="6">
        <v>2</v>
      </c>
      <c r="K1054" s="6"/>
      <c r="L1054" s="6"/>
      <c r="M1054" s="6"/>
      <c r="N1054" s="6">
        <v>258.5</v>
      </c>
      <c r="O1054" s="6">
        <v>258.5</v>
      </c>
      <c r="P1054" s="6">
        <f>O1054+P1053</f>
        <v>523.5</v>
      </c>
      <c r="Q1054" s="6"/>
      <c r="R1054" s="6"/>
      <c r="S1054" s="6"/>
      <c r="T1054" s="6"/>
      <c r="U1054" s="22">
        <v>1</v>
      </c>
      <c r="V1054" s="22">
        <v>0</v>
      </c>
      <c r="W1054" s="6">
        <v>150</v>
      </c>
      <c r="X1054" s="6">
        <v>107.7</v>
      </c>
      <c r="Y1054" s="6">
        <v>10.77</v>
      </c>
      <c r="Z1054" s="6"/>
      <c r="AA1054" s="6"/>
      <c r="AB1054" s="6"/>
      <c r="AC1054" s="6"/>
      <c r="AD1054" s="6"/>
      <c r="AE1054" s="6">
        <v>31.2</v>
      </c>
      <c r="AF1054" s="6">
        <v>0.05</v>
      </c>
      <c r="AG1054" s="6"/>
      <c r="AH1054" s="6"/>
      <c r="AI1054" s="6"/>
      <c r="AJ1054" s="6"/>
      <c r="AK1054" s="6">
        <v>0.08</v>
      </c>
      <c r="AL1054" s="6"/>
      <c r="AM1054" s="6"/>
      <c r="AN1054" s="6"/>
      <c r="AO1054" s="6"/>
    </row>
    <row r="1055" spans="1:41" x14ac:dyDescent="0.25">
      <c r="A1055" s="9" t="s">
        <v>72</v>
      </c>
      <c r="B1055" s="9" t="s">
        <v>61</v>
      </c>
      <c r="C1055" s="15">
        <v>40563</v>
      </c>
      <c r="D1055" s="6" t="s">
        <v>69</v>
      </c>
      <c r="E1055" s="6"/>
      <c r="F1055" s="6"/>
      <c r="G1055" s="6"/>
      <c r="H1055" s="6">
        <v>15</v>
      </c>
      <c r="I1055" s="6">
        <v>4</v>
      </c>
      <c r="J1055" s="6">
        <v>3</v>
      </c>
      <c r="K1055" s="6"/>
      <c r="L1055" s="6"/>
      <c r="M1055" s="6"/>
      <c r="N1055" s="6">
        <v>22.6</v>
      </c>
      <c r="O1055" s="6">
        <v>22.6</v>
      </c>
      <c r="P1055" s="6">
        <f>O1055+P1054</f>
        <v>546.1</v>
      </c>
      <c r="Q1055" s="6"/>
      <c r="R1055" s="6"/>
      <c r="S1055" s="6"/>
      <c r="T1055" s="6"/>
      <c r="U1055" s="22">
        <v>1</v>
      </c>
      <c r="V1055" s="22">
        <v>0</v>
      </c>
      <c r="W1055" s="6">
        <v>150</v>
      </c>
      <c r="X1055" s="6">
        <v>32.299999999999997</v>
      </c>
      <c r="Y1055" s="6">
        <v>3.2299999999999995</v>
      </c>
      <c r="Z1055" s="6"/>
      <c r="AA1055" s="6"/>
      <c r="AB1055" s="6"/>
      <c r="AC1055" s="6"/>
      <c r="AD1055" s="6"/>
      <c r="AE1055" s="6">
        <v>31.2</v>
      </c>
      <c r="AF1055" s="6">
        <v>0.05</v>
      </c>
      <c r="AG1055" s="6"/>
      <c r="AH1055" s="6"/>
      <c r="AI1055" s="6"/>
      <c r="AJ1055" s="6"/>
      <c r="AK1055" s="6">
        <v>9.1999999999999998E-2</v>
      </c>
      <c r="AL1055" s="6"/>
      <c r="AM1055" s="6"/>
      <c r="AN1055" s="6"/>
      <c r="AO1055" s="6"/>
    </row>
    <row r="1056" spans="1:41" x14ac:dyDescent="0.25">
      <c r="A1056" s="9" t="s">
        <v>72</v>
      </c>
      <c r="B1056" s="9" t="s">
        <v>61</v>
      </c>
      <c r="C1056" s="15">
        <v>40570</v>
      </c>
      <c r="D1056" s="6" t="s">
        <v>69</v>
      </c>
      <c r="E1056" s="6"/>
      <c r="F1056" s="6"/>
      <c r="G1056" s="6"/>
      <c r="H1056" s="6">
        <v>15</v>
      </c>
      <c r="I1056" s="6">
        <v>4</v>
      </c>
      <c r="J1056" s="6">
        <v>4</v>
      </c>
      <c r="K1056" s="6"/>
      <c r="L1056" s="6"/>
      <c r="M1056" s="6"/>
      <c r="N1056" s="6">
        <v>10.3</v>
      </c>
      <c r="O1056" s="6">
        <v>10.3</v>
      </c>
      <c r="P1056" s="6">
        <f t="shared" ref="P1056:P1119" si="0">O1056+P1055</f>
        <v>556.4</v>
      </c>
      <c r="Q1056" s="6"/>
      <c r="R1056" s="6"/>
      <c r="S1056" s="6"/>
      <c r="T1056" s="6"/>
      <c r="U1056" s="22">
        <v>1</v>
      </c>
      <c r="V1056" s="22">
        <v>0</v>
      </c>
      <c r="W1056" s="6">
        <v>150</v>
      </c>
      <c r="X1056" s="6">
        <v>14.7</v>
      </c>
      <c r="Y1056" s="6">
        <v>1.47</v>
      </c>
      <c r="Z1056" s="6"/>
      <c r="AA1056" s="6"/>
      <c r="AB1056" s="6"/>
      <c r="AC1056" s="6"/>
      <c r="AD1056" s="6"/>
      <c r="AE1056" s="6">
        <v>31.2</v>
      </c>
      <c r="AF1056" s="6">
        <v>0.05</v>
      </c>
      <c r="AG1056" s="6"/>
      <c r="AH1056" s="6"/>
      <c r="AI1056" s="6"/>
      <c r="AJ1056" s="6"/>
      <c r="AK1056" s="6">
        <v>9.6000000000000002E-2</v>
      </c>
      <c r="AL1056" s="6"/>
      <c r="AM1056" s="6"/>
      <c r="AN1056" s="6"/>
      <c r="AO1056" s="6"/>
    </row>
    <row r="1057" spans="1:41" x14ac:dyDescent="0.25">
      <c r="A1057" s="9" t="s">
        <v>72</v>
      </c>
      <c r="B1057" s="9" t="s">
        <v>61</v>
      </c>
      <c r="C1057" s="15">
        <v>40584</v>
      </c>
      <c r="D1057" s="6" t="s">
        <v>69</v>
      </c>
      <c r="E1057" s="6"/>
      <c r="F1057" s="6"/>
      <c r="G1057" s="6"/>
      <c r="H1057" s="6">
        <v>15</v>
      </c>
      <c r="I1057" s="6">
        <v>4</v>
      </c>
      <c r="J1057" s="6">
        <v>5</v>
      </c>
      <c r="K1057" s="6"/>
      <c r="L1057" s="6"/>
      <c r="M1057" s="6"/>
      <c r="N1057" s="6">
        <v>90.6</v>
      </c>
      <c r="O1057" s="6">
        <v>90.6</v>
      </c>
      <c r="P1057" s="6">
        <f t="shared" si="0"/>
        <v>647</v>
      </c>
      <c r="Q1057" s="6"/>
      <c r="R1057" s="6"/>
      <c r="S1057" s="6"/>
      <c r="T1057" s="6"/>
      <c r="U1057" s="22">
        <v>1</v>
      </c>
      <c r="V1057" s="22">
        <v>0</v>
      </c>
      <c r="W1057" s="6">
        <v>150</v>
      </c>
      <c r="X1057" s="6">
        <v>64.7</v>
      </c>
      <c r="Y1057" s="6">
        <v>6.4700000000000006</v>
      </c>
      <c r="Z1057" s="6"/>
      <c r="AA1057" s="6"/>
      <c r="AB1057" s="6"/>
      <c r="AC1057" s="6"/>
      <c r="AD1057" s="6"/>
      <c r="AE1057" s="6">
        <v>31.2</v>
      </c>
      <c r="AF1057" s="6">
        <v>0.05</v>
      </c>
      <c r="AG1057" s="6"/>
      <c r="AH1057" s="6"/>
      <c r="AI1057" s="6"/>
      <c r="AJ1057" s="6"/>
      <c r="AK1057" s="6">
        <v>0.10400000000000001</v>
      </c>
      <c r="AL1057" s="6"/>
      <c r="AM1057" s="6"/>
      <c r="AN1057" s="6"/>
      <c r="AO1057" s="6"/>
    </row>
    <row r="1058" spans="1:41" x14ac:dyDescent="0.25">
      <c r="A1058" s="9" t="s">
        <v>72</v>
      </c>
      <c r="B1058" s="9" t="s">
        <v>61</v>
      </c>
      <c r="C1058" s="15">
        <v>40590</v>
      </c>
      <c r="D1058" s="6" t="s">
        <v>69</v>
      </c>
      <c r="E1058" s="6"/>
      <c r="F1058" s="6"/>
      <c r="G1058" s="6"/>
      <c r="H1058" s="6">
        <v>15</v>
      </c>
      <c r="I1058" s="6">
        <v>4</v>
      </c>
      <c r="J1058" s="6">
        <v>6</v>
      </c>
      <c r="K1058" s="6"/>
      <c r="L1058" s="6"/>
      <c r="M1058" s="6"/>
      <c r="N1058" s="6">
        <v>22.9</v>
      </c>
      <c r="O1058" s="6">
        <v>22.9</v>
      </c>
      <c r="P1058" s="6">
        <f t="shared" si="0"/>
        <v>669.9</v>
      </c>
      <c r="Q1058" s="6"/>
      <c r="R1058" s="6"/>
      <c r="S1058" s="6"/>
      <c r="T1058" s="6"/>
      <c r="U1058" s="22">
        <v>1</v>
      </c>
      <c r="V1058" s="22">
        <v>0</v>
      </c>
      <c r="W1058" s="6">
        <v>150</v>
      </c>
      <c r="X1058" s="6">
        <v>38.200000000000003</v>
      </c>
      <c r="Y1058" s="6">
        <v>3.8200000000000003</v>
      </c>
      <c r="Z1058" s="6"/>
      <c r="AA1058" s="6"/>
      <c r="AB1058" s="6"/>
      <c r="AC1058" s="6"/>
      <c r="AD1058" s="6"/>
      <c r="AE1058" s="6">
        <v>31.2</v>
      </c>
      <c r="AF1058" s="6">
        <v>0.05</v>
      </c>
      <c r="AG1058" s="6"/>
      <c r="AH1058" s="6"/>
      <c r="AI1058" s="6"/>
      <c r="AJ1058" s="6"/>
      <c r="AK1058" s="6">
        <v>8.4000000000000005E-2</v>
      </c>
      <c r="AL1058" s="6"/>
      <c r="AM1058" s="6"/>
      <c r="AN1058" s="6"/>
      <c r="AO1058" s="6"/>
    </row>
    <row r="1059" spans="1:41" x14ac:dyDescent="0.25">
      <c r="A1059" s="9" t="s">
        <v>72</v>
      </c>
      <c r="B1059" s="9" t="s">
        <v>61</v>
      </c>
      <c r="C1059" s="15">
        <v>40605</v>
      </c>
      <c r="D1059" s="6" t="s">
        <v>69</v>
      </c>
      <c r="E1059" s="6"/>
      <c r="F1059" s="6"/>
      <c r="G1059" s="6"/>
      <c r="H1059" s="6">
        <v>15</v>
      </c>
      <c r="I1059" s="6">
        <v>4</v>
      </c>
      <c r="J1059" s="6">
        <v>7</v>
      </c>
      <c r="K1059" s="6"/>
      <c r="L1059" s="6"/>
      <c r="M1059" s="6"/>
      <c r="N1059" s="6">
        <v>54.4</v>
      </c>
      <c r="O1059" s="6">
        <v>54.4</v>
      </c>
      <c r="P1059" s="6">
        <f t="shared" si="0"/>
        <v>724.3</v>
      </c>
      <c r="Q1059" s="6"/>
      <c r="R1059" s="6"/>
      <c r="S1059" s="6"/>
      <c r="T1059" s="6"/>
      <c r="U1059" s="22">
        <v>1</v>
      </c>
      <c r="V1059" s="22">
        <v>0</v>
      </c>
      <c r="W1059" s="6">
        <v>150</v>
      </c>
      <c r="X1059" s="6">
        <v>36.299999999999997</v>
      </c>
      <c r="Y1059" s="6">
        <v>3.63</v>
      </c>
      <c r="Z1059" s="6"/>
      <c r="AA1059" s="6"/>
      <c r="AB1059" s="6"/>
      <c r="AC1059" s="6"/>
      <c r="AD1059" s="6"/>
      <c r="AE1059" s="6">
        <v>29.6</v>
      </c>
      <c r="AF1059" s="6">
        <v>4.7E-2</v>
      </c>
      <c r="AG1059" s="6"/>
      <c r="AH1059" s="6"/>
      <c r="AI1059" s="6"/>
      <c r="AJ1059" s="6"/>
      <c r="AK1059" s="6">
        <v>0.10199999999999999</v>
      </c>
      <c r="AL1059" s="6"/>
      <c r="AM1059" s="6"/>
      <c r="AN1059" s="6"/>
      <c r="AO1059" s="6"/>
    </row>
    <row r="1060" spans="1:41" x14ac:dyDescent="0.25">
      <c r="A1060" s="9" t="s">
        <v>72</v>
      </c>
      <c r="B1060" s="9" t="s">
        <v>61</v>
      </c>
      <c r="C1060" s="15">
        <v>40619</v>
      </c>
      <c r="D1060" s="6" t="s">
        <v>69</v>
      </c>
      <c r="E1060" s="6"/>
      <c r="F1060" s="6"/>
      <c r="G1060" s="6"/>
      <c r="H1060" s="6">
        <v>15</v>
      </c>
      <c r="I1060" s="6">
        <v>4</v>
      </c>
      <c r="J1060" s="6">
        <v>8</v>
      </c>
      <c r="K1060" s="6"/>
      <c r="L1060" s="6"/>
      <c r="M1060" s="6"/>
      <c r="N1060" s="6">
        <v>30.5</v>
      </c>
      <c r="O1060" s="6">
        <v>30.5</v>
      </c>
      <c r="P1060" s="6">
        <f t="shared" si="0"/>
        <v>754.8</v>
      </c>
      <c r="Q1060" s="6"/>
      <c r="R1060" s="6"/>
      <c r="S1060" s="6"/>
      <c r="T1060" s="6"/>
      <c r="U1060" s="22">
        <v>1</v>
      </c>
      <c r="V1060" s="22">
        <v>0</v>
      </c>
      <c r="W1060" s="6">
        <v>150</v>
      </c>
      <c r="X1060" s="6">
        <v>21.8</v>
      </c>
      <c r="Y1060" s="6">
        <v>2.1800000000000002</v>
      </c>
      <c r="Z1060" s="6"/>
      <c r="AA1060" s="6"/>
      <c r="AB1060" s="6"/>
      <c r="AC1060" s="6"/>
      <c r="AD1060" s="6"/>
      <c r="AE1060" s="6">
        <v>29.6</v>
      </c>
      <c r="AF1060" s="6">
        <v>4.7E-2</v>
      </c>
      <c r="AG1060" s="6"/>
      <c r="AH1060" s="6"/>
      <c r="AI1060" s="6"/>
      <c r="AJ1060" s="6"/>
      <c r="AK1060" s="6">
        <v>9.6999999999999989E-2</v>
      </c>
      <c r="AL1060" s="6"/>
      <c r="AM1060" s="6"/>
      <c r="AN1060" s="6"/>
      <c r="AO1060" s="6"/>
    </row>
    <row r="1061" spans="1:41" x14ac:dyDescent="0.25">
      <c r="A1061" s="9" t="s">
        <v>72</v>
      </c>
      <c r="B1061" s="9" t="s">
        <v>61</v>
      </c>
      <c r="C1061" s="15">
        <v>40626</v>
      </c>
      <c r="D1061" s="6" t="s">
        <v>69</v>
      </c>
      <c r="E1061" s="6"/>
      <c r="F1061" s="6"/>
      <c r="G1061" s="6"/>
      <c r="H1061" s="6">
        <v>15</v>
      </c>
      <c r="I1061" s="6">
        <v>4</v>
      </c>
      <c r="J1061" s="6">
        <v>9</v>
      </c>
      <c r="K1061" s="6"/>
      <c r="L1061" s="6"/>
      <c r="M1061" s="6"/>
      <c r="N1061" s="6">
        <v>13.7</v>
      </c>
      <c r="O1061" s="6">
        <v>13.7</v>
      </c>
      <c r="P1061" s="6">
        <f t="shared" si="0"/>
        <v>768.5</v>
      </c>
      <c r="Q1061" s="6"/>
      <c r="R1061" s="6"/>
      <c r="S1061" s="6"/>
      <c r="T1061" s="6"/>
      <c r="U1061" s="22">
        <v>1</v>
      </c>
      <c r="V1061" s="22">
        <v>0</v>
      </c>
      <c r="W1061" s="6">
        <v>150</v>
      </c>
      <c r="X1061" s="6">
        <v>19.600000000000001</v>
      </c>
      <c r="Y1061" s="6">
        <v>1.9600000000000002</v>
      </c>
      <c r="Z1061" s="6"/>
      <c r="AA1061" s="6"/>
      <c r="AB1061" s="6"/>
      <c r="AC1061" s="6"/>
      <c r="AD1061" s="6"/>
      <c r="AE1061" s="6">
        <v>29.6</v>
      </c>
      <c r="AF1061" s="6">
        <v>4.7E-2</v>
      </c>
      <c r="AG1061" s="6"/>
      <c r="AH1061" s="6"/>
      <c r="AI1061" s="6"/>
      <c r="AJ1061" s="6"/>
      <c r="AK1061" s="6">
        <v>0.11800000000000001</v>
      </c>
      <c r="AL1061" s="6"/>
      <c r="AM1061" s="6"/>
      <c r="AN1061" s="6"/>
      <c r="AO1061" s="6"/>
    </row>
    <row r="1062" spans="1:41" x14ac:dyDescent="0.25">
      <c r="A1062" s="9" t="s">
        <v>72</v>
      </c>
      <c r="B1062" s="9" t="s">
        <v>61</v>
      </c>
      <c r="C1062" s="15">
        <v>40640</v>
      </c>
      <c r="D1062" s="6" t="s">
        <v>69</v>
      </c>
      <c r="E1062" s="6"/>
      <c r="F1062" s="6"/>
      <c r="G1062" s="6"/>
      <c r="H1062" s="6">
        <v>15</v>
      </c>
      <c r="I1062" s="6">
        <v>4</v>
      </c>
      <c r="J1062" s="6">
        <v>10</v>
      </c>
      <c r="K1062" s="6"/>
      <c r="L1062" s="6"/>
      <c r="M1062" s="6"/>
      <c r="N1062" s="6">
        <v>5.2</v>
      </c>
      <c r="O1062" s="6">
        <v>5.2</v>
      </c>
      <c r="P1062" s="6">
        <f t="shared" si="0"/>
        <v>773.7</v>
      </c>
      <c r="Q1062" s="6"/>
      <c r="R1062" s="6"/>
      <c r="S1062" s="6"/>
      <c r="T1062" s="6"/>
      <c r="U1062" s="22">
        <v>1</v>
      </c>
      <c r="V1062" s="22">
        <v>0</v>
      </c>
      <c r="W1062" s="6">
        <v>150</v>
      </c>
      <c r="X1062" s="6">
        <v>3.7</v>
      </c>
      <c r="Y1062" s="6">
        <v>0.37</v>
      </c>
      <c r="Z1062" s="6"/>
      <c r="AA1062" s="6"/>
      <c r="AB1062" s="6"/>
      <c r="AC1062" s="6"/>
      <c r="AD1062" s="6"/>
      <c r="AE1062" s="6">
        <v>29.6</v>
      </c>
      <c r="AF1062" s="6">
        <v>4.7E-2</v>
      </c>
      <c r="AG1062" s="6"/>
      <c r="AH1062" s="6"/>
      <c r="AI1062" s="6"/>
      <c r="AJ1062" s="6"/>
      <c r="AK1062" s="6">
        <v>0.114</v>
      </c>
      <c r="AL1062" s="6"/>
      <c r="AM1062" s="6"/>
      <c r="AN1062" s="6"/>
      <c r="AO1062" s="6"/>
    </row>
    <row r="1063" spans="1:41" x14ac:dyDescent="0.25">
      <c r="A1063" s="9" t="s">
        <v>72</v>
      </c>
      <c r="B1063" s="9" t="s">
        <v>61</v>
      </c>
      <c r="C1063" s="15">
        <v>40654</v>
      </c>
      <c r="D1063" s="6" t="s">
        <v>69</v>
      </c>
      <c r="E1063" s="6"/>
      <c r="F1063" s="6"/>
      <c r="G1063" s="6"/>
      <c r="H1063" s="6">
        <v>15</v>
      </c>
      <c r="I1063" s="6">
        <v>4</v>
      </c>
      <c r="J1063" s="6">
        <v>11</v>
      </c>
      <c r="K1063" s="6"/>
      <c r="L1063" s="6"/>
      <c r="M1063" s="6"/>
      <c r="N1063" s="6">
        <v>13.7</v>
      </c>
      <c r="O1063" s="6">
        <v>13.7</v>
      </c>
      <c r="P1063" s="6">
        <f t="shared" si="0"/>
        <v>787.40000000000009</v>
      </c>
      <c r="Q1063" s="6"/>
      <c r="R1063" s="6"/>
      <c r="S1063" s="6"/>
      <c r="T1063" s="6"/>
      <c r="U1063" s="22">
        <v>1</v>
      </c>
      <c r="V1063" s="22">
        <v>0</v>
      </c>
      <c r="W1063" s="6">
        <v>150</v>
      </c>
      <c r="X1063" s="6">
        <v>9.8000000000000007</v>
      </c>
      <c r="Y1063" s="6">
        <v>0.98000000000000009</v>
      </c>
      <c r="Z1063" s="6"/>
      <c r="AA1063" s="6"/>
      <c r="AB1063" s="6"/>
      <c r="AC1063" s="6"/>
      <c r="AD1063" s="6"/>
      <c r="AE1063" s="6">
        <v>29.6</v>
      </c>
      <c r="AF1063" s="6">
        <v>4.7E-2</v>
      </c>
      <c r="AG1063" s="6"/>
      <c r="AH1063" s="6"/>
      <c r="AI1063" s="6"/>
      <c r="AJ1063" s="6"/>
      <c r="AK1063" s="6">
        <v>9.1999999999999998E-2</v>
      </c>
      <c r="AL1063" s="6"/>
      <c r="AM1063" s="6"/>
      <c r="AN1063" s="6"/>
      <c r="AO1063" s="6"/>
    </row>
    <row r="1064" spans="1:41" x14ac:dyDescent="0.25">
      <c r="A1064" s="9" t="s">
        <v>72</v>
      </c>
      <c r="B1064" s="9" t="s">
        <v>61</v>
      </c>
      <c r="C1064" s="15">
        <v>40668</v>
      </c>
      <c r="D1064" s="6" t="s">
        <v>69</v>
      </c>
      <c r="E1064" s="6"/>
      <c r="F1064" s="6"/>
      <c r="G1064" s="6"/>
      <c r="H1064" s="6">
        <v>15</v>
      </c>
      <c r="I1064" s="6">
        <v>4</v>
      </c>
      <c r="J1064" s="6">
        <v>12</v>
      </c>
      <c r="K1064" s="6"/>
      <c r="L1064" s="6"/>
      <c r="M1064" s="6"/>
      <c r="N1064" s="6">
        <v>12.9</v>
      </c>
      <c r="O1064" s="6">
        <v>12.9</v>
      </c>
      <c r="P1064" s="6">
        <f t="shared" si="0"/>
        <v>800.30000000000007</v>
      </c>
      <c r="Q1064" s="6"/>
      <c r="R1064" s="6"/>
      <c r="S1064" s="6"/>
      <c r="T1064" s="6"/>
      <c r="U1064" s="22">
        <v>1</v>
      </c>
      <c r="V1064" s="22">
        <v>0</v>
      </c>
      <c r="W1064" s="6">
        <v>150</v>
      </c>
      <c r="X1064" s="6">
        <v>9.1999999999999993</v>
      </c>
      <c r="Y1064" s="6">
        <v>0.91999999999999993</v>
      </c>
      <c r="Z1064" s="6"/>
      <c r="AA1064" s="6"/>
      <c r="AB1064" s="6"/>
      <c r="AC1064" s="6"/>
      <c r="AD1064" s="6"/>
      <c r="AE1064" s="6">
        <v>29.6</v>
      </c>
      <c r="AF1064" s="6">
        <v>4.7E-2</v>
      </c>
      <c r="AG1064" s="6"/>
      <c r="AH1064" s="6"/>
      <c r="AI1064" s="6"/>
      <c r="AJ1064" s="6"/>
      <c r="AK1064" s="6">
        <v>0.113</v>
      </c>
      <c r="AL1064" s="6"/>
      <c r="AM1064" s="6"/>
      <c r="AN1064" s="6"/>
      <c r="AO1064" s="6"/>
    </row>
    <row r="1065" spans="1:41" x14ac:dyDescent="0.25">
      <c r="A1065" s="9" t="s">
        <v>72</v>
      </c>
      <c r="B1065" s="9" t="s">
        <v>61</v>
      </c>
      <c r="C1065" s="15">
        <v>40681</v>
      </c>
      <c r="D1065" s="6" t="s">
        <v>69</v>
      </c>
      <c r="E1065" s="6"/>
      <c r="F1065" s="6"/>
      <c r="G1065" s="6"/>
      <c r="H1065" s="6">
        <v>15</v>
      </c>
      <c r="I1065" s="6">
        <v>4</v>
      </c>
      <c r="J1065" s="6">
        <v>13</v>
      </c>
      <c r="K1065" s="6"/>
      <c r="L1065" s="6"/>
      <c r="M1065" s="6"/>
      <c r="N1065" s="6">
        <v>11</v>
      </c>
      <c r="O1065" s="6">
        <v>11</v>
      </c>
      <c r="P1065" s="6">
        <f t="shared" si="0"/>
        <v>811.30000000000007</v>
      </c>
      <c r="Q1065" s="6"/>
      <c r="R1065" s="6"/>
      <c r="S1065" s="6"/>
      <c r="T1065" s="6"/>
      <c r="U1065" s="22">
        <v>1</v>
      </c>
      <c r="V1065" s="22">
        <v>0</v>
      </c>
      <c r="W1065" s="6">
        <v>150</v>
      </c>
      <c r="X1065" s="6">
        <v>8.5</v>
      </c>
      <c r="Y1065" s="6">
        <v>0.85</v>
      </c>
      <c r="Z1065" s="6"/>
      <c r="AA1065" s="6"/>
      <c r="AB1065" s="6"/>
      <c r="AC1065" s="6"/>
      <c r="AD1065" s="6"/>
      <c r="AE1065" s="6">
        <v>29.6</v>
      </c>
      <c r="AF1065" s="6">
        <v>4.7E-2</v>
      </c>
      <c r="AG1065" s="6"/>
      <c r="AH1065" s="6"/>
      <c r="AI1065" s="6"/>
      <c r="AJ1065" s="6"/>
      <c r="AK1065" s="6">
        <v>9.6000000000000002E-2</v>
      </c>
      <c r="AL1065" s="6"/>
      <c r="AM1065" s="6"/>
      <c r="AN1065" s="6"/>
      <c r="AO1065" s="6"/>
    </row>
    <row r="1066" spans="1:41" x14ac:dyDescent="0.25">
      <c r="A1066" s="9" t="s">
        <v>72</v>
      </c>
      <c r="B1066" s="9" t="s">
        <v>61</v>
      </c>
      <c r="C1066" s="15">
        <v>40822</v>
      </c>
      <c r="D1066" s="6" t="s">
        <v>71</v>
      </c>
      <c r="E1066" s="6"/>
      <c r="F1066" s="6"/>
      <c r="G1066" s="6"/>
      <c r="H1066" s="6">
        <v>15</v>
      </c>
      <c r="I1066" s="6">
        <v>4</v>
      </c>
      <c r="J1066" s="6">
        <v>14</v>
      </c>
      <c r="K1066" s="6"/>
      <c r="L1066" s="6"/>
      <c r="M1066" s="6"/>
      <c r="N1066" s="6">
        <v>126</v>
      </c>
      <c r="O1066" s="6">
        <v>126</v>
      </c>
      <c r="P1066" s="6">
        <f>O1066</f>
        <v>126</v>
      </c>
      <c r="Q1066" s="6"/>
      <c r="R1066" s="6"/>
      <c r="S1066" s="6"/>
      <c r="T1066" s="6"/>
      <c r="U1066" s="22">
        <v>0.95</v>
      </c>
      <c r="V1066" s="22">
        <v>0.05</v>
      </c>
      <c r="W1066" s="6">
        <v>150</v>
      </c>
      <c r="X1066" s="6">
        <v>8.9</v>
      </c>
      <c r="Y1066" s="6">
        <v>0.89</v>
      </c>
      <c r="Z1066" s="6"/>
      <c r="AA1066" s="6"/>
      <c r="AB1066" s="6"/>
      <c r="AC1066" s="6"/>
      <c r="AD1066" s="6"/>
      <c r="AE1066" s="6">
        <v>20.9</v>
      </c>
      <c r="AF1066" s="6">
        <v>3.3000000000000002E-2</v>
      </c>
      <c r="AG1066" s="6"/>
      <c r="AH1066" s="6"/>
      <c r="AI1066" s="6"/>
      <c r="AJ1066" s="6"/>
      <c r="AK1066" s="6">
        <v>0.13800000000000001</v>
      </c>
      <c r="AL1066" s="6"/>
      <c r="AM1066" s="6"/>
      <c r="AN1066" s="6"/>
      <c r="AO1066" s="6"/>
    </row>
    <row r="1067" spans="1:41" x14ac:dyDescent="0.25">
      <c r="A1067" s="9" t="s">
        <v>72</v>
      </c>
      <c r="B1067" s="9" t="s">
        <v>61</v>
      </c>
      <c r="C1067" s="15">
        <v>40836</v>
      </c>
      <c r="D1067" s="6" t="s">
        <v>71</v>
      </c>
      <c r="E1067" s="6"/>
      <c r="F1067" s="6"/>
      <c r="G1067" s="6"/>
      <c r="H1067" s="6">
        <v>15</v>
      </c>
      <c r="I1067" s="6">
        <v>4</v>
      </c>
      <c r="J1067" s="6">
        <v>15</v>
      </c>
      <c r="K1067" s="6"/>
      <c r="L1067" s="6"/>
      <c r="M1067" s="6"/>
      <c r="N1067" s="6">
        <v>54.6</v>
      </c>
      <c r="O1067" s="6">
        <v>54.6</v>
      </c>
      <c r="P1067" s="6">
        <f t="shared" si="0"/>
        <v>180.6</v>
      </c>
      <c r="Q1067" s="6"/>
      <c r="R1067" s="6"/>
      <c r="S1067" s="6"/>
      <c r="T1067" s="6"/>
      <c r="U1067" s="22">
        <v>0.95</v>
      </c>
      <c r="V1067" s="22">
        <v>0.05</v>
      </c>
      <c r="W1067" s="6">
        <v>150</v>
      </c>
      <c r="X1067" s="6">
        <v>39</v>
      </c>
      <c r="Y1067" s="6">
        <v>3.9</v>
      </c>
      <c r="Z1067" s="6"/>
      <c r="AA1067" s="6"/>
      <c r="AB1067" s="6"/>
      <c r="AC1067" s="6"/>
      <c r="AD1067" s="6"/>
      <c r="AE1067" s="6">
        <v>20.9</v>
      </c>
      <c r="AF1067" s="6">
        <v>3.3000000000000002E-2</v>
      </c>
      <c r="AG1067" s="6"/>
      <c r="AH1067" s="6"/>
      <c r="AI1067" s="6"/>
      <c r="AJ1067" s="6"/>
      <c r="AK1067" s="6">
        <v>0.11900000000000001</v>
      </c>
      <c r="AL1067" s="6"/>
      <c r="AM1067" s="6"/>
      <c r="AN1067" s="6"/>
      <c r="AO1067" s="6"/>
    </row>
    <row r="1068" spans="1:41" x14ac:dyDescent="0.25">
      <c r="A1068" s="9" t="s">
        <v>72</v>
      </c>
      <c r="B1068" s="9" t="s">
        <v>61</v>
      </c>
      <c r="C1068" s="15">
        <v>40850</v>
      </c>
      <c r="D1068" s="6" t="s">
        <v>71</v>
      </c>
      <c r="E1068" s="6"/>
      <c r="F1068" s="6"/>
      <c r="G1068" s="6"/>
      <c r="H1068" s="6">
        <v>15</v>
      </c>
      <c r="I1068" s="6">
        <v>4</v>
      </c>
      <c r="J1068" s="6">
        <v>16</v>
      </c>
      <c r="K1068" s="6"/>
      <c r="L1068" s="6"/>
      <c r="M1068" s="6"/>
      <c r="N1068" s="6">
        <v>64.7</v>
      </c>
      <c r="O1068" s="6">
        <v>64.7</v>
      </c>
      <c r="P1068" s="6">
        <f t="shared" si="0"/>
        <v>245.3</v>
      </c>
      <c r="Q1068" s="6"/>
      <c r="R1068" s="6"/>
      <c r="S1068" s="6"/>
      <c r="T1068" s="6"/>
      <c r="U1068" s="22">
        <v>0.95</v>
      </c>
      <c r="V1068" s="22">
        <v>0.05</v>
      </c>
      <c r="W1068" s="6">
        <v>150</v>
      </c>
      <c r="X1068" s="6">
        <v>46.2</v>
      </c>
      <c r="Y1068" s="6">
        <v>4.62</v>
      </c>
      <c r="Z1068" s="6"/>
      <c r="AA1068" s="6"/>
      <c r="AB1068" s="6"/>
      <c r="AC1068" s="6"/>
      <c r="AD1068" s="6"/>
      <c r="AE1068" s="6">
        <v>20.9</v>
      </c>
      <c r="AF1068" s="6">
        <v>3.3000000000000002E-2</v>
      </c>
      <c r="AG1068" s="6"/>
      <c r="AH1068" s="6"/>
      <c r="AI1068" s="6"/>
      <c r="AJ1068" s="6"/>
      <c r="AK1068" s="6">
        <v>0.113</v>
      </c>
      <c r="AL1068" s="6"/>
      <c r="AM1068" s="6"/>
      <c r="AN1068" s="6"/>
      <c r="AO1068" s="6"/>
    </row>
    <row r="1069" spans="1:41" x14ac:dyDescent="0.25">
      <c r="A1069" s="9" t="s">
        <v>72</v>
      </c>
      <c r="B1069" s="9" t="s">
        <v>61</v>
      </c>
      <c r="C1069" s="15">
        <v>40864</v>
      </c>
      <c r="D1069" s="6" t="s">
        <v>71</v>
      </c>
      <c r="E1069" s="6"/>
      <c r="F1069" s="6"/>
      <c r="G1069" s="6"/>
      <c r="H1069" s="6">
        <v>15</v>
      </c>
      <c r="I1069" s="6">
        <v>4</v>
      </c>
      <c r="J1069" s="6">
        <v>17</v>
      </c>
      <c r="K1069" s="6"/>
      <c r="L1069" s="6"/>
      <c r="M1069" s="6"/>
      <c r="N1069" s="6">
        <v>102.2</v>
      </c>
      <c r="O1069" s="6">
        <v>102.2</v>
      </c>
      <c r="P1069" s="6">
        <f t="shared" si="0"/>
        <v>347.5</v>
      </c>
      <c r="Q1069" s="6"/>
      <c r="R1069" s="6"/>
      <c r="S1069" s="6"/>
      <c r="T1069" s="6"/>
      <c r="U1069" s="22">
        <v>0.95</v>
      </c>
      <c r="V1069" s="22">
        <v>0.05</v>
      </c>
      <c r="W1069" s="6">
        <v>150</v>
      </c>
      <c r="X1069" s="6">
        <v>73</v>
      </c>
      <c r="Y1069" s="6">
        <v>7.3</v>
      </c>
      <c r="Z1069" s="6"/>
      <c r="AA1069" s="6"/>
      <c r="AB1069" s="6"/>
      <c r="AC1069" s="6"/>
      <c r="AD1069" s="6"/>
      <c r="AE1069" s="6">
        <v>20.9</v>
      </c>
      <c r="AF1069" s="6">
        <v>3.3000000000000002E-2</v>
      </c>
      <c r="AG1069" s="6"/>
      <c r="AH1069" s="6"/>
      <c r="AI1069" s="6"/>
      <c r="AJ1069" s="6"/>
      <c r="AK1069" s="6">
        <v>0.14000000000000001</v>
      </c>
      <c r="AL1069" s="6"/>
      <c r="AM1069" s="6"/>
      <c r="AN1069" s="6"/>
      <c r="AO1069" s="6"/>
    </row>
    <row r="1070" spans="1:41" x14ac:dyDescent="0.25">
      <c r="A1070" s="9" t="s">
        <v>72</v>
      </c>
      <c r="B1070" s="9" t="s">
        <v>61</v>
      </c>
      <c r="C1070" s="15">
        <v>40885</v>
      </c>
      <c r="D1070" s="6" t="s">
        <v>71</v>
      </c>
      <c r="E1070" s="6"/>
      <c r="F1070" s="6"/>
      <c r="G1070" s="6"/>
      <c r="H1070" s="6">
        <v>15</v>
      </c>
      <c r="I1070" s="6">
        <v>4</v>
      </c>
      <c r="J1070" s="6">
        <v>18</v>
      </c>
      <c r="K1070" s="6"/>
      <c r="L1070" s="6"/>
      <c r="M1070" s="6"/>
      <c r="N1070" s="6">
        <v>114.4</v>
      </c>
      <c r="O1070" s="6">
        <v>114.4</v>
      </c>
      <c r="P1070" s="6">
        <f t="shared" si="0"/>
        <v>461.9</v>
      </c>
      <c r="Q1070" s="6"/>
      <c r="R1070" s="6"/>
      <c r="S1070" s="6"/>
      <c r="T1070" s="6"/>
      <c r="U1070" s="22">
        <v>0.77</v>
      </c>
      <c r="V1070" s="22">
        <v>0.23</v>
      </c>
      <c r="W1070" s="6">
        <v>150</v>
      </c>
      <c r="X1070" s="6">
        <v>54.5</v>
      </c>
      <c r="Y1070" s="6">
        <v>5.45</v>
      </c>
      <c r="Z1070" s="6"/>
      <c r="AA1070" s="6"/>
      <c r="AB1070" s="6"/>
      <c r="AC1070" s="6"/>
      <c r="AD1070" s="6"/>
      <c r="AE1070" s="6">
        <v>21.2</v>
      </c>
      <c r="AF1070" s="6">
        <v>3.4000000000000002E-2</v>
      </c>
      <c r="AG1070" s="6"/>
      <c r="AH1070" s="6"/>
      <c r="AI1070" s="6"/>
      <c r="AJ1070" s="6"/>
      <c r="AK1070" s="6">
        <v>0.11800000000000001</v>
      </c>
      <c r="AL1070" s="6"/>
      <c r="AM1070" s="6"/>
      <c r="AN1070" s="6"/>
      <c r="AO1070" s="6"/>
    </row>
    <row r="1071" spans="1:41" x14ac:dyDescent="0.25">
      <c r="A1071" s="9" t="s">
        <v>72</v>
      </c>
      <c r="B1071" s="9" t="s">
        <v>61</v>
      </c>
      <c r="C1071" s="15">
        <v>40899</v>
      </c>
      <c r="D1071" s="6" t="s">
        <v>71</v>
      </c>
      <c r="E1071" s="6"/>
      <c r="F1071" s="6"/>
      <c r="G1071" s="6"/>
      <c r="H1071" s="6">
        <v>15</v>
      </c>
      <c r="I1071" s="6">
        <v>4</v>
      </c>
      <c r="J1071" s="6">
        <v>19</v>
      </c>
      <c r="K1071" s="6"/>
      <c r="L1071" s="6"/>
      <c r="M1071" s="6"/>
      <c r="N1071" s="6">
        <v>42.3</v>
      </c>
      <c r="O1071" s="6">
        <v>42.3</v>
      </c>
      <c r="P1071" s="6">
        <f t="shared" si="0"/>
        <v>504.2</v>
      </c>
      <c r="Q1071" s="6"/>
      <c r="R1071" s="6"/>
      <c r="S1071" s="6"/>
      <c r="T1071" s="6"/>
      <c r="U1071" s="22">
        <v>0.77</v>
      </c>
      <c r="V1071" s="22">
        <v>0.23</v>
      </c>
      <c r="W1071" s="6">
        <v>150</v>
      </c>
      <c r="X1071" s="6">
        <v>30.2</v>
      </c>
      <c r="Y1071" s="6">
        <v>3.02</v>
      </c>
      <c r="Z1071" s="6"/>
      <c r="AA1071" s="6"/>
      <c r="AB1071" s="6"/>
      <c r="AC1071" s="6"/>
      <c r="AD1071" s="6"/>
      <c r="AE1071" s="6">
        <v>21.2</v>
      </c>
      <c r="AF1071" s="6">
        <v>3.4000000000000002E-2</v>
      </c>
      <c r="AG1071" s="6"/>
      <c r="AH1071" s="6"/>
      <c r="AI1071" s="6"/>
      <c r="AJ1071" s="6"/>
      <c r="AK1071" s="6">
        <v>0.105</v>
      </c>
      <c r="AL1071" s="6"/>
      <c r="AM1071" s="6"/>
      <c r="AN1071" s="6"/>
      <c r="AO1071" s="6"/>
    </row>
    <row r="1072" spans="1:41" x14ac:dyDescent="0.25">
      <c r="A1072" s="9" t="s">
        <v>72</v>
      </c>
      <c r="B1072" s="9" t="s">
        <v>61</v>
      </c>
      <c r="C1072" s="15">
        <v>40920</v>
      </c>
      <c r="D1072" s="6" t="s">
        <v>71</v>
      </c>
      <c r="E1072" s="6"/>
      <c r="F1072" s="6"/>
      <c r="G1072" s="6"/>
      <c r="H1072" s="6">
        <v>15</v>
      </c>
      <c r="I1072" s="6">
        <v>4</v>
      </c>
      <c r="J1072" s="6">
        <v>20</v>
      </c>
      <c r="K1072" s="6"/>
      <c r="L1072" s="6"/>
      <c r="M1072" s="6"/>
      <c r="N1072" s="6">
        <v>206.1</v>
      </c>
      <c r="O1072" s="6">
        <v>206.1</v>
      </c>
      <c r="P1072" s="6">
        <f t="shared" si="0"/>
        <v>710.3</v>
      </c>
      <c r="Q1072" s="6"/>
      <c r="R1072" s="6"/>
      <c r="S1072" s="6"/>
      <c r="T1072" s="6"/>
      <c r="U1072" s="22">
        <v>0.77</v>
      </c>
      <c r="V1072" s="22">
        <v>0.23</v>
      </c>
      <c r="W1072" s="6">
        <v>150</v>
      </c>
      <c r="X1072" s="6">
        <v>98.1</v>
      </c>
      <c r="Y1072" s="6">
        <v>9.8099999999999987</v>
      </c>
      <c r="Z1072" s="6"/>
      <c r="AA1072" s="6"/>
      <c r="AB1072" s="6"/>
      <c r="AC1072" s="6"/>
      <c r="AD1072" s="6"/>
      <c r="AE1072" s="6">
        <v>21.2</v>
      </c>
      <c r="AF1072" s="6">
        <v>3.4000000000000002E-2</v>
      </c>
      <c r="AG1072" s="6"/>
      <c r="AH1072" s="6"/>
      <c r="AI1072" s="6"/>
      <c r="AJ1072" s="6"/>
      <c r="AK1072" s="6">
        <v>9.1999999999999998E-2</v>
      </c>
      <c r="AL1072" s="6"/>
      <c r="AM1072" s="6"/>
      <c r="AN1072" s="6"/>
      <c r="AO1072" s="6"/>
    </row>
    <row r="1073" spans="1:41" x14ac:dyDescent="0.25">
      <c r="A1073" s="9" t="s">
        <v>72</v>
      </c>
      <c r="B1073" s="9" t="s">
        <v>61</v>
      </c>
      <c r="C1073" s="15">
        <v>40934</v>
      </c>
      <c r="D1073" s="6" t="s">
        <v>71</v>
      </c>
      <c r="E1073" s="6"/>
      <c r="F1073" s="6"/>
      <c r="G1073" s="6"/>
      <c r="H1073" s="6">
        <v>15</v>
      </c>
      <c r="I1073" s="6">
        <v>4</v>
      </c>
      <c r="J1073" s="6">
        <v>21</v>
      </c>
      <c r="K1073" s="6"/>
      <c r="L1073" s="6"/>
      <c r="M1073" s="6"/>
      <c r="N1073" s="6">
        <v>28</v>
      </c>
      <c r="O1073" s="6">
        <v>28</v>
      </c>
      <c r="P1073" s="6">
        <f t="shared" si="0"/>
        <v>738.3</v>
      </c>
      <c r="Q1073" s="6"/>
      <c r="R1073" s="6"/>
      <c r="S1073" s="6"/>
      <c r="T1073" s="6"/>
      <c r="U1073" s="22">
        <v>0.77</v>
      </c>
      <c r="V1073" s="22">
        <v>0.23</v>
      </c>
      <c r="W1073" s="6">
        <v>150</v>
      </c>
      <c r="X1073" s="6">
        <v>20</v>
      </c>
      <c r="Y1073" s="6">
        <v>2</v>
      </c>
      <c r="Z1073" s="6"/>
      <c r="AA1073" s="6"/>
      <c r="AB1073" s="6"/>
      <c r="AC1073" s="6"/>
      <c r="AD1073" s="6"/>
      <c r="AE1073" s="6">
        <v>21.2</v>
      </c>
      <c r="AF1073" s="6">
        <v>3.4000000000000002E-2</v>
      </c>
      <c r="AG1073" s="6"/>
      <c r="AH1073" s="6"/>
      <c r="AI1073" s="6"/>
      <c r="AJ1073" s="6"/>
      <c r="AK1073" s="6">
        <v>0.122</v>
      </c>
      <c r="AL1073" s="6"/>
      <c r="AM1073" s="6"/>
      <c r="AN1073" s="6"/>
      <c r="AO1073" s="6"/>
    </row>
    <row r="1074" spans="1:41" x14ac:dyDescent="0.25">
      <c r="A1074" s="9" t="s">
        <v>72</v>
      </c>
      <c r="B1074" s="9" t="s">
        <v>61</v>
      </c>
      <c r="C1074" s="15">
        <v>40955</v>
      </c>
      <c r="D1074" s="6" t="s">
        <v>71</v>
      </c>
      <c r="E1074" s="6"/>
      <c r="F1074" s="6"/>
      <c r="G1074" s="6"/>
      <c r="H1074" s="6">
        <v>15</v>
      </c>
      <c r="I1074" s="6">
        <v>4</v>
      </c>
      <c r="J1074" s="6">
        <v>22</v>
      </c>
      <c r="K1074" s="6"/>
      <c r="L1074" s="6"/>
      <c r="M1074" s="6"/>
      <c r="N1074" s="6">
        <v>112</v>
      </c>
      <c r="O1074" s="6">
        <v>112</v>
      </c>
      <c r="P1074" s="6">
        <f t="shared" si="0"/>
        <v>850.3</v>
      </c>
      <c r="Q1074" s="6"/>
      <c r="R1074" s="6"/>
      <c r="S1074" s="6"/>
      <c r="T1074" s="6"/>
      <c r="U1074" s="22">
        <v>0.77</v>
      </c>
      <c r="V1074" s="22">
        <v>0.23</v>
      </c>
      <c r="W1074" s="6">
        <v>150</v>
      </c>
      <c r="X1074" s="6">
        <v>53.3</v>
      </c>
      <c r="Y1074" s="6">
        <v>5.33</v>
      </c>
      <c r="Z1074" s="6"/>
      <c r="AA1074" s="6"/>
      <c r="AB1074" s="6"/>
      <c r="AC1074" s="6"/>
      <c r="AD1074" s="6"/>
      <c r="AE1074" s="6">
        <v>21.2</v>
      </c>
      <c r="AF1074" s="6">
        <v>3.4000000000000002E-2</v>
      </c>
      <c r="AG1074" s="6"/>
      <c r="AH1074" s="6"/>
      <c r="AI1074" s="6"/>
      <c r="AJ1074" s="6"/>
      <c r="AK1074" s="6">
        <v>0.1</v>
      </c>
      <c r="AL1074" s="6"/>
      <c r="AM1074" s="6"/>
      <c r="AN1074" s="6"/>
      <c r="AO1074" s="6"/>
    </row>
    <row r="1075" spans="1:41" x14ac:dyDescent="0.25">
      <c r="A1075" s="9" t="s">
        <v>72</v>
      </c>
      <c r="B1075" s="9" t="s">
        <v>61</v>
      </c>
      <c r="C1075" s="15">
        <v>40977</v>
      </c>
      <c r="D1075" s="6" t="s">
        <v>71</v>
      </c>
      <c r="E1075" s="6"/>
      <c r="F1075" s="6"/>
      <c r="G1075" s="6"/>
      <c r="H1075" s="6">
        <v>15</v>
      </c>
      <c r="I1075" s="6">
        <v>4</v>
      </c>
      <c r="J1075" s="6">
        <v>23</v>
      </c>
      <c r="K1075" s="6"/>
      <c r="L1075" s="6"/>
      <c r="M1075" s="6"/>
      <c r="N1075" s="6">
        <v>98.4</v>
      </c>
      <c r="O1075" s="6">
        <v>98.4</v>
      </c>
      <c r="P1075" s="6">
        <f t="shared" si="0"/>
        <v>948.69999999999993</v>
      </c>
      <c r="Q1075" s="6"/>
      <c r="R1075" s="6"/>
      <c r="S1075" s="6"/>
      <c r="T1075" s="6"/>
      <c r="U1075" s="22">
        <v>0.96</v>
      </c>
      <c r="V1075" s="22">
        <v>0.04</v>
      </c>
      <c r="W1075" s="6">
        <v>150</v>
      </c>
      <c r="X1075" s="6">
        <v>44.7</v>
      </c>
      <c r="Y1075" s="6">
        <v>4.4700000000000006</v>
      </c>
      <c r="Z1075" s="6"/>
      <c r="AA1075" s="6"/>
      <c r="AB1075" s="6"/>
      <c r="AC1075" s="6"/>
      <c r="AD1075" s="6"/>
      <c r="AE1075" s="6">
        <v>28.2</v>
      </c>
      <c r="AF1075" s="6">
        <v>4.4999999999999998E-2</v>
      </c>
      <c r="AG1075" s="6"/>
      <c r="AH1075" s="6"/>
      <c r="AI1075" s="6"/>
      <c r="AJ1075" s="6"/>
      <c r="AK1075" s="6">
        <v>0.115</v>
      </c>
      <c r="AL1075" s="6"/>
      <c r="AM1075" s="6"/>
      <c r="AN1075" s="6"/>
      <c r="AO1075" s="6"/>
    </row>
    <row r="1076" spans="1:41" x14ac:dyDescent="0.25">
      <c r="A1076" s="9" t="s">
        <v>72</v>
      </c>
      <c r="B1076" s="9" t="s">
        <v>61</v>
      </c>
      <c r="C1076" s="15">
        <v>40997</v>
      </c>
      <c r="D1076" s="6" t="s">
        <v>71</v>
      </c>
      <c r="E1076" s="6"/>
      <c r="F1076" s="6"/>
      <c r="G1076" s="6"/>
      <c r="H1076" s="6">
        <v>15</v>
      </c>
      <c r="I1076" s="6">
        <v>4</v>
      </c>
      <c r="J1076" s="6">
        <v>24</v>
      </c>
      <c r="K1076" s="6"/>
      <c r="L1076" s="6"/>
      <c r="M1076" s="6"/>
      <c r="N1076" s="6">
        <v>68</v>
      </c>
      <c r="O1076" s="6">
        <v>68</v>
      </c>
      <c r="P1076" s="6">
        <f t="shared" si="0"/>
        <v>1016.6999999999999</v>
      </c>
      <c r="Q1076" s="6"/>
      <c r="R1076" s="6"/>
      <c r="S1076" s="6"/>
      <c r="T1076" s="6"/>
      <c r="U1076" s="22">
        <v>0.96</v>
      </c>
      <c r="V1076" s="22">
        <v>0.04</v>
      </c>
      <c r="W1076" s="6">
        <v>150</v>
      </c>
      <c r="X1076" s="6">
        <v>34</v>
      </c>
      <c r="Y1076" s="6">
        <v>3.4</v>
      </c>
      <c r="Z1076" s="6"/>
      <c r="AA1076" s="6"/>
      <c r="AB1076" s="6"/>
      <c r="AC1076" s="6"/>
      <c r="AD1076" s="6"/>
      <c r="AE1076" s="6">
        <v>28.2</v>
      </c>
      <c r="AF1076" s="6">
        <v>4.4999999999999998E-2</v>
      </c>
      <c r="AG1076" s="6"/>
      <c r="AH1076" s="6"/>
      <c r="AI1076" s="6"/>
      <c r="AJ1076" s="6"/>
      <c r="AK1076" s="6">
        <v>0.11</v>
      </c>
      <c r="AL1076" s="6"/>
      <c r="AM1076" s="6"/>
      <c r="AN1076" s="6"/>
      <c r="AO1076" s="6"/>
    </row>
    <row r="1077" spans="1:41" x14ac:dyDescent="0.25">
      <c r="A1077" s="9" t="s">
        <v>72</v>
      </c>
      <c r="B1077" s="9" t="s">
        <v>61</v>
      </c>
      <c r="C1077" s="15">
        <v>41018</v>
      </c>
      <c r="D1077" s="6" t="s">
        <v>71</v>
      </c>
      <c r="E1077" s="6"/>
      <c r="F1077" s="6"/>
      <c r="G1077" s="6"/>
      <c r="H1077" s="6">
        <v>15</v>
      </c>
      <c r="I1077" s="6">
        <v>4</v>
      </c>
      <c r="J1077" s="6">
        <v>25</v>
      </c>
      <c r="K1077" s="6"/>
      <c r="L1077" s="6"/>
      <c r="M1077" s="6"/>
      <c r="N1077" s="6">
        <v>66.900000000000006</v>
      </c>
      <c r="O1077" s="6">
        <v>66.900000000000006</v>
      </c>
      <c r="P1077" s="6">
        <f t="shared" si="0"/>
        <v>1083.5999999999999</v>
      </c>
      <c r="Q1077" s="6"/>
      <c r="R1077" s="6"/>
      <c r="S1077" s="6"/>
      <c r="T1077" s="6"/>
      <c r="U1077" s="22">
        <v>0.96</v>
      </c>
      <c r="V1077" s="22">
        <v>0.04</v>
      </c>
      <c r="W1077" s="6">
        <v>150</v>
      </c>
      <c r="X1077" s="6">
        <v>31.9</v>
      </c>
      <c r="Y1077" s="6">
        <v>3.19</v>
      </c>
      <c r="Z1077" s="6"/>
      <c r="AA1077" s="6"/>
      <c r="AB1077" s="6"/>
      <c r="AC1077" s="6"/>
      <c r="AD1077" s="6"/>
      <c r="AE1077" s="6">
        <v>28.2</v>
      </c>
      <c r="AF1077" s="6">
        <v>4.4999999999999998E-2</v>
      </c>
      <c r="AG1077" s="6"/>
      <c r="AH1077" s="6"/>
      <c r="AI1077" s="6"/>
      <c r="AJ1077" s="6"/>
      <c r="AK1077" s="6">
        <v>0.11199999999999999</v>
      </c>
      <c r="AL1077" s="6"/>
      <c r="AM1077" s="6"/>
      <c r="AN1077" s="6"/>
      <c r="AO1077" s="6"/>
    </row>
    <row r="1078" spans="1:41" x14ac:dyDescent="0.25">
      <c r="A1078" s="9" t="s">
        <v>72</v>
      </c>
      <c r="B1078" s="9" t="s">
        <v>61</v>
      </c>
      <c r="C1078" s="15">
        <v>41046</v>
      </c>
      <c r="D1078" s="6" t="s">
        <v>71</v>
      </c>
      <c r="E1078" s="6"/>
      <c r="F1078" s="6"/>
      <c r="G1078" s="6"/>
      <c r="H1078" s="6">
        <v>15</v>
      </c>
      <c r="I1078" s="6">
        <v>4</v>
      </c>
      <c r="J1078" s="6">
        <v>26</v>
      </c>
      <c r="K1078" s="6"/>
      <c r="L1078" s="6"/>
      <c r="M1078" s="6"/>
      <c r="N1078" s="6">
        <v>25.7</v>
      </c>
      <c r="O1078" s="6">
        <v>25.7</v>
      </c>
      <c r="P1078" s="6">
        <f t="shared" si="0"/>
        <v>1109.3</v>
      </c>
      <c r="Q1078" s="6"/>
      <c r="R1078" s="6"/>
      <c r="S1078" s="6"/>
      <c r="T1078" s="6"/>
      <c r="U1078" s="22">
        <v>0.96</v>
      </c>
      <c r="V1078" s="22">
        <v>0.04</v>
      </c>
      <c r="W1078" s="6">
        <v>150</v>
      </c>
      <c r="X1078" s="6">
        <v>9.1999999999999993</v>
      </c>
      <c r="Y1078" s="6">
        <v>0.91999999999999993</v>
      </c>
      <c r="Z1078" s="6"/>
      <c r="AA1078" s="6"/>
      <c r="AB1078" s="6"/>
      <c r="AC1078" s="6"/>
      <c r="AD1078" s="6"/>
      <c r="AE1078" s="6">
        <v>28.2</v>
      </c>
      <c r="AF1078" s="6">
        <v>4.4999999999999998E-2</v>
      </c>
      <c r="AG1078" s="6"/>
      <c r="AH1078" s="6"/>
      <c r="AI1078" s="6"/>
      <c r="AJ1078" s="6"/>
      <c r="AK1078" s="6">
        <v>0.10400000000000001</v>
      </c>
      <c r="AL1078" s="6"/>
      <c r="AM1078" s="6"/>
      <c r="AN1078" s="6"/>
      <c r="AO1078" s="6"/>
    </row>
    <row r="1079" spans="1:41" x14ac:dyDescent="0.25">
      <c r="A1079" s="9" t="s">
        <v>73</v>
      </c>
      <c r="B1079" s="9" t="s">
        <v>61</v>
      </c>
      <c r="C1079" s="15">
        <v>40532</v>
      </c>
      <c r="D1079" s="6" t="s">
        <v>69</v>
      </c>
      <c r="E1079" s="6"/>
      <c r="F1079" s="6"/>
      <c r="G1079" s="6"/>
      <c r="H1079" s="6">
        <v>15</v>
      </c>
      <c r="I1079" s="6">
        <v>7</v>
      </c>
      <c r="J1079" s="6">
        <v>1</v>
      </c>
      <c r="K1079" s="6"/>
      <c r="L1079" s="6"/>
      <c r="M1079" s="6"/>
      <c r="N1079" s="6">
        <v>229.8</v>
      </c>
      <c r="O1079" s="6">
        <v>229.8</v>
      </c>
      <c r="P1079" s="6">
        <f>O1079</f>
        <v>229.8</v>
      </c>
      <c r="Q1079" s="6"/>
      <c r="R1079" s="6"/>
      <c r="S1079" s="6"/>
      <c r="T1079" s="6"/>
      <c r="U1079" s="22">
        <v>1</v>
      </c>
      <c r="V1079" s="22">
        <v>0</v>
      </c>
      <c r="W1079" s="6">
        <v>150</v>
      </c>
      <c r="X1079" s="6">
        <v>33.799999999999997</v>
      </c>
      <c r="Y1079" s="6">
        <v>3.38</v>
      </c>
      <c r="Z1079" s="6"/>
      <c r="AA1079" s="6"/>
      <c r="AB1079" s="6"/>
      <c r="AC1079" s="6"/>
      <c r="AD1079" s="6"/>
      <c r="AE1079" s="6">
        <v>31.2</v>
      </c>
      <c r="AF1079" s="6">
        <v>0.05</v>
      </c>
      <c r="AG1079" s="6"/>
      <c r="AH1079" s="6"/>
      <c r="AI1079" s="6"/>
      <c r="AJ1079" s="6"/>
      <c r="AK1079" s="6">
        <v>6.6000000000000003E-2</v>
      </c>
      <c r="AL1079" s="6"/>
      <c r="AM1079" s="6"/>
      <c r="AN1079" s="6"/>
      <c r="AO1079" s="6"/>
    </row>
    <row r="1080" spans="1:41" x14ac:dyDescent="0.25">
      <c r="A1080" s="9" t="s">
        <v>73</v>
      </c>
      <c r="B1080" s="9" t="s">
        <v>61</v>
      </c>
      <c r="C1080" s="15">
        <v>40556</v>
      </c>
      <c r="D1080" s="6" t="s">
        <v>69</v>
      </c>
      <c r="E1080" s="6"/>
      <c r="F1080" s="6"/>
      <c r="G1080" s="6"/>
      <c r="H1080" s="6">
        <v>15</v>
      </c>
      <c r="I1080" s="6">
        <v>7</v>
      </c>
      <c r="J1080" s="6">
        <v>2</v>
      </c>
      <c r="K1080" s="6"/>
      <c r="L1080" s="6"/>
      <c r="M1080" s="6"/>
      <c r="N1080" s="6">
        <v>222.7</v>
      </c>
      <c r="O1080" s="6">
        <v>222.7</v>
      </c>
      <c r="P1080" s="6">
        <f t="shared" si="0"/>
        <v>452.5</v>
      </c>
      <c r="Q1080" s="6"/>
      <c r="R1080" s="6"/>
      <c r="S1080" s="6"/>
      <c r="T1080" s="6"/>
      <c r="U1080" s="22">
        <v>1</v>
      </c>
      <c r="V1080" s="22">
        <v>0</v>
      </c>
      <c r="W1080" s="6">
        <v>150</v>
      </c>
      <c r="X1080" s="6">
        <v>92.8</v>
      </c>
      <c r="Y1080" s="6">
        <v>9.2799999999999994</v>
      </c>
      <c r="Z1080" s="6"/>
      <c r="AA1080" s="6"/>
      <c r="AB1080" s="6"/>
      <c r="AC1080" s="6"/>
      <c r="AD1080" s="6"/>
      <c r="AE1080" s="6">
        <v>31.2</v>
      </c>
      <c r="AF1080" s="6">
        <v>0.05</v>
      </c>
      <c r="AG1080" s="6"/>
      <c r="AH1080" s="6"/>
      <c r="AI1080" s="6"/>
      <c r="AJ1080" s="6"/>
      <c r="AK1080" s="6">
        <v>8.3000000000000004E-2</v>
      </c>
      <c r="AL1080" s="6"/>
      <c r="AM1080" s="6"/>
      <c r="AN1080" s="6"/>
      <c r="AO1080" s="6"/>
    </row>
    <row r="1081" spans="1:41" x14ac:dyDescent="0.25">
      <c r="A1081" s="9" t="s">
        <v>73</v>
      </c>
      <c r="B1081" s="9" t="s">
        <v>61</v>
      </c>
      <c r="C1081" s="15">
        <v>40563</v>
      </c>
      <c r="D1081" s="6" t="s">
        <v>69</v>
      </c>
      <c r="E1081" s="6"/>
      <c r="F1081" s="6"/>
      <c r="G1081" s="6"/>
      <c r="H1081" s="6">
        <v>15</v>
      </c>
      <c r="I1081" s="6">
        <v>7</v>
      </c>
      <c r="J1081" s="6">
        <v>3</v>
      </c>
      <c r="K1081" s="6"/>
      <c r="L1081" s="6"/>
      <c r="M1081" s="6"/>
      <c r="N1081" s="6">
        <v>21</v>
      </c>
      <c r="O1081" s="6">
        <v>21</v>
      </c>
      <c r="P1081" s="6">
        <f t="shared" si="0"/>
        <v>473.5</v>
      </c>
      <c r="Q1081" s="6"/>
      <c r="R1081" s="6"/>
      <c r="S1081" s="6"/>
      <c r="T1081" s="6"/>
      <c r="U1081" s="22">
        <v>1</v>
      </c>
      <c r="V1081" s="22">
        <v>0</v>
      </c>
      <c r="W1081" s="6">
        <v>150</v>
      </c>
      <c r="X1081" s="6">
        <v>30</v>
      </c>
      <c r="Y1081" s="6">
        <v>3</v>
      </c>
      <c r="Z1081" s="6"/>
      <c r="AA1081" s="6"/>
      <c r="AB1081" s="6"/>
      <c r="AC1081" s="6"/>
      <c r="AD1081" s="6"/>
      <c r="AE1081" s="6">
        <v>31.2</v>
      </c>
      <c r="AF1081" s="6">
        <v>0.05</v>
      </c>
      <c r="AG1081" s="6"/>
      <c r="AH1081" s="6"/>
      <c r="AI1081" s="6"/>
      <c r="AJ1081" s="6"/>
      <c r="AK1081" s="6">
        <v>0.106</v>
      </c>
      <c r="AL1081" s="6"/>
      <c r="AM1081" s="6"/>
      <c r="AN1081" s="6"/>
      <c r="AO1081" s="6"/>
    </row>
    <row r="1082" spans="1:41" x14ac:dyDescent="0.25">
      <c r="A1082" s="9" t="s">
        <v>73</v>
      </c>
      <c r="B1082" s="9" t="s">
        <v>61</v>
      </c>
      <c r="C1082" s="15">
        <v>40570</v>
      </c>
      <c r="D1082" s="6" t="s">
        <v>69</v>
      </c>
      <c r="E1082" s="6"/>
      <c r="F1082" s="6"/>
      <c r="G1082" s="6"/>
      <c r="H1082" s="6">
        <v>15</v>
      </c>
      <c r="I1082" s="6">
        <v>7</v>
      </c>
      <c r="J1082" s="6">
        <v>4</v>
      </c>
      <c r="K1082" s="6"/>
      <c r="L1082" s="6"/>
      <c r="M1082" s="6"/>
      <c r="N1082" s="6">
        <v>29.8</v>
      </c>
      <c r="O1082" s="6">
        <v>29.8</v>
      </c>
      <c r="P1082" s="6">
        <f t="shared" si="0"/>
        <v>503.3</v>
      </c>
      <c r="Q1082" s="6"/>
      <c r="R1082" s="6"/>
      <c r="S1082" s="6"/>
      <c r="T1082" s="6"/>
      <c r="U1082" s="22">
        <v>1</v>
      </c>
      <c r="V1082" s="22">
        <v>0</v>
      </c>
      <c r="W1082" s="6">
        <v>150</v>
      </c>
      <c r="X1082" s="6">
        <v>42.6</v>
      </c>
      <c r="Y1082" s="6">
        <v>4.26</v>
      </c>
      <c r="Z1082" s="6"/>
      <c r="AA1082" s="6"/>
      <c r="AB1082" s="6"/>
      <c r="AC1082" s="6"/>
      <c r="AD1082" s="6"/>
      <c r="AE1082" s="6">
        <v>31.2</v>
      </c>
      <c r="AF1082" s="6">
        <v>0.05</v>
      </c>
      <c r="AG1082" s="6"/>
      <c r="AH1082" s="6"/>
      <c r="AI1082" s="6"/>
      <c r="AJ1082" s="6"/>
      <c r="AK1082" s="6">
        <v>0.122</v>
      </c>
      <c r="AL1082" s="6"/>
      <c r="AM1082" s="6"/>
      <c r="AN1082" s="6"/>
      <c r="AO1082" s="6"/>
    </row>
    <row r="1083" spans="1:41" x14ac:dyDescent="0.25">
      <c r="A1083" s="9" t="s">
        <v>73</v>
      </c>
      <c r="B1083" s="9" t="s">
        <v>61</v>
      </c>
      <c r="C1083" s="15">
        <v>40577</v>
      </c>
      <c r="D1083" s="6" t="s">
        <v>69</v>
      </c>
      <c r="E1083" s="6"/>
      <c r="F1083" s="6"/>
      <c r="G1083" s="6"/>
      <c r="H1083" s="6">
        <v>15</v>
      </c>
      <c r="I1083" s="6">
        <v>7</v>
      </c>
      <c r="J1083" s="6">
        <v>5</v>
      </c>
      <c r="K1083" s="6"/>
      <c r="L1083" s="6"/>
      <c r="M1083" s="6"/>
      <c r="N1083" s="6">
        <v>25.5</v>
      </c>
      <c r="O1083" s="6">
        <v>25.5</v>
      </c>
      <c r="P1083" s="6">
        <f t="shared" si="0"/>
        <v>528.79999999999995</v>
      </c>
      <c r="Q1083" s="6"/>
      <c r="R1083" s="6"/>
      <c r="S1083" s="6"/>
      <c r="T1083" s="6"/>
      <c r="U1083" s="22">
        <v>1</v>
      </c>
      <c r="V1083" s="22">
        <v>0</v>
      </c>
      <c r="W1083" s="6">
        <v>150</v>
      </c>
      <c r="X1083" s="6">
        <v>36.4</v>
      </c>
      <c r="Y1083" s="6">
        <v>3.6399999999999997</v>
      </c>
      <c r="Z1083" s="6"/>
      <c r="AA1083" s="6"/>
      <c r="AB1083" s="6"/>
      <c r="AC1083" s="6"/>
      <c r="AD1083" s="6"/>
      <c r="AE1083" s="6">
        <v>31.2</v>
      </c>
      <c r="AF1083" s="6">
        <v>0.05</v>
      </c>
      <c r="AG1083" s="6"/>
      <c r="AH1083" s="6"/>
      <c r="AI1083" s="6"/>
      <c r="AJ1083" s="6"/>
      <c r="AK1083" s="6">
        <v>9.4E-2</v>
      </c>
      <c r="AL1083" s="6"/>
      <c r="AM1083" s="6"/>
      <c r="AN1083" s="6"/>
      <c r="AO1083" s="6"/>
    </row>
    <row r="1084" spans="1:41" x14ac:dyDescent="0.25">
      <c r="A1084" s="9" t="s">
        <v>73</v>
      </c>
      <c r="B1084" s="9" t="s">
        <v>61</v>
      </c>
      <c r="C1084" s="15">
        <v>40584</v>
      </c>
      <c r="D1084" s="6" t="s">
        <v>69</v>
      </c>
      <c r="E1084" s="6"/>
      <c r="F1084" s="6"/>
      <c r="G1084" s="6"/>
      <c r="H1084" s="6">
        <v>15</v>
      </c>
      <c r="I1084" s="6">
        <v>7</v>
      </c>
      <c r="J1084" s="6">
        <v>6</v>
      </c>
      <c r="K1084" s="6"/>
      <c r="L1084" s="6"/>
      <c r="M1084" s="6"/>
      <c r="N1084" s="6">
        <v>33.9</v>
      </c>
      <c r="O1084" s="6">
        <v>33.9</v>
      </c>
      <c r="P1084" s="6">
        <f t="shared" si="0"/>
        <v>562.69999999999993</v>
      </c>
      <c r="Q1084" s="6"/>
      <c r="R1084" s="6"/>
      <c r="S1084" s="6"/>
      <c r="T1084" s="6"/>
      <c r="U1084" s="22">
        <v>1</v>
      </c>
      <c r="V1084" s="22">
        <v>0</v>
      </c>
      <c r="W1084" s="6">
        <v>150</v>
      </c>
      <c r="X1084" s="6">
        <v>48.5</v>
      </c>
      <c r="Y1084" s="6">
        <v>4.8499999999999996</v>
      </c>
      <c r="Z1084" s="6"/>
      <c r="AA1084" s="6"/>
      <c r="AB1084" s="6"/>
      <c r="AC1084" s="6"/>
      <c r="AD1084" s="6"/>
      <c r="AE1084" s="6">
        <v>31.2</v>
      </c>
      <c r="AF1084" s="6">
        <v>0.05</v>
      </c>
      <c r="AG1084" s="6"/>
      <c r="AH1084" s="6"/>
      <c r="AI1084" s="6"/>
      <c r="AJ1084" s="6"/>
      <c r="AK1084" s="6">
        <v>0.10199999999999999</v>
      </c>
      <c r="AL1084" s="6"/>
      <c r="AM1084" s="6"/>
      <c r="AN1084" s="6"/>
      <c r="AO1084" s="6"/>
    </row>
    <row r="1085" spans="1:41" x14ac:dyDescent="0.25">
      <c r="A1085" s="9" t="s">
        <v>73</v>
      </c>
      <c r="B1085" s="9" t="s">
        <v>61</v>
      </c>
      <c r="C1085" s="15">
        <v>40590</v>
      </c>
      <c r="D1085" s="6" t="s">
        <v>69</v>
      </c>
      <c r="E1085" s="6"/>
      <c r="F1085" s="6"/>
      <c r="G1085" s="6"/>
      <c r="H1085" s="6">
        <v>15</v>
      </c>
      <c r="I1085" s="6">
        <v>7</v>
      </c>
      <c r="J1085" s="6">
        <v>7</v>
      </c>
      <c r="K1085" s="6"/>
      <c r="L1085" s="6"/>
      <c r="M1085" s="6"/>
      <c r="N1085" s="6">
        <v>31.3</v>
      </c>
      <c r="O1085" s="6">
        <v>31.3</v>
      </c>
      <c r="P1085" s="6">
        <f t="shared" si="0"/>
        <v>593.99999999999989</v>
      </c>
      <c r="Q1085" s="6"/>
      <c r="R1085" s="6"/>
      <c r="S1085" s="6"/>
      <c r="T1085" s="6"/>
      <c r="U1085" s="22">
        <v>1</v>
      </c>
      <c r="V1085" s="22">
        <v>0</v>
      </c>
      <c r="W1085" s="6">
        <v>150</v>
      </c>
      <c r="X1085" s="6">
        <v>52.1</v>
      </c>
      <c r="Y1085" s="6">
        <v>5.21</v>
      </c>
      <c r="Z1085" s="6"/>
      <c r="AA1085" s="6"/>
      <c r="AB1085" s="6"/>
      <c r="AC1085" s="6"/>
      <c r="AD1085" s="6"/>
      <c r="AE1085" s="6">
        <v>31.2</v>
      </c>
      <c r="AF1085" s="6">
        <v>0.05</v>
      </c>
      <c r="AG1085" s="6"/>
      <c r="AH1085" s="6"/>
      <c r="AI1085" s="6"/>
      <c r="AJ1085" s="6"/>
      <c r="AK1085" s="6">
        <v>9.0999999999999998E-2</v>
      </c>
      <c r="AL1085" s="6"/>
      <c r="AM1085" s="6"/>
      <c r="AN1085" s="6"/>
      <c r="AO1085" s="6"/>
    </row>
    <row r="1086" spans="1:41" x14ac:dyDescent="0.25">
      <c r="A1086" s="9" t="s">
        <v>73</v>
      </c>
      <c r="B1086" s="9" t="s">
        <v>61</v>
      </c>
      <c r="C1086" s="15">
        <v>40605</v>
      </c>
      <c r="D1086" s="6" t="s">
        <v>69</v>
      </c>
      <c r="E1086" s="6"/>
      <c r="F1086" s="6"/>
      <c r="G1086" s="6"/>
      <c r="H1086" s="6">
        <v>15</v>
      </c>
      <c r="I1086" s="6">
        <v>7</v>
      </c>
      <c r="J1086" s="6">
        <v>8</v>
      </c>
      <c r="K1086" s="6"/>
      <c r="L1086" s="6"/>
      <c r="M1086" s="6"/>
      <c r="N1086" s="6">
        <v>70.5</v>
      </c>
      <c r="O1086" s="6">
        <v>70.5</v>
      </c>
      <c r="P1086" s="6">
        <f t="shared" si="0"/>
        <v>664.49999999999989</v>
      </c>
      <c r="Q1086" s="6"/>
      <c r="R1086" s="6"/>
      <c r="S1086" s="6"/>
      <c r="T1086" s="6"/>
      <c r="U1086" s="22">
        <v>1</v>
      </c>
      <c r="V1086" s="22">
        <v>0</v>
      </c>
      <c r="W1086" s="6">
        <v>150</v>
      </c>
      <c r="X1086" s="6">
        <v>47</v>
      </c>
      <c r="Y1086" s="6">
        <v>4.7</v>
      </c>
      <c r="Z1086" s="6"/>
      <c r="AA1086" s="6"/>
      <c r="AB1086" s="6"/>
      <c r="AC1086" s="6"/>
      <c r="AD1086" s="6"/>
      <c r="AE1086" s="6">
        <v>29.6</v>
      </c>
      <c r="AF1086" s="6">
        <v>4.7E-2</v>
      </c>
      <c r="AG1086" s="6"/>
      <c r="AH1086" s="6"/>
      <c r="AI1086" s="6"/>
      <c r="AJ1086" s="6"/>
      <c r="AK1086" s="6">
        <v>0.10400000000000001</v>
      </c>
      <c r="AL1086" s="6"/>
      <c r="AM1086" s="6"/>
      <c r="AN1086" s="6"/>
      <c r="AO1086" s="6"/>
    </row>
    <row r="1087" spans="1:41" x14ac:dyDescent="0.25">
      <c r="A1087" s="9" t="s">
        <v>73</v>
      </c>
      <c r="B1087" s="9" t="s">
        <v>61</v>
      </c>
      <c r="C1087" s="15">
        <v>40619</v>
      </c>
      <c r="D1087" s="6" t="s">
        <v>69</v>
      </c>
      <c r="E1087" s="6"/>
      <c r="F1087" s="6"/>
      <c r="G1087" s="6"/>
      <c r="H1087" s="6">
        <v>15</v>
      </c>
      <c r="I1087" s="6">
        <v>7</v>
      </c>
      <c r="J1087" s="6">
        <v>9</v>
      </c>
      <c r="K1087" s="6"/>
      <c r="L1087" s="6"/>
      <c r="M1087" s="6"/>
      <c r="N1087" s="6">
        <v>32.700000000000003</v>
      </c>
      <c r="O1087" s="6">
        <v>32.700000000000003</v>
      </c>
      <c r="P1087" s="6">
        <f t="shared" si="0"/>
        <v>697.19999999999993</v>
      </c>
      <c r="Q1087" s="6"/>
      <c r="R1087" s="6"/>
      <c r="S1087" s="6"/>
      <c r="T1087" s="6"/>
      <c r="U1087" s="22">
        <v>1</v>
      </c>
      <c r="V1087" s="22">
        <v>0</v>
      </c>
      <c r="W1087" s="6">
        <v>150</v>
      </c>
      <c r="X1087" s="6">
        <v>23.4</v>
      </c>
      <c r="Y1087" s="6">
        <v>2.34</v>
      </c>
      <c r="Z1087" s="6"/>
      <c r="AA1087" s="6"/>
      <c r="AB1087" s="6"/>
      <c r="AC1087" s="6"/>
      <c r="AD1087" s="6"/>
      <c r="AE1087" s="6">
        <v>29.6</v>
      </c>
      <c r="AF1087" s="6">
        <v>4.7E-2</v>
      </c>
      <c r="AG1087" s="6"/>
      <c r="AH1087" s="6"/>
      <c r="AI1087" s="6"/>
      <c r="AJ1087" s="6"/>
      <c r="AK1087" s="6">
        <v>0.09</v>
      </c>
      <c r="AL1087" s="6"/>
      <c r="AM1087" s="6"/>
      <c r="AN1087" s="6"/>
      <c r="AO1087" s="6"/>
    </row>
    <row r="1088" spans="1:41" x14ac:dyDescent="0.25">
      <c r="A1088" s="9" t="s">
        <v>73</v>
      </c>
      <c r="B1088" s="9" t="s">
        <v>61</v>
      </c>
      <c r="C1088" s="15">
        <v>40626</v>
      </c>
      <c r="D1088" s="6" t="s">
        <v>69</v>
      </c>
      <c r="E1088" s="6"/>
      <c r="F1088" s="6"/>
      <c r="G1088" s="6"/>
      <c r="H1088" s="6">
        <v>15</v>
      </c>
      <c r="I1088" s="6">
        <v>7</v>
      </c>
      <c r="J1088" s="6">
        <v>10</v>
      </c>
      <c r="K1088" s="6"/>
      <c r="L1088" s="6"/>
      <c r="M1088" s="6"/>
      <c r="N1088" s="6">
        <v>17.600000000000001</v>
      </c>
      <c r="O1088" s="6">
        <v>17.600000000000001</v>
      </c>
      <c r="P1088" s="6">
        <f t="shared" si="0"/>
        <v>714.8</v>
      </c>
      <c r="Q1088" s="6"/>
      <c r="R1088" s="6"/>
      <c r="S1088" s="6"/>
      <c r="T1088" s="6"/>
      <c r="U1088" s="22">
        <v>1</v>
      </c>
      <c r="V1088" s="22">
        <v>0</v>
      </c>
      <c r="W1088" s="6">
        <v>150</v>
      </c>
      <c r="X1088" s="6">
        <v>25.2</v>
      </c>
      <c r="Y1088" s="6">
        <v>2.52</v>
      </c>
      <c r="Z1088" s="6"/>
      <c r="AA1088" s="6"/>
      <c r="AB1088" s="6"/>
      <c r="AC1088" s="6"/>
      <c r="AD1088" s="6"/>
      <c r="AE1088" s="6">
        <v>29.6</v>
      </c>
      <c r="AF1088" s="6">
        <v>4.7E-2</v>
      </c>
      <c r="AG1088" s="6"/>
      <c r="AH1088" s="6"/>
      <c r="AI1088" s="6"/>
      <c r="AJ1088" s="6"/>
      <c r="AK1088" s="6">
        <v>0.109</v>
      </c>
      <c r="AL1088" s="6"/>
      <c r="AM1088" s="6"/>
      <c r="AN1088" s="6"/>
      <c r="AO1088" s="6"/>
    </row>
    <row r="1089" spans="1:41" x14ac:dyDescent="0.25">
      <c r="A1089" s="9" t="s">
        <v>73</v>
      </c>
      <c r="B1089" s="9" t="s">
        <v>61</v>
      </c>
      <c r="C1089" s="15">
        <v>40640</v>
      </c>
      <c r="D1089" s="6" t="s">
        <v>69</v>
      </c>
      <c r="E1089" s="6"/>
      <c r="F1089" s="6"/>
      <c r="G1089" s="6"/>
      <c r="H1089" s="6">
        <v>15</v>
      </c>
      <c r="I1089" s="6">
        <v>7</v>
      </c>
      <c r="J1089" s="6">
        <v>11</v>
      </c>
      <c r="K1089" s="6"/>
      <c r="L1089" s="6"/>
      <c r="M1089" s="6"/>
      <c r="N1089" s="6">
        <v>15.5</v>
      </c>
      <c r="O1089" s="6">
        <v>15.5</v>
      </c>
      <c r="P1089" s="6">
        <f t="shared" si="0"/>
        <v>730.3</v>
      </c>
      <c r="Q1089" s="6"/>
      <c r="R1089" s="6"/>
      <c r="S1089" s="6"/>
      <c r="T1089" s="6"/>
      <c r="U1089" s="22">
        <v>1</v>
      </c>
      <c r="V1089" s="22">
        <v>0</v>
      </c>
      <c r="W1089" s="6">
        <v>150</v>
      </c>
      <c r="X1089" s="6">
        <v>11.1</v>
      </c>
      <c r="Y1089" s="6">
        <v>1.1099999999999999</v>
      </c>
      <c r="Z1089" s="6"/>
      <c r="AA1089" s="6"/>
      <c r="AB1089" s="6"/>
      <c r="AC1089" s="6"/>
      <c r="AD1089" s="6"/>
      <c r="AE1089" s="6">
        <v>29.6</v>
      </c>
      <c r="AF1089" s="6">
        <v>4.7E-2</v>
      </c>
      <c r="AG1089" s="6"/>
      <c r="AH1089" s="6"/>
      <c r="AI1089" s="6"/>
      <c r="AJ1089" s="6"/>
      <c r="AK1089" s="6">
        <v>0.12</v>
      </c>
      <c r="AL1089" s="6"/>
      <c r="AM1089" s="6"/>
      <c r="AN1089" s="6"/>
      <c r="AO1089" s="6"/>
    </row>
    <row r="1090" spans="1:41" x14ac:dyDescent="0.25">
      <c r="A1090" s="9" t="s">
        <v>73</v>
      </c>
      <c r="B1090" s="9" t="s">
        <v>61</v>
      </c>
      <c r="C1090" s="15">
        <v>40654</v>
      </c>
      <c r="D1090" s="6" t="s">
        <v>69</v>
      </c>
      <c r="E1090" s="6"/>
      <c r="F1090" s="6"/>
      <c r="G1090" s="6"/>
      <c r="H1090" s="6">
        <v>15</v>
      </c>
      <c r="I1090" s="6">
        <v>7</v>
      </c>
      <c r="J1090" s="6">
        <v>12</v>
      </c>
      <c r="K1090" s="6"/>
      <c r="L1090" s="6"/>
      <c r="M1090" s="6"/>
      <c r="N1090" s="6">
        <v>22.4</v>
      </c>
      <c r="O1090" s="6">
        <v>22.4</v>
      </c>
      <c r="P1090" s="6">
        <f t="shared" si="0"/>
        <v>752.69999999999993</v>
      </c>
      <c r="Q1090" s="6"/>
      <c r="R1090" s="6"/>
      <c r="S1090" s="6"/>
      <c r="T1090" s="6"/>
      <c r="U1090" s="22">
        <v>1</v>
      </c>
      <c r="V1090" s="22">
        <v>0</v>
      </c>
      <c r="W1090" s="6">
        <v>150</v>
      </c>
      <c r="X1090" s="6">
        <v>16</v>
      </c>
      <c r="Y1090" s="6">
        <v>1.6</v>
      </c>
      <c r="Z1090" s="6"/>
      <c r="AA1090" s="6"/>
      <c r="AB1090" s="6"/>
      <c r="AC1090" s="6"/>
      <c r="AD1090" s="6"/>
      <c r="AE1090" s="6">
        <v>29.6</v>
      </c>
      <c r="AF1090" s="6">
        <v>4.7E-2</v>
      </c>
      <c r="AG1090" s="6"/>
      <c r="AH1090" s="6"/>
      <c r="AI1090" s="6"/>
      <c r="AJ1090" s="6"/>
      <c r="AK1090" s="6">
        <v>9.3000000000000013E-2</v>
      </c>
      <c r="AL1090" s="6"/>
      <c r="AM1090" s="6"/>
      <c r="AN1090" s="6"/>
      <c r="AO1090" s="6"/>
    </row>
    <row r="1091" spans="1:41" x14ac:dyDescent="0.25">
      <c r="A1091" s="9" t="s">
        <v>73</v>
      </c>
      <c r="B1091" s="9" t="s">
        <v>61</v>
      </c>
      <c r="C1091" s="15">
        <v>40668</v>
      </c>
      <c r="D1091" s="6" t="s">
        <v>69</v>
      </c>
      <c r="E1091" s="6"/>
      <c r="F1091" s="6"/>
      <c r="G1091" s="6"/>
      <c r="H1091" s="6">
        <v>15</v>
      </c>
      <c r="I1091" s="6">
        <v>7</v>
      </c>
      <c r="J1091" s="6">
        <v>13</v>
      </c>
      <c r="K1091" s="6"/>
      <c r="L1091" s="6"/>
      <c r="M1091" s="6"/>
      <c r="N1091" s="6">
        <v>21.4</v>
      </c>
      <c r="O1091" s="6">
        <v>21.4</v>
      </c>
      <c r="P1091" s="6">
        <f t="shared" si="0"/>
        <v>774.09999999999991</v>
      </c>
      <c r="Q1091" s="6"/>
      <c r="R1091" s="6"/>
      <c r="S1091" s="6"/>
      <c r="T1091" s="6"/>
      <c r="U1091" s="22">
        <v>1</v>
      </c>
      <c r="V1091" s="22">
        <v>0</v>
      </c>
      <c r="W1091" s="6">
        <v>150</v>
      </c>
      <c r="X1091" s="6">
        <v>15.3</v>
      </c>
      <c r="Y1091" s="6">
        <v>1.53</v>
      </c>
      <c r="Z1091" s="6"/>
      <c r="AA1091" s="6"/>
      <c r="AB1091" s="6"/>
      <c r="AC1091" s="6"/>
      <c r="AD1091" s="6"/>
      <c r="AE1091" s="6">
        <v>29.6</v>
      </c>
      <c r="AF1091" s="6">
        <v>4.7E-2</v>
      </c>
      <c r="AG1091" s="6"/>
      <c r="AH1091" s="6"/>
      <c r="AI1091" s="6"/>
      <c r="AJ1091" s="6"/>
      <c r="AK1091" s="6">
        <v>0.11599999999999999</v>
      </c>
      <c r="AL1091" s="6"/>
      <c r="AM1091" s="6"/>
      <c r="AN1091" s="6"/>
      <c r="AO1091" s="6"/>
    </row>
    <row r="1092" spans="1:41" x14ac:dyDescent="0.25">
      <c r="A1092" s="9" t="s">
        <v>73</v>
      </c>
      <c r="B1092" s="9" t="s">
        <v>61</v>
      </c>
      <c r="C1092" s="15">
        <v>40681</v>
      </c>
      <c r="D1092" s="6" t="s">
        <v>69</v>
      </c>
      <c r="E1092" s="6"/>
      <c r="F1092" s="6"/>
      <c r="G1092" s="6"/>
      <c r="H1092" s="6">
        <v>15</v>
      </c>
      <c r="I1092" s="6">
        <v>7</v>
      </c>
      <c r="J1092" s="6">
        <v>14</v>
      </c>
      <c r="K1092" s="6"/>
      <c r="L1092" s="6"/>
      <c r="M1092" s="6"/>
      <c r="N1092" s="6">
        <v>17.3</v>
      </c>
      <c r="O1092" s="6">
        <v>17.3</v>
      </c>
      <c r="P1092" s="6">
        <f t="shared" si="0"/>
        <v>791.39999999999986</v>
      </c>
      <c r="Q1092" s="6"/>
      <c r="R1092" s="6"/>
      <c r="S1092" s="6"/>
      <c r="T1092" s="6"/>
      <c r="U1092" s="22">
        <v>1</v>
      </c>
      <c r="V1092" s="22">
        <v>0</v>
      </c>
      <c r="W1092" s="6">
        <v>150</v>
      </c>
      <c r="X1092" s="6">
        <v>13.3</v>
      </c>
      <c r="Y1092" s="6">
        <v>1.33</v>
      </c>
      <c r="Z1092" s="6"/>
      <c r="AA1092" s="6"/>
      <c r="AB1092" s="6"/>
      <c r="AC1092" s="6"/>
      <c r="AD1092" s="6"/>
      <c r="AE1092" s="6">
        <v>29.6</v>
      </c>
      <c r="AF1092" s="6">
        <v>4.7E-2</v>
      </c>
      <c r="AG1092" s="6"/>
      <c r="AH1092" s="6"/>
      <c r="AI1092" s="6"/>
      <c r="AJ1092" s="6"/>
      <c r="AK1092" s="6">
        <v>9.0999999999999998E-2</v>
      </c>
      <c r="AL1092" s="6"/>
      <c r="AM1092" s="6"/>
      <c r="AN1092" s="6"/>
      <c r="AO1092" s="6"/>
    </row>
    <row r="1093" spans="1:41" x14ac:dyDescent="0.25">
      <c r="A1093" s="9" t="s">
        <v>73</v>
      </c>
      <c r="B1093" s="9" t="s">
        <v>61</v>
      </c>
      <c r="C1093" s="15">
        <v>40822</v>
      </c>
      <c r="D1093" s="6" t="s">
        <v>71</v>
      </c>
      <c r="E1093" s="6"/>
      <c r="F1093" s="6"/>
      <c r="G1093" s="6"/>
      <c r="H1093" s="6">
        <v>15</v>
      </c>
      <c r="I1093" s="6">
        <v>7</v>
      </c>
      <c r="J1093" s="6">
        <v>15</v>
      </c>
      <c r="K1093" s="6"/>
      <c r="L1093" s="6"/>
      <c r="M1093" s="6"/>
      <c r="N1093" s="6">
        <v>67.2</v>
      </c>
      <c r="O1093" s="6">
        <v>67.2</v>
      </c>
      <c r="P1093" s="6">
        <f>O1093</f>
        <v>67.2</v>
      </c>
      <c r="Q1093" s="6"/>
      <c r="R1093" s="6"/>
      <c r="S1093" s="6"/>
      <c r="T1093" s="6"/>
      <c r="U1093" s="22">
        <v>0.94</v>
      </c>
      <c r="V1093" s="22">
        <v>0.06</v>
      </c>
      <c r="W1093" s="6">
        <v>150</v>
      </c>
      <c r="X1093" s="6">
        <v>4.8</v>
      </c>
      <c r="Y1093" s="6">
        <v>0.48</v>
      </c>
      <c r="Z1093" s="6"/>
      <c r="AA1093" s="6"/>
      <c r="AB1093" s="6"/>
      <c r="AC1093" s="6"/>
      <c r="AD1093" s="6"/>
      <c r="AE1093" s="6">
        <v>20.9</v>
      </c>
      <c r="AF1093" s="6">
        <v>3.3000000000000002E-2</v>
      </c>
      <c r="AG1093" s="6"/>
      <c r="AH1093" s="6"/>
      <c r="AI1093" s="6"/>
      <c r="AJ1093" s="6"/>
      <c r="AK1093" s="6">
        <v>0.13900000000000001</v>
      </c>
      <c r="AL1093" s="6"/>
      <c r="AM1093" s="6"/>
      <c r="AN1093" s="6"/>
      <c r="AO1093" s="6"/>
    </row>
    <row r="1094" spans="1:41" x14ac:dyDescent="0.25">
      <c r="A1094" s="9" t="s">
        <v>73</v>
      </c>
      <c r="B1094" s="9" t="s">
        <v>61</v>
      </c>
      <c r="C1094" s="15">
        <v>40836</v>
      </c>
      <c r="D1094" s="6" t="s">
        <v>71</v>
      </c>
      <c r="E1094" s="6"/>
      <c r="F1094" s="6"/>
      <c r="G1094" s="6"/>
      <c r="H1094" s="6">
        <v>15</v>
      </c>
      <c r="I1094" s="6">
        <v>7</v>
      </c>
      <c r="J1094" s="6">
        <v>16</v>
      </c>
      <c r="K1094" s="6"/>
      <c r="L1094" s="6"/>
      <c r="M1094" s="6"/>
      <c r="N1094" s="6">
        <v>71.2</v>
      </c>
      <c r="O1094" s="6">
        <v>71.2</v>
      </c>
      <c r="P1094" s="6">
        <f t="shared" si="0"/>
        <v>138.4</v>
      </c>
      <c r="Q1094" s="6"/>
      <c r="R1094" s="6"/>
      <c r="S1094" s="6"/>
      <c r="T1094" s="6"/>
      <c r="U1094" s="22">
        <v>0.94</v>
      </c>
      <c r="V1094" s="22">
        <v>0.06</v>
      </c>
      <c r="W1094" s="6">
        <v>150</v>
      </c>
      <c r="X1094" s="6">
        <v>50.9</v>
      </c>
      <c r="Y1094" s="6">
        <v>5.09</v>
      </c>
      <c r="Z1094" s="6"/>
      <c r="AA1094" s="6"/>
      <c r="AB1094" s="6"/>
      <c r="AC1094" s="6"/>
      <c r="AD1094" s="6"/>
      <c r="AE1094" s="6">
        <v>20.9</v>
      </c>
      <c r="AF1094" s="6">
        <v>3.3000000000000002E-2</v>
      </c>
      <c r="AG1094" s="6"/>
      <c r="AH1094" s="6"/>
      <c r="AI1094" s="6"/>
      <c r="AJ1094" s="6"/>
      <c r="AK1094" s="6">
        <v>0.126</v>
      </c>
      <c r="AL1094" s="6"/>
      <c r="AM1094" s="6"/>
      <c r="AN1094" s="6"/>
      <c r="AO1094" s="6"/>
    </row>
    <row r="1095" spans="1:41" x14ac:dyDescent="0.25">
      <c r="A1095" s="9" t="s">
        <v>73</v>
      </c>
      <c r="B1095" s="9" t="s">
        <v>61</v>
      </c>
      <c r="C1095" s="15">
        <v>40850</v>
      </c>
      <c r="D1095" s="6" t="s">
        <v>71</v>
      </c>
      <c r="E1095" s="6"/>
      <c r="F1095" s="6"/>
      <c r="G1095" s="6"/>
      <c r="H1095" s="6">
        <v>15</v>
      </c>
      <c r="I1095" s="6">
        <v>7</v>
      </c>
      <c r="J1095" s="6">
        <v>17</v>
      </c>
      <c r="K1095" s="6"/>
      <c r="L1095" s="6"/>
      <c r="M1095" s="6"/>
      <c r="N1095" s="6">
        <v>74.400000000000006</v>
      </c>
      <c r="O1095" s="6">
        <v>74.400000000000006</v>
      </c>
      <c r="P1095" s="6">
        <f t="shared" si="0"/>
        <v>212.8</v>
      </c>
      <c r="Q1095" s="6"/>
      <c r="R1095" s="6"/>
      <c r="S1095" s="6"/>
      <c r="T1095" s="6"/>
      <c r="U1095" s="22">
        <v>0.94</v>
      </c>
      <c r="V1095" s="22">
        <v>0.06</v>
      </c>
      <c r="W1095" s="6">
        <v>150</v>
      </c>
      <c r="X1095" s="6">
        <v>53.1</v>
      </c>
      <c r="Y1095" s="6">
        <v>5.3100000000000005</v>
      </c>
      <c r="Z1095" s="6"/>
      <c r="AA1095" s="6"/>
      <c r="AB1095" s="6"/>
      <c r="AC1095" s="6"/>
      <c r="AD1095" s="6"/>
      <c r="AE1095" s="6">
        <v>20.9</v>
      </c>
      <c r="AF1095" s="6">
        <v>3.3000000000000002E-2</v>
      </c>
      <c r="AG1095" s="6"/>
      <c r="AH1095" s="6"/>
      <c r="AI1095" s="6"/>
      <c r="AJ1095" s="6"/>
      <c r="AK1095" s="6">
        <v>0.115</v>
      </c>
      <c r="AL1095" s="6"/>
      <c r="AM1095" s="6"/>
      <c r="AN1095" s="6"/>
      <c r="AO1095" s="6"/>
    </row>
    <row r="1096" spans="1:41" x14ac:dyDescent="0.25">
      <c r="A1096" s="9" t="s">
        <v>73</v>
      </c>
      <c r="B1096" s="9" t="s">
        <v>61</v>
      </c>
      <c r="C1096" s="15">
        <v>40864</v>
      </c>
      <c r="D1096" s="6" t="s">
        <v>71</v>
      </c>
      <c r="E1096" s="6"/>
      <c r="F1096" s="6"/>
      <c r="G1096" s="6"/>
      <c r="H1096" s="6">
        <v>15</v>
      </c>
      <c r="I1096" s="6">
        <v>7</v>
      </c>
      <c r="J1096" s="6">
        <v>18</v>
      </c>
      <c r="K1096" s="6"/>
      <c r="L1096" s="6"/>
      <c r="M1096" s="6"/>
      <c r="N1096" s="6">
        <v>100.1</v>
      </c>
      <c r="O1096" s="6">
        <v>100.1</v>
      </c>
      <c r="P1096" s="6">
        <f t="shared" si="0"/>
        <v>312.89999999999998</v>
      </c>
      <c r="Q1096" s="6"/>
      <c r="R1096" s="6"/>
      <c r="S1096" s="6"/>
      <c r="T1096" s="6"/>
      <c r="U1096" s="22">
        <v>0.94</v>
      </c>
      <c r="V1096" s="22">
        <v>0.06</v>
      </c>
      <c r="W1096" s="6">
        <v>150</v>
      </c>
      <c r="X1096" s="6">
        <v>71.5</v>
      </c>
      <c r="Y1096" s="6">
        <v>7.15</v>
      </c>
      <c r="Z1096" s="6"/>
      <c r="AA1096" s="6"/>
      <c r="AB1096" s="6"/>
      <c r="AC1096" s="6"/>
      <c r="AD1096" s="6"/>
      <c r="AE1096" s="6">
        <v>20.9</v>
      </c>
      <c r="AF1096" s="6">
        <v>3.3000000000000002E-2</v>
      </c>
      <c r="AG1096" s="6"/>
      <c r="AH1096" s="6"/>
      <c r="AI1096" s="6"/>
      <c r="AJ1096" s="6"/>
      <c r="AK1096" s="6">
        <v>0.13100000000000001</v>
      </c>
      <c r="AL1096" s="6"/>
      <c r="AM1096" s="6"/>
      <c r="AN1096" s="6"/>
      <c r="AO1096" s="6"/>
    </row>
    <row r="1097" spans="1:41" x14ac:dyDescent="0.25">
      <c r="A1097" s="9" t="s">
        <v>73</v>
      </c>
      <c r="B1097" s="9" t="s">
        <v>61</v>
      </c>
      <c r="C1097" s="15">
        <v>40885</v>
      </c>
      <c r="D1097" s="6" t="s">
        <v>71</v>
      </c>
      <c r="E1097" s="6"/>
      <c r="F1097" s="6"/>
      <c r="G1097" s="6"/>
      <c r="H1097" s="6">
        <v>15</v>
      </c>
      <c r="I1097" s="6">
        <v>7</v>
      </c>
      <c r="J1097" s="6">
        <v>19</v>
      </c>
      <c r="K1097" s="6"/>
      <c r="L1097" s="6"/>
      <c r="M1097" s="6"/>
      <c r="N1097" s="6">
        <v>97.7</v>
      </c>
      <c r="O1097" s="6">
        <v>97.7</v>
      </c>
      <c r="P1097" s="6">
        <f t="shared" si="0"/>
        <v>410.59999999999997</v>
      </c>
      <c r="Q1097" s="6"/>
      <c r="R1097" s="6"/>
      <c r="S1097" s="6"/>
      <c r="T1097" s="6"/>
      <c r="U1097" s="22">
        <v>0.74</v>
      </c>
      <c r="V1097" s="22">
        <v>0.26</v>
      </c>
      <c r="W1097" s="6">
        <v>150</v>
      </c>
      <c r="X1097" s="6">
        <v>46.5</v>
      </c>
      <c r="Y1097" s="6">
        <v>4.6500000000000004</v>
      </c>
      <c r="Z1097" s="6"/>
      <c r="AA1097" s="6"/>
      <c r="AB1097" s="6"/>
      <c r="AC1097" s="6"/>
      <c r="AD1097" s="6"/>
      <c r="AE1097" s="6">
        <v>21.2</v>
      </c>
      <c r="AF1097" s="6">
        <v>3.4000000000000002E-2</v>
      </c>
      <c r="AG1097" s="6"/>
      <c r="AH1097" s="6"/>
      <c r="AI1097" s="6"/>
      <c r="AJ1097" s="6"/>
      <c r="AK1097" s="6">
        <v>0.12</v>
      </c>
      <c r="AL1097" s="6"/>
      <c r="AM1097" s="6"/>
      <c r="AN1097" s="6"/>
      <c r="AO1097" s="6"/>
    </row>
    <row r="1098" spans="1:41" x14ac:dyDescent="0.25">
      <c r="A1098" s="9" t="s">
        <v>73</v>
      </c>
      <c r="B1098" s="9" t="s">
        <v>61</v>
      </c>
      <c r="C1098" s="15">
        <v>40899</v>
      </c>
      <c r="D1098" s="6" t="s">
        <v>71</v>
      </c>
      <c r="E1098" s="6"/>
      <c r="F1098" s="6"/>
      <c r="G1098" s="6"/>
      <c r="H1098" s="6">
        <v>15</v>
      </c>
      <c r="I1098" s="6">
        <v>7</v>
      </c>
      <c r="J1098" s="6">
        <v>20</v>
      </c>
      <c r="K1098" s="6"/>
      <c r="L1098" s="6"/>
      <c r="M1098" s="6"/>
      <c r="N1098" s="6">
        <v>35.200000000000003</v>
      </c>
      <c r="O1098" s="6">
        <v>35.200000000000003</v>
      </c>
      <c r="P1098" s="6">
        <f t="shared" si="0"/>
        <v>445.79999999999995</v>
      </c>
      <c r="Q1098" s="6"/>
      <c r="R1098" s="6"/>
      <c r="S1098" s="6"/>
      <c r="T1098" s="6"/>
      <c r="U1098" s="22">
        <v>0.74</v>
      </c>
      <c r="V1098" s="22">
        <v>0.26</v>
      </c>
      <c r="W1098" s="6">
        <v>150</v>
      </c>
      <c r="X1098" s="6">
        <v>25.1</v>
      </c>
      <c r="Y1098" s="6">
        <v>2.5100000000000002</v>
      </c>
      <c r="Z1098" s="6"/>
      <c r="AA1098" s="6"/>
      <c r="AB1098" s="6"/>
      <c r="AC1098" s="6"/>
      <c r="AD1098" s="6"/>
      <c r="AE1098" s="6">
        <v>21.2</v>
      </c>
      <c r="AF1098" s="6">
        <v>3.4000000000000002E-2</v>
      </c>
      <c r="AG1098" s="6"/>
      <c r="AH1098" s="6"/>
      <c r="AI1098" s="6"/>
      <c r="AJ1098" s="6"/>
      <c r="AK1098" s="6">
        <v>0.11</v>
      </c>
      <c r="AL1098" s="6"/>
      <c r="AM1098" s="6"/>
      <c r="AN1098" s="6"/>
      <c r="AO1098" s="6"/>
    </row>
    <row r="1099" spans="1:41" x14ac:dyDescent="0.25">
      <c r="A1099" s="9" t="s">
        <v>73</v>
      </c>
      <c r="B1099" s="9" t="s">
        <v>61</v>
      </c>
      <c r="C1099" s="15">
        <v>40920</v>
      </c>
      <c r="D1099" s="6" t="s">
        <v>71</v>
      </c>
      <c r="E1099" s="6"/>
      <c r="F1099" s="6"/>
      <c r="G1099" s="6"/>
      <c r="H1099" s="6">
        <v>15</v>
      </c>
      <c r="I1099" s="6">
        <v>7</v>
      </c>
      <c r="J1099" s="6">
        <v>21</v>
      </c>
      <c r="K1099" s="6"/>
      <c r="L1099" s="6"/>
      <c r="M1099" s="6"/>
      <c r="N1099" s="6">
        <v>190.7</v>
      </c>
      <c r="O1099" s="6">
        <v>190.7</v>
      </c>
      <c r="P1099" s="6">
        <f t="shared" si="0"/>
        <v>636.5</v>
      </c>
      <c r="Q1099" s="6"/>
      <c r="R1099" s="6"/>
      <c r="S1099" s="6"/>
      <c r="T1099" s="6"/>
      <c r="U1099" s="22">
        <v>0.74</v>
      </c>
      <c r="V1099" s="22">
        <v>0.26</v>
      </c>
      <c r="W1099" s="6">
        <v>150</v>
      </c>
      <c r="X1099" s="6">
        <v>90.8</v>
      </c>
      <c r="Y1099" s="6">
        <v>9.08</v>
      </c>
      <c r="Z1099" s="6"/>
      <c r="AA1099" s="6"/>
      <c r="AB1099" s="6"/>
      <c r="AC1099" s="6"/>
      <c r="AD1099" s="6"/>
      <c r="AE1099" s="6">
        <v>21.2</v>
      </c>
      <c r="AF1099" s="6">
        <v>3.4000000000000002E-2</v>
      </c>
      <c r="AG1099" s="6"/>
      <c r="AH1099" s="6"/>
      <c r="AI1099" s="6"/>
      <c r="AJ1099" s="6"/>
      <c r="AK1099" s="6">
        <v>9.1999999999999998E-2</v>
      </c>
      <c r="AL1099" s="6"/>
      <c r="AM1099" s="6"/>
      <c r="AN1099" s="6"/>
      <c r="AO1099" s="6"/>
    </row>
    <row r="1100" spans="1:41" x14ac:dyDescent="0.25">
      <c r="A1100" s="9" t="s">
        <v>73</v>
      </c>
      <c r="B1100" s="9" t="s">
        <v>61</v>
      </c>
      <c r="C1100" s="15">
        <v>40934</v>
      </c>
      <c r="D1100" s="6" t="s">
        <v>71</v>
      </c>
      <c r="E1100" s="6"/>
      <c r="F1100" s="6"/>
      <c r="G1100" s="6"/>
      <c r="H1100" s="6">
        <v>15</v>
      </c>
      <c r="I1100" s="6">
        <v>7</v>
      </c>
      <c r="J1100" s="6">
        <v>22</v>
      </c>
      <c r="K1100" s="6"/>
      <c r="L1100" s="6"/>
      <c r="M1100" s="6"/>
      <c r="N1100" s="6">
        <v>24.4</v>
      </c>
      <c r="O1100" s="6">
        <v>24.4</v>
      </c>
      <c r="P1100" s="6">
        <f t="shared" si="0"/>
        <v>660.9</v>
      </c>
      <c r="Q1100" s="6"/>
      <c r="R1100" s="6"/>
      <c r="S1100" s="6"/>
      <c r="T1100" s="6"/>
      <c r="U1100" s="22">
        <v>0.74</v>
      </c>
      <c r="V1100" s="22">
        <v>0.26</v>
      </c>
      <c r="W1100" s="6">
        <v>150</v>
      </c>
      <c r="X1100" s="6">
        <v>17.399999999999999</v>
      </c>
      <c r="Y1100" s="6">
        <v>1.7399999999999998</v>
      </c>
      <c r="Z1100" s="6"/>
      <c r="AA1100" s="6"/>
      <c r="AB1100" s="6"/>
      <c r="AC1100" s="6"/>
      <c r="AD1100" s="6"/>
      <c r="AE1100" s="6">
        <v>21.2</v>
      </c>
      <c r="AF1100" s="6">
        <v>3.4000000000000002E-2</v>
      </c>
      <c r="AG1100" s="6"/>
      <c r="AH1100" s="6"/>
      <c r="AI1100" s="6"/>
      <c r="AJ1100" s="6"/>
      <c r="AK1100" s="6">
        <v>0.124</v>
      </c>
      <c r="AL1100" s="6"/>
      <c r="AM1100" s="6"/>
      <c r="AN1100" s="6"/>
      <c r="AO1100" s="6"/>
    </row>
    <row r="1101" spans="1:41" x14ac:dyDescent="0.25">
      <c r="A1101" s="9" t="s">
        <v>73</v>
      </c>
      <c r="B1101" s="9" t="s">
        <v>61</v>
      </c>
      <c r="C1101" s="15">
        <v>40955</v>
      </c>
      <c r="D1101" s="6" t="s">
        <v>71</v>
      </c>
      <c r="E1101" s="6"/>
      <c r="F1101" s="6"/>
      <c r="G1101" s="6"/>
      <c r="H1101" s="6">
        <v>15</v>
      </c>
      <c r="I1101" s="6">
        <v>7</v>
      </c>
      <c r="J1101" s="6">
        <v>23</v>
      </c>
      <c r="K1101" s="6"/>
      <c r="L1101" s="6"/>
      <c r="M1101" s="6"/>
      <c r="N1101" s="6">
        <v>97.3</v>
      </c>
      <c r="O1101" s="6">
        <v>97.3</v>
      </c>
      <c r="P1101" s="6">
        <f t="shared" si="0"/>
        <v>758.19999999999993</v>
      </c>
      <c r="Q1101" s="6"/>
      <c r="R1101" s="6"/>
      <c r="S1101" s="6"/>
      <c r="T1101" s="6"/>
      <c r="U1101" s="22">
        <v>0.74</v>
      </c>
      <c r="V1101" s="22">
        <v>0.26</v>
      </c>
      <c r="W1101" s="6">
        <v>150</v>
      </c>
      <c r="X1101" s="6">
        <v>46.3</v>
      </c>
      <c r="Y1101" s="6">
        <v>4.63</v>
      </c>
      <c r="Z1101" s="6"/>
      <c r="AA1101" s="6"/>
      <c r="AB1101" s="6"/>
      <c r="AC1101" s="6"/>
      <c r="AD1101" s="6"/>
      <c r="AE1101" s="6">
        <v>21.2</v>
      </c>
      <c r="AF1101" s="6">
        <v>3.4000000000000002E-2</v>
      </c>
      <c r="AG1101" s="6"/>
      <c r="AH1101" s="6"/>
      <c r="AI1101" s="6"/>
      <c r="AJ1101" s="6"/>
      <c r="AK1101" s="6">
        <v>9.4E-2</v>
      </c>
      <c r="AL1101" s="6"/>
      <c r="AM1101" s="6"/>
      <c r="AN1101" s="6"/>
      <c r="AO1101" s="6"/>
    </row>
    <row r="1102" spans="1:41" x14ac:dyDescent="0.25">
      <c r="A1102" s="9" t="s">
        <v>73</v>
      </c>
      <c r="B1102" s="9" t="s">
        <v>61</v>
      </c>
      <c r="C1102" s="15">
        <v>40977</v>
      </c>
      <c r="D1102" s="6" t="s">
        <v>71</v>
      </c>
      <c r="E1102" s="6"/>
      <c r="F1102" s="6"/>
      <c r="G1102" s="6"/>
      <c r="H1102" s="6">
        <v>15</v>
      </c>
      <c r="I1102" s="6">
        <v>7</v>
      </c>
      <c r="J1102" s="6">
        <v>24</v>
      </c>
      <c r="K1102" s="6"/>
      <c r="L1102" s="6"/>
      <c r="M1102" s="6"/>
      <c r="N1102" s="6">
        <v>87.3</v>
      </c>
      <c r="O1102" s="6">
        <v>87.3</v>
      </c>
      <c r="P1102" s="6">
        <f t="shared" si="0"/>
        <v>845.49999999999989</v>
      </c>
      <c r="Q1102" s="6"/>
      <c r="R1102" s="6"/>
      <c r="S1102" s="6"/>
      <c r="T1102" s="6"/>
      <c r="U1102" s="22">
        <v>0.97</v>
      </c>
      <c r="V1102" s="22">
        <v>0.03</v>
      </c>
      <c r="W1102" s="6">
        <v>150</v>
      </c>
      <c r="X1102" s="6">
        <v>39.700000000000003</v>
      </c>
      <c r="Y1102" s="6">
        <v>3.97</v>
      </c>
      <c r="Z1102" s="6"/>
      <c r="AA1102" s="6"/>
      <c r="AB1102" s="6"/>
      <c r="AC1102" s="6"/>
      <c r="AD1102" s="6"/>
      <c r="AE1102" s="6">
        <v>28.2</v>
      </c>
      <c r="AF1102" s="6">
        <v>4.4999999999999998E-2</v>
      </c>
      <c r="AG1102" s="6"/>
      <c r="AH1102" s="6"/>
      <c r="AI1102" s="6"/>
      <c r="AJ1102" s="6"/>
      <c r="AK1102" s="6">
        <v>0.11800000000000001</v>
      </c>
      <c r="AL1102" s="6"/>
      <c r="AM1102" s="6"/>
      <c r="AN1102" s="6"/>
      <c r="AO1102" s="6"/>
    </row>
    <row r="1103" spans="1:41" x14ac:dyDescent="0.25">
      <c r="A1103" s="9" t="s">
        <v>73</v>
      </c>
      <c r="B1103" s="9" t="s">
        <v>61</v>
      </c>
      <c r="C1103" s="15">
        <v>40997</v>
      </c>
      <c r="D1103" s="6" t="s">
        <v>71</v>
      </c>
      <c r="E1103" s="6"/>
      <c r="F1103" s="6"/>
      <c r="G1103" s="6"/>
      <c r="H1103" s="6">
        <v>15</v>
      </c>
      <c r="I1103" s="6">
        <v>7</v>
      </c>
      <c r="J1103" s="6">
        <v>25</v>
      </c>
      <c r="K1103" s="6"/>
      <c r="L1103" s="6"/>
      <c r="M1103" s="6"/>
      <c r="N1103" s="6">
        <v>51.1</v>
      </c>
      <c r="O1103" s="6">
        <v>51.1</v>
      </c>
      <c r="P1103" s="6">
        <f t="shared" si="0"/>
        <v>896.59999999999991</v>
      </c>
      <c r="Q1103" s="6"/>
      <c r="R1103" s="6"/>
      <c r="S1103" s="6"/>
      <c r="T1103" s="6"/>
      <c r="U1103" s="22">
        <v>0.97</v>
      </c>
      <c r="V1103" s="22">
        <v>0.03</v>
      </c>
      <c r="W1103" s="6">
        <v>150</v>
      </c>
      <c r="X1103" s="6">
        <v>25.6</v>
      </c>
      <c r="Y1103" s="6">
        <v>2.56</v>
      </c>
      <c r="Z1103" s="6"/>
      <c r="AA1103" s="6"/>
      <c r="AB1103" s="6"/>
      <c r="AC1103" s="6"/>
      <c r="AD1103" s="6"/>
      <c r="AE1103" s="6">
        <v>28.2</v>
      </c>
      <c r="AF1103" s="6">
        <v>4.4999999999999998E-2</v>
      </c>
      <c r="AG1103" s="6"/>
      <c r="AH1103" s="6"/>
      <c r="AI1103" s="6"/>
      <c r="AJ1103" s="6"/>
      <c r="AK1103" s="6">
        <v>0.10400000000000001</v>
      </c>
      <c r="AL1103" s="6"/>
      <c r="AM1103" s="6"/>
      <c r="AN1103" s="6"/>
      <c r="AO1103" s="6"/>
    </row>
    <row r="1104" spans="1:41" x14ac:dyDescent="0.25">
      <c r="A1104" s="9" t="s">
        <v>73</v>
      </c>
      <c r="B1104" s="9" t="s">
        <v>61</v>
      </c>
      <c r="C1104" s="15">
        <v>41018</v>
      </c>
      <c r="D1104" s="6" t="s">
        <v>71</v>
      </c>
      <c r="E1104" s="6"/>
      <c r="F1104" s="6"/>
      <c r="G1104" s="6"/>
      <c r="H1104" s="6">
        <v>15</v>
      </c>
      <c r="I1104" s="6">
        <v>7</v>
      </c>
      <c r="J1104" s="6">
        <v>26</v>
      </c>
      <c r="K1104" s="6"/>
      <c r="L1104" s="6"/>
      <c r="M1104" s="6"/>
      <c r="N1104" s="6">
        <v>69.3</v>
      </c>
      <c r="O1104" s="6">
        <v>69.3</v>
      </c>
      <c r="P1104" s="6">
        <f t="shared" si="0"/>
        <v>965.89999999999986</v>
      </c>
      <c r="Q1104" s="6"/>
      <c r="R1104" s="6"/>
      <c r="S1104" s="6"/>
      <c r="T1104" s="6"/>
      <c r="U1104" s="22">
        <v>0.97</v>
      </c>
      <c r="V1104" s="22">
        <v>0.03</v>
      </c>
      <c r="W1104" s="6">
        <v>150</v>
      </c>
      <c r="X1104" s="6">
        <v>33</v>
      </c>
      <c r="Y1104" s="6">
        <v>3.3</v>
      </c>
      <c r="Z1104" s="6"/>
      <c r="AA1104" s="6"/>
      <c r="AB1104" s="6"/>
      <c r="AC1104" s="6"/>
      <c r="AD1104" s="6"/>
      <c r="AE1104" s="6">
        <v>28.2</v>
      </c>
      <c r="AF1104" s="6">
        <v>4.4999999999999998E-2</v>
      </c>
      <c r="AG1104" s="6"/>
      <c r="AH1104" s="6"/>
      <c r="AI1104" s="6"/>
      <c r="AJ1104" s="6"/>
      <c r="AK1104" s="6">
        <v>0.107</v>
      </c>
      <c r="AL1104" s="6"/>
      <c r="AM1104" s="6"/>
      <c r="AN1104" s="6"/>
      <c r="AO1104" s="6"/>
    </row>
    <row r="1105" spans="1:41" x14ac:dyDescent="0.25">
      <c r="A1105" s="9" t="s">
        <v>73</v>
      </c>
      <c r="B1105" s="9" t="s">
        <v>61</v>
      </c>
      <c r="C1105" s="15">
        <v>41046</v>
      </c>
      <c r="D1105" s="6" t="s">
        <v>71</v>
      </c>
      <c r="E1105" s="6"/>
      <c r="F1105" s="6"/>
      <c r="G1105" s="6"/>
      <c r="H1105" s="6">
        <v>15</v>
      </c>
      <c r="I1105" s="6">
        <v>7</v>
      </c>
      <c r="J1105" s="6">
        <v>27</v>
      </c>
      <c r="K1105" s="6"/>
      <c r="L1105" s="6"/>
      <c r="M1105" s="6"/>
      <c r="N1105" s="6">
        <v>9</v>
      </c>
      <c r="O1105" s="6">
        <v>9</v>
      </c>
      <c r="P1105" s="6">
        <f t="shared" si="0"/>
        <v>974.89999999999986</v>
      </c>
      <c r="Q1105" s="6"/>
      <c r="R1105" s="6"/>
      <c r="S1105" s="6"/>
      <c r="T1105" s="6"/>
      <c r="U1105" s="22">
        <v>0.97</v>
      </c>
      <c r="V1105" s="22">
        <v>0.03</v>
      </c>
      <c r="W1105" s="6">
        <v>150</v>
      </c>
      <c r="X1105" s="6">
        <v>3.2</v>
      </c>
      <c r="Y1105" s="6">
        <v>0.32</v>
      </c>
      <c r="Z1105" s="6"/>
      <c r="AA1105" s="6"/>
      <c r="AB1105" s="6"/>
      <c r="AC1105" s="6"/>
      <c r="AD1105" s="6"/>
      <c r="AE1105" s="6">
        <v>28.2</v>
      </c>
      <c r="AF1105" s="6">
        <v>4.4999999999999998E-2</v>
      </c>
      <c r="AG1105" s="6"/>
      <c r="AH1105" s="6"/>
      <c r="AI1105" s="6"/>
      <c r="AJ1105" s="6"/>
      <c r="AK1105" s="6">
        <v>0.109</v>
      </c>
      <c r="AL1105" s="6"/>
      <c r="AM1105" s="6"/>
      <c r="AN1105" s="6"/>
      <c r="AO1105" s="6"/>
    </row>
    <row r="1106" spans="1:41" x14ac:dyDescent="0.25">
      <c r="A1106" s="9" t="s">
        <v>74</v>
      </c>
      <c r="B1106" s="9" t="s">
        <v>61</v>
      </c>
      <c r="C1106" s="15">
        <v>40532</v>
      </c>
      <c r="D1106" s="6" t="s">
        <v>69</v>
      </c>
      <c r="E1106" s="6"/>
      <c r="F1106" s="6"/>
      <c r="G1106" s="6"/>
      <c r="H1106" s="6">
        <v>25</v>
      </c>
      <c r="I1106" s="6">
        <v>4</v>
      </c>
      <c r="J1106" s="6">
        <v>1</v>
      </c>
      <c r="K1106" s="6"/>
      <c r="L1106" s="6"/>
      <c r="M1106" s="6"/>
      <c r="N1106" s="6">
        <v>241.5</v>
      </c>
      <c r="O1106" s="6">
        <v>241.5</v>
      </c>
      <c r="P1106" s="6">
        <f>O1106</f>
        <v>241.5</v>
      </c>
      <c r="Q1106" s="6"/>
      <c r="R1106" s="6"/>
      <c r="S1106" s="6"/>
      <c r="T1106" s="6"/>
      <c r="U1106" s="22">
        <v>1</v>
      </c>
      <c r="V1106" s="22">
        <v>0</v>
      </c>
      <c r="W1106" s="6">
        <v>250</v>
      </c>
      <c r="X1106" s="6">
        <v>35.5</v>
      </c>
      <c r="Y1106" s="6">
        <v>3.55</v>
      </c>
      <c r="Z1106" s="6"/>
      <c r="AA1106" s="6"/>
      <c r="AB1106" s="6"/>
      <c r="AC1106" s="6"/>
      <c r="AD1106" s="6"/>
      <c r="AE1106" s="6">
        <v>27.3</v>
      </c>
      <c r="AF1106" s="6">
        <v>4.3999999999999997E-2</v>
      </c>
      <c r="AG1106" s="6"/>
      <c r="AH1106" s="6"/>
      <c r="AI1106" s="6"/>
      <c r="AJ1106" s="6"/>
      <c r="AK1106" s="6">
        <v>6.5000000000000002E-2</v>
      </c>
      <c r="AL1106" s="6"/>
      <c r="AM1106" s="6"/>
      <c r="AN1106" s="6"/>
      <c r="AO1106" s="6"/>
    </row>
    <row r="1107" spans="1:41" x14ac:dyDescent="0.25">
      <c r="A1107" s="9" t="s">
        <v>74</v>
      </c>
      <c r="B1107" s="9" t="s">
        <v>61</v>
      </c>
      <c r="C1107" s="15">
        <v>40556</v>
      </c>
      <c r="D1107" s="6" t="s">
        <v>69</v>
      </c>
      <c r="E1107" s="6"/>
      <c r="F1107" s="6"/>
      <c r="G1107" s="6"/>
      <c r="H1107" s="6">
        <v>25</v>
      </c>
      <c r="I1107" s="6">
        <v>4</v>
      </c>
      <c r="J1107" s="6">
        <v>2</v>
      </c>
      <c r="K1107" s="6"/>
      <c r="L1107" s="6"/>
      <c r="M1107" s="6"/>
      <c r="N1107" s="6">
        <v>267.8</v>
      </c>
      <c r="O1107" s="6">
        <v>267.8</v>
      </c>
      <c r="P1107" s="6">
        <f t="shared" si="0"/>
        <v>509.3</v>
      </c>
      <c r="Q1107" s="6"/>
      <c r="R1107" s="6"/>
      <c r="S1107" s="6"/>
      <c r="T1107" s="6"/>
      <c r="U1107" s="22">
        <v>1</v>
      </c>
      <c r="V1107" s="22">
        <v>0</v>
      </c>
      <c r="W1107" s="6">
        <v>250</v>
      </c>
      <c r="X1107" s="6">
        <v>111.6</v>
      </c>
      <c r="Y1107" s="6">
        <v>11.16</v>
      </c>
      <c r="Z1107" s="6"/>
      <c r="AA1107" s="6"/>
      <c r="AB1107" s="6"/>
      <c r="AC1107" s="6"/>
      <c r="AD1107" s="6"/>
      <c r="AE1107" s="6">
        <v>27.3</v>
      </c>
      <c r="AF1107" s="6">
        <v>4.3999999999999997E-2</v>
      </c>
      <c r="AG1107" s="6"/>
      <c r="AH1107" s="6"/>
      <c r="AI1107" s="6"/>
      <c r="AJ1107" s="6"/>
      <c r="AK1107" s="6">
        <v>7.8E-2</v>
      </c>
      <c r="AL1107" s="6"/>
      <c r="AM1107" s="6"/>
      <c r="AN1107" s="6"/>
      <c r="AO1107" s="6"/>
    </row>
    <row r="1108" spans="1:41" x14ac:dyDescent="0.25">
      <c r="A1108" s="9" t="s">
        <v>74</v>
      </c>
      <c r="B1108" s="9" t="s">
        <v>61</v>
      </c>
      <c r="C1108" s="15">
        <v>40570</v>
      </c>
      <c r="D1108" s="6" t="s">
        <v>69</v>
      </c>
      <c r="E1108" s="6"/>
      <c r="F1108" s="6"/>
      <c r="G1108" s="6"/>
      <c r="H1108" s="6">
        <v>25</v>
      </c>
      <c r="I1108" s="6">
        <v>4</v>
      </c>
      <c r="J1108" s="6">
        <v>3</v>
      </c>
      <c r="K1108" s="6"/>
      <c r="L1108" s="6"/>
      <c r="M1108" s="6"/>
      <c r="N1108" s="6">
        <v>61.2</v>
      </c>
      <c r="O1108" s="6">
        <v>61.2</v>
      </c>
      <c r="P1108" s="6">
        <f t="shared" si="0"/>
        <v>570.5</v>
      </c>
      <c r="Q1108" s="6"/>
      <c r="R1108" s="6"/>
      <c r="S1108" s="6"/>
      <c r="T1108" s="6"/>
      <c r="U1108" s="22">
        <v>1</v>
      </c>
      <c r="V1108" s="22">
        <v>0</v>
      </c>
      <c r="W1108" s="6">
        <v>250</v>
      </c>
      <c r="X1108" s="6">
        <v>44.4</v>
      </c>
      <c r="Y1108" s="6">
        <v>4.4399999999999995</v>
      </c>
      <c r="Z1108" s="6"/>
      <c r="AA1108" s="6"/>
      <c r="AB1108" s="6"/>
      <c r="AC1108" s="6"/>
      <c r="AD1108" s="6"/>
      <c r="AE1108" s="6">
        <v>27.3</v>
      </c>
      <c r="AF1108" s="6">
        <v>4.3999999999999997E-2</v>
      </c>
      <c r="AG1108" s="6"/>
      <c r="AH1108" s="6"/>
      <c r="AI1108" s="6"/>
      <c r="AJ1108" s="6"/>
      <c r="AK1108" s="6">
        <v>8.5000000000000006E-2</v>
      </c>
      <c r="AL1108" s="6"/>
      <c r="AM1108" s="6"/>
      <c r="AN1108" s="6"/>
      <c r="AO1108" s="6"/>
    </row>
    <row r="1109" spans="1:41" x14ac:dyDescent="0.25">
      <c r="A1109" s="9" t="s">
        <v>74</v>
      </c>
      <c r="B1109" s="9" t="s">
        <v>61</v>
      </c>
      <c r="C1109" s="15">
        <v>40584</v>
      </c>
      <c r="D1109" s="6" t="s">
        <v>69</v>
      </c>
      <c r="E1109" s="6"/>
      <c r="F1109" s="6"/>
      <c r="G1109" s="6"/>
      <c r="H1109" s="6">
        <v>25</v>
      </c>
      <c r="I1109" s="6">
        <v>4</v>
      </c>
      <c r="J1109" s="6">
        <v>4</v>
      </c>
      <c r="K1109" s="6"/>
      <c r="L1109" s="6"/>
      <c r="M1109" s="6"/>
      <c r="N1109" s="6">
        <v>95</v>
      </c>
      <c r="O1109" s="6">
        <v>95</v>
      </c>
      <c r="P1109" s="6">
        <f t="shared" si="0"/>
        <v>665.5</v>
      </c>
      <c r="Q1109" s="6"/>
      <c r="R1109" s="6"/>
      <c r="S1109" s="6"/>
      <c r="T1109" s="6"/>
      <c r="U1109" s="22">
        <v>1</v>
      </c>
      <c r="V1109" s="22">
        <v>0</v>
      </c>
      <c r="W1109" s="6">
        <v>250</v>
      </c>
      <c r="X1109" s="6">
        <v>67.8</v>
      </c>
      <c r="Y1109" s="6">
        <v>6.7799999999999994</v>
      </c>
      <c r="Z1109" s="6"/>
      <c r="AA1109" s="6"/>
      <c r="AB1109" s="6"/>
      <c r="AC1109" s="6"/>
      <c r="AD1109" s="6"/>
      <c r="AE1109" s="6">
        <v>27.3</v>
      </c>
      <c r="AF1109" s="6">
        <v>4.3999999999999997E-2</v>
      </c>
      <c r="AG1109" s="6"/>
      <c r="AH1109" s="6"/>
      <c r="AI1109" s="6"/>
      <c r="AJ1109" s="6"/>
      <c r="AK1109" s="6">
        <v>0.10800000000000001</v>
      </c>
      <c r="AL1109" s="6"/>
      <c r="AM1109" s="6"/>
      <c r="AN1109" s="6"/>
      <c r="AO1109" s="6"/>
    </row>
    <row r="1110" spans="1:41" x14ac:dyDescent="0.25">
      <c r="A1110" s="9" t="s">
        <v>74</v>
      </c>
      <c r="B1110" s="9" t="s">
        <v>61</v>
      </c>
      <c r="C1110" s="15">
        <v>40598</v>
      </c>
      <c r="D1110" s="6" t="s">
        <v>69</v>
      </c>
      <c r="E1110" s="6"/>
      <c r="F1110" s="6"/>
      <c r="G1110" s="6"/>
      <c r="H1110" s="6">
        <v>25</v>
      </c>
      <c r="I1110" s="6">
        <v>4</v>
      </c>
      <c r="J1110" s="6">
        <v>5</v>
      </c>
      <c r="K1110" s="6"/>
      <c r="L1110" s="6"/>
      <c r="M1110" s="6"/>
      <c r="N1110" s="6">
        <v>59.8</v>
      </c>
      <c r="O1110" s="6">
        <v>59.8</v>
      </c>
      <c r="P1110" s="6">
        <f t="shared" si="0"/>
        <v>725.3</v>
      </c>
      <c r="Q1110" s="6"/>
      <c r="R1110" s="6"/>
      <c r="S1110" s="6"/>
      <c r="T1110" s="6"/>
      <c r="U1110" s="22">
        <v>1</v>
      </c>
      <c r="V1110" s="22">
        <v>0</v>
      </c>
      <c r="W1110" s="6">
        <v>250</v>
      </c>
      <c r="X1110" s="6">
        <v>42.7</v>
      </c>
      <c r="Y1110" s="6">
        <v>4.2700000000000005</v>
      </c>
      <c r="Z1110" s="6"/>
      <c r="AA1110" s="6"/>
      <c r="AB1110" s="6"/>
      <c r="AC1110" s="6"/>
      <c r="AD1110" s="6"/>
      <c r="AE1110" s="6">
        <v>27.3</v>
      </c>
      <c r="AF1110" s="6">
        <v>4.3999999999999997E-2</v>
      </c>
      <c r="AG1110" s="6"/>
      <c r="AH1110" s="6"/>
      <c r="AI1110" s="6"/>
      <c r="AJ1110" s="6"/>
      <c r="AK1110" s="6">
        <v>8.8000000000000009E-2</v>
      </c>
      <c r="AL1110" s="6"/>
      <c r="AM1110" s="6"/>
      <c r="AN1110" s="6"/>
      <c r="AO1110" s="6"/>
    </row>
    <row r="1111" spans="1:41" x14ac:dyDescent="0.25">
      <c r="A1111" s="9" t="s">
        <v>74</v>
      </c>
      <c r="B1111" s="9" t="s">
        <v>61</v>
      </c>
      <c r="C1111" s="15">
        <v>40612</v>
      </c>
      <c r="D1111" s="6" t="s">
        <v>69</v>
      </c>
      <c r="E1111" s="6"/>
      <c r="F1111" s="6"/>
      <c r="G1111" s="6"/>
      <c r="H1111" s="6">
        <v>25</v>
      </c>
      <c r="I1111" s="6">
        <v>4</v>
      </c>
      <c r="J1111" s="6">
        <v>6</v>
      </c>
      <c r="K1111" s="6"/>
      <c r="L1111" s="6"/>
      <c r="M1111" s="6"/>
      <c r="N1111" s="6">
        <v>48</v>
      </c>
      <c r="O1111" s="6">
        <v>48</v>
      </c>
      <c r="P1111" s="6">
        <f t="shared" si="0"/>
        <v>773.3</v>
      </c>
      <c r="Q1111" s="6"/>
      <c r="R1111" s="6"/>
      <c r="S1111" s="6"/>
      <c r="T1111" s="6"/>
      <c r="U1111" s="22">
        <v>1</v>
      </c>
      <c r="V1111" s="22">
        <v>0</v>
      </c>
      <c r="W1111" s="6">
        <v>250</v>
      </c>
      <c r="X1111" s="6">
        <v>34.299999999999997</v>
      </c>
      <c r="Y1111" s="6">
        <v>3.4299999999999997</v>
      </c>
      <c r="Z1111" s="6"/>
      <c r="AA1111" s="6"/>
      <c r="AB1111" s="6"/>
      <c r="AC1111" s="6"/>
      <c r="AD1111" s="6"/>
      <c r="AE1111" s="6">
        <v>27.3</v>
      </c>
      <c r="AF1111" s="6">
        <v>4.3999999999999997E-2</v>
      </c>
      <c r="AG1111" s="6"/>
      <c r="AH1111" s="6"/>
      <c r="AI1111" s="6"/>
      <c r="AJ1111" s="6"/>
      <c r="AK1111" s="6">
        <v>0.106</v>
      </c>
      <c r="AL1111" s="6"/>
      <c r="AM1111" s="6"/>
      <c r="AN1111" s="6"/>
      <c r="AO1111" s="6"/>
    </row>
    <row r="1112" spans="1:41" x14ac:dyDescent="0.25">
      <c r="A1112" s="9" t="s">
        <v>74</v>
      </c>
      <c r="B1112" s="9" t="s">
        <v>61</v>
      </c>
      <c r="C1112" s="15">
        <v>40626</v>
      </c>
      <c r="D1112" s="6" t="s">
        <v>69</v>
      </c>
      <c r="E1112" s="6"/>
      <c r="F1112" s="6"/>
      <c r="G1112" s="6"/>
      <c r="H1112" s="6">
        <v>25</v>
      </c>
      <c r="I1112" s="6">
        <v>4</v>
      </c>
      <c r="J1112" s="6">
        <v>7</v>
      </c>
      <c r="K1112" s="6"/>
      <c r="L1112" s="6"/>
      <c r="M1112" s="6"/>
      <c r="N1112" s="6">
        <v>43.7</v>
      </c>
      <c r="O1112" s="6">
        <v>43.7</v>
      </c>
      <c r="P1112" s="6">
        <f t="shared" si="0"/>
        <v>817</v>
      </c>
      <c r="Q1112" s="6"/>
      <c r="R1112" s="6"/>
      <c r="S1112" s="6"/>
      <c r="T1112" s="6"/>
      <c r="U1112" s="22">
        <v>1</v>
      </c>
      <c r="V1112" s="22">
        <v>0</v>
      </c>
      <c r="W1112" s="6">
        <v>250</v>
      </c>
      <c r="X1112" s="6">
        <v>31.2</v>
      </c>
      <c r="Y1112" s="6">
        <v>3.12</v>
      </c>
      <c r="Z1112" s="6"/>
      <c r="AA1112" s="6"/>
      <c r="AB1112" s="6"/>
      <c r="AC1112" s="6"/>
      <c r="AD1112" s="6"/>
      <c r="AE1112" s="6">
        <v>27.3</v>
      </c>
      <c r="AF1112" s="6">
        <v>4.3999999999999997E-2</v>
      </c>
      <c r="AG1112" s="6"/>
      <c r="AH1112" s="6"/>
      <c r="AI1112" s="6"/>
      <c r="AJ1112" s="6"/>
      <c r="AK1112" s="6">
        <v>0.1</v>
      </c>
      <c r="AL1112" s="6"/>
      <c r="AM1112" s="6"/>
      <c r="AN1112" s="6"/>
      <c r="AO1112" s="6"/>
    </row>
    <row r="1113" spans="1:41" x14ac:dyDescent="0.25">
      <c r="A1113" s="9" t="s">
        <v>74</v>
      </c>
      <c r="B1113" s="9" t="s">
        <v>61</v>
      </c>
      <c r="C1113" s="15">
        <v>40647</v>
      </c>
      <c r="D1113" s="6" t="s">
        <v>69</v>
      </c>
      <c r="E1113" s="6"/>
      <c r="F1113" s="6"/>
      <c r="G1113" s="6"/>
      <c r="H1113" s="6">
        <v>25</v>
      </c>
      <c r="I1113" s="6">
        <v>4</v>
      </c>
      <c r="J1113" s="6">
        <v>8</v>
      </c>
      <c r="K1113" s="6"/>
      <c r="L1113" s="6"/>
      <c r="M1113" s="6"/>
      <c r="N1113" s="6">
        <v>62</v>
      </c>
      <c r="O1113" s="6">
        <v>62</v>
      </c>
      <c r="P1113" s="6">
        <f t="shared" si="0"/>
        <v>879</v>
      </c>
      <c r="Q1113" s="6"/>
      <c r="R1113" s="6"/>
      <c r="S1113" s="6"/>
      <c r="T1113" s="6"/>
      <c r="U1113" s="22">
        <v>1</v>
      </c>
      <c r="V1113" s="22">
        <v>0</v>
      </c>
      <c r="W1113" s="6">
        <v>250</v>
      </c>
      <c r="X1113" s="6">
        <v>29.5</v>
      </c>
      <c r="Y1113" s="6">
        <v>2.95</v>
      </c>
      <c r="Z1113" s="6"/>
      <c r="AA1113" s="6"/>
      <c r="AB1113" s="6"/>
      <c r="AC1113" s="6"/>
      <c r="AD1113" s="6"/>
      <c r="AE1113" s="6">
        <v>27.3</v>
      </c>
      <c r="AF1113" s="6">
        <v>4.3999999999999997E-2</v>
      </c>
      <c r="AG1113" s="6"/>
      <c r="AH1113" s="6"/>
      <c r="AI1113" s="6"/>
      <c r="AJ1113" s="6"/>
      <c r="AK1113" s="6">
        <v>0.111</v>
      </c>
      <c r="AL1113" s="6"/>
      <c r="AM1113" s="6"/>
      <c r="AN1113" s="6"/>
      <c r="AO1113" s="6"/>
    </row>
    <row r="1114" spans="1:41" x14ac:dyDescent="0.25">
      <c r="A1114" s="9" t="s">
        <v>74</v>
      </c>
      <c r="B1114" s="9" t="s">
        <v>61</v>
      </c>
      <c r="C1114" s="15">
        <v>40681</v>
      </c>
      <c r="D1114" s="6" t="s">
        <v>69</v>
      </c>
      <c r="E1114" s="6"/>
      <c r="F1114" s="6"/>
      <c r="G1114" s="6"/>
      <c r="H1114" s="6">
        <v>25</v>
      </c>
      <c r="I1114" s="6">
        <v>4</v>
      </c>
      <c r="J1114" s="6">
        <v>9</v>
      </c>
      <c r="K1114" s="6"/>
      <c r="L1114" s="6"/>
      <c r="M1114" s="6"/>
      <c r="N1114" s="6">
        <v>86.6</v>
      </c>
      <c r="O1114" s="6">
        <v>86.6</v>
      </c>
      <c r="P1114" s="6">
        <f t="shared" si="0"/>
        <v>965.6</v>
      </c>
      <c r="Q1114" s="6"/>
      <c r="R1114" s="6"/>
      <c r="S1114" s="6"/>
      <c r="T1114" s="6"/>
      <c r="U1114" s="22">
        <v>1</v>
      </c>
      <c r="V1114" s="22">
        <v>0</v>
      </c>
      <c r="W1114" s="6">
        <v>250</v>
      </c>
      <c r="X1114" s="6">
        <v>25.5</v>
      </c>
      <c r="Y1114" s="6">
        <v>2.5499999999999998</v>
      </c>
      <c r="Z1114" s="6"/>
      <c r="AA1114" s="6"/>
      <c r="AB1114" s="6"/>
      <c r="AC1114" s="6"/>
      <c r="AD1114" s="6"/>
      <c r="AE1114" s="6">
        <v>27.3</v>
      </c>
      <c r="AF1114" s="6">
        <v>4.3999999999999997E-2</v>
      </c>
      <c r="AG1114" s="6"/>
      <c r="AH1114" s="6"/>
      <c r="AI1114" s="6"/>
      <c r="AJ1114" s="6"/>
      <c r="AK1114" s="6">
        <v>7.5999999999999998E-2</v>
      </c>
      <c r="AL1114" s="6"/>
      <c r="AM1114" s="6"/>
      <c r="AN1114" s="6"/>
      <c r="AO1114" s="6"/>
    </row>
    <row r="1115" spans="1:41" x14ac:dyDescent="0.25">
      <c r="A1115" s="9" t="s">
        <v>74</v>
      </c>
      <c r="B1115" s="9" t="s">
        <v>61</v>
      </c>
      <c r="C1115" s="15">
        <v>40829</v>
      </c>
      <c r="D1115" s="6" t="s">
        <v>71</v>
      </c>
      <c r="E1115" s="6"/>
      <c r="F1115" s="6"/>
      <c r="G1115" s="6"/>
      <c r="H1115" s="6">
        <v>25</v>
      </c>
      <c r="I1115" s="6">
        <v>4</v>
      </c>
      <c r="J1115" s="6">
        <v>10</v>
      </c>
      <c r="K1115" s="6"/>
      <c r="L1115" s="6"/>
      <c r="M1115" s="6"/>
      <c r="N1115" s="6">
        <v>149.30000000000001</v>
      </c>
      <c r="O1115" s="6">
        <v>149.30000000000001</v>
      </c>
      <c r="P1115" s="6">
        <f>O1115</f>
        <v>149.30000000000001</v>
      </c>
      <c r="Q1115" s="6"/>
      <c r="R1115" s="6"/>
      <c r="S1115" s="6"/>
      <c r="T1115" s="6"/>
      <c r="U1115" s="22">
        <v>0.92</v>
      </c>
      <c r="V1115" s="22">
        <v>0.08</v>
      </c>
      <c r="W1115" s="6">
        <v>250</v>
      </c>
      <c r="X1115" s="6">
        <v>10.1</v>
      </c>
      <c r="Y1115" s="6">
        <v>1.01</v>
      </c>
      <c r="Z1115" s="6"/>
      <c r="AA1115" s="6"/>
      <c r="AB1115" s="6"/>
      <c r="AC1115" s="6"/>
      <c r="AD1115" s="6"/>
      <c r="AE1115" s="6">
        <v>21.7</v>
      </c>
      <c r="AF1115" s="6">
        <v>3.5000000000000003E-2</v>
      </c>
      <c r="AG1115" s="6"/>
      <c r="AH1115" s="6"/>
      <c r="AI1115" s="6"/>
      <c r="AJ1115" s="6"/>
      <c r="AK1115" s="6">
        <v>0.09</v>
      </c>
      <c r="AL1115" s="6"/>
      <c r="AM1115" s="6"/>
      <c r="AN1115" s="6"/>
      <c r="AO1115" s="6"/>
    </row>
    <row r="1116" spans="1:41" x14ac:dyDescent="0.25">
      <c r="A1116" s="9" t="s">
        <v>74</v>
      </c>
      <c r="B1116" s="9" t="s">
        <v>61</v>
      </c>
      <c r="C1116" s="15">
        <v>40843</v>
      </c>
      <c r="D1116" s="6" t="s">
        <v>71</v>
      </c>
      <c r="E1116" s="6"/>
      <c r="F1116" s="6"/>
      <c r="G1116" s="6"/>
      <c r="H1116" s="6">
        <v>25</v>
      </c>
      <c r="I1116" s="6">
        <v>4</v>
      </c>
      <c r="J1116" s="6">
        <v>11</v>
      </c>
      <c r="K1116" s="6"/>
      <c r="L1116" s="6"/>
      <c r="M1116" s="6"/>
      <c r="N1116" s="6">
        <v>69.599999999999994</v>
      </c>
      <c r="O1116" s="6">
        <v>69.599999999999994</v>
      </c>
      <c r="P1116" s="6">
        <f t="shared" si="0"/>
        <v>218.9</v>
      </c>
      <c r="Q1116" s="6"/>
      <c r="R1116" s="6"/>
      <c r="S1116" s="6"/>
      <c r="T1116" s="6"/>
      <c r="U1116" s="22">
        <v>0.92</v>
      </c>
      <c r="V1116" s="22">
        <v>0.08</v>
      </c>
      <c r="W1116" s="6">
        <v>250</v>
      </c>
      <c r="X1116" s="6">
        <v>49.7</v>
      </c>
      <c r="Y1116" s="6">
        <v>4.9700000000000006</v>
      </c>
      <c r="Z1116" s="6"/>
      <c r="AA1116" s="6"/>
      <c r="AB1116" s="6"/>
      <c r="AC1116" s="6"/>
      <c r="AD1116" s="6"/>
      <c r="AE1116" s="6">
        <v>21.7</v>
      </c>
      <c r="AF1116" s="6">
        <v>3.5000000000000003E-2</v>
      </c>
      <c r="AG1116" s="6"/>
      <c r="AH1116" s="6"/>
      <c r="AI1116" s="6"/>
      <c r="AJ1116" s="6"/>
      <c r="AK1116" s="6">
        <v>0.107</v>
      </c>
      <c r="AL1116" s="6"/>
      <c r="AM1116" s="6"/>
      <c r="AN1116" s="6"/>
      <c r="AO1116" s="6"/>
    </row>
    <row r="1117" spans="1:41" x14ac:dyDescent="0.25">
      <c r="A1117" s="9" t="s">
        <v>74</v>
      </c>
      <c r="B1117" s="9" t="s">
        <v>61</v>
      </c>
      <c r="C1117" s="15">
        <v>40857</v>
      </c>
      <c r="D1117" s="6" t="s">
        <v>71</v>
      </c>
      <c r="E1117" s="6"/>
      <c r="F1117" s="6"/>
      <c r="G1117" s="6"/>
      <c r="H1117" s="6">
        <v>25</v>
      </c>
      <c r="I1117" s="6">
        <v>4</v>
      </c>
      <c r="J1117" s="6">
        <v>12</v>
      </c>
      <c r="K1117" s="6"/>
      <c r="L1117" s="6"/>
      <c r="M1117" s="6"/>
      <c r="N1117" s="6">
        <v>61.1</v>
      </c>
      <c r="O1117" s="6">
        <v>61.1</v>
      </c>
      <c r="P1117" s="6">
        <f t="shared" si="0"/>
        <v>280</v>
      </c>
      <c r="Q1117" s="6"/>
      <c r="R1117" s="6"/>
      <c r="S1117" s="6"/>
      <c r="T1117" s="6"/>
      <c r="U1117" s="22">
        <v>0.92</v>
      </c>
      <c r="V1117" s="22">
        <v>0.08</v>
      </c>
      <c r="W1117" s="6">
        <v>250</v>
      </c>
      <c r="X1117" s="6">
        <v>43.6</v>
      </c>
      <c r="Y1117" s="6">
        <v>4.3600000000000003</v>
      </c>
      <c r="Z1117" s="6"/>
      <c r="AA1117" s="6"/>
      <c r="AB1117" s="6"/>
      <c r="AC1117" s="6"/>
      <c r="AD1117" s="6"/>
      <c r="AE1117" s="6">
        <v>21.7</v>
      </c>
      <c r="AF1117" s="6">
        <v>3.5000000000000003E-2</v>
      </c>
      <c r="AG1117" s="6"/>
      <c r="AH1117" s="6"/>
      <c r="AI1117" s="6"/>
      <c r="AJ1117" s="6"/>
      <c r="AK1117" s="6">
        <v>0.1</v>
      </c>
      <c r="AL1117" s="6"/>
      <c r="AM1117" s="6"/>
      <c r="AN1117" s="6"/>
      <c r="AO1117" s="6"/>
    </row>
    <row r="1118" spans="1:41" x14ac:dyDescent="0.25">
      <c r="A1118" s="9" t="s">
        <v>74</v>
      </c>
      <c r="B1118" s="9" t="s">
        <v>61</v>
      </c>
      <c r="C1118" s="15">
        <v>40885</v>
      </c>
      <c r="D1118" s="6" t="s">
        <v>71</v>
      </c>
      <c r="E1118" s="6"/>
      <c r="F1118" s="6"/>
      <c r="G1118" s="6"/>
      <c r="H1118" s="6">
        <v>25</v>
      </c>
      <c r="I1118" s="6">
        <v>4</v>
      </c>
      <c r="J1118" s="6">
        <v>13</v>
      </c>
      <c r="K1118" s="6"/>
      <c r="L1118" s="6"/>
      <c r="M1118" s="6"/>
      <c r="N1118" s="6">
        <v>140.4</v>
      </c>
      <c r="O1118" s="6">
        <v>140.4</v>
      </c>
      <c r="P1118" s="6">
        <f t="shared" si="0"/>
        <v>420.4</v>
      </c>
      <c r="Q1118" s="6"/>
      <c r="R1118" s="6"/>
      <c r="S1118" s="6"/>
      <c r="T1118" s="6"/>
      <c r="U1118" s="22">
        <v>0.83</v>
      </c>
      <c r="V1118" s="22">
        <v>0.17</v>
      </c>
      <c r="W1118" s="6">
        <v>250</v>
      </c>
      <c r="X1118" s="6">
        <v>50.1</v>
      </c>
      <c r="Y1118" s="6">
        <v>5.01</v>
      </c>
      <c r="Z1118" s="6"/>
      <c r="AA1118" s="6"/>
      <c r="AB1118" s="6"/>
      <c r="AC1118" s="6"/>
      <c r="AD1118" s="6"/>
      <c r="AE1118" s="6">
        <v>19.899999999999999</v>
      </c>
      <c r="AF1118" s="6">
        <v>3.2000000000000001E-2</v>
      </c>
      <c r="AG1118" s="6"/>
      <c r="AH1118" s="6"/>
      <c r="AI1118" s="6"/>
      <c r="AJ1118" s="6"/>
      <c r="AK1118" s="6">
        <v>0.11900000000000001</v>
      </c>
      <c r="AL1118" s="6"/>
      <c r="AM1118" s="6"/>
      <c r="AN1118" s="6"/>
      <c r="AO1118" s="6"/>
    </row>
    <row r="1119" spans="1:41" x14ac:dyDescent="0.25">
      <c r="A1119" s="9" t="s">
        <v>74</v>
      </c>
      <c r="B1119" s="9" t="s">
        <v>61</v>
      </c>
      <c r="C1119" s="15">
        <v>40913</v>
      </c>
      <c r="D1119" s="6" t="s">
        <v>71</v>
      </c>
      <c r="E1119" s="6"/>
      <c r="F1119" s="6"/>
      <c r="G1119" s="6"/>
      <c r="H1119" s="6">
        <v>25</v>
      </c>
      <c r="I1119" s="6">
        <v>4</v>
      </c>
      <c r="J1119" s="6">
        <v>14</v>
      </c>
      <c r="K1119" s="6"/>
      <c r="L1119" s="6"/>
      <c r="M1119" s="6"/>
      <c r="N1119" s="6">
        <v>217.7</v>
      </c>
      <c r="O1119" s="6">
        <v>217.7</v>
      </c>
      <c r="P1119" s="6">
        <f t="shared" si="0"/>
        <v>638.09999999999991</v>
      </c>
      <c r="Q1119" s="6"/>
      <c r="R1119" s="6"/>
      <c r="S1119" s="6"/>
      <c r="T1119" s="6"/>
      <c r="U1119" s="22">
        <v>0.83</v>
      </c>
      <c r="V1119" s="22">
        <v>0.17</v>
      </c>
      <c r="W1119" s="6">
        <v>250</v>
      </c>
      <c r="X1119" s="6">
        <v>77.8</v>
      </c>
      <c r="Y1119" s="6">
        <v>7.7799999999999994</v>
      </c>
      <c r="Z1119" s="6"/>
      <c r="AA1119" s="6"/>
      <c r="AB1119" s="6"/>
      <c r="AC1119" s="6"/>
      <c r="AD1119" s="6"/>
      <c r="AE1119" s="6">
        <v>19.899999999999999</v>
      </c>
      <c r="AF1119" s="6">
        <v>3.2000000000000001E-2</v>
      </c>
      <c r="AG1119" s="6"/>
      <c r="AH1119" s="6"/>
      <c r="AI1119" s="6"/>
      <c r="AJ1119" s="6"/>
      <c r="AK1119" s="6">
        <v>9.4E-2</v>
      </c>
      <c r="AL1119" s="6"/>
      <c r="AM1119" s="6"/>
      <c r="AN1119" s="6"/>
      <c r="AO1119" s="6"/>
    </row>
    <row r="1120" spans="1:41" x14ac:dyDescent="0.25">
      <c r="A1120" s="9" t="s">
        <v>74</v>
      </c>
      <c r="B1120" s="9" t="s">
        <v>61</v>
      </c>
      <c r="C1120" s="15">
        <v>40934</v>
      </c>
      <c r="D1120" s="6" t="s">
        <v>71</v>
      </c>
      <c r="E1120" s="6"/>
      <c r="F1120" s="6"/>
      <c r="G1120" s="6"/>
      <c r="H1120" s="6">
        <v>25</v>
      </c>
      <c r="I1120" s="6">
        <v>4</v>
      </c>
      <c r="J1120" s="6">
        <v>15</v>
      </c>
      <c r="K1120" s="6"/>
      <c r="L1120" s="6"/>
      <c r="M1120" s="6"/>
      <c r="N1120" s="6">
        <v>58.8</v>
      </c>
      <c r="O1120" s="6">
        <v>58.8</v>
      </c>
      <c r="P1120" s="6">
        <f t="shared" ref="P1120:P1183" si="1">O1120+P1119</f>
        <v>696.89999999999986</v>
      </c>
      <c r="Q1120" s="6"/>
      <c r="R1120" s="6"/>
      <c r="S1120" s="6"/>
      <c r="T1120" s="6"/>
      <c r="U1120" s="22">
        <v>0.83</v>
      </c>
      <c r="V1120" s="22">
        <v>0.17</v>
      </c>
      <c r="W1120" s="6">
        <v>250</v>
      </c>
      <c r="X1120" s="6">
        <v>28</v>
      </c>
      <c r="Y1120" s="6">
        <v>2.8</v>
      </c>
      <c r="Z1120" s="6"/>
      <c r="AA1120" s="6"/>
      <c r="AB1120" s="6"/>
      <c r="AC1120" s="6"/>
      <c r="AD1120" s="6"/>
      <c r="AE1120" s="6">
        <v>19.899999999999999</v>
      </c>
      <c r="AF1120" s="6">
        <v>3.2000000000000001E-2</v>
      </c>
      <c r="AG1120" s="6"/>
      <c r="AH1120" s="6"/>
      <c r="AI1120" s="6"/>
      <c r="AJ1120" s="6"/>
      <c r="AK1120" s="6">
        <v>0.12300000000000001</v>
      </c>
      <c r="AL1120" s="6"/>
      <c r="AM1120" s="6"/>
      <c r="AN1120" s="6"/>
      <c r="AO1120" s="6"/>
    </row>
    <row r="1121" spans="1:41" x14ac:dyDescent="0.25">
      <c r="A1121" s="9" t="s">
        <v>74</v>
      </c>
      <c r="B1121" s="9" t="s">
        <v>61</v>
      </c>
      <c r="C1121" s="15">
        <v>40955</v>
      </c>
      <c r="D1121" s="6" t="s">
        <v>71</v>
      </c>
      <c r="E1121" s="6"/>
      <c r="F1121" s="6"/>
      <c r="G1121" s="6"/>
      <c r="H1121" s="6">
        <v>25</v>
      </c>
      <c r="I1121" s="6">
        <v>4</v>
      </c>
      <c r="J1121" s="6">
        <v>16</v>
      </c>
      <c r="K1121" s="6"/>
      <c r="L1121" s="6"/>
      <c r="M1121" s="6"/>
      <c r="N1121" s="6">
        <v>95.9</v>
      </c>
      <c r="O1121" s="6">
        <v>95.9</v>
      </c>
      <c r="P1121" s="6">
        <f t="shared" si="1"/>
        <v>792.79999999999984</v>
      </c>
      <c r="Q1121" s="6"/>
      <c r="R1121" s="6"/>
      <c r="S1121" s="6"/>
      <c r="T1121" s="6"/>
      <c r="U1121" s="22">
        <v>0.83</v>
      </c>
      <c r="V1121" s="22">
        <v>0.17</v>
      </c>
      <c r="W1121" s="6">
        <v>250</v>
      </c>
      <c r="X1121" s="6">
        <v>45.7</v>
      </c>
      <c r="Y1121" s="6">
        <v>4.57</v>
      </c>
      <c r="Z1121" s="6"/>
      <c r="AA1121" s="6"/>
      <c r="AB1121" s="6"/>
      <c r="AC1121" s="6"/>
      <c r="AD1121" s="6"/>
      <c r="AE1121" s="6">
        <v>19.899999999999999</v>
      </c>
      <c r="AF1121" s="6">
        <v>3.2000000000000001E-2</v>
      </c>
      <c r="AG1121" s="6"/>
      <c r="AH1121" s="6"/>
      <c r="AI1121" s="6"/>
      <c r="AJ1121" s="6"/>
      <c r="AK1121" s="6">
        <v>9.8000000000000004E-2</v>
      </c>
      <c r="AL1121" s="6"/>
      <c r="AM1121" s="6"/>
      <c r="AN1121" s="6"/>
      <c r="AO1121" s="6"/>
    </row>
    <row r="1122" spans="1:41" x14ac:dyDescent="0.25">
      <c r="A1122" s="9" t="s">
        <v>74</v>
      </c>
      <c r="B1122" s="9" t="s">
        <v>61</v>
      </c>
      <c r="C1122" s="15">
        <v>40977</v>
      </c>
      <c r="D1122" s="6" t="s">
        <v>71</v>
      </c>
      <c r="E1122" s="6"/>
      <c r="F1122" s="6"/>
      <c r="G1122" s="6"/>
      <c r="H1122" s="6">
        <v>25</v>
      </c>
      <c r="I1122" s="6">
        <v>4</v>
      </c>
      <c r="J1122" s="6">
        <v>17</v>
      </c>
      <c r="K1122" s="6"/>
      <c r="L1122" s="6"/>
      <c r="M1122" s="6"/>
      <c r="N1122" s="6">
        <v>83.1</v>
      </c>
      <c r="O1122" s="6">
        <v>83.1</v>
      </c>
      <c r="P1122" s="6">
        <f t="shared" si="1"/>
        <v>875.89999999999986</v>
      </c>
      <c r="Q1122" s="6"/>
      <c r="R1122" s="6"/>
      <c r="S1122" s="6"/>
      <c r="T1122" s="6"/>
      <c r="U1122" s="22">
        <v>0.98</v>
      </c>
      <c r="V1122" s="22">
        <v>0.02</v>
      </c>
      <c r="W1122" s="6">
        <v>250</v>
      </c>
      <c r="X1122" s="6">
        <v>37.799999999999997</v>
      </c>
      <c r="Y1122" s="6">
        <v>3.78</v>
      </c>
      <c r="Z1122" s="6"/>
      <c r="AA1122" s="6"/>
      <c r="AB1122" s="6"/>
      <c r="AC1122" s="6"/>
      <c r="AD1122" s="6"/>
      <c r="AE1122" s="6">
        <v>25.1</v>
      </c>
      <c r="AF1122" s="6">
        <v>0.04</v>
      </c>
      <c r="AG1122" s="6"/>
      <c r="AH1122" s="6"/>
      <c r="AI1122" s="6"/>
      <c r="AJ1122" s="6"/>
      <c r="AK1122" s="6">
        <v>0.12</v>
      </c>
      <c r="AL1122" s="6"/>
      <c r="AM1122" s="6"/>
      <c r="AN1122" s="6"/>
      <c r="AO1122" s="6"/>
    </row>
    <row r="1123" spans="1:41" x14ac:dyDescent="0.25">
      <c r="A1123" s="9" t="s">
        <v>74</v>
      </c>
      <c r="B1123" s="9" t="s">
        <v>61</v>
      </c>
      <c r="C1123" s="15">
        <v>40997</v>
      </c>
      <c r="D1123" s="6" t="s">
        <v>71</v>
      </c>
      <c r="E1123" s="6"/>
      <c r="F1123" s="6"/>
      <c r="G1123" s="6"/>
      <c r="H1123" s="6">
        <v>25</v>
      </c>
      <c r="I1123" s="6">
        <v>4</v>
      </c>
      <c r="J1123" s="6">
        <v>18</v>
      </c>
      <c r="K1123" s="6"/>
      <c r="L1123" s="6"/>
      <c r="M1123" s="6"/>
      <c r="N1123" s="6">
        <v>55.1</v>
      </c>
      <c r="O1123" s="6">
        <v>55.1</v>
      </c>
      <c r="P1123" s="6">
        <f t="shared" si="1"/>
        <v>930.99999999999989</v>
      </c>
      <c r="Q1123" s="6"/>
      <c r="R1123" s="6"/>
      <c r="S1123" s="6"/>
      <c r="T1123" s="6"/>
      <c r="U1123" s="22">
        <v>0.98</v>
      </c>
      <c r="V1123" s="22">
        <v>0.02</v>
      </c>
      <c r="W1123" s="6">
        <v>250</v>
      </c>
      <c r="X1123" s="6">
        <v>27.6</v>
      </c>
      <c r="Y1123" s="6">
        <v>2.7600000000000002</v>
      </c>
      <c r="Z1123" s="6"/>
      <c r="AA1123" s="6"/>
      <c r="AB1123" s="6"/>
      <c r="AC1123" s="6"/>
      <c r="AD1123" s="6"/>
      <c r="AE1123" s="6">
        <v>25.1</v>
      </c>
      <c r="AF1123" s="6">
        <v>0.04</v>
      </c>
      <c r="AG1123" s="6"/>
      <c r="AH1123" s="6"/>
      <c r="AI1123" s="6"/>
      <c r="AJ1123" s="6"/>
      <c r="AK1123" s="6">
        <v>0.11699999999999999</v>
      </c>
      <c r="AL1123" s="6"/>
      <c r="AM1123" s="6"/>
      <c r="AN1123" s="6"/>
      <c r="AO1123" s="6"/>
    </row>
    <row r="1124" spans="1:41" x14ac:dyDescent="0.25">
      <c r="A1124" s="9" t="s">
        <v>74</v>
      </c>
      <c r="B1124" s="9" t="s">
        <v>61</v>
      </c>
      <c r="C1124" s="15">
        <v>41032</v>
      </c>
      <c r="D1124" s="6" t="s">
        <v>71</v>
      </c>
      <c r="E1124" s="6"/>
      <c r="F1124" s="6"/>
      <c r="G1124" s="6"/>
      <c r="H1124" s="6">
        <v>25</v>
      </c>
      <c r="I1124" s="6">
        <v>4</v>
      </c>
      <c r="J1124" s="6">
        <v>19</v>
      </c>
      <c r="K1124" s="6"/>
      <c r="L1124" s="6"/>
      <c r="M1124" s="6"/>
      <c r="N1124" s="6">
        <v>89.8</v>
      </c>
      <c r="O1124" s="6">
        <v>89.8</v>
      </c>
      <c r="P1124" s="6">
        <f t="shared" si="1"/>
        <v>1020.7999999999998</v>
      </c>
      <c r="Q1124" s="6"/>
      <c r="R1124" s="6"/>
      <c r="S1124" s="6"/>
      <c r="T1124" s="6"/>
      <c r="U1124" s="22">
        <v>0.98</v>
      </c>
      <c r="V1124" s="22">
        <v>0.02</v>
      </c>
      <c r="W1124" s="6">
        <v>250</v>
      </c>
      <c r="X1124" s="6">
        <v>25.7</v>
      </c>
      <c r="Y1124" s="6">
        <v>2.57</v>
      </c>
      <c r="Z1124" s="6"/>
      <c r="AA1124" s="6"/>
      <c r="AB1124" s="6"/>
      <c r="AC1124" s="6"/>
      <c r="AD1124" s="6"/>
      <c r="AE1124" s="6">
        <v>25.1</v>
      </c>
      <c r="AF1124" s="6">
        <v>0.04</v>
      </c>
      <c r="AG1124" s="6"/>
      <c r="AH1124" s="6"/>
      <c r="AI1124" s="6"/>
      <c r="AJ1124" s="6"/>
      <c r="AK1124" s="6">
        <v>0.11599999999999999</v>
      </c>
      <c r="AL1124" s="6"/>
      <c r="AM1124" s="6"/>
      <c r="AN1124" s="6"/>
      <c r="AO1124" s="6"/>
    </row>
    <row r="1125" spans="1:41" x14ac:dyDescent="0.25">
      <c r="A1125" s="9" t="s">
        <v>74</v>
      </c>
      <c r="B1125" s="9" t="s">
        <v>61</v>
      </c>
      <c r="C1125" s="15">
        <v>41053</v>
      </c>
      <c r="D1125" s="6" t="s">
        <v>71</v>
      </c>
      <c r="E1125" s="6"/>
      <c r="F1125" s="6"/>
      <c r="G1125" s="6"/>
      <c r="H1125" s="6">
        <v>25</v>
      </c>
      <c r="I1125" s="6">
        <v>4</v>
      </c>
      <c r="J1125" s="6">
        <v>20</v>
      </c>
      <c r="K1125" s="6"/>
      <c r="L1125" s="6"/>
      <c r="M1125" s="6"/>
      <c r="N1125" s="6">
        <v>3</v>
      </c>
      <c r="O1125" s="6">
        <v>3</v>
      </c>
      <c r="P1125" s="6">
        <f t="shared" si="1"/>
        <v>1023.7999999999998</v>
      </c>
      <c r="Q1125" s="6"/>
      <c r="R1125" s="6"/>
      <c r="S1125" s="6"/>
      <c r="T1125" s="6"/>
      <c r="U1125" s="22">
        <v>0.98</v>
      </c>
      <c r="V1125" s="22">
        <v>0.02</v>
      </c>
      <c r="W1125" s="6">
        <v>250</v>
      </c>
      <c r="X1125" s="6">
        <v>1.4</v>
      </c>
      <c r="Y1125" s="6">
        <v>0.13999999999999999</v>
      </c>
      <c r="Z1125" s="6"/>
      <c r="AA1125" s="6"/>
      <c r="AB1125" s="6"/>
      <c r="AC1125" s="6"/>
      <c r="AD1125" s="6"/>
      <c r="AE1125" s="6">
        <v>25.1</v>
      </c>
      <c r="AF1125" s="6">
        <v>0.04</v>
      </c>
      <c r="AG1125" s="6"/>
      <c r="AH1125" s="6"/>
      <c r="AI1125" s="6"/>
      <c r="AJ1125" s="6"/>
      <c r="AK1125" s="6">
        <v>0.16399999999999998</v>
      </c>
      <c r="AL1125" s="6"/>
      <c r="AM1125" s="6"/>
      <c r="AN1125" s="6"/>
      <c r="AO1125" s="6"/>
    </row>
    <row r="1126" spans="1:41" x14ac:dyDescent="0.25">
      <c r="A1126" s="9" t="s">
        <v>75</v>
      </c>
      <c r="B1126" s="9" t="s">
        <v>61</v>
      </c>
      <c r="C1126" s="15">
        <v>40532</v>
      </c>
      <c r="D1126" s="6" t="s">
        <v>69</v>
      </c>
      <c r="E1126" s="6"/>
      <c r="F1126" s="6"/>
      <c r="G1126" s="6"/>
      <c r="H1126" s="6">
        <v>25</v>
      </c>
      <c r="I1126" s="6">
        <v>7</v>
      </c>
      <c r="J1126" s="6">
        <v>1</v>
      </c>
      <c r="K1126" s="6"/>
      <c r="L1126" s="6"/>
      <c r="M1126" s="6"/>
      <c r="N1126" s="6">
        <v>240.1</v>
      </c>
      <c r="O1126" s="6">
        <v>240.1</v>
      </c>
      <c r="P1126" s="6">
        <f>O1126</f>
        <v>240.1</v>
      </c>
      <c r="Q1126" s="6"/>
      <c r="R1126" s="6"/>
      <c r="S1126" s="6"/>
      <c r="T1126" s="6"/>
      <c r="U1126" s="22">
        <v>1</v>
      </c>
      <c r="V1126" s="22">
        <v>0</v>
      </c>
      <c r="W1126" s="6">
        <v>250</v>
      </c>
      <c r="X1126" s="6">
        <v>35.299999999999997</v>
      </c>
      <c r="Y1126" s="6">
        <v>3.53</v>
      </c>
      <c r="Z1126" s="6"/>
      <c r="AA1126" s="6"/>
      <c r="AB1126" s="6"/>
      <c r="AC1126" s="6"/>
      <c r="AD1126" s="6"/>
      <c r="AE1126" s="6">
        <v>27.3</v>
      </c>
      <c r="AF1126" s="6">
        <v>4.3999999999999997E-2</v>
      </c>
      <c r="AG1126" s="6"/>
      <c r="AH1126" s="6"/>
      <c r="AI1126" s="6"/>
      <c r="AJ1126" s="6"/>
      <c r="AK1126" s="6">
        <v>6.5000000000000002E-2</v>
      </c>
      <c r="AL1126" s="6"/>
      <c r="AM1126" s="6"/>
      <c r="AN1126" s="6"/>
      <c r="AO1126" s="6"/>
    </row>
    <row r="1127" spans="1:41" x14ac:dyDescent="0.25">
      <c r="A1127" s="9" t="s">
        <v>75</v>
      </c>
      <c r="B1127" s="9" t="s">
        <v>61</v>
      </c>
      <c r="C1127" s="15">
        <v>40556</v>
      </c>
      <c r="D1127" s="6" t="s">
        <v>69</v>
      </c>
      <c r="E1127" s="6"/>
      <c r="F1127" s="6"/>
      <c r="G1127" s="6"/>
      <c r="H1127" s="6">
        <v>25</v>
      </c>
      <c r="I1127" s="6">
        <v>7</v>
      </c>
      <c r="J1127" s="6">
        <v>2</v>
      </c>
      <c r="K1127" s="6"/>
      <c r="L1127" s="6"/>
      <c r="M1127" s="6"/>
      <c r="N1127" s="6">
        <v>242.8</v>
      </c>
      <c r="O1127" s="6">
        <v>242.8</v>
      </c>
      <c r="P1127" s="6">
        <f t="shared" si="1"/>
        <v>482.9</v>
      </c>
      <c r="Q1127" s="6"/>
      <c r="R1127" s="6"/>
      <c r="S1127" s="6"/>
      <c r="T1127" s="6"/>
      <c r="U1127" s="22">
        <v>1</v>
      </c>
      <c r="V1127" s="22">
        <v>0</v>
      </c>
      <c r="W1127" s="6">
        <v>250</v>
      </c>
      <c r="X1127" s="6">
        <v>101.2</v>
      </c>
      <c r="Y1127" s="6">
        <v>10.120000000000001</v>
      </c>
      <c r="Z1127" s="6"/>
      <c r="AA1127" s="6"/>
      <c r="AB1127" s="6"/>
      <c r="AC1127" s="6"/>
      <c r="AD1127" s="6"/>
      <c r="AE1127" s="6">
        <v>27.3</v>
      </c>
      <c r="AF1127" s="6">
        <v>4.3999999999999997E-2</v>
      </c>
      <c r="AG1127" s="6"/>
      <c r="AH1127" s="6"/>
      <c r="AI1127" s="6"/>
      <c r="AJ1127" s="6"/>
      <c r="AK1127" s="6">
        <v>0.09</v>
      </c>
      <c r="AL1127" s="6"/>
      <c r="AM1127" s="6"/>
      <c r="AN1127" s="6"/>
      <c r="AO1127" s="6"/>
    </row>
    <row r="1128" spans="1:41" x14ac:dyDescent="0.25">
      <c r="A1128" s="9" t="s">
        <v>75</v>
      </c>
      <c r="B1128" s="9" t="s">
        <v>61</v>
      </c>
      <c r="C1128" s="15">
        <v>40570</v>
      </c>
      <c r="D1128" s="6" t="s">
        <v>69</v>
      </c>
      <c r="E1128" s="6"/>
      <c r="F1128" s="6"/>
      <c r="G1128" s="6"/>
      <c r="H1128" s="6">
        <v>25</v>
      </c>
      <c r="I1128" s="6">
        <v>7</v>
      </c>
      <c r="J1128" s="6">
        <v>3</v>
      </c>
      <c r="K1128" s="6"/>
      <c r="L1128" s="6"/>
      <c r="M1128" s="6"/>
      <c r="N1128" s="6">
        <v>68.5</v>
      </c>
      <c r="O1128" s="6">
        <v>68.5</v>
      </c>
      <c r="P1128" s="6">
        <f t="shared" si="1"/>
        <v>551.4</v>
      </c>
      <c r="Q1128" s="6"/>
      <c r="R1128" s="6"/>
      <c r="S1128" s="6"/>
      <c r="T1128" s="6"/>
      <c r="U1128" s="22">
        <v>1</v>
      </c>
      <c r="V1128" s="22">
        <v>0</v>
      </c>
      <c r="W1128" s="6">
        <v>250</v>
      </c>
      <c r="X1128" s="6">
        <v>48.9</v>
      </c>
      <c r="Y1128" s="6">
        <v>4.8899999999999997</v>
      </c>
      <c r="Z1128" s="6"/>
      <c r="AA1128" s="6"/>
      <c r="AB1128" s="6"/>
      <c r="AC1128" s="6"/>
      <c r="AD1128" s="6"/>
      <c r="AE1128" s="6">
        <v>27.3</v>
      </c>
      <c r="AF1128" s="6">
        <v>4.3999999999999997E-2</v>
      </c>
      <c r="AG1128" s="6"/>
      <c r="AH1128" s="6"/>
      <c r="AI1128" s="6"/>
      <c r="AJ1128" s="6"/>
      <c r="AK1128" s="6">
        <v>9.1999999999999998E-2</v>
      </c>
      <c r="AL1128" s="6"/>
      <c r="AM1128" s="6"/>
      <c r="AN1128" s="6"/>
      <c r="AO1128" s="6"/>
    </row>
    <row r="1129" spans="1:41" x14ac:dyDescent="0.25">
      <c r="A1129" s="9" t="s">
        <v>75</v>
      </c>
      <c r="B1129" s="9" t="s">
        <v>61</v>
      </c>
      <c r="C1129" s="15">
        <v>40584</v>
      </c>
      <c r="D1129" s="6" t="s">
        <v>69</v>
      </c>
      <c r="E1129" s="6"/>
      <c r="F1129" s="6"/>
      <c r="G1129" s="6"/>
      <c r="H1129" s="6">
        <v>25</v>
      </c>
      <c r="I1129" s="6">
        <v>7</v>
      </c>
      <c r="J1129" s="6">
        <v>4</v>
      </c>
      <c r="K1129" s="6"/>
      <c r="L1129" s="6"/>
      <c r="M1129" s="6"/>
      <c r="N1129" s="6">
        <v>74.8</v>
      </c>
      <c r="O1129" s="6">
        <v>74.8</v>
      </c>
      <c r="P1129" s="6">
        <f t="shared" si="1"/>
        <v>626.19999999999993</v>
      </c>
      <c r="Q1129" s="6"/>
      <c r="R1129" s="6"/>
      <c r="S1129" s="6"/>
      <c r="T1129" s="6"/>
      <c r="U1129" s="22">
        <v>1</v>
      </c>
      <c r="V1129" s="22">
        <v>0</v>
      </c>
      <c r="W1129" s="6">
        <v>250</v>
      </c>
      <c r="X1129" s="6">
        <v>53.4</v>
      </c>
      <c r="Y1129" s="6">
        <v>5.34</v>
      </c>
      <c r="Z1129" s="6"/>
      <c r="AA1129" s="6"/>
      <c r="AB1129" s="6"/>
      <c r="AC1129" s="6"/>
      <c r="AD1129" s="6"/>
      <c r="AE1129" s="6">
        <v>27.3</v>
      </c>
      <c r="AF1129" s="6">
        <v>4.3999999999999997E-2</v>
      </c>
      <c r="AG1129" s="6"/>
      <c r="AH1129" s="6"/>
      <c r="AI1129" s="6"/>
      <c r="AJ1129" s="6"/>
      <c r="AK1129" s="6">
        <v>8.8000000000000009E-2</v>
      </c>
      <c r="AL1129" s="6"/>
      <c r="AM1129" s="6"/>
      <c r="AN1129" s="6"/>
      <c r="AO1129" s="6"/>
    </row>
    <row r="1130" spans="1:41" x14ac:dyDescent="0.25">
      <c r="A1130" s="9" t="s">
        <v>75</v>
      </c>
      <c r="B1130" s="9" t="s">
        <v>61</v>
      </c>
      <c r="C1130" s="15">
        <v>40598</v>
      </c>
      <c r="D1130" s="6" t="s">
        <v>69</v>
      </c>
      <c r="E1130" s="6"/>
      <c r="F1130" s="6"/>
      <c r="G1130" s="6"/>
      <c r="H1130" s="6">
        <v>25</v>
      </c>
      <c r="I1130" s="6">
        <v>7</v>
      </c>
      <c r="J1130" s="6">
        <v>5</v>
      </c>
      <c r="K1130" s="6"/>
      <c r="L1130" s="6"/>
      <c r="M1130" s="6"/>
      <c r="N1130" s="6">
        <v>63.1</v>
      </c>
      <c r="O1130" s="6">
        <v>63.1</v>
      </c>
      <c r="P1130" s="6">
        <f t="shared" si="1"/>
        <v>689.3</v>
      </c>
      <c r="Q1130" s="6"/>
      <c r="R1130" s="6"/>
      <c r="S1130" s="6"/>
      <c r="T1130" s="6"/>
      <c r="U1130" s="22">
        <v>1</v>
      </c>
      <c r="V1130" s="22">
        <v>0</v>
      </c>
      <c r="W1130" s="6">
        <v>250</v>
      </c>
      <c r="X1130" s="6">
        <v>45.1</v>
      </c>
      <c r="Y1130" s="6">
        <v>4.51</v>
      </c>
      <c r="Z1130" s="6"/>
      <c r="AA1130" s="6"/>
      <c r="AB1130" s="6"/>
      <c r="AC1130" s="6"/>
      <c r="AD1130" s="6"/>
      <c r="AE1130" s="6">
        <v>27.3</v>
      </c>
      <c r="AF1130" s="6">
        <v>4.3999999999999997E-2</v>
      </c>
      <c r="AG1130" s="6"/>
      <c r="AH1130" s="6"/>
      <c r="AI1130" s="6"/>
      <c r="AJ1130" s="6"/>
      <c r="AK1130" s="6">
        <v>8.8000000000000009E-2</v>
      </c>
      <c r="AL1130" s="6"/>
      <c r="AM1130" s="6"/>
      <c r="AN1130" s="6"/>
      <c r="AO1130" s="6"/>
    </row>
    <row r="1131" spans="1:41" x14ac:dyDescent="0.25">
      <c r="A1131" s="9" t="s">
        <v>75</v>
      </c>
      <c r="B1131" s="9" t="s">
        <v>61</v>
      </c>
      <c r="C1131" s="15">
        <v>40612</v>
      </c>
      <c r="D1131" s="6" t="s">
        <v>69</v>
      </c>
      <c r="E1131" s="6"/>
      <c r="F1131" s="6"/>
      <c r="G1131" s="6"/>
      <c r="H1131" s="6">
        <v>25</v>
      </c>
      <c r="I1131" s="6">
        <v>7</v>
      </c>
      <c r="J1131" s="6">
        <v>6</v>
      </c>
      <c r="K1131" s="6"/>
      <c r="L1131" s="6"/>
      <c r="M1131" s="6"/>
      <c r="N1131" s="6">
        <v>50</v>
      </c>
      <c r="O1131" s="6">
        <v>50</v>
      </c>
      <c r="P1131" s="6">
        <f t="shared" si="1"/>
        <v>739.3</v>
      </c>
      <c r="Q1131" s="6"/>
      <c r="R1131" s="6"/>
      <c r="S1131" s="6"/>
      <c r="T1131" s="6"/>
      <c r="U1131" s="22">
        <v>1</v>
      </c>
      <c r="V1131" s="22">
        <v>0</v>
      </c>
      <c r="W1131" s="6">
        <v>250</v>
      </c>
      <c r="X1131" s="6">
        <v>35.700000000000003</v>
      </c>
      <c r="Y1131" s="6">
        <v>3.5700000000000003</v>
      </c>
      <c r="Z1131" s="6"/>
      <c r="AA1131" s="6"/>
      <c r="AB1131" s="6"/>
      <c r="AC1131" s="6"/>
      <c r="AD1131" s="6"/>
      <c r="AE1131" s="6">
        <v>27.3</v>
      </c>
      <c r="AF1131" s="6">
        <v>4.3999999999999997E-2</v>
      </c>
      <c r="AG1131" s="6"/>
      <c r="AH1131" s="6"/>
      <c r="AI1131" s="6"/>
      <c r="AJ1131" s="6"/>
      <c r="AK1131" s="6">
        <v>0.10300000000000001</v>
      </c>
      <c r="AL1131" s="6"/>
      <c r="AM1131" s="6"/>
      <c r="AN1131" s="6"/>
      <c r="AO1131" s="6"/>
    </row>
    <row r="1132" spans="1:41" x14ac:dyDescent="0.25">
      <c r="A1132" s="9" t="s">
        <v>75</v>
      </c>
      <c r="B1132" s="9" t="s">
        <v>61</v>
      </c>
      <c r="C1132" s="15">
        <v>40626</v>
      </c>
      <c r="D1132" s="6" t="s">
        <v>69</v>
      </c>
      <c r="E1132" s="6"/>
      <c r="F1132" s="6"/>
      <c r="G1132" s="6"/>
      <c r="H1132" s="6">
        <v>25</v>
      </c>
      <c r="I1132" s="6">
        <v>7</v>
      </c>
      <c r="J1132" s="6">
        <v>7</v>
      </c>
      <c r="K1132" s="6"/>
      <c r="L1132" s="6"/>
      <c r="M1132" s="6"/>
      <c r="N1132" s="6">
        <v>47.6</v>
      </c>
      <c r="O1132" s="6">
        <v>47.6</v>
      </c>
      <c r="P1132" s="6">
        <f t="shared" si="1"/>
        <v>786.9</v>
      </c>
      <c r="Q1132" s="6"/>
      <c r="R1132" s="6"/>
      <c r="S1132" s="6"/>
      <c r="T1132" s="6"/>
      <c r="U1132" s="22">
        <v>1</v>
      </c>
      <c r="V1132" s="22">
        <v>0</v>
      </c>
      <c r="W1132" s="6">
        <v>250</v>
      </c>
      <c r="X1132" s="6">
        <v>34</v>
      </c>
      <c r="Y1132" s="6">
        <v>3.4</v>
      </c>
      <c r="Z1132" s="6"/>
      <c r="AA1132" s="6"/>
      <c r="AB1132" s="6"/>
      <c r="AC1132" s="6"/>
      <c r="AD1132" s="6"/>
      <c r="AE1132" s="6">
        <v>27.3</v>
      </c>
      <c r="AF1132" s="6">
        <v>4.3999999999999997E-2</v>
      </c>
      <c r="AG1132" s="6"/>
      <c r="AH1132" s="6"/>
      <c r="AI1132" s="6"/>
      <c r="AJ1132" s="6"/>
      <c r="AK1132" s="6">
        <v>9.4E-2</v>
      </c>
      <c r="AL1132" s="6"/>
      <c r="AM1132" s="6"/>
      <c r="AN1132" s="6"/>
      <c r="AO1132" s="6"/>
    </row>
    <row r="1133" spans="1:41" x14ac:dyDescent="0.25">
      <c r="A1133" s="9" t="s">
        <v>75</v>
      </c>
      <c r="B1133" s="9" t="s">
        <v>61</v>
      </c>
      <c r="C1133" s="15">
        <v>40647</v>
      </c>
      <c r="D1133" s="6" t="s">
        <v>69</v>
      </c>
      <c r="E1133" s="6"/>
      <c r="F1133" s="6"/>
      <c r="G1133" s="6"/>
      <c r="H1133" s="6">
        <v>25</v>
      </c>
      <c r="I1133" s="6">
        <v>7</v>
      </c>
      <c r="J1133" s="6">
        <v>8</v>
      </c>
      <c r="K1133" s="6"/>
      <c r="L1133" s="6"/>
      <c r="M1133" s="6"/>
      <c r="N1133" s="6">
        <v>58.7</v>
      </c>
      <c r="O1133" s="6">
        <v>58.7</v>
      </c>
      <c r="P1133" s="6">
        <f t="shared" si="1"/>
        <v>845.6</v>
      </c>
      <c r="Q1133" s="6"/>
      <c r="R1133" s="6"/>
      <c r="S1133" s="6"/>
      <c r="T1133" s="6"/>
      <c r="U1133" s="22">
        <v>1</v>
      </c>
      <c r="V1133" s="22">
        <v>0</v>
      </c>
      <c r="W1133" s="6">
        <v>250</v>
      </c>
      <c r="X1133" s="6">
        <v>27.9</v>
      </c>
      <c r="Y1133" s="6">
        <v>2.79</v>
      </c>
      <c r="Z1133" s="6"/>
      <c r="AA1133" s="6"/>
      <c r="AB1133" s="6"/>
      <c r="AC1133" s="6"/>
      <c r="AD1133" s="6"/>
      <c r="AE1133" s="6">
        <v>27.3</v>
      </c>
      <c r="AF1133" s="6">
        <v>4.3999999999999997E-2</v>
      </c>
      <c r="AG1133" s="6"/>
      <c r="AH1133" s="6"/>
      <c r="AI1133" s="6"/>
      <c r="AJ1133" s="6"/>
      <c r="AK1133" s="6">
        <v>0.10199999999999999</v>
      </c>
      <c r="AL1133" s="6"/>
      <c r="AM1133" s="6"/>
      <c r="AN1133" s="6"/>
      <c r="AO1133" s="6"/>
    </row>
    <row r="1134" spans="1:41" x14ac:dyDescent="0.25">
      <c r="A1134" s="9" t="s">
        <v>75</v>
      </c>
      <c r="B1134" s="9" t="s">
        <v>61</v>
      </c>
      <c r="C1134" s="15">
        <v>40681</v>
      </c>
      <c r="D1134" s="6" t="s">
        <v>69</v>
      </c>
      <c r="E1134" s="6"/>
      <c r="F1134" s="6"/>
      <c r="G1134" s="6"/>
      <c r="H1134" s="6">
        <v>25</v>
      </c>
      <c r="I1134" s="6">
        <v>7</v>
      </c>
      <c r="J1134" s="6">
        <v>9</v>
      </c>
      <c r="K1134" s="6"/>
      <c r="L1134" s="6"/>
      <c r="M1134" s="6"/>
      <c r="N1134" s="6">
        <v>93.6</v>
      </c>
      <c r="O1134" s="6">
        <v>93.6</v>
      </c>
      <c r="P1134" s="6">
        <f t="shared" si="1"/>
        <v>939.2</v>
      </c>
      <c r="Q1134" s="6"/>
      <c r="R1134" s="6"/>
      <c r="S1134" s="6"/>
      <c r="T1134" s="6"/>
      <c r="U1134" s="22">
        <v>1</v>
      </c>
      <c r="V1134" s="22">
        <v>0</v>
      </c>
      <c r="W1134" s="6">
        <v>250</v>
      </c>
      <c r="X1134" s="6">
        <v>27.5</v>
      </c>
      <c r="Y1134" s="6">
        <v>2.75</v>
      </c>
      <c r="Z1134" s="6"/>
      <c r="AA1134" s="6"/>
      <c r="AB1134" s="6"/>
      <c r="AC1134" s="6"/>
      <c r="AD1134" s="6"/>
      <c r="AE1134" s="6">
        <v>27.3</v>
      </c>
      <c r="AF1134" s="6">
        <v>4.3999999999999997E-2</v>
      </c>
      <c r="AG1134" s="6"/>
      <c r="AH1134" s="6"/>
      <c r="AI1134" s="6"/>
      <c r="AJ1134" s="6"/>
      <c r="AK1134" s="6">
        <v>7.6999999999999999E-2</v>
      </c>
      <c r="AL1134" s="6"/>
      <c r="AM1134" s="6"/>
      <c r="AN1134" s="6"/>
      <c r="AO1134" s="6"/>
    </row>
    <row r="1135" spans="1:41" x14ac:dyDescent="0.25">
      <c r="A1135" s="9" t="s">
        <v>75</v>
      </c>
      <c r="B1135" s="9" t="s">
        <v>61</v>
      </c>
      <c r="C1135" s="15">
        <v>40829</v>
      </c>
      <c r="D1135" s="6" t="s">
        <v>71</v>
      </c>
      <c r="E1135" s="6"/>
      <c r="F1135" s="6"/>
      <c r="G1135" s="6"/>
      <c r="H1135" s="6">
        <v>25</v>
      </c>
      <c r="I1135" s="6">
        <v>7</v>
      </c>
      <c r="J1135" s="6">
        <v>10</v>
      </c>
      <c r="K1135" s="6"/>
      <c r="L1135" s="6"/>
      <c r="M1135" s="6"/>
      <c r="N1135" s="6">
        <v>152.9</v>
      </c>
      <c r="O1135" s="6">
        <v>152.9</v>
      </c>
      <c r="P1135" s="6">
        <f>O1135</f>
        <v>152.9</v>
      </c>
      <c r="Q1135" s="6"/>
      <c r="R1135" s="6"/>
      <c r="S1135" s="6"/>
      <c r="T1135" s="6"/>
      <c r="U1135" s="22">
        <v>0.87</v>
      </c>
      <c r="V1135" s="22">
        <v>0.13</v>
      </c>
      <c r="W1135" s="6">
        <v>250</v>
      </c>
      <c r="X1135" s="6">
        <v>10.3</v>
      </c>
      <c r="Y1135" s="6">
        <v>1.03</v>
      </c>
      <c r="Z1135" s="6"/>
      <c r="AA1135" s="6"/>
      <c r="AB1135" s="6"/>
      <c r="AC1135" s="6"/>
      <c r="AD1135" s="6"/>
      <c r="AE1135" s="6">
        <v>21.7</v>
      </c>
      <c r="AF1135" s="6">
        <v>3.5000000000000003E-2</v>
      </c>
      <c r="AG1135" s="6"/>
      <c r="AH1135" s="6"/>
      <c r="AI1135" s="6"/>
      <c r="AJ1135" s="6"/>
      <c r="AK1135" s="6">
        <v>8.8000000000000009E-2</v>
      </c>
      <c r="AL1135" s="6"/>
      <c r="AM1135" s="6"/>
      <c r="AN1135" s="6"/>
      <c r="AO1135" s="6"/>
    </row>
    <row r="1136" spans="1:41" x14ac:dyDescent="0.25">
      <c r="A1136" s="9" t="s">
        <v>75</v>
      </c>
      <c r="B1136" s="9" t="s">
        <v>61</v>
      </c>
      <c r="C1136" s="15">
        <v>40843</v>
      </c>
      <c r="D1136" s="6" t="s">
        <v>71</v>
      </c>
      <c r="E1136" s="6"/>
      <c r="F1136" s="6"/>
      <c r="G1136" s="6"/>
      <c r="H1136" s="6">
        <v>25</v>
      </c>
      <c r="I1136" s="6">
        <v>7</v>
      </c>
      <c r="J1136" s="6">
        <v>11</v>
      </c>
      <c r="K1136" s="6"/>
      <c r="L1136" s="6"/>
      <c r="M1136" s="6"/>
      <c r="N1136" s="6">
        <v>74</v>
      </c>
      <c r="O1136" s="6">
        <v>74</v>
      </c>
      <c r="P1136" s="6">
        <f t="shared" si="1"/>
        <v>226.9</v>
      </c>
      <c r="Q1136" s="6"/>
      <c r="R1136" s="6"/>
      <c r="S1136" s="6"/>
      <c r="T1136" s="6"/>
      <c r="U1136" s="22">
        <v>0.87</v>
      </c>
      <c r="V1136" s="22">
        <v>0.13</v>
      </c>
      <c r="W1136" s="6">
        <v>250</v>
      </c>
      <c r="X1136" s="6">
        <v>52.9</v>
      </c>
      <c r="Y1136" s="6">
        <v>5.29</v>
      </c>
      <c r="Z1136" s="6"/>
      <c r="AA1136" s="6"/>
      <c r="AB1136" s="6"/>
      <c r="AC1136" s="6"/>
      <c r="AD1136" s="6"/>
      <c r="AE1136" s="6">
        <v>21.7</v>
      </c>
      <c r="AF1136" s="6">
        <v>3.5000000000000003E-2</v>
      </c>
      <c r="AG1136" s="6"/>
      <c r="AH1136" s="6"/>
      <c r="AI1136" s="6"/>
      <c r="AJ1136" s="6"/>
      <c r="AK1136" s="6">
        <v>0.10099999999999999</v>
      </c>
      <c r="AL1136" s="6"/>
      <c r="AM1136" s="6"/>
      <c r="AN1136" s="6"/>
      <c r="AO1136" s="6"/>
    </row>
    <row r="1137" spans="1:41" x14ac:dyDescent="0.25">
      <c r="A1137" s="9" t="s">
        <v>75</v>
      </c>
      <c r="B1137" s="9" t="s">
        <v>61</v>
      </c>
      <c r="C1137" s="15">
        <v>40857</v>
      </c>
      <c r="D1137" s="6" t="s">
        <v>71</v>
      </c>
      <c r="E1137" s="6"/>
      <c r="F1137" s="6"/>
      <c r="G1137" s="6"/>
      <c r="H1137" s="6">
        <v>25</v>
      </c>
      <c r="I1137" s="6">
        <v>7</v>
      </c>
      <c r="J1137" s="6">
        <v>12</v>
      </c>
      <c r="K1137" s="6"/>
      <c r="L1137" s="6"/>
      <c r="M1137" s="6"/>
      <c r="N1137" s="6">
        <v>71.5</v>
      </c>
      <c r="O1137" s="6">
        <v>71.5</v>
      </c>
      <c r="P1137" s="6">
        <f t="shared" si="1"/>
        <v>298.39999999999998</v>
      </c>
      <c r="Q1137" s="6"/>
      <c r="R1137" s="6"/>
      <c r="S1137" s="6"/>
      <c r="T1137" s="6"/>
      <c r="U1137" s="22">
        <v>0.87</v>
      </c>
      <c r="V1137" s="22">
        <v>0.13</v>
      </c>
      <c r="W1137" s="6">
        <v>250</v>
      </c>
      <c r="X1137" s="6">
        <v>51.1</v>
      </c>
      <c r="Y1137" s="6">
        <v>5.1100000000000003</v>
      </c>
      <c r="Z1137" s="6"/>
      <c r="AA1137" s="6"/>
      <c r="AB1137" s="6"/>
      <c r="AC1137" s="6"/>
      <c r="AD1137" s="6"/>
      <c r="AE1137" s="6">
        <v>21.7</v>
      </c>
      <c r="AF1137" s="6">
        <v>3.5000000000000003E-2</v>
      </c>
      <c r="AG1137" s="6"/>
      <c r="AH1137" s="6"/>
      <c r="AI1137" s="6"/>
      <c r="AJ1137" s="6"/>
      <c r="AK1137" s="6">
        <v>9.4E-2</v>
      </c>
      <c r="AL1137" s="6"/>
      <c r="AM1137" s="6"/>
      <c r="AN1137" s="6"/>
      <c r="AO1137" s="6"/>
    </row>
    <row r="1138" spans="1:41" x14ac:dyDescent="0.25">
      <c r="A1138" s="9" t="s">
        <v>75</v>
      </c>
      <c r="B1138" s="9" t="s">
        <v>61</v>
      </c>
      <c r="C1138" s="15">
        <v>40885</v>
      </c>
      <c r="D1138" s="6" t="s">
        <v>71</v>
      </c>
      <c r="E1138" s="6"/>
      <c r="F1138" s="6"/>
      <c r="G1138" s="6"/>
      <c r="H1138" s="6">
        <v>25</v>
      </c>
      <c r="I1138" s="6">
        <v>7</v>
      </c>
      <c r="J1138" s="6">
        <v>13</v>
      </c>
      <c r="K1138" s="6"/>
      <c r="L1138" s="6"/>
      <c r="M1138" s="6"/>
      <c r="N1138" s="6">
        <v>209.3</v>
      </c>
      <c r="O1138" s="6">
        <v>209.3</v>
      </c>
      <c r="P1138" s="6">
        <f t="shared" si="1"/>
        <v>507.7</v>
      </c>
      <c r="Q1138" s="6"/>
      <c r="R1138" s="6"/>
      <c r="S1138" s="6"/>
      <c r="T1138" s="6"/>
      <c r="U1138" s="22">
        <v>0.78</v>
      </c>
      <c r="V1138" s="22">
        <v>0.22</v>
      </c>
      <c r="W1138" s="6">
        <v>250</v>
      </c>
      <c r="X1138" s="6">
        <v>74.7</v>
      </c>
      <c r="Y1138" s="6">
        <v>7.4700000000000006</v>
      </c>
      <c r="Z1138" s="6"/>
      <c r="AA1138" s="6"/>
      <c r="AB1138" s="6"/>
      <c r="AC1138" s="6"/>
      <c r="AD1138" s="6"/>
      <c r="AE1138" s="6">
        <v>19.899999999999999</v>
      </c>
      <c r="AF1138" s="6">
        <v>3.2000000000000001E-2</v>
      </c>
      <c r="AG1138" s="6"/>
      <c r="AH1138" s="6"/>
      <c r="AI1138" s="6"/>
      <c r="AJ1138" s="6"/>
      <c r="AK1138" s="6">
        <v>0.113</v>
      </c>
      <c r="AL1138" s="6"/>
      <c r="AM1138" s="6"/>
      <c r="AN1138" s="6"/>
      <c r="AO1138" s="6"/>
    </row>
    <row r="1139" spans="1:41" x14ac:dyDescent="0.25">
      <c r="A1139" s="9" t="s">
        <v>75</v>
      </c>
      <c r="B1139" s="9" t="s">
        <v>61</v>
      </c>
      <c r="C1139" s="15">
        <v>40913</v>
      </c>
      <c r="D1139" s="6" t="s">
        <v>71</v>
      </c>
      <c r="E1139" s="6"/>
      <c r="F1139" s="6"/>
      <c r="G1139" s="6"/>
      <c r="H1139" s="6">
        <v>25</v>
      </c>
      <c r="I1139" s="6">
        <v>7</v>
      </c>
      <c r="J1139" s="6">
        <v>14</v>
      </c>
      <c r="K1139" s="6"/>
      <c r="L1139" s="6"/>
      <c r="M1139" s="6"/>
      <c r="N1139" s="6">
        <v>232.7</v>
      </c>
      <c r="O1139" s="6">
        <v>232.7</v>
      </c>
      <c r="P1139" s="6">
        <f t="shared" si="1"/>
        <v>740.4</v>
      </c>
      <c r="Q1139" s="6"/>
      <c r="R1139" s="6"/>
      <c r="S1139" s="6"/>
      <c r="T1139" s="6"/>
      <c r="U1139" s="22">
        <v>0.78</v>
      </c>
      <c r="V1139" s="22">
        <v>0.22</v>
      </c>
      <c r="W1139" s="6">
        <v>250</v>
      </c>
      <c r="X1139" s="6">
        <v>83.1</v>
      </c>
      <c r="Y1139" s="6">
        <v>8.3099999999999987</v>
      </c>
      <c r="Z1139" s="6"/>
      <c r="AA1139" s="6"/>
      <c r="AB1139" s="6"/>
      <c r="AC1139" s="6"/>
      <c r="AD1139" s="6"/>
      <c r="AE1139" s="6">
        <v>19.899999999999999</v>
      </c>
      <c r="AF1139" s="6">
        <v>3.2000000000000001E-2</v>
      </c>
      <c r="AG1139" s="6"/>
      <c r="AH1139" s="6"/>
      <c r="AI1139" s="6"/>
      <c r="AJ1139" s="6"/>
      <c r="AK1139" s="6">
        <v>9.3000000000000013E-2</v>
      </c>
      <c r="AL1139" s="6"/>
      <c r="AM1139" s="6"/>
      <c r="AN1139" s="6"/>
      <c r="AO1139" s="6"/>
    </row>
    <row r="1140" spans="1:41" x14ac:dyDescent="0.25">
      <c r="A1140" s="9" t="s">
        <v>75</v>
      </c>
      <c r="B1140" s="9" t="s">
        <v>61</v>
      </c>
      <c r="C1140" s="15">
        <v>40934</v>
      </c>
      <c r="D1140" s="6" t="s">
        <v>71</v>
      </c>
      <c r="E1140" s="6"/>
      <c r="F1140" s="6"/>
      <c r="G1140" s="6"/>
      <c r="H1140" s="6">
        <v>25</v>
      </c>
      <c r="I1140" s="6">
        <v>7</v>
      </c>
      <c r="J1140" s="6">
        <v>15</v>
      </c>
      <c r="K1140" s="6"/>
      <c r="L1140" s="6"/>
      <c r="M1140" s="6"/>
      <c r="N1140" s="6">
        <v>72.5</v>
      </c>
      <c r="O1140" s="6">
        <v>72.5</v>
      </c>
      <c r="P1140" s="6">
        <f t="shared" si="1"/>
        <v>812.9</v>
      </c>
      <c r="Q1140" s="6"/>
      <c r="R1140" s="6"/>
      <c r="S1140" s="6"/>
      <c r="T1140" s="6"/>
      <c r="U1140" s="22">
        <v>0.78</v>
      </c>
      <c r="V1140" s="22">
        <v>0.22</v>
      </c>
      <c r="W1140" s="6">
        <v>250</v>
      </c>
      <c r="X1140" s="6">
        <v>34.5</v>
      </c>
      <c r="Y1140" s="6">
        <v>3.45</v>
      </c>
      <c r="Z1140" s="6"/>
      <c r="AA1140" s="6"/>
      <c r="AB1140" s="6"/>
      <c r="AC1140" s="6"/>
      <c r="AD1140" s="6"/>
      <c r="AE1140" s="6">
        <v>19.899999999999999</v>
      </c>
      <c r="AF1140" s="6">
        <v>3.2000000000000001E-2</v>
      </c>
      <c r="AG1140" s="6"/>
      <c r="AH1140" s="6"/>
      <c r="AI1140" s="6"/>
      <c r="AJ1140" s="6"/>
      <c r="AK1140" s="6">
        <v>0.11699999999999999</v>
      </c>
      <c r="AL1140" s="6"/>
      <c r="AM1140" s="6"/>
      <c r="AN1140" s="6"/>
      <c r="AO1140" s="6"/>
    </row>
    <row r="1141" spans="1:41" x14ac:dyDescent="0.25">
      <c r="A1141" s="9" t="s">
        <v>75</v>
      </c>
      <c r="B1141" s="9" t="s">
        <v>61</v>
      </c>
      <c r="C1141" s="15">
        <v>40955</v>
      </c>
      <c r="D1141" s="6" t="s">
        <v>71</v>
      </c>
      <c r="E1141" s="6"/>
      <c r="F1141" s="6"/>
      <c r="G1141" s="6"/>
      <c r="H1141" s="6">
        <v>25</v>
      </c>
      <c r="I1141" s="6">
        <v>7</v>
      </c>
      <c r="J1141" s="6">
        <v>16</v>
      </c>
      <c r="K1141" s="6"/>
      <c r="L1141" s="6"/>
      <c r="M1141" s="6"/>
      <c r="N1141" s="6">
        <v>97</v>
      </c>
      <c r="O1141" s="6">
        <v>97</v>
      </c>
      <c r="P1141" s="6">
        <f t="shared" si="1"/>
        <v>909.9</v>
      </c>
      <c r="Q1141" s="6"/>
      <c r="R1141" s="6"/>
      <c r="S1141" s="6"/>
      <c r="T1141" s="6"/>
      <c r="U1141" s="22">
        <v>0.78</v>
      </c>
      <c r="V1141" s="22">
        <v>0.22</v>
      </c>
      <c r="W1141" s="6">
        <v>250</v>
      </c>
      <c r="X1141" s="6">
        <v>46.2</v>
      </c>
      <c r="Y1141" s="6">
        <v>4.62</v>
      </c>
      <c r="Z1141" s="6"/>
      <c r="AA1141" s="6"/>
      <c r="AB1141" s="6"/>
      <c r="AC1141" s="6"/>
      <c r="AD1141" s="6"/>
      <c r="AE1141" s="6">
        <v>19.899999999999999</v>
      </c>
      <c r="AF1141" s="6">
        <v>3.2000000000000001E-2</v>
      </c>
      <c r="AG1141" s="6"/>
      <c r="AH1141" s="6"/>
      <c r="AI1141" s="6"/>
      <c r="AJ1141" s="6"/>
      <c r="AK1141" s="6">
        <v>9.9000000000000005E-2</v>
      </c>
      <c r="AL1141" s="6"/>
      <c r="AM1141" s="6"/>
      <c r="AN1141" s="6"/>
      <c r="AO1141" s="6"/>
    </row>
    <row r="1142" spans="1:41" x14ac:dyDescent="0.25">
      <c r="A1142" s="9" t="s">
        <v>75</v>
      </c>
      <c r="B1142" s="9" t="s">
        <v>61</v>
      </c>
      <c r="C1142" s="15">
        <v>40977</v>
      </c>
      <c r="D1142" s="6" t="s">
        <v>71</v>
      </c>
      <c r="E1142" s="6"/>
      <c r="F1142" s="6"/>
      <c r="G1142" s="6"/>
      <c r="H1142" s="6">
        <v>25</v>
      </c>
      <c r="I1142" s="6">
        <v>7</v>
      </c>
      <c r="J1142" s="6">
        <v>17</v>
      </c>
      <c r="K1142" s="6"/>
      <c r="L1142" s="6"/>
      <c r="M1142" s="6"/>
      <c r="N1142" s="6">
        <v>87.1</v>
      </c>
      <c r="O1142" s="6">
        <v>87.1</v>
      </c>
      <c r="P1142" s="6">
        <f t="shared" si="1"/>
        <v>997</v>
      </c>
      <c r="Q1142" s="6"/>
      <c r="R1142" s="6"/>
      <c r="S1142" s="6"/>
      <c r="T1142" s="6"/>
      <c r="U1142" s="22">
        <v>0.98</v>
      </c>
      <c r="V1142" s="22">
        <v>0.02</v>
      </c>
      <c r="W1142" s="6">
        <v>250</v>
      </c>
      <c r="X1142" s="6">
        <v>39.6</v>
      </c>
      <c r="Y1142" s="6">
        <v>3.96</v>
      </c>
      <c r="Z1142" s="6"/>
      <c r="AA1142" s="6"/>
      <c r="AB1142" s="6"/>
      <c r="AC1142" s="6"/>
      <c r="AD1142" s="6"/>
      <c r="AE1142" s="6">
        <v>25.1</v>
      </c>
      <c r="AF1142" s="6">
        <v>0.04</v>
      </c>
      <c r="AG1142" s="6"/>
      <c r="AH1142" s="6"/>
      <c r="AI1142" s="6"/>
      <c r="AJ1142" s="6"/>
      <c r="AK1142" s="6">
        <v>0.115</v>
      </c>
      <c r="AL1142" s="6"/>
      <c r="AM1142" s="6"/>
      <c r="AN1142" s="6"/>
      <c r="AO1142" s="6"/>
    </row>
    <row r="1143" spans="1:41" x14ac:dyDescent="0.25">
      <c r="A1143" s="9" t="s">
        <v>75</v>
      </c>
      <c r="B1143" s="9" t="s">
        <v>61</v>
      </c>
      <c r="C1143" s="15">
        <v>40997</v>
      </c>
      <c r="D1143" s="6" t="s">
        <v>71</v>
      </c>
      <c r="E1143" s="6"/>
      <c r="F1143" s="6"/>
      <c r="G1143" s="6"/>
      <c r="H1143" s="6">
        <v>25</v>
      </c>
      <c r="I1143" s="6">
        <v>7</v>
      </c>
      <c r="J1143" s="6">
        <v>18</v>
      </c>
      <c r="K1143" s="6"/>
      <c r="L1143" s="6"/>
      <c r="M1143" s="6"/>
      <c r="N1143" s="6">
        <v>54</v>
      </c>
      <c r="O1143" s="6">
        <v>54</v>
      </c>
      <c r="P1143" s="6">
        <f t="shared" si="1"/>
        <v>1051</v>
      </c>
      <c r="Q1143" s="6"/>
      <c r="R1143" s="6"/>
      <c r="S1143" s="6"/>
      <c r="T1143" s="6"/>
      <c r="U1143" s="22">
        <v>0.98</v>
      </c>
      <c r="V1143" s="22">
        <v>0.02</v>
      </c>
      <c r="W1143" s="6">
        <v>250</v>
      </c>
      <c r="X1143" s="6">
        <v>27</v>
      </c>
      <c r="Y1143" s="6">
        <v>2.7</v>
      </c>
      <c r="Z1143" s="6"/>
      <c r="AA1143" s="6"/>
      <c r="AB1143" s="6"/>
      <c r="AC1143" s="6"/>
      <c r="AD1143" s="6"/>
      <c r="AE1143" s="6">
        <v>25.1</v>
      </c>
      <c r="AF1143" s="6">
        <v>0.04</v>
      </c>
      <c r="AG1143" s="6"/>
      <c r="AH1143" s="6"/>
      <c r="AI1143" s="6"/>
      <c r="AJ1143" s="6"/>
      <c r="AK1143" s="6">
        <v>9.6999999999999989E-2</v>
      </c>
      <c r="AL1143" s="6"/>
      <c r="AM1143" s="6"/>
      <c r="AN1143" s="6"/>
      <c r="AO1143" s="6"/>
    </row>
    <row r="1144" spans="1:41" x14ac:dyDescent="0.25">
      <c r="A1144" s="9" t="s">
        <v>75</v>
      </c>
      <c r="B1144" s="9" t="s">
        <v>61</v>
      </c>
      <c r="C1144" s="15">
        <v>41032</v>
      </c>
      <c r="D1144" s="6" t="s">
        <v>71</v>
      </c>
      <c r="E1144" s="6"/>
      <c r="F1144" s="6"/>
      <c r="G1144" s="6"/>
      <c r="H1144" s="6">
        <v>25</v>
      </c>
      <c r="I1144" s="6">
        <v>7</v>
      </c>
      <c r="J1144" s="6">
        <v>19</v>
      </c>
      <c r="K1144" s="6"/>
      <c r="L1144" s="6"/>
      <c r="M1144" s="6"/>
      <c r="N1144" s="6">
        <v>98.8</v>
      </c>
      <c r="O1144" s="6">
        <v>98.8</v>
      </c>
      <c r="P1144" s="6">
        <f t="shared" si="1"/>
        <v>1149.8</v>
      </c>
      <c r="Q1144" s="6"/>
      <c r="R1144" s="6"/>
      <c r="S1144" s="6"/>
      <c r="T1144" s="6"/>
      <c r="U1144" s="22">
        <v>0.98</v>
      </c>
      <c r="V1144" s="22">
        <v>0.02</v>
      </c>
      <c r="W1144" s="6">
        <v>250</v>
      </c>
      <c r="X1144" s="6">
        <v>28.2</v>
      </c>
      <c r="Y1144" s="6">
        <v>2.82</v>
      </c>
      <c r="Z1144" s="6"/>
      <c r="AA1144" s="6"/>
      <c r="AB1144" s="6"/>
      <c r="AC1144" s="6"/>
      <c r="AD1144" s="6"/>
      <c r="AE1144" s="6">
        <v>25.1</v>
      </c>
      <c r="AF1144" s="6">
        <v>0.04</v>
      </c>
      <c r="AG1144" s="6"/>
      <c r="AH1144" s="6"/>
      <c r="AI1144" s="6"/>
      <c r="AJ1144" s="6"/>
      <c r="AK1144" s="6">
        <v>0.111</v>
      </c>
      <c r="AL1144" s="6"/>
      <c r="AM1144" s="6"/>
      <c r="AN1144" s="6"/>
      <c r="AO1144" s="6"/>
    </row>
    <row r="1145" spans="1:41" x14ac:dyDescent="0.25">
      <c r="A1145" s="9" t="s">
        <v>75</v>
      </c>
      <c r="B1145" s="9" t="s">
        <v>61</v>
      </c>
      <c r="C1145" s="15">
        <v>41053</v>
      </c>
      <c r="D1145" s="6" t="s">
        <v>71</v>
      </c>
      <c r="E1145" s="6"/>
      <c r="F1145" s="6"/>
      <c r="G1145" s="6"/>
      <c r="H1145" s="6">
        <v>25</v>
      </c>
      <c r="I1145" s="6">
        <v>7</v>
      </c>
      <c r="J1145" s="6">
        <v>20</v>
      </c>
      <c r="K1145" s="6"/>
      <c r="L1145" s="6"/>
      <c r="M1145" s="6"/>
      <c r="N1145" s="6">
        <v>3.4</v>
      </c>
      <c r="O1145" s="6">
        <v>3.4</v>
      </c>
      <c r="P1145" s="6">
        <f t="shared" si="1"/>
        <v>1153.2</v>
      </c>
      <c r="Q1145" s="6"/>
      <c r="R1145" s="6"/>
      <c r="S1145" s="6"/>
      <c r="T1145" s="6"/>
      <c r="U1145" s="22">
        <v>0.98</v>
      </c>
      <c r="V1145" s="22">
        <v>0.02</v>
      </c>
      <c r="W1145" s="6">
        <v>250</v>
      </c>
      <c r="X1145" s="6">
        <v>1.6</v>
      </c>
      <c r="Y1145" s="6">
        <v>0.16</v>
      </c>
      <c r="Z1145" s="6"/>
      <c r="AA1145" s="6"/>
      <c r="AB1145" s="6"/>
      <c r="AC1145" s="6"/>
      <c r="AD1145" s="6"/>
      <c r="AE1145" s="6">
        <v>25.1</v>
      </c>
      <c r="AF1145" s="6">
        <v>0.04</v>
      </c>
      <c r="AG1145" s="6"/>
      <c r="AH1145" s="6"/>
      <c r="AI1145" s="6"/>
      <c r="AJ1145" s="6"/>
      <c r="AK1145" s="6">
        <v>0.13300000000000001</v>
      </c>
      <c r="AL1145" s="6"/>
      <c r="AM1145" s="6"/>
      <c r="AN1145" s="6"/>
      <c r="AO1145" s="6"/>
    </row>
    <row r="1146" spans="1:41" x14ac:dyDescent="0.25">
      <c r="A1146" s="9" t="s">
        <v>76</v>
      </c>
      <c r="B1146" s="9" t="s">
        <v>61</v>
      </c>
      <c r="C1146" s="15">
        <v>40532</v>
      </c>
      <c r="D1146" s="6" t="s">
        <v>69</v>
      </c>
      <c r="E1146" s="6"/>
      <c r="F1146" s="6"/>
      <c r="G1146" s="6"/>
      <c r="H1146" s="6">
        <v>35</v>
      </c>
      <c r="I1146" s="6">
        <v>4</v>
      </c>
      <c r="J1146" s="6">
        <v>1</v>
      </c>
      <c r="K1146" s="6"/>
      <c r="L1146" s="6"/>
      <c r="M1146" s="6"/>
      <c r="N1146" s="6">
        <v>268</v>
      </c>
      <c r="O1146" s="6">
        <v>268</v>
      </c>
      <c r="P1146" s="6">
        <f>O1146</f>
        <v>268</v>
      </c>
      <c r="Q1146" s="6"/>
      <c r="R1146" s="6"/>
      <c r="S1146" s="6"/>
      <c r="T1146" s="6"/>
      <c r="U1146" s="22">
        <v>1</v>
      </c>
      <c r="V1146" s="22">
        <v>0</v>
      </c>
      <c r="W1146" s="6">
        <v>350</v>
      </c>
      <c r="X1146" s="6">
        <v>39.4</v>
      </c>
      <c r="Y1146" s="6">
        <v>3.94</v>
      </c>
      <c r="Z1146" s="6"/>
      <c r="AA1146" s="6"/>
      <c r="AB1146" s="6"/>
      <c r="AC1146" s="6"/>
      <c r="AD1146" s="6"/>
      <c r="AE1146" s="6">
        <v>27</v>
      </c>
      <c r="AF1146" s="6">
        <v>4.2999999999999997E-2</v>
      </c>
      <c r="AG1146" s="6"/>
      <c r="AH1146" s="6"/>
      <c r="AI1146" s="6"/>
      <c r="AJ1146" s="6"/>
      <c r="AK1146" s="6">
        <v>6.8000000000000005E-2</v>
      </c>
      <c r="AL1146" s="6"/>
      <c r="AM1146" s="6"/>
      <c r="AN1146" s="6"/>
      <c r="AO1146" s="6"/>
    </row>
    <row r="1147" spans="1:41" x14ac:dyDescent="0.25">
      <c r="A1147" s="9" t="s">
        <v>76</v>
      </c>
      <c r="B1147" s="9" t="s">
        <v>61</v>
      </c>
      <c r="C1147" s="15">
        <v>40556</v>
      </c>
      <c r="D1147" s="6" t="s">
        <v>69</v>
      </c>
      <c r="E1147" s="6"/>
      <c r="F1147" s="6"/>
      <c r="G1147" s="6"/>
      <c r="H1147" s="6">
        <v>35</v>
      </c>
      <c r="I1147" s="6">
        <v>4</v>
      </c>
      <c r="J1147" s="6">
        <v>2</v>
      </c>
      <c r="K1147" s="6"/>
      <c r="L1147" s="6"/>
      <c r="M1147" s="6"/>
      <c r="N1147" s="6">
        <v>272.7</v>
      </c>
      <c r="O1147" s="6">
        <v>272.7</v>
      </c>
      <c r="P1147" s="6">
        <f t="shared" si="1"/>
        <v>540.70000000000005</v>
      </c>
      <c r="Q1147" s="6"/>
      <c r="R1147" s="6"/>
      <c r="S1147" s="6"/>
      <c r="T1147" s="6"/>
      <c r="U1147" s="22">
        <v>1</v>
      </c>
      <c r="V1147" s="22">
        <v>0</v>
      </c>
      <c r="W1147" s="6">
        <v>350</v>
      </c>
      <c r="X1147" s="6">
        <v>113.6</v>
      </c>
      <c r="Y1147" s="6">
        <v>11.36</v>
      </c>
      <c r="Z1147" s="6"/>
      <c r="AA1147" s="6"/>
      <c r="AB1147" s="6"/>
      <c r="AC1147" s="6"/>
      <c r="AD1147" s="6"/>
      <c r="AE1147" s="6">
        <v>27</v>
      </c>
      <c r="AF1147" s="6">
        <v>4.2999999999999997E-2</v>
      </c>
      <c r="AG1147" s="6"/>
      <c r="AH1147" s="6"/>
      <c r="AI1147" s="6"/>
      <c r="AJ1147" s="6"/>
      <c r="AK1147" s="6">
        <v>8.5000000000000006E-2</v>
      </c>
      <c r="AL1147" s="6"/>
      <c r="AM1147" s="6"/>
      <c r="AN1147" s="6"/>
      <c r="AO1147" s="6"/>
    </row>
    <row r="1148" spans="1:41" x14ac:dyDescent="0.25">
      <c r="A1148" s="9" t="s">
        <v>76</v>
      </c>
      <c r="B1148" s="9" t="s">
        <v>61</v>
      </c>
      <c r="C1148" s="15">
        <v>40577</v>
      </c>
      <c r="D1148" s="6" t="s">
        <v>69</v>
      </c>
      <c r="E1148" s="6"/>
      <c r="F1148" s="6"/>
      <c r="G1148" s="6"/>
      <c r="H1148" s="6">
        <v>35</v>
      </c>
      <c r="I1148" s="6">
        <v>4</v>
      </c>
      <c r="J1148" s="6">
        <v>3</v>
      </c>
      <c r="K1148" s="6"/>
      <c r="L1148" s="6"/>
      <c r="M1148" s="6"/>
      <c r="N1148" s="6">
        <v>118.1</v>
      </c>
      <c r="O1148" s="6">
        <v>118.1</v>
      </c>
      <c r="P1148" s="6">
        <f t="shared" si="1"/>
        <v>658.80000000000007</v>
      </c>
      <c r="Q1148" s="6"/>
      <c r="R1148" s="6"/>
      <c r="S1148" s="6"/>
      <c r="T1148" s="6"/>
      <c r="U1148" s="22">
        <v>1</v>
      </c>
      <c r="V1148" s="22">
        <v>0</v>
      </c>
      <c r="W1148" s="6">
        <v>350</v>
      </c>
      <c r="X1148" s="6">
        <v>59</v>
      </c>
      <c r="Y1148" s="6">
        <v>5.9</v>
      </c>
      <c r="Z1148" s="6"/>
      <c r="AA1148" s="6"/>
      <c r="AB1148" s="6"/>
      <c r="AC1148" s="6"/>
      <c r="AD1148" s="6"/>
      <c r="AE1148" s="6">
        <v>27</v>
      </c>
      <c r="AF1148" s="6">
        <v>4.2999999999999997E-2</v>
      </c>
      <c r="AG1148" s="6"/>
      <c r="AH1148" s="6"/>
      <c r="AI1148" s="6"/>
      <c r="AJ1148" s="6"/>
      <c r="AK1148" s="6">
        <v>8.199999999999999E-2</v>
      </c>
      <c r="AL1148" s="6"/>
      <c r="AM1148" s="6"/>
      <c r="AN1148" s="6"/>
      <c r="AO1148" s="6"/>
    </row>
    <row r="1149" spans="1:41" x14ac:dyDescent="0.25">
      <c r="A1149" s="9" t="s">
        <v>76</v>
      </c>
      <c r="B1149" s="9" t="s">
        <v>61</v>
      </c>
      <c r="C1149" s="15">
        <v>40598</v>
      </c>
      <c r="D1149" s="6" t="s">
        <v>69</v>
      </c>
      <c r="E1149" s="6"/>
      <c r="F1149" s="6"/>
      <c r="G1149" s="6"/>
      <c r="H1149" s="6">
        <v>35</v>
      </c>
      <c r="I1149" s="6">
        <v>4</v>
      </c>
      <c r="J1149" s="6">
        <v>4</v>
      </c>
      <c r="K1149" s="6"/>
      <c r="L1149" s="6"/>
      <c r="M1149" s="6"/>
      <c r="N1149" s="6">
        <v>137.4</v>
      </c>
      <c r="O1149" s="6">
        <v>137.4</v>
      </c>
      <c r="P1149" s="6">
        <f t="shared" si="1"/>
        <v>796.2</v>
      </c>
      <c r="Q1149" s="6"/>
      <c r="R1149" s="6"/>
      <c r="S1149" s="6"/>
      <c r="T1149" s="6"/>
      <c r="U1149" s="22">
        <v>1</v>
      </c>
      <c r="V1149" s="22">
        <v>0</v>
      </c>
      <c r="W1149" s="6">
        <v>350</v>
      </c>
      <c r="X1149" s="6">
        <v>65.400000000000006</v>
      </c>
      <c r="Y1149" s="6">
        <v>6.5400000000000009</v>
      </c>
      <c r="Z1149" s="6"/>
      <c r="AA1149" s="6"/>
      <c r="AB1149" s="6"/>
      <c r="AC1149" s="6"/>
      <c r="AD1149" s="6"/>
      <c r="AE1149" s="6">
        <v>27</v>
      </c>
      <c r="AF1149" s="6">
        <v>4.2999999999999997E-2</v>
      </c>
      <c r="AG1149" s="6"/>
      <c r="AH1149" s="6"/>
      <c r="AI1149" s="6"/>
      <c r="AJ1149" s="6"/>
      <c r="AK1149" s="6">
        <v>8.900000000000001E-2</v>
      </c>
      <c r="AL1149" s="6"/>
      <c r="AM1149" s="6"/>
      <c r="AN1149" s="6"/>
      <c r="AO1149" s="6"/>
    </row>
    <row r="1150" spans="1:41" x14ac:dyDescent="0.25">
      <c r="A1150" s="9" t="s">
        <v>76</v>
      </c>
      <c r="B1150" s="9" t="s">
        <v>61</v>
      </c>
      <c r="C1150" s="15">
        <v>40619</v>
      </c>
      <c r="D1150" s="6" t="s">
        <v>69</v>
      </c>
      <c r="E1150" s="6"/>
      <c r="F1150" s="6"/>
      <c r="G1150" s="6"/>
      <c r="H1150" s="6">
        <v>35</v>
      </c>
      <c r="I1150" s="6">
        <v>4</v>
      </c>
      <c r="J1150" s="6">
        <v>5</v>
      </c>
      <c r="K1150" s="6"/>
      <c r="L1150" s="6"/>
      <c r="M1150" s="6"/>
      <c r="N1150" s="6">
        <v>93.1</v>
      </c>
      <c r="O1150" s="6">
        <v>93.1</v>
      </c>
      <c r="P1150" s="6">
        <f t="shared" si="1"/>
        <v>889.30000000000007</v>
      </c>
      <c r="Q1150" s="6"/>
      <c r="R1150" s="6"/>
      <c r="S1150" s="6"/>
      <c r="T1150" s="6"/>
      <c r="U1150" s="22">
        <v>1</v>
      </c>
      <c r="V1150" s="22">
        <v>0</v>
      </c>
      <c r="W1150" s="6">
        <v>350</v>
      </c>
      <c r="X1150" s="6">
        <v>44.3</v>
      </c>
      <c r="Y1150" s="6">
        <v>4.43</v>
      </c>
      <c r="Z1150" s="6"/>
      <c r="AA1150" s="6"/>
      <c r="AB1150" s="6"/>
      <c r="AC1150" s="6"/>
      <c r="AD1150" s="6"/>
      <c r="AE1150" s="6">
        <v>24</v>
      </c>
      <c r="AF1150" s="6">
        <v>3.7999999999999999E-2</v>
      </c>
      <c r="AG1150" s="6"/>
      <c r="AH1150" s="6"/>
      <c r="AI1150" s="6"/>
      <c r="AJ1150" s="6"/>
      <c r="AK1150" s="6">
        <v>8.5999999999999993E-2</v>
      </c>
      <c r="AL1150" s="6"/>
      <c r="AM1150" s="6"/>
      <c r="AN1150" s="6"/>
      <c r="AO1150" s="6"/>
    </row>
    <row r="1151" spans="1:41" x14ac:dyDescent="0.25">
      <c r="A1151" s="9" t="s">
        <v>76</v>
      </c>
      <c r="B1151" s="9" t="s">
        <v>61</v>
      </c>
      <c r="C1151" s="15">
        <v>40647</v>
      </c>
      <c r="D1151" s="6" t="s">
        <v>69</v>
      </c>
      <c r="E1151" s="6"/>
      <c r="F1151" s="6"/>
      <c r="G1151" s="6"/>
      <c r="H1151" s="6">
        <v>35</v>
      </c>
      <c r="I1151" s="6">
        <v>4</v>
      </c>
      <c r="J1151" s="6">
        <v>6</v>
      </c>
      <c r="K1151" s="6"/>
      <c r="L1151" s="6"/>
      <c r="M1151" s="6"/>
      <c r="N1151" s="6">
        <v>112.6</v>
      </c>
      <c r="O1151" s="6">
        <v>112.6</v>
      </c>
      <c r="P1151" s="6">
        <f t="shared" si="1"/>
        <v>1001.9000000000001</v>
      </c>
      <c r="Q1151" s="6"/>
      <c r="R1151" s="6"/>
      <c r="S1151" s="6"/>
      <c r="T1151" s="6"/>
      <c r="U1151" s="22">
        <v>1</v>
      </c>
      <c r="V1151" s="22">
        <v>0</v>
      </c>
      <c r="W1151" s="6">
        <v>350</v>
      </c>
      <c r="X1151" s="6">
        <v>40.200000000000003</v>
      </c>
      <c r="Y1151" s="6">
        <v>4.0200000000000005</v>
      </c>
      <c r="Z1151" s="6"/>
      <c r="AA1151" s="6"/>
      <c r="AB1151" s="6"/>
      <c r="AC1151" s="6"/>
      <c r="AD1151" s="6"/>
      <c r="AE1151" s="6">
        <v>24</v>
      </c>
      <c r="AF1151" s="6">
        <v>3.7999999999999999E-2</v>
      </c>
      <c r="AG1151" s="6"/>
      <c r="AH1151" s="6"/>
      <c r="AI1151" s="6"/>
      <c r="AJ1151" s="6"/>
      <c r="AK1151" s="6">
        <v>9.6000000000000002E-2</v>
      </c>
      <c r="AL1151" s="6"/>
      <c r="AM1151" s="6"/>
      <c r="AN1151" s="6"/>
      <c r="AO1151" s="6"/>
    </row>
    <row r="1152" spans="1:41" x14ac:dyDescent="0.25">
      <c r="A1152" s="9" t="s">
        <v>76</v>
      </c>
      <c r="B1152" s="9" t="s">
        <v>61</v>
      </c>
      <c r="C1152" s="15">
        <v>40681</v>
      </c>
      <c r="D1152" s="6" t="s">
        <v>69</v>
      </c>
      <c r="E1152" s="6"/>
      <c r="F1152" s="6"/>
      <c r="G1152" s="6"/>
      <c r="H1152" s="6">
        <v>35</v>
      </c>
      <c r="I1152" s="6">
        <v>4</v>
      </c>
      <c r="J1152" s="6">
        <v>7</v>
      </c>
      <c r="K1152" s="6"/>
      <c r="L1152" s="6"/>
      <c r="M1152" s="6"/>
      <c r="N1152" s="6">
        <v>116.7</v>
      </c>
      <c r="O1152" s="6">
        <v>116.7</v>
      </c>
      <c r="P1152" s="6">
        <f t="shared" si="1"/>
        <v>1118.6000000000001</v>
      </c>
      <c r="Q1152" s="6"/>
      <c r="R1152" s="6"/>
      <c r="S1152" s="6"/>
      <c r="T1152" s="6"/>
      <c r="U1152" s="22">
        <v>1</v>
      </c>
      <c r="V1152" s="22">
        <v>0</v>
      </c>
      <c r="W1152" s="6">
        <v>350</v>
      </c>
      <c r="X1152" s="6">
        <v>34.299999999999997</v>
      </c>
      <c r="Y1152" s="6">
        <v>3.4299999999999997</v>
      </c>
      <c r="Z1152" s="6"/>
      <c r="AA1152" s="6"/>
      <c r="AB1152" s="6"/>
      <c r="AC1152" s="6"/>
      <c r="AD1152" s="6"/>
      <c r="AE1152" s="6">
        <v>24</v>
      </c>
      <c r="AF1152" s="6">
        <v>3.7999999999999999E-2</v>
      </c>
      <c r="AG1152" s="6"/>
      <c r="AH1152" s="6"/>
      <c r="AI1152" s="6"/>
      <c r="AJ1152" s="6"/>
      <c r="AK1152" s="6">
        <v>8.5999999999999993E-2</v>
      </c>
      <c r="AL1152" s="6"/>
      <c r="AM1152" s="6"/>
      <c r="AN1152" s="6"/>
      <c r="AO1152" s="6"/>
    </row>
    <row r="1153" spans="1:41" x14ac:dyDescent="0.25">
      <c r="A1153" s="9" t="s">
        <v>76</v>
      </c>
      <c r="B1153" s="9" t="s">
        <v>61</v>
      </c>
      <c r="C1153" s="15">
        <v>40836</v>
      </c>
      <c r="D1153" s="6" t="s">
        <v>71</v>
      </c>
      <c r="E1153" s="6"/>
      <c r="F1153" s="6"/>
      <c r="G1153" s="6"/>
      <c r="H1153" s="6">
        <v>35</v>
      </c>
      <c r="I1153" s="6">
        <v>4</v>
      </c>
      <c r="J1153" s="6">
        <v>8</v>
      </c>
      <c r="K1153" s="6"/>
      <c r="L1153" s="6"/>
      <c r="M1153" s="6"/>
      <c r="N1153" s="6">
        <v>240</v>
      </c>
      <c r="O1153" s="6">
        <v>240</v>
      </c>
      <c r="P1153" s="6">
        <f>O1153</f>
        <v>240</v>
      </c>
      <c r="Q1153" s="6"/>
      <c r="R1153" s="6"/>
      <c r="S1153" s="6"/>
      <c r="T1153" s="6"/>
      <c r="U1153" s="22">
        <v>0.78</v>
      </c>
      <c r="V1153" s="22">
        <v>0.22</v>
      </c>
      <c r="W1153" s="6">
        <v>350</v>
      </c>
      <c r="X1153" s="6">
        <v>15.5</v>
      </c>
      <c r="Y1153" s="6">
        <v>1.55</v>
      </c>
      <c r="Z1153" s="6"/>
      <c r="AA1153" s="6"/>
      <c r="AB1153" s="6"/>
      <c r="AC1153" s="6"/>
      <c r="AD1153" s="6"/>
      <c r="AE1153" s="6">
        <v>17.899999999999999</v>
      </c>
      <c r="AF1153" s="6">
        <v>2.9000000000000001E-2</v>
      </c>
      <c r="AG1153" s="6"/>
      <c r="AH1153" s="6"/>
      <c r="AI1153" s="6"/>
      <c r="AJ1153" s="6"/>
      <c r="AK1153" s="6">
        <v>0.111</v>
      </c>
      <c r="AL1153" s="6"/>
      <c r="AM1153" s="6"/>
      <c r="AN1153" s="6"/>
      <c r="AO1153" s="6"/>
    </row>
    <row r="1154" spans="1:41" x14ac:dyDescent="0.25">
      <c r="A1154" s="9" t="s">
        <v>76</v>
      </c>
      <c r="B1154" s="9" t="s">
        <v>61</v>
      </c>
      <c r="C1154" s="15">
        <v>40857</v>
      </c>
      <c r="D1154" s="6" t="s">
        <v>71</v>
      </c>
      <c r="E1154" s="6"/>
      <c r="F1154" s="6"/>
      <c r="G1154" s="6"/>
      <c r="H1154" s="6">
        <v>35</v>
      </c>
      <c r="I1154" s="6">
        <v>4</v>
      </c>
      <c r="J1154" s="6">
        <v>9</v>
      </c>
      <c r="K1154" s="6"/>
      <c r="L1154" s="6"/>
      <c r="M1154" s="6"/>
      <c r="N1154" s="6">
        <v>128.5</v>
      </c>
      <c r="O1154" s="6">
        <v>128.5</v>
      </c>
      <c r="P1154" s="6">
        <f t="shared" si="1"/>
        <v>368.5</v>
      </c>
      <c r="Q1154" s="6"/>
      <c r="R1154" s="6"/>
      <c r="S1154" s="6"/>
      <c r="T1154" s="6"/>
      <c r="U1154" s="22">
        <v>0.78</v>
      </c>
      <c r="V1154" s="22">
        <v>0.22</v>
      </c>
      <c r="W1154" s="6">
        <v>350</v>
      </c>
      <c r="X1154" s="6">
        <v>61.2</v>
      </c>
      <c r="Y1154" s="6">
        <v>6.12</v>
      </c>
      <c r="Z1154" s="6"/>
      <c r="AA1154" s="6"/>
      <c r="AB1154" s="6"/>
      <c r="AC1154" s="6"/>
      <c r="AD1154" s="6"/>
      <c r="AE1154" s="6">
        <v>17.899999999999999</v>
      </c>
      <c r="AF1154" s="6">
        <v>2.9000000000000001E-2</v>
      </c>
      <c r="AG1154" s="6"/>
      <c r="AH1154" s="6"/>
      <c r="AI1154" s="6"/>
      <c r="AJ1154" s="6"/>
      <c r="AK1154" s="6">
        <v>9.6999999999999989E-2</v>
      </c>
      <c r="AL1154" s="6"/>
      <c r="AM1154" s="6"/>
      <c r="AN1154" s="6"/>
      <c r="AO1154" s="6"/>
    </row>
    <row r="1155" spans="1:41" x14ac:dyDescent="0.25">
      <c r="A1155" s="9" t="s">
        <v>76</v>
      </c>
      <c r="B1155" s="9" t="s">
        <v>61</v>
      </c>
      <c r="C1155" s="15">
        <v>40892</v>
      </c>
      <c r="D1155" s="6" t="s">
        <v>71</v>
      </c>
      <c r="E1155" s="6"/>
      <c r="F1155" s="6"/>
      <c r="G1155" s="6"/>
      <c r="H1155" s="6">
        <v>35</v>
      </c>
      <c r="I1155" s="6">
        <v>4</v>
      </c>
      <c r="J1155" s="6">
        <v>10</v>
      </c>
      <c r="K1155" s="6"/>
      <c r="L1155" s="6"/>
      <c r="M1155" s="6"/>
      <c r="N1155" s="6">
        <v>200.7</v>
      </c>
      <c r="O1155" s="6">
        <v>200.7</v>
      </c>
      <c r="P1155" s="6">
        <f t="shared" si="1"/>
        <v>569.20000000000005</v>
      </c>
      <c r="Q1155" s="6"/>
      <c r="R1155" s="6"/>
      <c r="S1155" s="6"/>
      <c r="T1155" s="6"/>
      <c r="U1155" s="22">
        <v>0.71</v>
      </c>
      <c r="V1155" s="22">
        <v>0.28999999999999998</v>
      </c>
      <c r="W1155" s="6">
        <v>350</v>
      </c>
      <c r="X1155" s="6">
        <v>57.4</v>
      </c>
      <c r="Y1155" s="6">
        <v>5.74</v>
      </c>
      <c r="Z1155" s="6"/>
      <c r="AA1155" s="6"/>
      <c r="AB1155" s="6"/>
      <c r="AC1155" s="6"/>
      <c r="AD1155" s="6"/>
      <c r="AE1155" s="6">
        <v>16.8</v>
      </c>
      <c r="AF1155" s="6">
        <v>2.7E-2</v>
      </c>
      <c r="AG1155" s="6"/>
      <c r="AH1155" s="6"/>
      <c r="AI1155" s="6"/>
      <c r="AJ1155" s="6"/>
      <c r="AK1155" s="6">
        <v>0.12300000000000001</v>
      </c>
      <c r="AL1155" s="6"/>
      <c r="AM1155" s="6"/>
      <c r="AN1155" s="6"/>
      <c r="AO1155" s="6"/>
    </row>
    <row r="1156" spans="1:41" x14ac:dyDescent="0.25">
      <c r="A1156" s="9" t="s">
        <v>76</v>
      </c>
      <c r="B1156" s="9" t="s">
        <v>61</v>
      </c>
      <c r="C1156" s="15">
        <v>40927</v>
      </c>
      <c r="D1156" s="6" t="s">
        <v>71</v>
      </c>
      <c r="E1156" s="6"/>
      <c r="F1156" s="6"/>
      <c r="G1156" s="6"/>
      <c r="H1156" s="6">
        <v>35</v>
      </c>
      <c r="I1156" s="6">
        <v>4</v>
      </c>
      <c r="J1156" s="6">
        <v>11</v>
      </c>
      <c r="K1156" s="6"/>
      <c r="L1156" s="6"/>
      <c r="M1156" s="6"/>
      <c r="N1156" s="6">
        <v>266.39999999999998</v>
      </c>
      <c r="O1156" s="6">
        <v>266.39999999999998</v>
      </c>
      <c r="P1156" s="6">
        <f t="shared" si="1"/>
        <v>835.6</v>
      </c>
      <c r="Q1156" s="6"/>
      <c r="R1156" s="6"/>
      <c r="S1156" s="6"/>
      <c r="T1156" s="6"/>
      <c r="U1156" s="22">
        <v>0.71</v>
      </c>
      <c r="V1156" s="22">
        <v>0.28999999999999998</v>
      </c>
      <c r="W1156" s="6">
        <v>350</v>
      </c>
      <c r="X1156" s="6">
        <v>76.099999999999994</v>
      </c>
      <c r="Y1156" s="6">
        <v>7.6099999999999994</v>
      </c>
      <c r="Z1156" s="6"/>
      <c r="AA1156" s="6"/>
      <c r="AB1156" s="6"/>
      <c r="AC1156" s="6"/>
      <c r="AD1156" s="6"/>
      <c r="AE1156" s="6">
        <v>16.8</v>
      </c>
      <c r="AF1156" s="6">
        <v>2.7E-2</v>
      </c>
      <c r="AG1156" s="6"/>
      <c r="AH1156" s="6"/>
      <c r="AI1156" s="6"/>
      <c r="AJ1156" s="6"/>
      <c r="AK1156" s="6">
        <v>0.107</v>
      </c>
      <c r="AL1156" s="6"/>
      <c r="AM1156" s="6"/>
      <c r="AN1156" s="6"/>
      <c r="AO1156" s="6"/>
    </row>
    <row r="1157" spans="1:41" x14ac:dyDescent="0.25">
      <c r="A1157" s="9" t="s">
        <v>76</v>
      </c>
      <c r="B1157" s="9" t="s">
        <v>61</v>
      </c>
      <c r="C1157" s="15">
        <v>40963</v>
      </c>
      <c r="D1157" s="6" t="s">
        <v>71</v>
      </c>
      <c r="E1157" s="6"/>
      <c r="F1157" s="6"/>
      <c r="G1157" s="6"/>
      <c r="H1157" s="6">
        <v>35</v>
      </c>
      <c r="I1157" s="6">
        <v>4</v>
      </c>
      <c r="J1157" s="6">
        <v>12</v>
      </c>
      <c r="K1157" s="6"/>
      <c r="L1157" s="6"/>
      <c r="M1157" s="6"/>
      <c r="N1157" s="6">
        <v>167</v>
      </c>
      <c r="O1157" s="6">
        <v>167</v>
      </c>
      <c r="P1157" s="6">
        <f t="shared" si="1"/>
        <v>1002.6</v>
      </c>
      <c r="Q1157" s="6"/>
      <c r="R1157" s="6"/>
      <c r="S1157" s="6"/>
      <c r="T1157" s="6"/>
      <c r="U1157" s="22">
        <v>0.71</v>
      </c>
      <c r="V1157" s="22">
        <v>0.28999999999999998</v>
      </c>
      <c r="W1157" s="6">
        <v>350</v>
      </c>
      <c r="X1157" s="6">
        <v>46.4</v>
      </c>
      <c r="Y1157" s="6">
        <v>4.6399999999999997</v>
      </c>
      <c r="Z1157" s="6"/>
      <c r="AA1157" s="6"/>
      <c r="AB1157" s="6"/>
      <c r="AC1157" s="6"/>
      <c r="AD1157" s="6"/>
      <c r="AE1157" s="6">
        <v>16.8</v>
      </c>
      <c r="AF1157" s="6">
        <v>2.7E-2</v>
      </c>
      <c r="AG1157" s="6"/>
      <c r="AH1157" s="6"/>
      <c r="AI1157" s="6"/>
      <c r="AJ1157" s="6"/>
      <c r="AK1157" s="6">
        <v>9.3000000000000013E-2</v>
      </c>
      <c r="AL1157" s="6"/>
      <c r="AM1157" s="6"/>
      <c r="AN1157" s="6"/>
      <c r="AO1157" s="6"/>
    </row>
    <row r="1158" spans="1:41" x14ac:dyDescent="0.25">
      <c r="A1158" s="9" t="s">
        <v>76</v>
      </c>
      <c r="B1158" s="9" t="s">
        <v>61</v>
      </c>
      <c r="C1158" s="15">
        <v>41004</v>
      </c>
      <c r="D1158" s="6" t="s">
        <v>71</v>
      </c>
      <c r="E1158" s="6"/>
      <c r="F1158" s="6"/>
      <c r="G1158" s="6"/>
      <c r="H1158" s="6">
        <v>35</v>
      </c>
      <c r="I1158" s="6">
        <v>4</v>
      </c>
      <c r="J1158" s="6">
        <v>13</v>
      </c>
      <c r="K1158" s="6"/>
      <c r="L1158" s="6"/>
      <c r="M1158" s="6"/>
      <c r="N1158" s="6">
        <v>105.3</v>
      </c>
      <c r="O1158" s="6">
        <v>105.3</v>
      </c>
      <c r="P1158" s="6">
        <f t="shared" si="1"/>
        <v>1107.9000000000001</v>
      </c>
      <c r="Q1158" s="6"/>
      <c r="R1158" s="6"/>
      <c r="S1158" s="6"/>
      <c r="T1158" s="6"/>
      <c r="U1158" s="22">
        <v>1</v>
      </c>
      <c r="V1158" s="22">
        <v>0</v>
      </c>
      <c r="W1158" s="6">
        <v>350</v>
      </c>
      <c r="X1158" s="6">
        <v>25.7</v>
      </c>
      <c r="Y1158" s="6">
        <v>2.57</v>
      </c>
      <c r="Z1158" s="6"/>
      <c r="AA1158" s="6"/>
      <c r="AB1158" s="6"/>
      <c r="AC1158" s="6"/>
      <c r="AD1158" s="6"/>
      <c r="AE1158" s="6">
        <v>22.2</v>
      </c>
      <c r="AF1158" s="6">
        <v>3.5000000000000003E-2</v>
      </c>
      <c r="AG1158" s="6"/>
      <c r="AH1158" s="6"/>
      <c r="AI1158" s="6"/>
      <c r="AJ1158" s="6"/>
      <c r="AK1158" s="6">
        <v>0.114</v>
      </c>
      <c r="AL1158" s="6"/>
      <c r="AM1158" s="6"/>
      <c r="AN1158" s="6"/>
      <c r="AO1158" s="6"/>
    </row>
    <row r="1159" spans="1:41" x14ac:dyDescent="0.25">
      <c r="A1159" s="9" t="s">
        <v>76</v>
      </c>
      <c r="B1159" s="9" t="s">
        <v>61</v>
      </c>
      <c r="C1159" s="15">
        <v>41053</v>
      </c>
      <c r="D1159" s="6" t="s">
        <v>71</v>
      </c>
      <c r="E1159" s="6"/>
      <c r="F1159" s="6"/>
      <c r="G1159" s="6"/>
      <c r="H1159" s="6">
        <v>35</v>
      </c>
      <c r="I1159" s="6">
        <v>4</v>
      </c>
      <c r="J1159" s="6">
        <v>14</v>
      </c>
      <c r="K1159" s="6"/>
      <c r="L1159" s="6"/>
      <c r="M1159" s="6"/>
      <c r="N1159" s="6">
        <v>47.9</v>
      </c>
      <c r="O1159" s="6">
        <v>47.9</v>
      </c>
      <c r="P1159" s="6">
        <f t="shared" si="1"/>
        <v>1155.8000000000002</v>
      </c>
      <c r="Q1159" s="6"/>
      <c r="R1159" s="6"/>
      <c r="S1159" s="6"/>
      <c r="T1159" s="6"/>
      <c r="U1159" s="22">
        <v>1</v>
      </c>
      <c r="V1159" s="22">
        <v>0</v>
      </c>
      <c r="W1159" s="6">
        <v>350</v>
      </c>
      <c r="X1159" s="6">
        <v>9.8000000000000007</v>
      </c>
      <c r="Y1159" s="6">
        <v>0.98000000000000009</v>
      </c>
      <c r="Z1159" s="6"/>
      <c r="AA1159" s="6"/>
      <c r="AB1159" s="6"/>
      <c r="AC1159" s="6"/>
      <c r="AD1159" s="6"/>
      <c r="AE1159" s="6">
        <v>22.2</v>
      </c>
      <c r="AF1159" s="6">
        <v>3.5000000000000003E-2</v>
      </c>
      <c r="AG1159" s="6"/>
      <c r="AH1159" s="6"/>
      <c r="AI1159" s="6"/>
      <c r="AJ1159" s="6"/>
      <c r="AK1159" s="6">
        <v>0.11900000000000001</v>
      </c>
      <c r="AL1159" s="6"/>
      <c r="AM1159" s="6"/>
      <c r="AN1159" s="6"/>
      <c r="AO1159" s="6"/>
    </row>
    <row r="1160" spans="1:41" x14ac:dyDescent="0.25">
      <c r="A1160" s="9" t="s">
        <v>77</v>
      </c>
      <c r="B1160" s="9" t="s">
        <v>61</v>
      </c>
      <c r="C1160" s="15">
        <v>40532</v>
      </c>
      <c r="D1160" s="6" t="s">
        <v>69</v>
      </c>
      <c r="E1160" s="6"/>
      <c r="F1160" s="6"/>
      <c r="G1160" s="6"/>
      <c r="H1160" s="6">
        <v>35</v>
      </c>
      <c r="I1160" s="6">
        <v>7</v>
      </c>
      <c r="J1160" s="6">
        <v>1</v>
      </c>
      <c r="K1160" s="6"/>
      <c r="L1160" s="6"/>
      <c r="M1160" s="6"/>
      <c r="N1160" s="6">
        <v>260</v>
      </c>
      <c r="O1160" s="6">
        <v>260</v>
      </c>
      <c r="P1160" s="6">
        <f>O1160</f>
        <v>260</v>
      </c>
      <c r="Q1160" s="6"/>
      <c r="R1160" s="6"/>
      <c r="S1160" s="6"/>
      <c r="T1160" s="6"/>
      <c r="U1160" s="22">
        <v>1</v>
      </c>
      <c r="V1160" s="22">
        <v>0</v>
      </c>
      <c r="W1160" s="6">
        <v>350</v>
      </c>
      <c r="X1160" s="6">
        <v>38.200000000000003</v>
      </c>
      <c r="Y1160" s="6">
        <v>3.8200000000000003</v>
      </c>
      <c r="Z1160" s="6"/>
      <c r="AA1160" s="6"/>
      <c r="AB1160" s="6"/>
      <c r="AC1160" s="6"/>
      <c r="AD1160" s="6"/>
      <c r="AE1160" s="6">
        <v>27</v>
      </c>
      <c r="AF1160" s="6">
        <v>4.2999999999999997E-2</v>
      </c>
      <c r="AG1160" s="6"/>
      <c r="AH1160" s="6"/>
      <c r="AI1160" s="6"/>
      <c r="AJ1160" s="6"/>
      <c r="AK1160" s="6">
        <v>6.3E-2</v>
      </c>
      <c r="AL1160" s="6"/>
      <c r="AM1160" s="6"/>
      <c r="AN1160" s="6"/>
      <c r="AO1160" s="6"/>
    </row>
    <row r="1161" spans="1:41" x14ac:dyDescent="0.25">
      <c r="A1161" s="9" t="s">
        <v>77</v>
      </c>
      <c r="B1161" s="9" t="s">
        <v>61</v>
      </c>
      <c r="C1161" s="15">
        <v>40556</v>
      </c>
      <c r="D1161" s="6" t="s">
        <v>69</v>
      </c>
      <c r="E1161" s="6"/>
      <c r="F1161" s="6"/>
      <c r="G1161" s="6"/>
      <c r="H1161" s="6">
        <v>35</v>
      </c>
      <c r="I1161" s="6">
        <v>7</v>
      </c>
      <c r="J1161" s="6">
        <v>2</v>
      </c>
      <c r="K1161" s="6"/>
      <c r="L1161" s="6"/>
      <c r="M1161" s="6"/>
      <c r="N1161" s="6">
        <v>251.8</v>
      </c>
      <c r="O1161" s="6">
        <v>251.8</v>
      </c>
      <c r="P1161" s="6">
        <f t="shared" si="1"/>
        <v>511.8</v>
      </c>
      <c r="Q1161" s="6"/>
      <c r="R1161" s="6"/>
      <c r="S1161" s="6"/>
      <c r="T1161" s="6"/>
      <c r="U1161" s="22">
        <v>1</v>
      </c>
      <c r="V1161" s="22">
        <v>0</v>
      </c>
      <c r="W1161" s="6">
        <v>350</v>
      </c>
      <c r="X1161" s="6">
        <v>104.9</v>
      </c>
      <c r="Y1161" s="6">
        <v>10.49</v>
      </c>
      <c r="Z1161" s="6"/>
      <c r="AA1161" s="6"/>
      <c r="AB1161" s="6"/>
      <c r="AC1161" s="6"/>
      <c r="AD1161" s="6"/>
      <c r="AE1161" s="6">
        <v>27</v>
      </c>
      <c r="AF1161" s="6">
        <v>4.2999999999999997E-2</v>
      </c>
      <c r="AG1161" s="6"/>
      <c r="AH1161" s="6"/>
      <c r="AI1161" s="6"/>
      <c r="AJ1161" s="6"/>
      <c r="AK1161" s="6">
        <v>8.3000000000000004E-2</v>
      </c>
      <c r="AL1161" s="6"/>
      <c r="AM1161" s="6"/>
      <c r="AN1161" s="6"/>
      <c r="AO1161" s="6"/>
    </row>
    <row r="1162" spans="1:41" x14ac:dyDescent="0.25">
      <c r="A1162" s="9" t="s">
        <v>77</v>
      </c>
      <c r="B1162" s="9" t="s">
        <v>61</v>
      </c>
      <c r="C1162" s="15">
        <v>40577</v>
      </c>
      <c r="D1162" s="6" t="s">
        <v>69</v>
      </c>
      <c r="E1162" s="6"/>
      <c r="F1162" s="6"/>
      <c r="G1162" s="6"/>
      <c r="H1162" s="6">
        <v>35</v>
      </c>
      <c r="I1162" s="6">
        <v>7</v>
      </c>
      <c r="J1162" s="6">
        <v>3</v>
      </c>
      <c r="K1162" s="6"/>
      <c r="L1162" s="6"/>
      <c r="M1162" s="6"/>
      <c r="N1162" s="6">
        <v>130.5</v>
      </c>
      <c r="O1162" s="6">
        <v>130.5</v>
      </c>
      <c r="P1162" s="6">
        <f t="shared" si="1"/>
        <v>642.29999999999995</v>
      </c>
      <c r="Q1162" s="6"/>
      <c r="R1162" s="6"/>
      <c r="S1162" s="6"/>
      <c r="T1162" s="6"/>
      <c r="U1162" s="22">
        <v>1</v>
      </c>
      <c r="V1162" s="22">
        <v>0</v>
      </c>
      <c r="W1162" s="6">
        <v>350</v>
      </c>
      <c r="X1162" s="6">
        <v>65.3</v>
      </c>
      <c r="Y1162" s="6">
        <v>6.5299999999999994</v>
      </c>
      <c r="Z1162" s="6"/>
      <c r="AA1162" s="6"/>
      <c r="AB1162" s="6"/>
      <c r="AC1162" s="6"/>
      <c r="AD1162" s="6"/>
      <c r="AE1162" s="6">
        <v>27</v>
      </c>
      <c r="AF1162" s="6">
        <v>4.2999999999999997E-2</v>
      </c>
      <c r="AG1162" s="6"/>
      <c r="AH1162" s="6"/>
      <c r="AI1162" s="6"/>
      <c r="AJ1162" s="6"/>
      <c r="AK1162" s="6">
        <v>8.6999999999999994E-2</v>
      </c>
      <c r="AL1162" s="6"/>
      <c r="AM1162" s="6"/>
      <c r="AN1162" s="6"/>
      <c r="AO1162" s="6"/>
    </row>
    <row r="1163" spans="1:41" x14ac:dyDescent="0.25">
      <c r="A1163" s="9" t="s">
        <v>77</v>
      </c>
      <c r="B1163" s="9" t="s">
        <v>61</v>
      </c>
      <c r="C1163" s="15">
        <v>40598</v>
      </c>
      <c r="D1163" s="6" t="s">
        <v>69</v>
      </c>
      <c r="E1163" s="6"/>
      <c r="F1163" s="6"/>
      <c r="G1163" s="6"/>
      <c r="H1163" s="6">
        <v>35</v>
      </c>
      <c r="I1163" s="6">
        <v>7</v>
      </c>
      <c r="J1163" s="6">
        <v>4</v>
      </c>
      <c r="K1163" s="6"/>
      <c r="L1163" s="6"/>
      <c r="M1163" s="6"/>
      <c r="N1163" s="6">
        <v>142</v>
      </c>
      <c r="O1163" s="6">
        <v>142</v>
      </c>
      <c r="P1163" s="6">
        <f t="shared" si="1"/>
        <v>784.3</v>
      </c>
      <c r="Q1163" s="6"/>
      <c r="R1163" s="6"/>
      <c r="S1163" s="6"/>
      <c r="T1163" s="6"/>
      <c r="U1163" s="22">
        <v>1</v>
      </c>
      <c r="V1163" s="22">
        <v>0</v>
      </c>
      <c r="W1163" s="6">
        <v>350</v>
      </c>
      <c r="X1163" s="6">
        <v>67.599999999999994</v>
      </c>
      <c r="Y1163" s="6">
        <v>6.76</v>
      </c>
      <c r="Z1163" s="6"/>
      <c r="AA1163" s="6"/>
      <c r="AB1163" s="6"/>
      <c r="AC1163" s="6"/>
      <c r="AD1163" s="6"/>
      <c r="AE1163" s="6">
        <v>27</v>
      </c>
      <c r="AF1163" s="6">
        <v>4.2999999999999997E-2</v>
      </c>
      <c r="AG1163" s="6"/>
      <c r="AH1163" s="6"/>
      <c r="AI1163" s="6"/>
      <c r="AJ1163" s="6"/>
      <c r="AK1163" s="6">
        <v>8.8000000000000009E-2</v>
      </c>
      <c r="AL1163" s="6"/>
      <c r="AM1163" s="6"/>
      <c r="AN1163" s="6"/>
      <c r="AO1163" s="6"/>
    </row>
    <row r="1164" spans="1:41" x14ac:dyDescent="0.25">
      <c r="A1164" s="9" t="s">
        <v>77</v>
      </c>
      <c r="B1164" s="9" t="s">
        <v>61</v>
      </c>
      <c r="C1164" s="15">
        <v>40619</v>
      </c>
      <c r="D1164" s="6" t="s">
        <v>69</v>
      </c>
      <c r="E1164" s="6"/>
      <c r="F1164" s="6"/>
      <c r="G1164" s="6"/>
      <c r="H1164" s="6">
        <v>35</v>
      </c>
      <c r="I1164" s="6">
        <v>7</v>
      </c>
      <c r="J1164" s="6">
        <v>5</v>
      </c>
      <c r="K1164" s="6"/>
      <c r="L1164" s="6"/>
      <c r="M1164" s="6"/>
      <c r="N1164" s="6">
        <v>93.5</v>
      </c>
      <c r="O1164" s="6">
        <v>93.5</v>
      </c>
      <c r="P1164" s="6">
        <f t="shared" si="1"/>
        <v>877.8</v>
      </c>
      <c r="Q1164" s="6"/>
      <c r="R1164" s="6"/>
      <c r="S1164" s="6"/>
      <c r="T1164" s="6"/>
      <c r="U1164" s="22">
        <v>1</v>
      </c>
      <c r="V1164" s="22">
        <v>0</v>
      </c>
      <c r="W1164" s="6">
        <v>350</v>
      </c>
      <c r="X1164" s="6">
        <v>44.5</v>
      </c>
      <c r="Y1164" s="6">
        <v>4.45</v>
      </c>
      <c r="Z1164" s="6"/>
      <c r="AA1164" s="6"/>
      <c r="AB1164" s="6"/>
      <c r="AC1164" s="6"/>
      <c r="AD1164" s="6"/>
      <c r="AE1164" s="6">
        <v>24</v>
      </c>
      <c r="AF1164" s="6">
        <v>3.7999999999999999E-2</v>
      </c>
      <c r="AG1164" s="6"/>
      <c r="AH1164" s="6"/>
      <c r="AI1164" s="6"/>
      <c r="AJ1164" s="6"/>
      <c r="AK1164" s="6">
        <v>8.5000000000000006E-2</v>
      </c>
      <c r="AL1164" s="6"/>
      <c r="AM1164" s="6"/>
      <c r="AN1164" s="6"/>
      <c r="AO1164" s="6"/>
    </row>
    <row r="1165" spans="1:41" x14ac:dyDescent="0.25">
      <c r="A1165" s="9" t="s">
        <v>77</v>
      </c>
      <c r="B1165" s="9" t="s">
        <v>61</v>
      </c>
      <c r="C1165" s="15">
        <v>40647</v>
      </c>
      <c r="D1165" s="6" t="s">
        <v>69</v>
      </c>
      <c r="E1165" s="6"/>
      <c r="F1165" s="6"/>
      <c r="G1165" s="6"/>
      <c r="H1165" s="6">
        <v>35</v>
      </c>
      <c r="I1165" s="6">
        <v>7</v>
      </c>
      <c r="J1165" s="6">
        <v>6</v>
      </c>
      <c r="K1165" s="6"/>
      <c r="L1165" s="6"/>
      <c r="M1165" s="6"/>
      <c r="N1165" s="6">
        <v>98.2</v>
      </c>
      <c r="O1165" s="6">
        <v>98.2</v>
      </c>
      <c r="P1165" s="6">
        <f t="shared" si="1"/>
        <v>976</v>
      </c>
      <c r="Q1165" s="6"/>
      <c r="R1165" s="6"/>
      <c r="S1165" s="6"/>
      <c r="T1165" s="6"/>
      <c r="U1165" s="22">
        <v>1</v>
      </c>
      <c r="V1165" s="22">
        <v>0</v>
      </c>
      <c r="W1165" s="6">
        <v>350</v>
      </c>
      <c r="X1165" s="6">
        <v>35.1</v>
      </c>
      <c r="Y1165" s="6">
        <v>3.5100000000000002</v>
      </c>
      <c r="Z1165" s="6"/>
      <c r="AA1165" s="6"/>
      <c r="AB1165" s="6"/>
      <c r="AC1165" s="6"/>
      <c r="AD1165" s="6"/>
      <c r="AE1165" s="6">
        <v>24</v>
      </c>
      <c r="AF1165" s="6">
        <v>3.7999999999999999E-2</v>
      </c>
      <c r="AG1165" s="6"/>
      <c r="AH1165" s="6"/>
      <c r="AI1165" s="6"/>
      <c r="AJ1165" s="6"/>
      <c r="AK1165" s="6">
        <v>9.5000000000000001E-2</v>
      </c>
      <c r="AL1165" s="6"/>
      <c r="AM1165" s="6"/>
      <c r="AN1165" s="6"/>
      <c r="AO1165" s="6"/>
    </row>
    <row r="1166" spans="1:41" x14ac:dyDescent="0.25">
      <c r="A1166" s="9" t="s">
        <v>77</v>
      </c>
      <c r="B1166" s="9" t="s">
        <v>61</v>
      </c>
      <c r="C1166" s="15">
        <v>40681</v>
      </c>
      <c r="D1166" s="6" t="s">
        <v>69</v>
      </c>
      <c r="E1166" s="6"/>
      <c r="F1166" s="6"/>
      <c r="G1166" s="6"/>
      <c r="H1166" s="6">
        <v>35</v>
      </c>
      <c r="I1166" s="6">
        <v>7</v>
      </c>
      <c r="J1166" s="6">
        <v>7</v>
      </c>
      <c r="K1166" s="6"/>
      <c r="L1166" s="6"/>
      <c r="M1166" s="6"/>
      <c r="N1166" s="6">
        <v>101.1</v>
      </c>
      <c r="O1166" s="6">
        <v>101.1</v>
      </c>
      <c r="P1166" s="6">
        <f t="shared" si="1"/>
        <v>1077.0999999999999</v>
      </c>
      <c r="Q1166" s="6"/>
      <c r="R1166" s="6"/>
      <c r="S1166" s="6"/>
      <c r="T1166" s="6"/>
      <c r="U1166" s="22">
        <v>1</v>
      </c>
      <c r="V1166" s="22">
        <v>0</v>
      </c>
      <c r="W1166" s="6">
        <v>350</v>
      </c>
      <c r="X1166" s="6">
        <v>29.7</v>
      </c>
      <c r="Y1166" s="6">
        <v>2.9699999999999998</v>
      </c>
      <c r="Z1166" s="6"/>
      <c r="AA1166" s="6"/>
      <c r="AB1166" s="6"/>
      <c r="AC1166" s="6"/>
      <c r="AD1166" s="6"/>
      <c r="AE1166" s="6">
        <v>24</v>
      </c>
      <c r="AF1166" s="6">
        <v>3.7999999999999999E-2</v>
      </c>
      <c r="AG1166" s="6"/>
      <c r="AH1166" s="6"/>
      <c r="AI1166" s="6"/>
      <c r="AJ1166" s="6"/>
      <c r="AK1166" s="6">
        <v>8.8000000000000009E-2</v>
      </c>
      <c r="AL1166" s="6"/>
      <c r="AM1166" s="6"/>
      <c r="AN1166" s="6"/>
      <c r="AO1166" s="6"/>
    </row>
    <row r="1167" spans="1:41" x14ac:dyDescent="0.25">
      <c r="A1167" s="9" t="s">
        <v>77</v>
      </c>
      <c r="B1167" s="9" t="s">
        <v>61</v>
      </c>
      <c r="C1167" s="15">
        <v>40836</v>
      </c>
      <c r="D1167" s="6" t="s">
        <v>71</v>
      </c>
      <c r="E1167" s="6"/>
      <c r="F1167" s="6"/>
      <c r="G1167" s="6"/>
      <c r="H1167" s="6">
        <v>35</v>
      </c>
      <c r="I1167" s="6">
        <v>7</v>
      </c>
      <c r="J1167" s="6">
        <v>8</v>
      </c>
      <c r="K1167" s="6"/>
      <c r="L1167" s="6"/>
      <c r="M1167" s="6"/>
      <c r="N1167" s="6">
        <v>218.3</v>
      </c>
      <c r="O1167" s="6">
        <v>218.3</v>
      </c>
      <c r="P1167" s="6">
        <f>O1167</f>
        <v>218.3</v>
      </c>
      <c r="Q1167" s="6"/>
      <c r="R1167" s="6"/>
      <c r="S1167" s="6"/>
      <c r="T1167" s="6"/>
      <c r="U1167" s="22">
        <v>0.71</v>
      </c>
      <c r="V1167" s="22">
        <v>0.28999999999999998</v>
      </c>
      <c r="W1167" s="6">
        <v>350</v>
      </c>
      <c r="X1167" s="6">
        <v>14.1</v>
      </c>
      <c r="Y1167" s="6">
        <v>1.41</v>
      </c>
      <c r="Z1167" s="6"/>
      <c r="AA1167" s="6"/>
      <c r="AB1167" s="6"/>
      <c r="AC1167" s="6"/>
      <c r="AD1167" s="6"/>
      <c r="AE1167" s="6">
        <v>17.899999999999999</v>
      </c>
      <c r="AF1167" s="6">
        <v>2.9000000000000001E-2</v>
      </c>
      <c r="AG1167" s="6"/>
      <c r="AH1167" s="6"/>
      <c r="AI1167" s="6"/>
      <c r="AJ1167" s="6"/>
      <c r="AK1167" s="6">
        <v>0.106</v>
      </c>
      <c r="AL1167" s="6"/>
      <c r="AM1167" s="6"/>
      <c r="AN1167" s="6"/>
      <c r="AO1167" s="6"/>
    </row>
    <row r="1168" spans="1:41" x14ac:dyDescent="0.25">
      <c r="A1168" s="9" t="s">
        <v>77</v>
      </c>
      <c r="B1168" s="9" t="s">
        <v>61</v>
      </c>
      <c r="C1168" s="15">
        <v>40857</v>
      </c>
      <c r="D1168" s="6" t="s">
        <v>71</v>
      </c>
      <c r="E1168" s="6"/>
      <c r="F1168" s="6"/>
      <c r="G1168" s="6"/>
      <c r="H1168" s="6">
        <v>35</v>
      </c>
      <c r="I1168" s="6">
        <v>7</v>
      </c>
      <c r="J1168" s="6">
        <v>9</v>
      </c>
      <c r="K1168" s="6"/>
      <c r="L1168" s="6"/>
      <c r="M1168" s="6"/>
      <c r="N1168" s="6">
        <v>155.5</v>
      </c>
      <c r="O1168" s="6">
        <v>155.5</v>
      </c>
      <c r="P1168" s="6">
        <f t="shared" si="1"/>
        <v>373.8</v>
      </c>
      <c r="Q1168" s="6"/>
      <c r="R1168" s="6"/>
      <c r="S1168" s="6"/>
      <c r="T1168" s="6"/>
      <c r="U1168" s="22">
        <v>0.71</v>
      </c>
      <c r="V1168" s="22">
        <v>0.28999999999999998</v>
      </c>
      <c r="W1168" s="6">
        <v>350</v>
      </c>
      <c r="X1168" s="6">
        <v>74</v>
      </c>
      <c r="Y1168" s="6">
        <v>7.4</v>
      </c>
      <c r="Z1168" s="6"/>
      <c r="AA1168" s="6"/>
      <c r="AB1168" s="6"/>
      <c r="AC1168" s="6"/>
      <c r="AD1168" s="6"/>
      <c r="AE1168" s="6">
        <v>17.899999999999999</v>
      </c>
      <c r="AF1168" s="6">
        <v>2.9000000000000001E-2</v>
      </c>
      <c r="AG1168" s="6"/>
      <c r="AH1168" s="6"/>
      <c r="AI1168" s="6"/>
      <c r="AJ1168" s="6"/>
      <c r="AK1168" s="6">
        <v>9.6000000000000002E-2</v>
      </c>
      <c r="AL1168" s="6"/>
      <c r="AM1168" s="6"/>
      <c r="AN1168" s="6"/>
      <c r="AO1168" s="6"/>
    </row>
    <row r="1169" spans="1:41" x14ac:dyDescent="0.25">
      <c r="A1169" s="9" t="s">
        <v>77</v>
      </c>
      <c r="B1169" s="9" t="s">
        <v>61</v>
      </c>
      <c r="C1169" s="15">
        <v>40892</v>
      </c>
      <c r="D1169" s="6" t="s">
        <v>71</v>
      </c>
      <c r="E1169" s="6"/>
      <c r="F1169" s="6"/>
      <c r="G1169" s="6"/>
      <c r="H1169" s="6">
        <v>35</v>
      </c>
      <c r="I1169" s="6">
        <v>7</v>
      </c>
      <c r="J1169" s="6">
        <v>10</v>
      </c>
      <c r="K1169" s="6"/>
      <c r="L1169" s="6"/>
      <c r="M1169" s="6"/>
      <c r="N1169" s="6">
        <v>225.1</v>
      </c>
      <c r="O1169" s="6">
        <v>225.1</v>
      </c>
      <c r="P1169" s="6">
        <f t="shared" si="1"/>
        <v>598.9</v>
      </c>
      <c r="Q1169" s="6"/>
      <c r="R1169" s="6"/>
      <c r="S1169" s="6"/>
      <c r="T1169" s="6"/>
      <c r="U1169" s="22">
        <v>0.65</v>
      </c>
      <c r="V1169" s="22">
        <v>0.35</v>
      </c>
      <c r="W1169" s="6">
        <v>350</v>
      </c>
      <c r="X1169" s="6">
        <v>64.3</v>
      </c>
      <c r="Y1169" s="6">
        <v>6.43</v>
      </c>
      <c r="Z1169" s="6"/>
      <c r="AA1169" s="6"/>
      <c r="AB1169" s="6"/>
      <c r="AC1169" s="6"/>
      <c r="AD1169" s="6"/>
      <c r="AE1169" s="6">
        <v>16.8</v>
      </c>
      <c r="AF1169" s="6">
        <v>2.7E-2</v>
      </c>
      <c r="AG1169" s="6"/>
      <c r="AH1169" s="6"/>
      <c r="AI1169" s="6"/>
      <c r="AJ1169" s="6"/>
      <c r="AK1169" s="6">
        <v>0.122</v>
      </c>
      <c r="AL1169" s="6"/>
      <c r="AM1169" s="6"/>
      <c r="AN1169" s="6"/>
      <c r="AO1169" s="6"/>
    </row>
    <row r="1170" spans="1:41" x14ac:dyDescent="0.25">
      <c r="A1170" s="9" t="s">
        <v>77</v>
      </c>
      <c r="B1170" s="9" t="s">
        <v>61</v>
      </c>
      <c r="C1170" s="15">
        <v>40927</v>
      </c>
      <c r="D1170" s="6" t="s">
        <v>71</v>
      </c>
      <c r="E1170" s="6"/>
      <c r="F1170" s="6"/>
      <c r="G1170" s="6"/>
      <c r="H1170" s="6">
        <v>35</v>
      </c>
      <c r="I1170" s="6">
        <v>7</v>
      </c>
      <c r="J1170" s="6">
        <v>11</v>
      </c>
      <c r="K1170" s="6"/>
      <c r="L1170" s="6"/>
      <c r="M1170" s="6"/>
      <c r="N1170" s="6">
        <v>253</v>
      </c>
      <c r="O1170" s="6">
        <v>253</v>
      </c>
      <c r="P1170" s="6">
        <f t="shared" si="1"/>
        <v>851.9</v>
      </c>
      <c r="Q1170" s="6"/>
      <c r="R1170" s="6"/>
      <c r="S1170" s="6"/>
      <c r="T1170" s="6"/>
      <c r="U1170" s="22">
        <v>0.65</v>
      </c>
      <c r="V1170" s="22">
        <v>0.35</v>
      </c>
      <c r="W1170" s="6">
        <v>350</v>
      </c>
      <c r="X1170" s="6">
        <v>72.3</v>
      </c>
      <c r="Y1170" s="6">
        <v>7.2299999999999995</v>
      </c>
      <c r="Z1170" s="6"/>
      <c r="AA1170" s="6"/>
      <c r="AB1170" s="6"/>
      <c r="AC1170" s="6"/>
      <c r="AD1170" s="6"/>
      <c r="AE1170" s="6">
        <v>16.8</v>
      </c>
      <c r="AF1170" s="6">
        <v>2.7E-2</v>
      </c>
      <c r="AG1170" s="6"/>
      <c r="AH1170" s="6"/>
      <c r="AI1170" s="6"/>
      <c r="AJ1170" s="6"/>
      <c r="AK1170" s="6">
        <v>9.6999999999999989E-2</v>
      </c>
      <c r="AL1170" s="6"/>
      <c r="AM1170" s="6"/>
      <c r="AN1170" s="6"/>
      <c r="AO1170" s="6"/>
    </row>
    <row r="1171" spans="1:41" x14ac:dyDescent="0.25">
      <c r="A1171" s="9" t="s">
        <v>77</v>
      </c>
      <c r="B1171" s="9" t="s">
        <v>61</v>
      </c>
      <c r="C1171" s="15">
        <v>40963</v>
      </c>
      <c r="D1171" s="6" t="s">
        <v>71</v>
      </c>
      <c r="E1171" s="6"/>
      <c r="F1171" s="6"/>
      <c r="G1171" s="6"/>
      <c r="H1171" s="6">
        <v>35</v>
      </c>
      <c r="I1171" s="6">
        <v>7</v>
      </c>
      <c r="J1171" s="6">
        <v>12</v>
      </c>
      <c r="K1171" s="6"/>
      <c r="L1171" s="6"/>
      <c r="M1171" s="6"/>
      <c r="N1171" s="6">
        <v>146.80000000000001</v>
      </c>
      <c r="O1171" s="6">
        <v>146.80000000000001</v>
      </c>
      <c r="P1171" s="6">
        <f t="shared" si="1"/>
        <v>998.7</v>
      </c>
      <c r="Q1171" s="6"/>
      <c r="R1171" s="6"/>
      <c r="S1171" s="6"/>
      <c r="T1171" s="6"/>
      <c r="U1171" s="22">
        <v>0.65</v>
      </c>
      <c r="V1171" s="22">
        <v>0.35</v>
      </c>
      <c r="W1171" s="6">
        <v>350</v>
      </c>
      <c r="X1171" s="6">
        <v>40.799999999999997</v>
      </c>
      <c r="Y1171" s="6">
        <v>4.08</v>
      </c>
      <c r="Z1171" s="6"/>
      <c r="AA1171" s="6"/>
      <c r="AB1171" s="6"/>
      <c r="AC1171" s="6"/>
      <c r="AD1171" s="6"/>
      <c r="AE1171" s="6">
        <v>16.8</v>
      </c>
      <c r="AF1171" s="6">
        <v>2.7E-2</v>
      </c>
      <c r="AG1171" s="6"/>
      <c r="AH1171" s="6"/>
      <c r="AI1171" s="6"/>
      <c r="AJ1171" s="6"/>
      <c r="AK1171" s="6">
        <v>8.8000000000000009E-2</v>
      </c>
      <c r="AL1171" s="6"/>
      <c r="AM1171" s="6"/>
      <c r="AN1171" s="6"/>
      <c r="AO1171" s="6"/>
    </row>
    <row r="1172" spans="1:41" x14ac:dyDescent="0.25">
      <c r="A1172" s="9" t="s">
        <v>77</v>
      </c>
      <c r="B1172" s="9" t="s">
        <v>61</v>
      </c>
      <c r="C1172" s="15">
        <v>41004</v>
      </c>
      <c r="D1172" s="6" t="s">
        <v>71</v>
      </c>
      <c r="E1172" s="6"/>
      <c r="F1172" s="6"/>
      <c r="G1172" s="6"/>
      <c r="H1172" s="6">
        <v>35</v>
      </c>
      <c r="I1172" s="6">
        <v>7</v>
      </c>
      <c r="J1172" s="6">
        <v>13</v>
      </c>
      <c r="K1172" s="6"/>
      <c r="L1172" s="6"/>
      <c r="M1172" s="6"/>
      <c r="N1172" s="6">
        <v>103.6</v>
      </c>
      <c r="O1172" s="6">
        <v>103.6</v>
      </c>
      <c r="P1172" s="6">
        <f t="shared" si="1"/>
        <v>1102.3</v>
      </c>
      <c r="Q1172" s="6"/>
      <c r="R1172" s="6"/>
      <c r="S1172" s="6"/>
      <c r="T1172" s="6"/>
      <c r="U1172" s="22">
        <v>0.99</v>
      </c>
      <c r="V1172" s="22">
        <v>0.01</v>
      </c>
      <c r="W1172" s="6">
        <v>350</v>
      </c>
      <c r="X1172" s="6">
        <v>25.3</v>
      </c>
      <c r="Y1172" s="6">
        <v>2.5300000000000002</v>
      </c>
      <c r="Z1172" s="6"/>
      <c r="AA1172" s="6"/>
      <c r="AB1172" s="6"/>
      <c r="AC1172" s="6"/>
      <c r="AD1172" s="6"/>
      <c r="AE1172" s="6">
        <v>22.2</v>
      </c>
      <c r="AF1172" s="6">
        <v>3.5000000000000003E-2</v>
      </c>
      <c r="AG1172" s="6"/>
      <c r="AH1172" s="6"/>
      <c r="AI1172" s="6"/>
      <c r="AJ1172" s="6"/>
      <c r="AK1172" s="6">
        <v>0.11</v>
      </c>
      <c r="AL1172" s="6"/>
      <c r="AM1172" s="6"/>
      <c r="AN1172" s="6"/>
      <c r="AO1172" s="6"/>
    </row>
    <row r="1173" spans="1:41" x14ac:dyDescent="0.25">
      <c r="A1173" s="9" t="s">
        <v>77</v>
      </c>
      <c r="B1173" s="9" t="s">
        <v>61</v>
      </c>
      <c r="C1173" s="15">
        <v>41053</v>
      </c>
      <c r="D1173" s="6" t="s">
        <v>71</v>
      </c>
      <c r="E1173" s="6"/>
      <c r="F1173" s="6"/>
      <c r="G1173" s="6"/>
      <c r="H1173" s="6">
        <v>35</v>
      </c>
      <c r="I1173" s="6">
        <v>7</v>
      </c>
      <c r="J1173" s="6">
        <v>14</v>
      </c>
      <c r="K1173" s="6"/>
      <c r="L1173" s="6"/>
      <c r="M1173" s="6"/>
      <c r="N1173" s="6">
        <v>58.6</v>
      </c>
      <c r="O1173" s="6">
        <v>58.6</v>
      </c>
      <c r="P1173" s="6">
        <f t="shared" si="1"/>
        <v>1160.8999999999999</v>
      </c>
      <c r="Q1173" s="6"/>
      <c r="R1173" s="6"/>
      <c r="S1173" s="6"/>
      <c r="T1173" s="6"/>
      <c r="U1173" s="22">
        <v>0.99</v>
      </c>
      <c r="V1173" s="22">
        <v>0.01</v>
      </c>
      <c r="W1173" s="6">
        <v>350</v>
      </c>
      <c r="X1173" s="6">
        <v>12</v>
      </c>
      <c r="Y1173" s="6">
        <v>1.2</v>
      </c>
      <c r="Z1173" s="6"/>
      <c r="AA1173" s="6"/>
      <c r="AB1173" s="6"/>
      <c r="AC1173" s="6"/>
      <c r="AD1173" s="6"/>
      <c r="AE1173" s="6">
        <v>22.2</v>
      </c>
      <c r="AF1173" s="6">
        <v>3.5000000000000003E-2</v>
      </c>
      <c r="AG1173" s="6"/>
      <c r="AH1173" s="6"/>
      <c r="AI1173" s="6"/>
      <c r="AJ1173" s="6"/>
      <c r="AK1173" s="6">
        <v>0.115</v>
      </c>
      <c r="AL1173" s="6"/>
      <c r="AM1173" s="6"/>
      <c r="AN1173" s="6"/>
      <c r="AO1173" s="6"/>
    </row>
    <row r="1174" spans="1:41" x14ac:dyDescent="0.25">
      <c r="A1174" s="9" t="s">
        <v>78</v>
      </c>
      <c r="B1174" s="9" t="s">
        <v>61</v>
      </c>
      <c r="C1174" s="15">
        <v>40532</v>
      </c>
      <c r="D1174" s="6" t="s">
        <v>69</v>
      </c>
      <c r="E1174" s="6"/>
      <c r="F1174" s="6"/>
      <c r="G1174" s="6"/>
      <c r="H1174" s="6">
        <v>55</v>
      </c>
      <c r="I1174" s="6">
        <v>4</v>
      </c>
      <c r="J1174" s="6">
        <v>1</v>
      </c>
      <c r="K1174" s="6"/>
      <c r="L1174" s="6"/>
      <c r="M1174" s="6"/>
      <c r="N1174" s="6">
        <v>222.8</v>
      </c>
      <c r="O1174" s="6">
        <v>222.8</v>
      </c>
      <c r="P1174" s="6">
        <f>O1174</f>
        <v>222.8</v>
      </c>
      <c r="Q1174" s="6"/>
      <c r="R1174" s="6"/>
      <c r="S1174" s="6"/>
      <c r="T1174" s="6"/>
      <c r="U1174" s="22">
        <v>0.98</v>
      </c>
      <c r="V1174" s="22">
        <v>0.02</v>
      </c>
      <c r="W1174" s="6">
        <v>550</v>
      </c>
      <c r="X1174" s="6">
        <v>32.799999999999997</v>
      </c>
      <c r="Y1174" s="6">
        <v>3.28</v>
      </c>
      <c r="Z1174" s="6"/>
      <c r="AA1174" s="6"/>
      <c r="AB1174" s="6"/>
      <c r="AC1174" s="6"/>
      <c r="AD1174" s="6"/>
      <c r="AE1174" s="6">
        <v>23.4</v>
      </c>
      <c r="AF1174" s="6">
        <v>3.6999999999999998E-2</v>
      </c>
      <c r="AG1174" s="6"/>
      <c r="AH1174" s="6"/>
      <c r="AI1174" s="6"/>
      <c r="AJ1174" s="6"/>
      <c r="AK1174" s="6">
        <v>6.8000000000000005E-2</v>
      </c>
      <c r="AL1174" s="6"/>
      <c r="AM1174" s="6"/>
      <c r="AN1174" s="6"/>
      <c r="AO1174" s="6"/>
    </row>
    <row r="1175" spans="1:41" x14ac:dyDescent="0.25">
      <c r="A1175" s="9" t="s">
        <v>78</v>
      </c>
      <c r="B1175" s="9" t="s">
        <v>61</v>
      </c>
      <c r="C1175" s="15">
        <v>40556</v>
      </c>
      <c r="D1175" s="6" t="s">
        <v>69</v>
      </c>
      <c r="E1175" s="6"/>
      <c r="F1175" s="6"/>
      <c r="G1175" s="6"/>
      <c r="H1175" s="6">
        <v>55</v>
      </c>
      <c r="I1175" s="6">
        <v>4</v>
      </c>
      <c r="J1175" s="6">
        <v>2</v>
      </c>
      <c r="K1175" s="6"/>
      <c r="L1175" s="6"/>
      <c r="M1175" s="6"/>
      <c r="N1175" s="6">
        <v>289.3</v>
      </c>
      <c r="O1175" s="6">
        <v>289.3</v>
      </c>
      <c r="P1175" s="6">
        <f t="shared" si="1"/>
        <v>512.1</v>
      </c>
      <c r="Q1175" s="6"/>
      <c r="R1175" s="6"/>
      <c r="S1175" s="6"/>
      <c r="T1175" s="6"/>
      <c r="U1175" s="22">
        <v>0.98</v>
      </c>
      <c r="V1175" s="22">
        <v>0.02</v>
      </c>
      <c r="W1175" s="6">
        <v>550</v>
      </c>
      <c r="X1175" s="6">
        <v>120.5</v>
      </c>
      <c r="Y1175" s="6">
        <v>12.05</v>
      </c>
      <c r="Z1175" s="6"/>
      <c r="AA1175" s="6"/>
      <c r="AB1175" s="6"/>
      <c r="AC1175" s="6"/>
      <c r="AD1175" s="6"/>
      <c r="AE1175" s="6">
        <v>23.4</v>
      </c>
      <c r="AF1175" s="6">
        <v>3.6999999999999998E-2</v>
      </c>
      <c r="AG1175" s="6"/>
      <c r="AH1175" s="6"/>
      <c r="AI1175" s="6"/>
      <c r="AJ1175" s="6"/>
      <c r="AK1175" s="6">
        <v>8.5000000000000006E-2</v>
      </c>
      <c r="AL1175" s="6"/>
      <c r="AM1175" s="6"/>
      <c r="AN1175" s="6"/>
      <c r="AO1175" s="6"/>
    </row>
    <row r="1176" spans="1:41" x14ac:dyDescent="0.25">
      <c r="A1176" s="9" t="s">
        <v>78</v>
      </c>
      <c r="B1176" s="9" t="s">
        <v>61</v>
      </c>
      <c r="C1176" s="15">
        <v>40590</v>
      </c>
      <c r="D1176" s="6" t="s">
        <v>69</v>
      </c>
      <c r="E1176" s="6"/>
      <c r="F1176" s="6"/>
      <c r="G1176" s="6"/>
      <c r="H1176" s="6">
        <v>55</v>
      </c>
      <c r="I1176" s="6">
        <v>4</v>
      </c>
      <c r="J1176" s="6">
        <v>3</v>
      </c>
      <c r="K1176" s="6"/>
      <c r="L1176" s="6"/>
      <c r="M1176" s="6"/>
      <c r="N1176" s="6">
        <v>215.8</v>
      </c>
      <c r="O1176" s="6">
        <v>215.8</v>
      </c>
      <c r="P1176" s="6">
        <f t="shared" si="1"/>
        <v>727.90000000000009</v>
      </c>
      <c r="Q1176" s="6"/>
      <c r="R1176" s="6"/>
      <c r="S1176" s="6"/>
      <c r="T1176" s="6"/>
      <c r="U1176" s="22">
        <v>0.98</v>
      </c>
      <c r="V1176" s="22">
        <v>0.02</v>
      </c>
      <c r="W1176" s="6">
        <v>550</v>
      </c>
      <c r="X1176" s="6">
        <v>65.400000000000006</v>
      </c>
      <c r="Y1176" s="6">
        <v>6.5400000000000009</v>
      </c>
      <c r="Z1176" s="6"/>
      <c r="AA1176" s="6"/>
      <c r="AB1176" s="6"/>
      <c r="AC1176" s="6"/>
      <c r="AD1176" s="6"/>
      <c r="AE1176" s="6">
        <v>23.4</v>
      </c>
      <c r="AF1176" s="6">
        <v>3.6999999999999998E-2</v>
      </c>
      <c r="AG1176" s="6"/>
      <c r="AH1176" s="6"/>
      <c r="AI1176" s="6"/>
      <c r="AJ1176" s="6"/>
      <c r="AK1176" s="6">
        <v>7.8E-2</v>
      </c>
      <c r="AL1176" s="6"/>
      <c r="AM1176" s="6"/>
      <c r="AN1176" s="6"/>
      <c r="AO1176" s="6"/>
    </row>
    <row r="1177" spans="1:41" x14ac:dyDescent="0.25">
      <c r="A1177" s="9" t="s">
        <v>78</v>
      </c>
      <c r="B1177" s="9" t="s">
        <v>61</v>
      </c>
      <c r="C1177" s="15">
        <v>40633</v>
      </c>
      <c r="D1177" s="6" t="s">
        <v>69</v>
      </c>
      <c r="E1177" s="6"/>
      <c r="F1177" s="6"/>
      <c r="G1177" s="6"/>
      <c r="H1177" s="6">
        <v>55</v>
      </c>
      <c r="I1177" s="6">
        <v>4</v>
      </c>
      <c r="J1177" s="6">
        <v>4</v>
      </c>
      <c r="K1177" s="6"/>
      <c r="L1177" s="6"/>
      <c r="M1177" s="6"/>
      <c r="N1177" s="6">
        <v>237.8</v>
      </c>
      <c r="O1177" s="6">
        <v>237.8</v>
      </c>
      <c r="P1177" s="6">
        <f t="shared" si="1"/>
        <v>965.7</v>
      </c>
      <c r="Q1177" s="6"/>
      <c r="R1177" s="6"/>
      <c r="S1177" s="6"/>
      <c r="T1177" s="6"/>
      <c r="U1177" s="22">
        <v>1</v>
      </c>
      <c r="V1177" s="22">
        <v>0</v>
      </c>
      <c r="W1177" s="6">
        <v>550</v>
      </c>
      <c r="X1177" s="6">
        <v>55.3</v>
      </c>
      <c r="Y1177" s="6">
        <v>5.5299999999999994</v>
      </c>
      <c r="Z1177" s="6"/>
      <c r="AA1177" s="6"/>
      <c r="AB1177" s="6"/>
      <c r="AC1177" s="6"/>
      <c r="AD1177" s="6"/>
      <c r="AE1177" s="6">
        <v>21.2</v>
      </c>
      <c r="AF1177" s="6">
        <v>3.4000000000000002E-2</v>
      </c>
      <c r="AG1177" s="6"/>
      <c r="AH1177" s="6"/>
      <c r="AI1177" s="6"/>
      <c r="AJ1177" s="6"/>
      <c r="AK1177" s="6">
        <v>0.08</v>
      </c>
      <c r="AL1177" s="6"/>
      <c r="AM1177" s="6"/>
      <c r="AN1177" s="6"/>
      <c r="AO1177" s="6"/>
    </row>
    <row r="1178" spans="1:41" x14ac:dyDescent="0.25">
      <c r="A1178" s="9" t="s">
        <v>78</v>
      </c>
      <c r="B1178" s="9" t="s">
        <v>61</v>
      </c>
      <c r="C1178" s="15">
        <v>40681</v>
      </c>
      <c r="D1178" s="6" t="s">
        <v>69</v>
      </c>
      <c r="E1178" s="6"/>
      <c r="F1178" s="6"/>
      <c r="G1178" s="6"/>
      <c r="H1178" s="6">
        <v>55</v>
      </c>
      <c r="I1178" s="6">
        <v>4</v>
      </c>
      <c r="J1178" s="6">
        <v>5</v>
      </c>
      <c r="K1178" s="6"/>
      <c r="L1178" s="6"/>
      <c r="M1178" s="6"/>
      <c r="N1178" s="6">
        <v>130.5</v>
      </c>
      <c r="O1178" s="6">
        <v>130.5</v>
      </c>
      <c r="P1178" s="6">
        <f t="shared" si="1"/>
        <v>1096.2</v>
      </c>
      <c r="Q1178" s="6"/>
      <c r="R1178" s="6"/>
      <c r="S1178" s="6"/>
      <c r="T1178" s="6"/>
      <c r="U1178" s="22">
        <v>1</v>
      </c>
      <c r="V1178" s="22">
        <v>0</v>
      </c>
      <c r="W1178" s="6">
        <v>550</v>
      </c>
      <c r="X1178" s="6">
        <v>27.2</v>
      </c>
      <c r="Y1178" s="6">
        <v>2.7199999999999998</v>
      </c>
      <c r="Z1178" s="6"/>
      <c r="AA1178" s="6"/>
      <c r="AB1178" s="6"/>
      <c r="AC1178" s="6"/>
      <c r="AD1178" s="6"/>
      <c r="AE1178" s="6">
        <v>21.2</v>
      </c>
      <c r="AF1178" s="6">
        <v>3.4000000000000002E-2</v>
      </c>
      <c r="AG1178" s="6"/>
      <c r="AH1178" s="6"/>
      <c r="AI1178" s="6"/>
      <c r="AJ1178" s="6"/>
      <c r="AK1178" s="6">
        <v>8.5000000000000006E-2</v>
      </c>
      <c r="AL1178" s="6"/>
      <c r="AM1178" s="6"/>
      <c r="AN1178" s="6"/>
      <c r="AO1178" s="6"/>
    </row>
    <row r="1179" spans="1:41" x14ac:dyDescent="0.25">
      <c r="A1179" s="9" t="s">
        <v>78</v>
      </c>
      <c r="B1179" s="9" t="s">
        <v>61</v>
      </c>
      <c r="C1179" s="15">
        <v>40843</v>
      </c>
      <c r="D1179" s="6" t="s">
        <v>71</v>
      </c>
      <c r="E1179" s="6"/>
      <c r="F1179" s="6"/>
      <c r="G1179" s="6"/>
      <c r="H1179" s="6">
        <v>55</v>
      </c>
      <c r="I1179" s="6">
        <v>4</v>
      </c>
      <c r="J1179" s="6">
        <v>6</v>
      </c>
      <c r="K1179" s="6"/>
      <c r="L1179" s="6"/>
      <c r="M1179" s="6"/>
      <c r="N1179" s="6">
        <v>306.89999999999998</v>
      </c>
      <c r="O1179" s="6">
        <v>306.89999999999998</v>
      </c>
      <c r="P1179" s="6">
        <f>O1179</f>
        <v>306.89999999999998</v>
      </c>
      <c r="Q1179" s="6"/>
      <c r="R1179" s="6"/>
      <c r="S1179" s="6"/>
      <c r="T1179" s="6"/>
      <c r="U1179" s="22">
        <v>0.64</v>
      </c>
      <c r="V1179" s="22">
        <v>0.36</v>
      </c>
      <c r="W1179" s="6">
        <v>550</v>
      </c>
      <c r="X1179" s="6">
        <v>18.899999999999999</v>
      </c>
      <c r="Y1179" s="6">
        <v>1.89</v>
      </c>
      <c r="Z1179" s="6"/>
      <c r="AA1179" s="6"/>
      <c r="AB1179" s="6"/>
      <c r="AC1179" s="6"/>
      <c r="AD1179" s="6"/>
      <c r="AE1179" s="6">
        <v>16.3</v>
      </c>
      <c r="AF1179" s="6">
        <v>2.5999999999999999E-2</v>
      </c>
      <c r="AG1179" s="6"/>
      <c r="AH1179" s="6"/>
      <c r="AI1179" s="6"/>
      <c r="AJ1179" s="6"/>
      <c r="AK1179" s="6">
        <v>0.105</v>
      </c>
      <c r="AL1179" s="6"/>
      <c r="AM1179" s="6"/>
      <c r="AN1179" s="6"/>
      <c r="AO1179" s="6"/>
    </row>
    <row r="1180" spans="1:41" x14ac:dyDescent="0.25">
      <c r="A1180" s="9" t="s">
        <v>78</v>
      </c>
      <c r="B1180" s="9" t="s">
        <v>61</v>
      </c>
      <c r="C1180" s="15">
        <v>40892</v>
      </c>
      <c r="D1180" s="6" t="s">
        <v>71</v>
      </c>
      <c r="E1180" s="6"/>
      <c r="F1180" s="6"/>
      <c r="G1180" s="6"/>
      <c r="H1180" s="6">
        <v>55</v>
      </c>
      <c r="I1180" s="6">
        <v>4</v>
      </c>
      <c r="J1180" s="6">
        <v>7</v>
      </c>
      <c r="K1180" s="6"/>
      <c r="L1180" s="6"/>
      <c r="M1180" s="6"/>
      <c r="N1180" s="6">
        <v>463.9</v>
      </c>
      <c r="O1180" s="6">
        <v>463.9</v>
      </c>
      <c r="P1180" s="6">
        <f t="shared" si="1"/>
        <v>770.8</v>
      </c>
      <c r="Q1180" s="6"/>
      <c r="R1180" s="6"/>
      <c r="S1180" s="6"/>
      <c r="T1180" s="6"/>
      <c r="U1180" s="22">
        <v>0.65</v>
      </c>
      <c r="V1180" s="22">
        <v>0.35</v>
      </c>
      <c r="W1180" s="6">
        <v>550</v>
      </c>
      <c r="X1180" s="6">
        <v>94.7</v>
      </c>
      <c r="Y1180" s="6">
        <v>9.4700000000000006</v>
      </c>
      <c r="Z1180" s="6"/>
      <c r="AA1180" s="6"/>
      <c r="AB1180" s="6"/>
      <c r="AC1180" s="6"/>
      <c r="AD1180" s="6"/>
      <c r="AE1180" s="6">
        <v>15.2</v>
      </c>
      <c r="AF1180" s="6">
        <v>2.4E-2</v>
      </c>
      <c r="AG1180" s="6"/>
      <c r="AH1180" s="6"/>
      <c r="AI1180" s="6"/>
      <c r="AJ1180" s="6"/>
      <c r="AK1180" s="6">
        <v>0.13100000000000001</v>
      </c>
      <c r="AL1180" s="6"/>
      <c r="AM1180" s="6"/>
      <c r="AN1180" s="6"/>
      <c r="AO1180" s="6"/>
    </row>
    <row r="1181" spans="1:41" x14ac:dyDescent="0.25">
      <c r="A1181" s="9" t="s">
        <v>78</v>
      </c>
      <c r="B1181" s="9" t="s">
        <v>61</v>
      </c>
      <c r="C1181" s="15">
        <v>40927</v>
      </c>
      <c r="D1181" s="6" t="s">
        <v>71</v>
      </c>
      <c r="E1181" s="6"/>
      <c r="F1181" s="6"/>
      <c r="G1181" s="6"/>
      <c r="H1181" s="6">
        <v>55</v>
      </c>
      <c r="I1181" s="6">
        <v>4</v>
      </c>
      <c r="J1181" s="6">
        <v>8</v>
      </c>
      <c r="K1181" s="6"/>
      <c r="L1181" s="6"/>
      <c r="M1181" s="6"/>
      <c r="N1181" s="6">
        <v>201.6</v>
      </c>
      <c r="O1181" s="6">
        <v>201.6</v>
      </c>
      <c r="P1181" s="6">
        <f t="shared" si="1"/>
        <v>972.4</v>
      </c>
      <c r="Q1181" s="6"/>
      <c r="R1181" s="6"/>
      <c r="S1181" s="6"/>
      <c r="T1181" s="6"/>
      <c r="U1181" s="22">
        <v>0.65</v>
      </c>
      <c r="V1181" s="22">
        <v>0.35</v>
      </c>
      <c r="W1181" s="6">
        <v>550</v>
      </c>
      <c r="X1181" s="6">
        <v>57.6</v>
      </c>
      <c r="Y1181" s="6">
        <v>5.76</v>
      </c>
      <c r="Z1181" s="6"/>
      <c r="AA1181" s="6"/>
      <c r="AB1181" s="6"/>
      <c r="AC1181" s="6"/>
      <c r="AD1181" s="6"/>
      <c r="AE1181" s="6">
        <v>15.2</v>
      </c>
      <c r="AF1181" s="6">
        <v>2.4E-2</v>
      </c>
      <c r="AG1181" s="6"/>
      <c r="AH1181" s="6"/>
      <c r="AI1181" s="6"/>
      <c r="AJ1181" s="6"/>
      <c r="AK1181" s="6">
        <v>0.1</v>
      </c>
      <c r="AL1181" s="6"/>
      <c r="AM1181" s="6"/>
      <c r="AN1181" s="6"/>
      <c r="AO1181" s="6"/>
    </row>
    <row r="1182" spans="1:41" x14ac:dyDescent="0.25">
      <c r="A1182" s="9" t="s">
        <v>78</v>
      </c>
      <c r="B1182" s="9" t="s">
        <v>61</v>
      </c>
      <c r="C1182" s="15">
        <v>40963</v>
      </c>
      <c r="D1182" s="6" t="s">
        <v>71</v>
      </c>
      <c r="E1182" s="6"/>
      <c r="F1182" s="6"/>
      <c r="G1182" s="6"/>
      <c r="H1182" s="6">
        <v>55</v>
      </c>
      <c r="I1182" s="6">
        <v>4</v>
      </c>
      <c r="J1182" s="6">
        <v>9</v>
      </c>
      <c r="K1182" s="6"/>
      <c r="L1182" s="6"/>
      <c r="M1182" s="6"/>
      <c r="N1182" s="6">
        <v>158.1</v>
      </c>
      <c r="O1182" s="6">
        <v>158.1</v>
      </c>
      <c r="P1182" s="6">
        <f t="shared" si="1"/>
        <v>1130.5</v>
      </c>
      <c r="Q1182" s="6"/>
      <c r="R1182" s="6"/>
      <c r="S1182" s="6"/>
      <c r="T1182" s="6"/>
      <c r="U1182" s="22">
        <v>0.65</v>
      </c>
      <c r="V1182" s="22">
        <v>0.35</v>
      </c>
      <c r="W1182" s="6">
        <v>550</v>
      </c>
      <c r="X1182" s="6">
        <v>43.9</v>
      </c>
      <c r="Y1182" s="6">
        <v>4.3899999999999997</v>
      </c>
      <c r="Z1182" s="6"/>
      <c r="AA1182" s="6"/>
      <c r="AB1182" s="6"/>
      <c r="AC1182" s="6"/>
      <c r="AD1182" s="6"/>
      <c r="AE1182" s="6">
        <v>15.2</v>
      </c>
      <c r="AF1182" s="6">
        <v>2.4E-2</v>
      </c>
      <c r="AG1182" s="6"/>
      <c r="AH1182" s="6"/>
      <c r="AI1182" s="6"/>
      <c r="AJ1182" s="6"/>
      <c r="AK1182" s="6">
        <v>9.4E-2</v>
      </c>
      <c r="AL1182" s="6"/>
      <c r="AM1182" s="6"/>
      <c r="AN1182" s="6"/>
      <c r="AO1182" s="6"/>
    </row>
    <row r="1183" spans="1:41" x14ac:dyDescent="0.25">
      <c r="A1183" s="9" t="s">
        <v>78</v>
      </c>
      <c r="B1183" s="9" t="s">
        <v>61</v>
      </c>
      <c r="C1183" s="15">
        <v>41011</v>
      </c>
      <c r="D1183" s="6" t="s">
        <v>71</v>
      </c>
      <c r="E1183" s="6"/>
      <c r="F1183" s="6"/>
      <c r="G1183" s="6"/>
      <c r="H1183" s="6">
        <v>55</v>
      </c>
      <c r="I1183" s="6">
        <v>4</v>
      </c>
      <c r="J1183" s="6">
        <v>10</v>
      </c>
      <c r="K1183" s="6"/>
      <c r="L1183" s="6"/>
      <c r="M1183" s="6"/>
      <c r="N1183" s="6">
        <v>109.5</v>
      </c>
      <c r="O1183" s="6">
        <v>109.5</v>
      </c>
      <c r="P1183" s="6">
        <f t="shared" si="1"/>
        <v>1240</v>
      </c>
      <c r="Q1183" s="6"/>
      <c r="R1183" s="6"/>
      <c r="S1183" s="6"/>
      <c r="T1183" s="6"/>
      <c r="U1183" s="22">
        <v>0.96</v>
      </c>
      <c r="V1183" s="22">
        <v>0.04</v>
      </c>
      <c r="W1183" s="6">
        <v>550</v>
      </c>
      <c r="X1183" s="6">
        <v>22.8</v>
      </c>
      <c r="Y1183" s="6">
        <v>2.2800000000000002</v>
      </c>
      <c r="Z1183" s="6"/>
      <c r="AA1183" s="6"/>
      <c r="AB1183" s="6"/>
      <c r="AC1183" s="6"/>
      <c r="AD1183" s="6"/>
      <c r="AE1183" s="6">
        <v>21.9</v>
      </c>
      <c r="AF1183" s="6">
        <v>3.5000000000000003E-2</v>
      </c>
      <c r="AG1183" s="6"/>
      <c r="AH1183" s="6"/>
      <c r="AI1183" s="6"/>
      <c r="AJ1183" s="6"/>
      <c r="AK1183" s="6">
        <v>9.8000000000000004E-2</v>
      </c>
      <c r="AL1183" s="6"/>
      <c r="AM1183" s="6"/>
      <c r="AN1183" s="6"/>
      <c r="AO1183" s="6"/>
    </row>
    <row r="1184" spans="1:41" x14ac:dyDescent="0.25">
      <c r="A1184" s="9" t="s">
        <v>78</v>
      </c>
      <c r="B1184" s="9" t="s">
        <v>61</v>
      </c>
      <c r="C1184" s="15">
        <v>41053</v>
      </c>
      <c r="D1184" s="6" t="s">
        <v>71</v>
      </c>
      <c r="E1184" s="6"/>
      <c r="F1184" s="6"/>
      <c r="G1184" s="6"/>
      <c r="H1184" s="6">
        <v>55</v>
      </c>
      <c r="I1184" s="6">
        <v>4</v>
      </c>
      <c r="J1184" s="6">
        <v>11</v>
      </c>
      <c r="K1184" s="6"/>
      <c r="L1184" s="6"/>
      <c r="M1184" s="6"/>
      <c r="N1184" s="6">
        <v>18.600000000000001</v>
      </c>
      <c r="O1184" s="6">
        <v>18.600000000000001</v>
      </c>
      <c r="P1184" s="6">
        <f t="shared" ref="P1184:P1195" si="2">O1184+P1183</f>
        <v>1258.5999999999999</v>
      </c>
      <c r="Q1184" s="6"/>
      <c r="R1184" s="6"/>
      <c r="S1184" s="6"/>
      <c r="T1184" s="6"/>
      <c r="U1184" s="22">
        <v>0.96</v>
      </c>
      <c r="V1184" s="22">
        <v>0.04</v>
      </c>
      <c r="W1184" s="6">
        <v>550</v>
      </c>
      <c r="X1184" s="6">
        <v>4.4000000000000004</v>
      </c>
      <c r="Y1184" s="6">
        <v>0.44000000000000006</v>
      </c>
      <c r="Z1184" s="6"/>
      <c r="AA1184" s="6"/>
      <c r="AB1184" s="6"/>
      <c r="AC1184" s="6"/>
      <c r="AD1184" s="6"/>
      <c r="AE1184" s="6">
        <v>21.9</v>
      </c>
      <c r="AF1184" s="6">
        <v>3.5000000000000003E-2</v>
      </c>
      <c r="AG1184" s="6"/>
      <c r="AH1184" s="6"/>
      <c r="AI1184" s="6"/>
      <c r="AJ1184" s="6"/>
      <c r="AK1184" s="6">
        <v>0.125</v>
      </c>
      <c r="AL1184" s="6"/>
      <c r="AM1184" s="6"/>
      <c r="AN1184" s="6"/>
      <c r="AO1184" s="6"/>
    </row>
    <row r="1185" spans="1:41" x14ac:dyDescent="0.25">
      <c r="A1185" s="9" t="s">
        <v>79</v>
      </c>
      <c r="B1185" s="9" t="s">
        <v>61</v>
      </c>
      <c r="C1185" s="15">
        <v>40532</v>
      </c>
      <c r="D1185" s="6" t="s">
        <v>69</v>
      </c>
      <c r="E1185" s="6"/>
      <c r="F1185" s="6"/>
      <c r="G1185" s="6"/>
      <c r="H1185" s="6">
        <v>55</v>
      </c>
      <c r="I1185" s="6">
        <v>7</v>
      </c>
      <c r="J1185" s="6">
        <v>1</v>
      </c>
      <c r="K1185" s="6"/>
      <c r="L1185" s="6"/>
      <c r="M1185" s="6"/>
      <c r="N1185" s="6">
        <v>233.3</v>
      </c>
      <c r="O1185" s="6">
        <v>233.3</v>
      </c>
      <c r="P1185" s="6">
        <f>O1185</f>
        <v>233.3</v>
      </c>
      <c r="Q1185" s="6"/>
      <c r="R1185" s="6"/>
      <c r="S1185" s="6"/>
      <c r="T1185" s="6"/>
      <c r="U1185" s="22">
        <v>1</v>
      </c>
      <c r="V1185" s="22">
        <v>0</v>
      </c>
      <c r="W1185" s="6">
        <v>550</v>
      </c>
      <c r="X1185" s="6">
        <v>34.299999999999997</v>
      </c>
      <c r="Y1185" s="6">
        <v>3.4299999999999997</v>
      </c>
      <c r="Z1185" s="6"/>
      <c r="AA1185" s="6"/>
      <c r="AB1185" s="6"/>
      <c r="AC1185" s="6"/>
      <c r="AD1185" s="6"/>
      <c r="AE1185" s="6">
        <v>23.4</v>
      </c>
      <c r="AF1185" s="6">
        <v>3.6999999999999998E-2</v>
      </c>
      <c r="AG1185" s="6"/>
      <c r="AH1185" s="6"/>
      <c r="AI1185" s="6"/>
      <c r="AJ1185" s="6"/>
      <c r="AK1185" s="6">
        <v>6.4000000000000001E-2</v>
      </c>
      <c r="AL1185" s="6"/>
      <c r="AM1185" s="6"/>
      <c r="AN1185" s="6"/>
      <c r="AO1185" s="6"/>
    </row>
    <row r="1186" spans="1:41" x14ac:dyDescent="0.25">
      <c r="A1186" s="9" t="s">
        <v>79</v>
      </c>
      <c r="B1186" s="9" t="s">
        <v>61</v>
      </c>
      <c r="C1186" s="15">
        <v>40556</v>
      </c>
      <c r="D1186" s="6" t="s">
        <v>69</v>
      </c>
      <c r="E1186" s="6"/>
      <c r="F1186" s="6"/>
      <c r="G1186" s="6"/>
      <c r="H1186" s="6">
        <v>55</v>
      </c>
      <c r="I1186" s="6">
        <v>7</v>
      </c>
      <c r="J1186" s="6">
        <v>2</v>
      </c>
      <c r="K1186" s="6"/>
      <c r="L1186" s="6"/>
      <c r="M1186" s="6"/>
      <c r="N1186" s="6">
        <v>254.5</v>
      </c>
      <c r="O1186" s="6">
        <v>254.5</v>
      </c>
      <c r="P1186" s="6">
        <f t="shared" si="2"/>
        <v>487.8</v>
      </c>
      <c r="Q1186" s="6"/>
      <c r="R1186" s="6"/>
      <c r="S1186" s="6"/>
      <c r="T1186" s="6"/>
      <c r="U1186" s="22">
        <v>1</v>
      </c>
      <c r="V1186" s="22">
        <v>0</v>
      </c>
      <c r="W1186" s="6">
        <v>550</v>
      </c>
      <c r="X1186" s="6">
        <v>106</v>
      </c>
      <c r="Y1186" s="6">
        <v>10.6</v>
      </c>
      <c r="Z1186" s="6"/>
      <c r="AA1186" s="6"/>
      <c r="AB1186" s="6"/>
      <c r="AC1186" s="6"/>
      <c r="AD1186" s="6"/>
      <c r="AE1186" s="6">
        <v>23.4</v>
      </c>
      <c r="AF1186" s="6">
        <v>3.6999999999999998E-2</v>
      </c>
      <c r="AG1186" s="6"/>
      <c r="AH1186" s="6"/>
      <c r="AI1186" s="6"/>
      <c r="AJ1186" s="6"/>
      <c r="AK1186" s="6">
        <v>8.1000000000000003E-2</v>
      </c>
      <c r="AL1186" s="6"/>
      <c r="AM1186" s="6"/>
      <c r="AN1186" s="6"/>
      <c r="AO1186" s="6"/>
    </row>
    <row r="1187" spans="1:41" x14ac:dyDescent="0.25">
      <c r="A1187" s="9" t="s">
        <v>79</v>
      </c>
      <c r="B1187" s="9" t="s">
        <v>61</v>
      </c>
      <c r="C1187" s="15">
        <v>40590</v>
      </c>
      <c r="D1187" s="6" t="s">
        <v>69</v>
      </c>
      <c r="E1187" s="6"/>
      <c r="F1187" s="6"/>
      <c r="G1187" s="6"/>
      <c r="H1187" s="6">
        <v>55</v>
      </c>
      <c r="I1187" s="6">
        <v>7</v>
      </c>
      <c r="J1187" s="6">
        <v>3</v>
      </c>
      <c r="K1187" s="6"/>
      <c r="L1187" s="6"/>
      <c r="M1187" s="6"/>
      <c r="N1187" s="6">
        <v>202.3</v>
      </c>
      <c r="O1187" s="6">
        <v>202.3</v>
      </c>
      <c r="P1187" s="6">
        <f t="shared" si="2"/>
        <v>690.1</v>
      </c>
      <c r="Q1187" s="6"/>
      <c r="R1187" s="6"/>
      <c r="S1187" s="6"/>
      <c r="T1187" s="6"/>
      <c r="U1187" s="22">
        <v>1</v>
      </c>
      <c r="V1187" s="22">
        <v>0</v>
      </c>
      <c r="W1187" s="6">
        <v>550</v>
      </c>
      <c r="X1187" s="6">
        <v>61.3</v>
      </c>
      <c r="Y1187" s="6">
        <v>6.13</v>
      </c>
      <c r="Z1187" s="6"/>
      <c r="AA1187" s="6"/>
      <c r="AB1187" s="6"/>
      <c r="AC1187" s="6"/>
      <c r="AD1187" s="6"/>
      <c r="AE1187" s="6">
        <v>23.4</v>
      </c>
      <c r="AF1187" s="6">
        <v>3.6999999999999998E-2</v>
      </c>
      <c r="AG1187" s="6"/>
      <c r="AH1187" s="6"/>
      <c r="AI1187" s="6"/>
      <c r="AJ1187" s="6"/>
      <c r="AK1187" s="6">
        <v>7.6999999999999999E-2</v>
      </c>
      <c r="AL1187" s="6"/>
      <c r="AM1187" s="6"/>
      <c r="AN1187" s="6"/>
      <c r="AO1187" s="6"/>
    </row>
    <row r="1188" spans="1:41" x14ac:dyDescent="0.25">
      <c r="A1188" s="9" t="s">
        <v>79</v>
      </c>
      <c r="B1188" s="9" t="s">
        <v>61</v>
      </c>
      <c r="C1188" s="15">
        <v>40633</v>
      </c>
      <c r="D1188" s="6" t="s">
        <v>69</v>
      </c>
      <c r="E1188" s="6"/>
      <c r="F1188" s="6"/>
      <c r="G1188" s="6"/>
      <c r="H1188" s="6">
        <v>55</v>
      </c>
      <c r="I1188" s="6">
        <v>7</v>
      </c>
      <c r="J1188" s="6">
        <v>4</v>
      </c>
      <c r="K1188" s="6"/>
      <c r="L1188" s="6"/>
      <c r="M1188" s="6"/>
      <c r="N1188" s="6">
        <v>200.6</v>
      </c>
      <c r="O1188" s="6">
        <v>200.6</v>
      </c>
      <c r="P1188" s="6">
        <f t="shared" si="2"/>
        <v>890.7</v>
      </c>
      <c r="Q1188" s="6"/>
      <c r="R1188" s="6"/>
      <c r="S1188" s="6"/>
      <c r="T1188" s="6"/>
      <c r="U1188" s="22">
        <v>1</v>
      </c>
      <c r="V1188" s="22">
        <v>0</v>
      </c>
      <c r="W1188" s="6">
        <v>550</v>
      </c>
      <c r="X1188" s="6">
        <v>46.6</v>
      </c>
      <c r="Y1188" s="6">
        <v>4.66</v>
      </c>
      <c r="Z1188" s="6"/>
      <c r="AA1188" s="6"/>
      <c r="AB1188" s="6"/>
      <c r="AC1188" s="6"/>
      <c r="AD1188" s="6"/>
      <c r="AE1188" s="6">
        <v>21.2</v>
      </c>
      <c r="AF1188" s="6">
        <v>3.4000000000000002E-2</v>
      </c>
      <c r="AG1188" s="6"/>
      <c r="AH1188" s="6"/>
      <c r="AI1188" s="6"/>
      <c r="AJ1188" s="6"/>
      <c r="AK1188" s="6">
        <v>7.6999999999999999E-2</v>
      </c>
      <c r="AL1188" s="6"/>
      <c r="AM1188" s="6"/>
      <c r="AN1188" s="6"/>
      <c r="AO1188" s="6"/>
    </row>
    <row r="1189" spans="1:41" x14ac:dyDescent="0.25">
      <c r="A1189" s="9" t="s">
        <v>79</v>
      </c>
      <c r="B1189" s="9" t="s">
        <v>61</v>
      </c>
      <c r="C1189" s="15">
        <v>40681</v>
      </c>
      <c r="D1189" s="6" t="s">
        <v>69</v>
      </c>
      <c r="E1189" s="6"/>
      <c r="F1189" s="6"/>
      <c r="G1189" s="6"/>
      <c r="H1189" s="6">
        <v>55</v>
      </c>
      <c r="I1189" s="6">
        <v>7</v>
      </c>
      <c r="J1189" s="6">
        <v>5</v>
      </c>
      <c r="K1189" s="6"/>
      <c r="L1189" s="6"/>
      <c r="M1189" s="6"/>
      <c r="N1189" s="6">
        <v>135</v>
      </c>
      <c r="O1189" s="6">
        <v>135</v>
      </c>
      <c r="P1189" s="6">
        <f t="shared" si="2"/>
        <v>1025.7</v>
      </c>
      <c r="Q1189" s="6"/>
      <c r="R1189" s="6"/>
      <c r="S1189" s="6"/>
      <c r="T1189" s="6"/>
      <c r="U1189" s="22">
        <v>1</v>
      </c>
      <c r="V1189" s="22">
        <v>0</v>
      </c>
      <c r="W1189" s="6">
        <v>550</v>
      </c>
      <c r="X1189" s="6">
        <v>28.1</v>
      </c>
      <c r="Y1189" s="6">
        <v>2.81</v>
      </c>
      <c r="Z1189" s="6"/>
      <c r="AA1189" s="6"/>
      <c r="AB1189" s="6"/>
      <c r="AC1189" s="6"/>
      <c r="AD1189" s="6"/>
      <c r="AE1189" s="6">
        <v>21.2</v>
      </c>
      <c r="AF1189" s="6">
        <v>3.4000000000000002E-2</v>
      </c>
      <c r="AG1189" s="6"/>
      <c r="AH1189" s="6"/>
      <c r="AI1189" s="6"/>
      <c r="AJ1189" s="6"/>
      <c r="AK1189" s="6">
        <v>8.5000000000000006E-2</v>
      </c>
      <c r="AL1189" s="6"/>
      <c r="AM1189" s="6"/>
      <c r="AN1189" s="6"/>
      <c r="AO1189" s="6"/>
    </row>
    <row r="1190" spans="1:41" x14ac:dyDescent="0.25">
      <c r="A1190" s="9" t="s">
        <v>79</v>
      </c>
      <c r="B1190" s="9" t="s">
        <v>61</v>
      </c>
      <c r="C1190" s="15">
        <v>40843</v>
      </c>
      <c r="D1190" s="6" t="s">
        <v>71</v>
      </c>
      <c r="E1190" s="6"/>
      <c r="F1190" s="6"/>
      <c r="G1190" s="6"/>
      <c r="H1190" s="6">
        <v>55</v>
      </c>
      <c r="I1190" s="6">
        <v>7</v>
      </c>
      <c r="J1190" s="6">
        <v>6</v>
      </c>
      <c r="K1190" s="6"/>
      <c r="L1190" s="6"/>
      <c r="M1190" s="6"/>
      <c r="N1190" s="6">
        <v>303.60000000000002</v>
      </c>
      <c r="O1190" s="6">
        <v>303.60000000000002</v>
      </c>
      <c r="P1190" s="6">
        <f>O1190</f>
        <v>303.60000000000002</v>
      </c>
      <c r="Q1190" s="6"/>
      <c r="R1190" s="6"/>
      <c r="S1190" s="6"/>
      <c r="T1190" s="6"/>
      <c r="U1190" s="22">
        <v>0.65</v>
      </c>
      <c r="V1190" s="22">
        <v>0.35</v>
      </c>
      <c r="W1190" s="6">
        <v>550</v>
      </c>
      <c r="X1190" s="6">
        <v>18.7</v>
      </c>
      <c r="Y1190" s="6">
        <v>1.8699999999999999</v>
      </c>
      <c r="Z1190" s="6"/>
      <c r="AA1190" s="6"/>
      <c r="AB1190" s="6"/>
      <c r="AC1190" s="6"/>
      <c r="AD1190" s="6"/>
      <c r="AE1190" s="6">
        <v>16.3</v>
      </c>
      <c r="AF1190" s="6">
        <v>2.5999999999999999E-2</v>
      </c>
      <c r="AG1190" s="6"/>
      <c r="AH1190" s="6"/>
      <c r="AI1190" s="6"/>
      <c r="AJ1190" s="6"/>
      <c r="AK1190" s="6">
        <v>9.5000000000000001E-2</v>
      </c>
      <c r="AL1190" s="6"/>
      <c r="AM1190" s="6"/>
      <c r="AN1190" s="6"/>
      <c r="AO1190" s="6"/>
    </row>
    <row r="1191" spans="1:41" x14ac:dyDescent="0.25">
      <c r="A1191" s="9" t="s">
        <v>79</v>
      </c>
      <c r="B1191" s="9" t="s">
        <v>61</v>
      </c>
      <c r="C1191" s="15">
        <v>40892</v>
      </c>
      <c r="D1191" s="6" t="s">
        <v>71</v>
      </c>
      <c r="E1191" s="6"/>
      <c r="F1191" s="6"/>
      <c r="G1191" s="6"/>
      <c r="H1191" s="6">
        <v>55</v>
      </c>
      <c r="I1191" s="6">
        <v>7</v>
      </c>
      <c r="J1191" s="6">
        <v>7</v>
      </c>
      <c r="K1191" s="6"/>
      <c r="L1191" s="6"/>
      <c r="M1191" s="6"/>
      <c r="N1191" s="6">
        <v>435.9</v>
      </c>
      <c r="O1191" s="6">
        <v>435.9</v>
      </c>
      <c r="P1191" s="6">
        <f t="shared" si="2"/>
        <v>739.5</v>
      </c>
      <c r="Q1191" s="6"/>
      <c r="R1191" s="6"/>
      <c r="S1191" s="6"/>
      <c r="T1191" s="6"/>
      <c r="U1191" s="22">
        <v>0.64</v>
      </c>
      <c r="V1191" s="22">
        <v>0.36</v>
      </c>
      <c r="W1191" s="6">
        <v>550</v>
      </c>
      <c r="X1191" s="6">
        <v>89</v>
      </c>
      <c r="Y1191" s="6">
        <v>8.9</v>
      </c>
      <c r="Z1191" s="6"/>
      <c r="AA1191" s="6"/>
      <c r="AB1191" s="6"/>
      <c r="AC1191" s="6"/>
      <c r="AD1191" s="6"/>
      <c r="AE1191" s="6">
        <v>15.2</v>
      </c>
      <c r="AF1191" s="6">
        <v>2.4E-2</v>
      </c>
      <c r="AG1191" s="6"/>
      <c r="AH1191" s="6"/>
      <c r="AI1191" s="6"/>
      <c r="AJ1191" s="6"/>
      <c r="AK1191" s="6">
        <v>0.13800000000000001</v>
      </c>
      <c r="AL1191" s="6"/>
      <c r="AM1191" s="6"/>
      <c r="AN1191" s="6"/>
      <c r="AO1191" s="6"/>
    </row>
    <row r="1192" spans="1:41" x14ac:dyDescent="0.25">
      <c r="A1192" s="9" t="s">
        <v>79</v>
      </c>
      <c r="B1192" s="9" t="s">
        <v>61</v>
      </c>
      <c r="C1192" s="15">
        <v>40927</v>
      </c>
      <c r="D1192" s="6" t="s">
        <v>71</v>
      </c>
      <c r="E1192" s="6"/>
      <c r="F1192" s="6"/>
      <c r="G1192" s="6"/>
      <c r="H1192" s="6">
        <v>55</v>
      </c>
      <c r="I1192" s="6">
        <v>7</v>
      </c>
      <c r="J1192" s="6">
        <v>8</v>
      </c>
      <c r="K1192" s="6"/>
      <c r="L1192" s="6"/>
      <c r="M1192" s="6"/>
      <c r="N1192" s="6">
        <v>191</v>
      </c>
      <c r="O1192" s="6">
        <v>191</v>
      </c>
      <c r="P1192" s="6">
        <f t="shared" si="2"/>
        <v>930.5</v>
      </c>
      <c r="Q1192" s="6"/>
      <c r="R1192" s="6"/>
      <c r="S1192" s="6"/>
      <c r="T1192" s="6"/>
      <c r="U1192" s="22">
        <v>0.64</v>
      </c>
      <c r="V1192" s="22">
        <v>0.36</v>
      </c>
      <c r="W1192" s="6">
        <v>550</v>
      </c>
      <c r="X1192" s="6">
        <v>54.6</v>
      </c>
      <c r="Y1192" s="6">
        <v>5.46</v>
      </c>
      <c r="Z1192" s="6"/>
      <c r="AA1192" s="6"/>
      <c r="AB1192" s="6"/>
      <c r="AC1192" s="6"/>
      <c r="AD1192" s="6"/>
      <c r="AE1192" s="6">
        <v>15.2</v>
      </c>
      <c r="AF1192" s="6">
        <v>2.4E-2</v>
      </c>
      <c r="AG1192" s="6"/>
      <c r="AH1192" s="6"/>
      <c r="AI1192" s="6"/>
      <c r="AJ1192" s="6"/>
      <c r="AK1192" s="6">
        <v>9.8000000000000004E-2</v>
      </c>
      <c r="AL1192" s="6"/>
      <c r="AM1192" s="6"/>
      <c r="AN1192" s="6"/>
      <c r="AO1192" s="6"/>
    </row>
    <row r="1193" spans="1:41" x14ac:dyDescent="0.25">
      <c r="A1193" s="9" t="s">
        <v>79</v>
      </c>
      <c r="B1193" s="9" t="s">
        <v>61</v>
      </c>
      <c r="C1193" s="15">
        <v>40963</v>
      </c>
      <c r="D1193" s="6" t="s">
        <v>71</v>
      </c>
      <c r="E1193" s="6"/>
      <c r="F1193" s="6"/>
      <c r="G1193" s="6"/>
      <c r="H1193" s="6">
        <v>55</v>
      </c>
      <c r="I1193" s="6">
        <v>7</v>
      </c>
      <c r="J1193" s="6">
        <v>9</v>
      </c>
      <c r="K1193" s="6"/>
      <c r="L1193" s="6"/>
      <c r="M1193" s="6"/>
      <c r="N1193" s="6">
        <v>135.69999999999999</v>
      </c>
      <c r="O1193" s="6">
        <v>135.69999999999999</v>
      </c>
      <c r="P1193" s="6">
        <f t="shared" si="2"/>
        <v>1066.2</v>
      </c>
      <c r="Q1193" s="6"/>
      <c r="R1193" s="6"/>
      <c r="S1193" s="6"/>
      <c r="T1193" s="6"/>
      <c r="U1193" s="22">
        <v>0.64</v>
      </c>
      <c r="V1193" s="22">
        <v>0.36</v>
      </c>
      <c r="W1193" s="6">
        <v>550</v>
      </c>
      <c r="X1193" s="6">
        <v>37.700000000000003</v>
      </c>
      <c r="Y1193" s="6">
        <v>3.7700000000000005</v>
      </c>
      <c r="Z1193" s="6"/>
      <c r="AA1193" s="6"/>
      <c r="AB1193" s="6"/>
      <c r="AC1193" s="6"/>
      <c r="AD1193" s="6"/>
      <c r="AE1193" s="6">
        <v>15.2</v>
      </c>
      <c r="AF1193" s="6">
        <v>2.4E-2</v>
      </c>
      <c r="AG1193" s="6"/>
      <c r="AH1193" s="6"/>
      <c r="AI1193" s="6"/>
      <c r="AJ1193" s="6"/>
      <c r="AK1193" s="6">
        <v>9.1999999999999998E-2</v>
      </c>
      <c r="AL1193" s="6"/>
      <c r="AM1193" s="6"/>
      <c r="AN1193" s="6"/>
      <c r="AO1193" s="6"/>
    </row>
    <row r="1194" spans="1:41" x14ac:dyDescent="0.25">
      <c r="A1194" s="9" t="s">
        <v>79</v>
      </c>
      <c r="B1194" s="9" t="s">
        <v>61</v>
      </c>
      <c r="C1194" s="15">
        <v>41011</v>
      </c>
      <c r="D1194" s="6" t="s">
        <v>71</v>
      </c>
      <c r="E1194" s="6"/>
      <c r="F1194" s="6"/>
      <c r="G1194" s="6"/>
      <c r="H1194" s="6">
        <v>55</v>
      </c>
      <c r="I1194" s="6">
        <v>7</v>
      </c>
      <c r="J1194" s="6">
        <v>10</v>
      </c>
      <c r="K1194" s="6"/>
      <c r="L1194" s="6"/>
      <c r="M1194" s="6"/>
      <c r="N1194" s="6">
        <v>100.6</v>
      </c>
      <c r="O1194" s="6">
        <v>100.6</v>
      </c>
      <c r="P1194" s="6">
        <f t="shared" si="2"/>
        <v>1166.8</v>
      </c>
      <c r="Q1194" s="6"/>
      <c r="R1194" s="6"/>
      <c r="S1194" s="6"/>
      <c r="T1194" s="6"/>
      <c r="U1194" s="22">
        <v>0.93</v>
      </c>
      <c r="V1194" s="22">
        <v>7.0000000000000007E-2</v>
      </c>
      <c r="W1194" s="6">
        <v>550</v>
      </c>
      <c r="X1194" s="6">
        <v>21</v>
      </c>
      <c r="Y1194" s="6">
        <v>2.1</v>
      </c>
      <c r="Z1194" s="6"/>
      <c r="AA1194" s="6"/>
      <c r="AB1194" s="6"/>
      <c r="AC1194" s="6"/>
      <c r="AD1194" s="6"/>
      <c r="AE1194" s="6">
        <v>21.9</v>
      </c>
      <c r="AF1194" s="6">
        <v>3.5000000000000003E-2</v>
      </c>
      <c r="AG1194" s="6"/>
      <c r="AH1194" s="6"/>
      <c r="AI1194" s="6"/>
      <c r="AJ1194" s="6"/>
      <c r="AK1194" s="6">
        <v>0.09</v>
      </c>
      <c r="AL1194" s="6"/>
      <c r="AM1194" s="6"/>
      <c r="AN1194" s="6"/>
      <c r="AO1194" s="6"/>
    </row>
    <row r="1195" spans="1:41" x14ac:dyDescent="0.25">
      <c r="A1195" s="9" t="s">
        <v>79</v>
      </c>
      <c r="B1195" s="9" t="s">
        <v>61</v>
      </c>
      <c r="C1195" s="15">
        <v>41053</v>
      </c>
      <c r="D1195" s="6" t="s">
        <v>71</v>
      </c>
      <c r="E1195" s="6"/>
      <c r="F1195" s="6"/>
      <c r="G1195" s="6"/>
      <c r="H1195" s="6">
        <v>55</v>
      </c>
      <c r="I1195" s="6">
        <v>7</v>
      </c>
      <c r="J1195" s="6">
        <v>11</v>
      </c>
      <c r="K1195" s="6"/>
      <c r="L1195" s="6"/>
      <c r="M1195" s="6"/>
      <c r="N1195" s="6">
        <v>19.5</v>
      </c>
      <c r="O1195" s="6">
        <v>19.5</v>
      </c>
      <c r="P1195" s="6">
        <f t="shared" si="2"/>
        <v>1186.3</v>
      </c>
      <c r="Q1195" s="6"/>
      <c r="R1195" s="6"/>
      <c r="S1195" s="6"/>
      <c r="T1195" s="6"/>
      <c r="U1195" s="22">
        <v>0.93</v>
      </c>
      <c r="V1195" s="22">
        <v>7.0000000000000007E-2</v>
      </c>
      <c r="W1195" s="6">
        <v>550</v>
      </c>
      <c r="X1195" s="6">
        <v>4.5999999999999996</v>
      </c>
      <c r="Y1195" s="6">
        <v>0.45999999999999996</v>
      </c>
      <c r="Z1195" s="6"/>
      <c r="AA1195" s="6"/>
      <c r="AB1195" s="6"/>
      <c r="AC1195" s="6"/>
      <c r="AD1195" s="6"/>
      <c r="AE1195" s="6">
        <v>21.9</v>
      </c>
      <c r="AF1195" s="6">
        <v>3.5000000000000003E-2</v>
      </c>
      <c r="AG1195" s="6"/>
      <c r="AH1195" s="6"/>
      <c r="AI1195" s="6"/>
      <c r="AJ1195" s="6"/>
      <c r="AK1195" s="6">
        <v>0.11699999999999999</v>
      </c>
      <c r="AL1195" s="6"/>
      <c r="AM1195" s="6"/>
      <c r="AN1195" s="6"/>
      <c r="AO1195" s="6"/>
    </row>
    <row r="1196" spans="1:41" x14ac:dyDescent="0.25">
      <c r="A1196" s="9" t="s">
        <v>72</v>
      </c>
      <c r="B1196" s="9" t="s">
        <v>61</v>
      </c>
      <c r="C1196" s="15">
        <v>40627</v>
      </c>
      <c r="D1196" s="6" t="s">
        <v>69</v>
      </c>
      <c r="E1196" s="6">
        <v>1</v>
      </c>
      <c r="F1196" s="6"/>
      <c r="G1196" s="6"/>
      <c r="H1196" s="6">
        <v>15</v>
      </c>
      <c r="I1196" s="6">
        <v>4</v>
      </c>
      <c r="J1196" s="6"/>
      <c r="K1196" s="6"/>
      <c r="L1196" s="6"/>
      <c r="M1196" s="6"/>
      <c r="N1196" s="6"/>
      <c r="O1196" s="6"/>
      <c r="P1196" s="6"/>
      <c r="Q1196" s="6"/>
      <c r="R1196" s="6"/>
      <c r="S1196" s="6"/>
      <c r="T1196" s="6"/>
      <c r="U1196" s="6"/>
      <c r="V1196" s="6"/>
      <c r="W1196" s="6"/>
      <c r="X1196" s="6"/>
      <c r="Y1196" s="6"/>
      <c r="Z1196" s="6"/>
      <c r="AA1196" s="6"/>
      <c r="AB1196" s="6"/>
      <c r="AC1196" s="6"/>
      <c r="AD1196" s="6"/>
      <c r="AE1196" s="6"/>
      <c r="AF1196" s="6"/>
      <c r="AG1196" s="6"/>
      <c r="AH1196" s="6"/>
      <c r="AI1196" s="6"/>
      <c r="AJ1196" s="6"/>
      <c r="AK1196" s="6"/>
      <c r="AL1196" s="6"/>
      <c r="AM1196" s="6">
        <v>48</v>
      </c>
      <c r="AN1196" s="6"/>
      <c r="AO1196" s="6">
        <v>8.5000000000000006E-2</v>
      </c>
    </row>
    <row r="1197" spans="1:41" x14ac:dyDescent="0.25">
      <c r="A1197" s="9" t="s">
        <v>72</v>
      </c>
      <c r="B1197" s="9" t="s">
        <v>61</v>
      </c>
      <c r="C1197" s="15">
        <v>40627</v>
      </c>
      <c r="D1197" s="6" t="s">
        <v>69</v>
      </c>
      <c r="E1197" s="6">
        <v>2</v>
      </c>
      <c r="F1197" s="6"/>
      <c r="G1197" s="6"/>
      <c r="H1197" s="6">
        <v>15</v>
      </c>
      <c r="I1197" s="6">
        <v>4</v>
      </c>
      <c r="J1197" s="6"/>
      <c r="K1197" s="6"/>
      <c r="L1197" s="6"/>
      <c r="M1197" s="6"/>
      <c r="N1197" s="6"/>
      <c r="O1197" s="6"/>
      <c r="P1197" s="6"/>
      <c r="Q1197" s="6"/>
      <c r="R1197" s="6"/>
      <c r="S1197" s="6"/>
      <c r="T1197" s="6"/>
      <c r="U1197" s="6"/>
      <c r="V1197" s="6"/>
      <c r="W1197" s="6"/>
      <c r="X1197" s="6"/>
      <c r="Y1197" s="6"/>
      <c r="Z1197" s="6"/>
      <c r="AA1197" s="6"/>
      <c r="AB1197" s="6"/>
      <c r="AC1197" s="6"/>
      <c r="AD1197" s="6"/>
      <c r="AE1197" s="6"/>
      <c r="AF1197" s="6"/>
      <c r="AG1197" s="6"/>
      <c r="AH1197" s="6"/>
      <c r="AI1197" s="6"/>
      <c r="AJ1197" s="6"/>
      <c r="AK1197" s="6"/>
      <c r="AL1197" s="6"/>
      <c r="AM1197" s="6">
        <v>50.8</v>
      </c>
      <c r="AN1197" s="6"/>
      <c r="AO1197" s="6">
        <v>1.6E-2</v>
      </c>
    </row>
    <row r="1198" spans="1:41" x14ac:dyDescent="0.25">
      <c r="A1198" s="9" t="s">
        <v>72</v>
      </c>
      <c r="B1198" s="9" t="s">
        <v>61</v>
      </c>
      <c r="C1198" s="15">
        <v>40627</v>
      </c>
      <c r="D1198" s="6" t="s">
        <v>69</v>
      </c>
      <c r="E1198" s="6">
        <v>3</v>
      </c>
      <c r="F1198" s="6"/>
      <c r="G1198" s="6"/>
      <c r="H1198" s="6">
        <v>15</v>
      </c>
      <c r="I1198" s="6">
        <v>4</v>
      </c>
      <c r="J1198" s="6"/>
      <c r="K1198" s="6"/>
      <c r="L1198" s="6"/>
      <c r="M1198" s="6"/>
      <c r="N1198" s="6"/>
      <c r="O1198" s="6"/>
      <c r="P1198" s="6"/>
      <c r="Q1198" s="6"/>
      <c r="R1198" s="6"/>
      <c r="S1198" s="6"/>
      <c r="T1198" s="6"/>
      <c r="U1198" s="6"/>
      <c r="V1198" s="6"/>
      <c r="W1198" s="6"/>
      <c r="X1198" s="6"/>
      <c r="Y1198" s="6"/>
      <c r="Z1198" s="6"/>
      <c r="AA1198" s="6"/>
      <c r="AB1198" s="6"/>
      <c r="AC1198" s="6"/>
      <c r="AD1198" s="6"/>
      <c r="AE1198" s="6"/>
      <c r="AF1198" s="6"/>
      <c r="AG1198" s="6"/>
      <c r="AH1198" s="6"/>
      <c r="AI1198" s="6"/>
      <c r="AJ1198" s="6"/>
      <c r="AK1198" s="6"/>
      <c r="AL1198" s="6"/>
      <c r="AM1198" s="6">
        <v>48</v>
      </c>
      <c r="AN1198" s="6"/>
      <c r="AO1198" s="6">
        <v>2.5000000000000001E-2</v>
      </c>
    </row>
    <row r="1199" spans="1:41" x14ac:dyDescent="0.25">
      <c r="A1199" s="9" t="s">
        <v>72</v>
      </c>
      <c r="B1199" s="9" t="s">
        <v>61</v>
      </c>
      <c r="C1199" s="15">
        <v>40627</v>
      </c>
      <c r="D1199" s="6" t="s">
        <v>69</v>
      </c>
      <c r="E1199" s="6">
        <v>4</v>
      </c>
      <c r="F1199" s="6"/>
      <c r="G1199" s="6"/>
      <c r="H1199" s="6">
        <v>15</v>
      </c>
      <c r="I1199" s="6">
        <v>4</v>
      </c>
      <c r="J1199" s="6"/>
      <c r="K1199" s="6"/>
      <c r="L1199" s="6"/>
      <c r="M1199" s="6"/>
      <c r="N1199" s="6"/>
      <c r="O1199" s="6"/>
      <c r="P1199" s="6"/>
      <c r="Q1199" s="6"/>
      <c r="R1199" s="6"/>
      <c r="S1199" s="6"/>
      <c r="T1199" s="6"/>
      <c r="U1199" s="6"/>
      <c r="V1199" s="6"/>
      <c r="W1199" s="6"/>
      <c r="X1199" s="6"/>
      <c r="Y1199" s="6"/>
      <c r="Z1199" s="6"/>
      <c r="AA1199" s="6"/>
      <c r="AB1199" s="6"/>
      <c r="AC1199" s="6"/>
      <c r="AD1199" s="6"/>
      <c r="AE1199" s="6"/>
      <c r="AF1199" s="6"/>
      <c r="AG1199" s="6"/>
      <c r="AH1199" s="6"/>
      <c r="AI1199" s="6"/>
      <c r="AJ1199" s="6"/>
      <c r="AK1199" s="6"/>
      <c r="AL1199" s="6"/>
      <c r="AM1199" s="6">
        <v>46</v>
      </c>
      <c r="AN1199" s="6"/>
      <c r="AO1199" s="6">
        <v>1.4999999999999999E-2</v>
      </c>
    </row>
    <row r="1200" spans="1:41" x14ac:dyDescent="0.25">
      <c r="A1200" s="9" t="s">
        <v>72</v>
      </c>
      <c r="B1200" s="9" t="s">
        <v>61</v>
      </c>
      <c r="C1200" s="15">
        <v>40627</v>
      </c>
      <c r="D1200" s="6" t="s">
        <v>69</v>
      </c>
      <c r="E1200" s="6">
        <v>5</v>
      </c>
      <c r="F1200" s="6"/>
      <c r="G1200" s="6"/>
      <c r="H1200" s="6">
        <v>15</v>
      </c>
      <c r="I1200" s="6">
        <v>4</v>
      </c>
      <c r="J1200" s="6"/>
      <c r="K1200" s="6"/>
      <c r="L1200" s="6"/>
      <c r="M1200" s="6"/>
      <c r="N1200" s="6"/>
      <c r="O1200" s="6"/>
      <c r="P1200" s="6"/>
      <c r="Q1200" s="6"/>
      <c r="R1200" s="6"/>
      <c r="S1200" s="6"/>
      <c r="T1200" s="6"/>
      <c r="U1200" s="6"/>
      <c r="V1200" s="6"/>
      <c r="W1200" s="6"/>
      <c r="X1200" s="6"/>
      <c r="Y1200" s="6"/>
      <c r="Z1200" s="6"/>
      <c r="AA1200" s="6"/>
      <c r="AB1200" s="6"/>
      <c r="AC1200" s="6"/>
      <c r="AD1200" s="6"/>
      <c r="AE1200" s="6"/>
      <c r="AF1200" s="6"/>
      <c r="AG1200" s="6"/>
      <c r="AH1200" s="6"/>
      <c r="AI1200" s="6"/>
      <c r="AJ1200" s="6"/>
      <c r="AK1200" s="6"/>
      <c r="AL1200" s="6"/>
      <c r="AM1200" s="6">
        <v>50.300000000000004</v>
      </c>
      <c r="AN1200" s="6"/>
      <c r="AO1200" s="6">
        <v>3.9E-2</v>
      </c>
    </row>
    <row r="1201" spans="1:41" x14ac:dyDescent="0.25">
      <c r="A1201" s="9" t="s">
        <v>72</v>
      </c>
      <c r="B1201" s="9" t="s">
        <v>61</v>
      </c>
      <c r="C1201" s="15">
        <v>40634</v>
      </c>
      <c r="D1201" s="6" t="s">
        <v>69</v>
      </c>
      <c r="E1201" s="6">
        <v>1</v>
      </c>
      <c r="F1201" s="6"/>
      <c r="G1201" s="6"/>
      <c r="H1201" s="6">
        <v>15</v>
      </c>
      <c r="I1201" s="6">
        <v>4</v>
      </c>
      <c r="J1201" s="6"/>
      <c r="K1201" s="6"/>
      <c r="L1201" s="6"/>
      <c r="M1201" s="6"/>
      <c r="N1201" s="6"/>
      <c r="O1201" s="6"/>
      <c r="P1201" s="6"/>
      <c r="Q1201" s="6"/>
      <c r="R1201" s="6"/>
      <c r="S1201" s="6"/>
      <c r="T1201" s="6"/>
      <c r="U1201" s="6"/>
      <c r="V1201" s="6"/>
      <c r="W1201" s="6"/>
      <c r="X1201" s="6"/>
      <c r="Y1201" s="6"/>
      <c r="Z1201" s="6"/>
      <c r="AA1201" s="6"/>
      <c r="AB1201" s="6"/>
      <c r="AC1201" s="6"/>
      <c r="AD1201" s="6"/>
      <c r="AE1201" s="6"/>
      <c r="AF1201" s="6"/>
      <c r="AG1201" s="6"/>
      <c r="AH1201" s="6"/>
      <c r="AI1201" s="6"/>
      <c r="AJ1201" s="6"/>
      <c r="AK1201" s="6"/>
      <c r="AL1201" s="6"/>
      <c r="AM1201" s="6">
        <v>103.69999999999999</v>
      </c>
      <c r="AN1201" s="6"/>
      <c r="AO1201" s="6">
        <v>0.17</v>
      </c>
    </row>
    <row r="1202" spans="1:41" x14ac:dyDescent="0.25">
      <c r="A1202" s="9" t="s">
        <v>72</v>
      </c>
      <c r="B1202" s="9" t="s">
        <v>61</v>
      </c>
      <c r="C1202" s="15">
        <v>40634</v>
      </c>
      <c r="D1202" s="6" t="s">
        <v>69</v>
      </c>
      <c r="E1202" s="6">
        <v>2</v>
      </c>
      <c r="F1202" s="6"/>
      <c r="G1202" s="6"/>
      <c r="H1202" s="6">
        <v>15</v>
      </c>
      <c r="I1202" s="6">
        <v>4</v>
      </c>
      <c r="J1202" s="6"/>
      <c r="K1202" s="6"/>
      <c r="L1202" s="6"/>
      <c r="M1202" s="6"/>
      <c r="N1202" s="6"/>
      <c r="O1202" s="6"/>
      <c r="P1202" s="6"/>
      <c r="Q1202" s="6"/>
      <c r="R1202" s="6"/>
      <c r="S1202" s="6"/>
      <c r="T1202" s="6"/>
      <c r="U1202" s="6"/>
      <c r="V1202" s="6"/>
      <c r="W1202" s="6"/>
      <c r="X1202" s="6"/>
      <c r="Y1202" s="6"/>
      <c r="Z1202" s="6"/>
      <c r="AA1202" s="6"/>
      <c r="AB1202" s="6"/>
      <c r="AC1202" s="6"/>
      <c r="AD1202" s="6"/>
      <c r="AE1202" s="6"/>
      <c r="AF1202" s="6"/>
      <c r="AG1202" s="6"/>
      <c r="AH1202" s="6"/>
      <c r="AI1202" s="6"/>
      <c r="AJ1202" s="6"/>
      <c r="AK1202" s="6"/>
      <c r="AL1202" s="6"/>
      <c r="AM1202" s="6">
        <v>108.3</v>
      </c>
      <c r="AN1202" s="6"/>
      <c r="AO1202" s="6">
        <v>0.60499999999999998</v>
      </c>
    </row>
    <row r="1203" spans="1:41" x14ac:dyDescent="0.25">
      <c r="A1203" s="9" t="s">
        <v>72</v>
      </c>
      <c r="B1203" s="9" t="s">
        <v>61</v>
      </c>
      <c r="C1203" s="15">
        <v>40634</v>
      </c>
      <c r="D1203" s="6" t="s">
        <v>69</v>
      </c>
      <c r="E1203" s="6">
        <v>3</v>
      </c>
      <c r="F1203" s="6"/>
      <c r="G1203" s="6"/>
      <c r="H1203" s="6">
        <v>15</v>
      </c>
      <c r="I1203" s="6">
        <v>4</v>
      </c>
      <c r="J1203" s="6"/>
      <c r="K1203" s="6"/>
      <c r="L1203" s="6"/>
      <c r="M1203" s="6"/>
      <c r="N1203" s="6"/>
      <c r="O1203" s="6"/>
      <c r="P1203" s="6"/>
      <c r="Q1203" s="6"/>
      <c r="R1203" s="6"/>
      <c r="S1203" s="6"/>
      <c r="T1203" s="6"/>
      <c r="U1203" s="6"/>
      <c r="V1203" s="6"/>
      <c r="W1203" s="6"/>
      <c r="X1203" s="6"/>
      <c r="Y1203" s="6"/>
      <c r="Z1203" s="6"/>
      <c r="AA1203" s="6"/>
      <c r="AB1203" s="6"/>
      <c r="AC1203" s="6"/>
      <c r="AD1203" s="6"/>
      <c r="AE1203" s="6"/>
      <c r="AF1203" s="6"/>
      <c r="AG1203" s="6"/>
      <c r="AH1203" s="6"/>
      <c r="AI1203" s="6"/>
      <c r="AJ1203" s="6"/>
      <c r="AK1203" s="6"/>
      <c r="AL1203" s="6"/>
      <c r="AM1203" s="6">
        <v>101.1</v>
      </c>
      <c r="AN1203" s="6"/>
      <c r="AO1203" s="6">
        <v>0.61199999999999999</v>
      </c>
    </row>
    <row r="1204" spans="1:41" x14ac:dyDescent="0.25">
      <c r="A1204" s="9" t="s">
        <v>72</v>
      </c>
      <c r="B1204" s="9" t="s">
        <v>61</v>
      </c>
      <c r="C1204" s="15">
        <v>40634</v>
      </c>
      <c r="D1204" s="6" t="s">
        <v>69</v>
      </c>
      <c r="E1204" s="6">
        <v>4</v>
      </c>
      <c r="F1204" s="6"/>
      <c r="G1204" s="6"/>
      <c r="H1204" s="6">
        <v>15</v>
      </c>
      <c r="I1204" s="6">
        <v>4</v>
      </c>
      <c r="J1204" s="6"/>
      <c r="K1204" s="6"/>
      <c r="L1204" s="6"/>
      <c r="M1204" s="6"/>
      <c r="N1204" s="6"/>
      <c r="O1204" s="6"/>
      <c r="P1204" s="6"/>
      <c r="Q1204" s="6"/>
      <c r="R1204" s="6"/>
      <c r="S1204" s="6"/>
      <c r="T1204" s="6"/>
      <c r="U1204" s="6"/>
      <c r="V1204" s="6"/>
      <c r="W1204" s="6"/>
      <c r="X1204" s="6"/>
      <c r="Y1204" s="6"/>
      <c r="Z1204" s="6"/>
      <c r="AA1204" s="6"/>
      <c r="AB1204" s="6"/>
      <c r="AC1204" s="6"/>
      <c r="AD1204" s="6"/>
      <c r="AE1204" s="6"/>
      <c r="AF1204" s="6"/>
      <c r="AG1204" s="6"/>
      <c r="AH1204" s="6"/>
      <c r="AI1204" s="6"/>
      <c r="AJ1204" s="6"/>
      <c r="AK1204" s="6"/>
      <c r="AL1204" s="6"/>
      <c r="AM1204" s="6">
        <v>96.1</v>
      </c>
      <c r="AN1204" s="6"/>
      <c r="AO1204" s="6">
        <v>0.56299999999999994</v>
      </c>
    </row>
    <row r="1205" spans="1:41" x14ac:dyDescent="0.25">
      <c r="A1205" s="9" t="s">
        <v>72</v>
      </c>
      <c r="B1205" s="9" t="s">
        <v>61</v>
      </c>
      <c r="C1205" s="15">
        <v>40634</v>
      </c>
      <c r="D1205" s="6" t="s">
        <v>69</v>
      </c>
      <c r="E1205" s="6">
        <v>5</v>
      </c>
      <c r="F1205" s="6"/>
      <c r="G1205" s="6"/>
      <c r="H1205" s="6">
        <v>15</v>
      </c>
      <c r="I1205" s="6">
        <v>4</v>
      </c>
      <c r="J1205" s="6"/>
      <c r="K1205" s="6"/>
      <c r="L1205" s="6"/>
      <c r="M1205" s="6"/>
      <c r="N1205" s="6"/>
      <c r="O1205" s="6"/>
      <c r="P1205" s="6"/>
      <c r="Q1205" s="6"/>
      <c r="R1205" s="6"/>
      <c r="S1205" s="6"/>
      <c r="T1205" s="6"/>
      <c r="U1205" s="6"/>
      <c r="V1205" s="6"/>
      <c r="W1205" s="6"/>
      <c r="X1205" s="6"/>
      <c r="Y1205" s="6"/>
      <c r="Z1205" s="6"/>
      <c r="AA1205" s="6"/>
      <c r="AB1205" s="6"/>
      <c r="AC1205" s="6"/>
      <c r="AD1205" s="6"/>
      <c r="AE1205" s="6"/>
      <c r="AF1205" s="6"/>
      <c r="AG1205" s="6"/>
      <c r="AH1205" s="6"/>
      <c r="AI1205" s="6"/>
      <c r="AJ1205" s="6"/>
      <c r="AK1205" s="6"/>
      <c r="AL1205" s="6"/>
      <c r="AM1205" s="6">
        <v>102.4</v>
      </c>
      <c r="AN1205" s="6"/>
      <c r="AO1205" s="6">
        <v>0.47299999999999998</v>
      </c>
    </row>
    <row r="1206" spans="1:41" x14ac:dyDescent="0.25">
      <c r="A1206" s="9" t="s">
        <v>72</v>
      </c>
      <c r="B1206" s="9" t="s">
        <v>61</v>
      </c>
      <c r="C1206" s="15">
        <v>40869</v>
      </c>
      <c r="D1206" s="6" t="s">
        <v>71</v>
      </c>
      <c r="E1206" s="6">
        <v>1</v>
      </c>
      <c r="F1206" s="6"/>
      <c r="G1206" s="6"/>
      <c r="H1206" s="6">
        <v>15</v>
      </c>
      <c r="I1206" s="6">
        <v>4</v>
      </c>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c r="AH1206" s="6"/>
      <c r="AI1206" s="6"/>
      <c r="AJ1206" s="6"/>
      <c r="AK1206" s="6"/>
      <c r="AL1206" s="6"/>
      <c r="AM1206" s="6">
        <v>100.9</v>
      </c>
      <c r="AN1206" s="6"/>
      <c r="AO1206" s="6">
        <v>0.05</v>
      </c>
    </row>
    <row r="1207" spans="1:41" x14ac:dyDescent="0.25">
      <c r="A1207" s="9" t="s">
        <v>72</v>
      </c>
      <c r="B1207" s="9" t="s">
        <v>61</v>
      </c>
      <c r="C1207" s="15">
        <v>40869</v>
      </c>
      <c r="D1207" s="6" t="s">
        <v>71</v>
      </c>
      <c r="E1207" s="6">
        <v>2</v>
      </c>
      <c r="F1207" s="6"/>
      <c r="G1207" s="6"/>
      <c r="H1207" s="6">
        <v>15</v>
      </c>
      <c r="I1207" s="6">
        <v>4</v>
      </c>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c r="AI1207" s="6"/>
      <c r="AJ1207" s="6"/>
      <c r="AK1207" s="6"/>
      <c r="AL1207" s="6"/>
      <c r="AM1207" s="6">
        <v>91.300000000000011</v>
      </c>
      <c r="AN1207" s="6"/>
      <c r="AO1207" s="6">
        <v>0.10800000000000001</v>
      </c>
    </row>
    <row r="1208" spans="1:41" x14ac:dyDescent="0.25">
      <c r="A1208" s="9" t="s">
        <v>72</v>
      </c>
      <c r="B1208" s="9" t="s">
        <v>61</v>
      </c>
      <c r="C1208" s="15">
        <v>40869</v>
      </c>
      <c r="D1208" s="6" t="s">
        <v>71</v>
      </c>
      <c r="E1208" s="6">
        <v>3</v>
      </c>
      <c r="F1208" s="6"/>
      <c r="G1208" s="6"/>
      <c r="H1208" s="6">
        <v>15</v>
      </c>
      <c r="I1208" s="6">
        <v>4</v>
      </c>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c r="AH1208" s="6"/>
      <c r="AI1208" s="6"/>
      <c r="AJ1208" s="6"/>
      <c r="AK1208" s="6"/>
      <c r="AL1208" s="6"/>
      <c r="AM1208" s="6">
        <v>79.3</v>
      </c>
      <c r="AN1208" s="6"/>
      <c r="AO1208" s="6">
        <v>0.11599999999999999</v>
      </c>
    </row>
    <row r="1209" spans="1:41" x14ac:dyDescent="0.25">
      <c r="A1209" s="9" t="s">
        <v>72</v>
      </c>
      <c r="B1209" s="9" t="s">
        <v>61</v>
      </c>
      <c r="C1209" s="15">
        <v>40869</v>
      </c>
      <c r="D1209" s="6" t="s">
        <v>71</v>
      </c>
      <c r="E1209" s="6">
        <v>4</v>
      </c>
      <c r="F1209" s="6"/>
      <c r="G1209" s="6"/>
      <c r="H1209" s="6">
        <v>15</v>
      </c>
      <c r="I1209" s="6">
        <v>4</v>
      </c>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c r="AH1209" s="6"/>
      <c r="AI1209" s="6"/>
      <c r="AJ1209" s="6"/>
      <c r="AK1209" s="6"/>
      <c r="AL1209" s="6"/>
      <c r="AM1209" s="6">
        <v>113.10000000000001</v>
      </c>
      <c r="AN1209" s="6"/>
      <c r="AO1209" s="6">
        <v>0.159</v>
      </c>
    </row>
    <row r="1210" spans="1:41" x14ac:dyDescent="0.25">
      <c r="A1210" s="9" t="s">
        <v>72</v>
      </c>
      <c r="B1210" s="9" t="s">
        <v>61</v>
      </c>
      <c r="C1210" s="15">
        <v>40869</v>
      </c>
      <c r="D1210" s="6" t="s">
        <v>71</v>
      </c>
      <c r="E1210" s="6">
        <v>5</v>
      </c>
      <c r="F1210" s="6"/>
      <c r="G1210" s="6"/>
      <c r="H1210" s="6">
        <v>15</v>
      </c>
      <c r="I1210" s="6">
        <v>4</v>
      </c>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c r="AH1210" s="6"/>
      <c r="AI1210" s="6"/>
      <c r="AJ1210" s="6"/>
      <c r="AK1210" s="6"/>
      <c r="AL1210" s="6"/>
      <c r="AM1210" s="6">
        <v>110.5</v>
      </c>
      <c r="AN1210" s="6"/>
      <c r="AO1210" s="6">
        <v>0.16</v>
      </c>
    </row>
    <row r="1211" spans="1:41" x14ac:dyDescent="0.25">
      <c r="A1211" s="9" t="s">
        <v>72</v>
      </c>
      <c r="B1211" s="9" t="s">
        <v>61</v>
      </c>
      <c r="C1211" s="15">
        <v>40876</v>
      </c>
      <c r="D1211" s="6" t="s">
        <v>71</v>
      </c>
      <c r="E1211" s="6">
        <v>1</v>
      </c>
      <c r="F1211" s="6"/>
      <c r="G1211" s="6"/>
      <c r="H1211" s="6">
        <v>15</v>
      </c>
      <c r="I1211" s="6">
        <v>4</v>
      </c>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c r="AH1211" s="6"/>
      <c r="AI1211" s="6"/>
      <c r="AJ1211" s="6"/>
      <c r="AK1211" s="6"/>
      <c r="AL1211" s="6"/>
      <c r="AM1211" s="6">
        <v>136.9</v>
      </c>
      <c r="AN1211" s="6"/>
      <c r="AO1211" s="6">
        <v>0.48700000000000004</v>
      </c>
    </row>
    <row r="1212" spans="1:41" x14ac:dyDescent="0.25">
      <c r="A1212" s="9" t="s">
        <v>72</v>
      </c>
      <c r="B1212" s="9" t="s">
        <v>61</v>
      </c>
      <c r="C1212" s="15">
        <v>40876</v>
      </c>
      <c r="D1212" s="6" t="s">
        <v>71</v>
      </c>
      <c r="E1212" s="6">
        <v>2</v>
      </c>
      <c r="F1212" s="6"/>
      <c r="G1212" s="6"/>
      <c r="H1212" s="6">
        <v>15</v>
      </c>
      <c r="I1212" s="6">
        <v>4</v>
      </c>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c r="AH1212" s="6"/>
      <c r="AI1212" s="6"/>
      <c r="AJ1212" s="6"/>
      <c r="AK1212" s="6"/>
      <c r="AL1212" s="6"/>
      <c r="AM1212" s="6">
        <v>140.39999999999998</v>
      </c>
      <c r="AN1212" s="6"/>
      <c r="AO1212" s="6">
        <v>0.59399999999999997</v>
      </c>
    </row>
    <row r="1213" spans="1:41" x14ac:dyDescent="0.25">
      <c r="A1213" s="9" t="s">
        <v>72</v>
      </c>
      <c r="B1213" s="9" t="s">
        <v>61</v>
      </c>
      <c r="C1213" s="15">
        <v>40876</v>
      </c>
      <c r="D1213" s="6" t="s">
        <v>71</v>
      </c>
      <c r="E1213" s="6">
        <v>3</v>
      </c>
      <c r="F1213" s="6"/>
      <c r="G1213" s="6"/>
      <c r="H1213" s="6">
        <v>15</v>
      </c>
      <c r="I1213" s="6">
        <v>4</v>
      </c>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c r="AH1213" s="6"/>
      <c r="AI1213" s="6"/>
      <c r="AJ1213" s="6"/>
      <c r="AK1213" s="6"/>
      <c r="AL1213" s="6"/>
      <c r="AM1213" s="6">
        <v>135.1</v>
      </c>
      <c r="AN1213" s="6"/>
      <c r="AO1213" s="6">
        <v>0.46799999999999997</v>
      </c>
    </row>
    <row r="1214" spans="1:41" x14ac:dyDescent="0.25">
      <c r="A1214" s="9" t="s">
        <v>72</v>
      </c>
      <c r="B1214" s="9" t="s">
        <v>61</v>
      </c>
      <c r="C1214" s="15">
        <v>40876</v>
      </c>
      <c r="D1214" s="6" t="s">
        <v>71</v>
      </c>
      <c r="E1214" s="6">
        <v>4</v>
      </c>
      <c r="F1214" s="6"/>
      <c r="G1214" s="6"/>
      <c r="H1214" s="6">
        <v>15</v>
      </c>
      <c r="I1214" s="6">
        <v>4</v>
      </c>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6"/>
      <c r="AI1214" s="6"/>
      <c r="AJ1214" s="6"/>
      <c r="AK1214" s="6"/>
      <c r="AL1214" s="6"/>
      <c r="AM1214" s="6">
        <v>151.4</v>
      </c>
      <c r="AN1214" s="6"/>
      <c r="AO1214" s="6">
        <v>0.35600000000000004</v>
      </c>
    </row>
    <row r="1215" spans="1:41" x14ac:dyDescent="0.25">
      <c r="A1215" s="9" t="s">
        <v>72</v>
      </c>
      <c r="B1215" s="9" t="s">
        <v>61</v>
      </c>
      <c r="C1215" s="15">
        <v>40876</v>
      </c>
      <c r="D1215" s="6" t="s">
        <v>71</v>
      </c>
      <c r="E1215" s="6">
        <v>5</v>
      </c>
      <c r="F1215" s="6"/>
      <c r="G1215" s="6"/>
      <c r="H1215" s="6">
        <v>15</v>
      </c>
      <c r="I1215" s="6">
        <v>4</v>
      </c>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6"/>
      <c r="AI1215" s="6"/>
      <c r="AJ1215" s="6"/>
      <c r="AK1215" s="6"/>
      <c r="AL1215" s="6"/>
      <c r="AM1215" s="6">
        <v>142</v>
      </c>
      <c r="AN1215" s="6"/>
      <c r="AO1215" s="6">
        <v>0.24</v>
      </c>
    </row>
    <row r="1216" spans="1:41" x14ac:dyDescent="0.25">
      <c r="A1216" s="9" t="s">
        <v>72</v>
      </c>
      <c r="B1216" s="9" t="s">
        <v>61</v>
      </c>
      <c r="C1216" s="15">
        <v>40883</v>
      </c>
      <c r="D1216" s="6" t="s">
        <v>71</v>
      </c>
      <c r="E1216" s="6">
        <v>1</v>
      </c>
      <c r="F1216" s="6"/>
      <c r="G1216" s="6"/>
      <c r="H1216" s="6">
        <v>15</v>
      </c>
      <c r="I1216" s="6">
        <v>4</v>
      </c>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6"/>
      <c r="AI1216" s="6"/>
      <c r="AJ1216" s="6"/>
      <c r="AK1216" s="6"/>
      <c r="AL1216" s="6"/>
      <c r="AM1216" s="6">
        <v>184.89999999999998</v>
      </c>
      <c r="AN1216" s="6"/>
      <c r="AO1216" s="6">
        <v>0.69700000000000006</v>
      </c>
    </row>
    <row r="1217" spans="1:41" x14ac:dyDescent="0.25">
      <c r="A1217" s="9" t="s">
        <v>72</v>
      </c>
      <c r="B1217" s="9" t="s">
        <v>61</v>
      </c>
      <c r="C1217" s="15">
        <v>40883</v>
      </c>
      <c r="D1217" s="6" t="s">
        <v>71</v>
      </c>
      <c r="E1217" s="6">
        <v>2</v>
      </c>
      <c r="F1217" s="6"/>
      <c r="G1217" s="6"/>
      <c r="H1217" s="6">
        <v>15</v>
      </c>
      <c r="I1217" s="6">
        <v>4</v>
      </c>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6"/>
      <c r="AI1217" s="6"/>
      <c r="AJ1217" s="6"/>
      <c r="AK1217" s="6"/>
      <c r="AL1217" s="6"/>
      <c r="AM1217" s="6">
        <v>178.4</v>
      </c>
      <c r="AN1217" s="6"/>
      <c r="AO1217" s="6">
        <v>0.82599999999999996</v>
      </c>
    </row>
    <row r="1218" spans="1:41" x14ac:dyDescent="0.25">
      <c r="A1218" s="9" t="s">
        <v>72</v>
      </c>
      <c r="B1218" s="9" t="s">
        <v>61</v>
      </c>
      <c r="C1218" s="15">
        <v>40883</v>
      </c>
      <c r="D1218" s="6" t="s">
        <v>71</v>
      </c>
      <c r="E1218" s="6">
        <v>3</v>
      </c>
      <c r="F1218" s="6"/>
      <c r="G1218" s="6"/>
      <c r="H1218" s="6">
        <v>15</v>
      </c>
      <c r="I1218" s="6">
        <v>4</v>
      </c>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6"/>
      <c r="AI1218" s="6"/>
      <c r="AJ1218" s="6"/>
      <c r="AK1218" s="6"/>
      <c r="AL1218" s="6"/>
      <c r="AM1218" s="6">
        <v>178.1</v>
      </c>
      <c r="AN1218" s="6"/>
      <c r="AO1218" s="6">
        <v>0.79599999999999993</v>
      </c>
    </row>
    <row r="1219" spans="1:41" x14ac:dyDescent="0.25">
      <c r="A1219" s="9" t="s">
        <v>73</v>
      </c>
      <c r="B1219" s="9" t="s">
        <v>61</v>
      </c>
      <c r="C1219" s="15">
        <v>40627</v>
      </c>
      <c r="D1219" s="6" t="s">
        <v>69</v>
      </c>
      <c r="E1219" s="6">
        <v>1</v>
      </c>
      <c r="F1219" s="6"/>
      <c r="G1219" s="6"/>
      <c r="H1219" s="6">
        <v>15</v>
      </c>
      <c r="I1219" s="6">
        <v>7</v>
      </c>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6"/>
      <c r="AI1219" s="6"/>
      <c r="AJ1219" s="6"/>
      <c r="AK1219" s="6"/>
      <c r="AL1219" s="6"/>
      <c r="AM1219" s="6">
        <v>83.3</v>
      </c>
      <c r="AN1219" s="6"/>
      <c r="AO1219" s="6">
        <v>0.10099999999999999</v>
      </c>
    </row>
    <row r="1220" spans="1:41" x14ac:dyDescent="0.25">
      <c r="A1220" s="9" t="s">
        <v>73</v>
      </c>
      <c r="B1220" s="9" t="s">
        <v>61</v>
      </c>
      <c r="C1220" s="15">
        <v>40627</v>
      </c>
      <c r="D1220" s="6" t="s">
        <v>69</v>
      </c>
      <c r="E1220" s="6">
        <v>2</v>
      </c>
      <c r="F1220" s="6"/>
      <c r="G1220" s="6"/>
      <c r="H1220" s="6">
        <v>15</v>
      </c>
      <c r="I1220" s="6">
        <v>7</v>
      </c>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6"/>
      <c r="AI1220" s="6"/>
      <c r="AJ1220" s="6"/>
      <c r="AK1220" s="6"/>
      <c r="AL1220" s="6"/>
      <c r="AM1220" s="6">
        <v>83.5</v>
      </c>
      <c r="AN1220" s="6"/>
      <c r="AO1220" s="6">
        <v>9.6999999999999989E-2</v>
      </c>
    </row>
    <row r="1221" spans="1:41" x14ac:dyDescent="0.25">
      <c r="A1221" s="9" t="s">
        <v>73</v>
      </c>
      <c r="B1221" s="9" t="s">
        <v>61</v>
      </c>
      <c r="C1221" s="15">
        <v>40627</v>
      </c>
      <c r="D1221" s="6" t="s">
        <v>69</v>
      </c>
      <c r="E1221" s="6">
        <v>3</v>
      </c>
      <c r="F1221" s="6"/>
      <c r="G1221" s="6"/>
      <c r="H1221" s="6">
        <v>15</v>
      </c>
      <c r="I1221" s="6">
        <v>7</v>
      </c>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6"/>
      <c r="AI1221" s="6"/>
      <c r="AJ1221" s="6"/>
      <c r="AK1221" s="6"/>
      <c r="AL1221" s="6"/>
      <c r="AM1221" s="6">
        <v>84.800000000000011</v>
      </c>
      <c r="AN1221" s="6"/>
      <c r="AO1221" s="6">
        <v>0.10800000000000001</v>
      </c>
    </row>
    <row r="1222" spans="1:41" x14ac:dyDescent="0.25">
      <c r="A1222" s="9" t="s">
        <v>73</v>
      </c>
      <c r="B1222" s="9" t="s">
        <v>61</v>
      </c>
      <c r="C1222" s="15">
        <v>40627</v>
      </c>
      <c r="D1222" s="6" t="s">
        <v>69</v>
      </c>
      <c r="E1222" s="6">
        <v>4</v>
      </c>
      <c r="F1222" s="6"/>
      <c r="G1222" s="6"/>
      <c r="H1222" s="6">
        <v>15</v>
      </c>
      <c r="I1222" s="6">
        <v>7</v>
      </c>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6"/>
      <c r="AI1222" s="6"/>
      <c r="AJ1222" s="6"/>
      <c r="AK1222" s="6"/>
      <c r="AL1222" s="6"/>
      <c r="AM1222" s="6">
        <v>78.5</v>
      </c>
      <c r="AN1222" s="6"/>
      <c r="AO1222" s="6">
        <v>6.2E-2</v>
      </c>
    </row>
    <row r="1223" spans="1:41" x14ac:dyDescent="0.25">
      <c r="A1223" s="9" t="s">
        <v>73</v>
      </c>
      <c r="B1223" s="9" t="s">
        <v>61</v>
      </c>
      <c r="C1223" s="15">
        <v>40627</v>
      </c>
      <c r="D1223" s="6" t="s">
        <v>69</v>
      </c>
      <c r="E1223" s="6">
        <v>5</v>
      </c>
      <c r="F1223" s="6"/>
      <c r="G1223" s="6"/>
      <c r="H1223" s="6">
        <v>15</v>
      </c>
      <c r="I1223" s="6">
        <v>7</v>
      </c>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6"/>
      <c r="AI1223" s="6"/>
      <c r="AJ1223" s="6"/>
      <c r="AK1223" s="6"/>
      <c r="AL1223" s="6"/>
      <c r="AM1223" s="6">
        <v>80</v>
      </c>
      <c r="AN1223" s="6"/>
      <c r="AO1223" s="6">
        <v>8.1000000000000003E-2</v>
      </c>
    </row>
    <row r="1224" spans="1:41" x14ac:dyDescent="0.25">
      <c r="A1224" s="9" t="s">
        <v>73</v>
      </c>
      <c r="B1224" s="9" t="s">
        <v>61</v>
      </c>
      <c r="C1224" s="15">
        <v>40634</v>
      </c>
      <c r="D1224" s="6" t="s">
        <v>69</v>
      </c>
      <c r="E1224" s="6">
        <v>1</v>
      </c>
      <c r="F1224" s="6"/>
      <c r="G1224" s="6"/>
      <c r="H1224" s="6">
        <v>15</v>
      </c>
      <c r="I1224" s="6">
        <v>7</v>
      </c>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6"/>
      <c r="AI1224" s="6"/>
      <c r="AJ1224" s="6"/>
      <c r="AK1224" s="6"/>
      <c r="AL1224" s="6"/>
      <c r="AM1224" s="6">
        <v>149.1</v>
      </c>
      <c r="AN1224" s="6"/>
      <c r="AO1224" s="6">
        <v>0.88400000000000001</v>
      </c>
    </row>
    <row r="1225" spans="1:41" x14ac:dyDescent="0.25">
      <c r="A1225" s="9" t="s">
        <v>73</v>
      </c>
      <c r="B1225" s="9" t="s">
        <v>61</v>
      </c>
      <c r="C1225" s="15">
        <v>40634</v>
      </c>
      <c r="D1225" s="6" t="s">
        <v>69</v>
      </c>
      <c r="E1225" s="6">
        <v>2</v>
      </c>
      <c r="F1225" s="6"/>
      <c r="G1225" s="6"/>
      <c r="H1225" s="6">
        <v>15</v>
      </c>
      <c r="I1225" s="6">
        <v>7</v>
      </c>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6"/>
      <c r="AI1225" s="6"/>
      <c r="AJ1225" s="6"/>
      <c r="AK1225" s="6"/>
      <c r="AL1225" s="6"/>
      <c r="AM1225" s="6">
        <v>151.4</v>
      </c>
      <c r="AN1225" s="6"/>
      <c r="AO1225" s="6">
        <v>0.79</v>
      </c>
    </row>
    <row r="1226" spans="1:41" x14ac:dyDescent="0.25">
      <c r="A1226" s="9" t="s">
        <v>73</v>
      </c>
      <c r="B1226" s="9" t="s">
        <v>61</v>
      </c>
      <c r="C1226" s="15">
        <v>40634</v>
      </c>
      <c r="D1226" s="6" t="s">
        <v>69</v>
      </c>
      <c r="E1226" s="6">
        <v>3</v>
      </c>
      <c r="F1226" s="6"/>
      <c r="G1226" s="6"/>
      <c r="H1226" s="6">
        <v>15</v>
      </c>
      <c r="I1226" s="6">
        <v>7</v>
      </c>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6"/>
      <c r="AI1226" s="6"/>
      <c r="AJ1226" s="6"/>
      <c r="AK1226" s="6"/>
      <c r="AL1226" s="6"/>
      <c r="AM1226" s="6">
        <v>154.70000000000002</v>
      </c>
      <c r="AN1226" s="6"/>
      <c r="AO1226" s="6">
        <v>0.76</v>
      </c>
    </row>
    <row r="1227" spans="1:41" x14ac:dyDescent="0.25">
      <c r="A1227" s="9" t="s">
        <v>73</v>
      </c>
      <c r="B1227" s="9" t="s">
        <v>61</v>
      </c>
      <c r="C1227" s="15">
        <v>40634</v>
      </c>
      <c r="D1227" s="6" t="s">
        <v>69</v>
      </c>
      <c r="E1227" s="6">
        <v>4</v>
      </c>
      <c r="F1227" s="6"/>
      <c r="G1227" s="6"/>
      <c r="H1227" s="6">
        <v>15</v>
      </c>
      <c r="I1227" s="6">
        <v>7</v>
      </c>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6"/>
      <c r="AI1227" s="6"/>
      <c r="AJ1227" s="6"/>
      <c r="AK1227" s="6"/>
      <c r="AL1227" s="6"/>
      <c r="AM1227" s="6">
        <v>131</v>
      </c>
      <c r="AN1227" s="6"/>
      <c r="AO1227" s="6">
        <v>0.79500000000000004</v>
      </c>
    </row>
    <row r="1228" spans="1:41" x14ac:dyDescent="0.25">
      <c r="A1228" s="9" t="s">
        <v>73</v>
      </c>
      <c r="B1228" s="9" t="s">
        <v>61</v>
      </c>
      <c r="C1228" s="15">
        <v>40634</v>
      </c>
      <c r="D1228" s="6" t="s">
        <v>69</v>
      </c>
      <c r="E1228" s="6">
        <v>5</v>
      </c>
      <c r="F1228" s="6"/>
      <c r="G1228" s="6"/>
      <c r="H1228" s="6">
        <v>15</v>
      </c>
      <c r="I1228" s="6">
        <v>7</v>
      </c>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6"/>
      <c r="AI1228" s="6"/>
      <c r="AJ1228" s="6"/>
      <c r="AK1228" s="6"/>
      <c r="AL1228" s="6"/>
      <c r="AM1228" s="6">
        <v>129.30000000000001</v>
      </c>
      <c r="AN1228" s="6"/>
      <c r="AO1228" s="6">
        <v>0.504</v>
      </c>
    </row>
    <row r="1229" spans="1:41" x14ac:dyDescent="0.25">
      <c r="A1229" s="9" t="s">
        <v>73</v>
      </c>
      <c r="B1229" s="9" t="s">
        <v>61</v>
      </c>
      <c r="C1229" s="15">
        <v>40869</v>
      </c>
      <c r="D1229" s="6" t="s">
        <v>71</v>
      </c>
      <c r="E1229" s="6">
        <v>1</v>
      </c>
      <c r="F1229" s="6"/>
      <c r="G1229" s="6"/>
      <c r="H1229" s="6">
        <v>15</v>
      </c>
      <c r="I1229" s="6">
        <v>7</v>
      </c>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6"/>
      <c r="AI1229" s="6"/>
      <c r="AJ1229" s="6"/>
      <c r="AK1229" s="6"/>
      <c r="AL1229" s="6"/>
      <c r="AM1229" s="6">
        <v>118</v>
      </c>
      <c r="AN1229" s="6"/>
      <c r="AO1229" s="6">
        <v>0.27600000000000002</v>
      </c>
    </row>
    <row r="1230" spans="1:41" x14ac:dyDescent="0.25">
      <c r="A1230" s="9" t="s">
        <v>73</v>
      </c>
      <c r="B1230" s="9" t="s">
        <v>61</v>
      </c>
      <c r="C1230" s="15">
        <v>40869</v>
      </c>
      <c r="D1230" s="6" t="s">
        <v>71</v>
      </c>
      <c r="E1230" s="6">
        <v>2</v>
      </c>
      <c r="F1230" s="6"/>
      <c r="G1230" s="6"/>
      <c r="H1230" s="6">
        <v>15</v>
      </c>
      <c r="I1230" s="6">
        <v>7</v>
      </c>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c r="AI1230" s="6"/>
      <c r="AJ1230" s="6"/>
      <c r="AK1230" s="6"/>
      <c r="AL1230" s="6"/>
      <c r="AM1230" s="6">
        <v>122.6</v>
      </c>
      <c r="AN1230" s="6"/>
      <c r="AO1230" s="6">
        <v>0.34100000000000003</v>
      </c>
    </row>
    <row r="1231" spans="1:41" x14ac:dyDescent="0.25">
      <c r="A1231" s="9" t="s">
        <v>73</v>
      </c>
      <c r="B1231" s="9" t="s">
        <v>61</v>
      </c>
      <c r="C1231" s="15">
        <v>40869</v>
      </c>
      <c r="D1231" s="6" t="s">
        <v>71</v>
      </c>
      <c r="E1231" s="6">
        <v>3</v>
      </c>
      <c r="F1231" s="6"/>
      <c r="G1231" s="6"/>
      <c r="H1231" s="6">
        <v>15</v>
      </c>
      <c r="I1231" s="6">
        <v>7</v>
      </c>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c r="AI1231" s="6"/>
      <c r="AJ1231" s="6"/>
      <c r="AK1231" s="6"/>
      <c r="AL1231" s="6"/>
      <c r="AM1231" s="6">
        <v>140.29999999999998</v>
      </c>
      <c r="AN1231" s="6"/>
      <c r="AO1231" s="6">
        <v>0.17199999999999999</v>
      </c>
    </row>
    <row r="1232" spans="1:41" x14ac:dyDescent="0.25">
      <c r="A1232" s="9" t="s">
        <v>73</v>
      </c>
      <c r="B1232" s="9" t="s">
        <v>61</v>
      </c>
      <c r="C1232" s="15">
        <v>40869</v>
      </c>
      <c r="D1232" s="6" t="s">
        <v>71</v>
      </c>
      <c r="E1232" s="6">
        <v>4</v>
      </c>
      <c r="F1232" s="6"/>
      <c r="G1232" s="6"/>
      <c r="H1232" s="6">
        <v>15</v>
      </c>
      <c r="I1232" s="6">
        <v>7</v>
      </c>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c r="AI1232" s="6"/>
      <c r="AJ1232" s="6"/>
      <c r="AK1232" s="6"/>
      <c r="AL1232" s="6"/>
      <c r="AM1232" s="6">
        <v>148.30000000000001</v>
      </c>
      <c r="AN1232" s="6"/>
      <c r="AO1232" s="6">
        <v>0.39399999999999996</v>
      </c>
    </row>
    <row r="1233" spans="1:41" x14ac:dyDescent="0.25">
      <c r="A1233" s="9" t="s">
        <v>73</v>
      </c>
      <c r="B1233" s="9" t="s">
        <v>61</v>
      </c>
      <c r="C1233" s="15">
        <v>40869</v>
      </c>
      <c r="D1233" s="6" t="s">
        <v>71</v>
      </c>
      <c r="E1233" s="6">
        <v>5</v>
      </c>
      <c r="F1233" s="6"/>
      <c r="G1233" s="6"/>
      <c r="H1233" s="6">
        <v>15</v>
      </c>
      <c r="I1233" s="6">
        <v>7</v>
      </c>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c r="AI1233" s="6"/>
      <c r="AJ1233" s="6"/>
      <c r="AK1233" s="6"/>
      <c r="AL1233" s="6"/>
      <c r="AM1233" s="6">
        <v>115.19999999999999</v>
      </c>
      <c r="AN1233" s="6"/>
      <c r="AO1233" s="6">
        <v>0.14899999999999999</v>
      </c>
    </row>
    <row r="1234" spans="1:41" x14ac:dyDescent="0.25">
      <c r="A1234" s="9" t="s">
        <v>73</v>
      </c>
      <c r="B1234" s="9" t="s">
        <v>61</v>
      </c>
      <c r="C1234" s="15">
        <v>40876</v>
      </c>
      <c r="D1234" s="6" t="s">
        <v>71</v>
      </c>
      <c r="E1234" s="6">
        <v>1</v>
      </c>
      <c r="F1234" s="6"/>
      <c r="G1234" s="6"/>
      <c r="H1234" s="6">
        <v>15</v>
      </c>
      <c r="I1234" s="6">
        <v>7</v>
      </c>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c r="AI1234" s="6"/>
      <c r="AJ1234" s="6"/>
      <c r="AK1234" s="6"/>
      <c r="AL1234" s="6"/>
      <c r="AM1234" s="6">
        <v>202.10000000000002</v>
      </c>
      <c r="AN1234" s="6"/>
      <c r="AO1234" s="6">
        <v>0.69599999999999995</v>
      </c>
    </row>
    <row r="1235" spans="1:41" x14ac:dyDescent="0.25">
      <c r="A1235" s="9" t="s">
        <v>73</v>
      </c>
      <c r="B1235" s="9" t="s">
        <v>61</v>
      </c>
      <c r="C1235" s="15">
        <v>40876</v>
      </c>
      <c r="D1235" s="6" t="s">
        <v>71</v>
      </c>
      <c r="E1235" s="6">
        <v>2</v>
      </c>
      <c r="F1235" s="6"/>
      <c r="G1235" s="6"/>
      <c r="H1235" s="6">
        <v>15</v>
      </c>
      <c r="I1235" s="6">
        <v>7</v>
      </c>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c r="AI1235" s="6"/>
      <c r="AJ1235" s="6"/>
      <c r="AK1235" s="6"/>
      <c r="AL1235" s="6"/>
      <c r="AM1235" s="6">
        <v>191.1</v>
      </c>
      <c r="AN1235" s="6"/>
      <c r="AO1235" s="6">
        <v>0.57899999999999996</v>
      </c>
    </row>
    <row r="1236" spans="1:41" x14ac:dyDescent="0.25">
      <c r="A1236" s="9" t="s">
        <v>73</v>
      </c>
      <c r="B1236" s="9" t="s">
        <v>61</v>
      </c>
      <c r="C1236" s="15">
        <v>40876</v>
      </c>
      <c r="D1236" s="6" t="s">
        <v>71</v>
      </c>
      <c r="E1236" s="6">
        <v>3</v>
      </c>
      <c r="F1236" s="6"/>
      <c r="G1236" s="6"/>
      <c r="H1236" s="6">
        <v>15</v>
      </c>
      <c r="I1236" s="6">
        <v>7</v>
      </c>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c r="AI1236" s="6"/>
      <c r="AJ1236" s="6"/>
      <c r="AK1236" s="6"/>
      <c r="AL1236" s="6"/>
      <c r="AM1236" s="6">
        <v>187.39999999999998</v>
      </c>
      <c r="AN1236" s="6"/>
      <c r="AO1236" s="6">
        <v>0.746</v>
      </c>
    </row>
    <row r="1237" spans="1:41" x14ac:dyDescent="0.25">
      <c r="A1237" s="9" t="s">
        <v>73</v>
      </c>
      <c r="B1237" s="9" t="s">
        <v>61</v>
      </c>
      <c r="C1237" s="15">
        <v>40876</v>
      </c>
      <c r="D1237" s="6" t="s">
        <v>71</v>
      </c>
      <c r="E1237" s="6">
        <v>4</v>
      </c>
      <c r="F1237" s="6"/>
      <c r="G1237" s="6"/>
      <c r="H1237" s="6">
        <v>15</v>
      </c>
      <c r="I1237" s="6">
        <v>7</v>
      </c>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c r="AI1237" s="6"/>
      <c r="AJ1237" s="6"/>
      <c r="AK1237" s="6"/>
      <c r="AL1237" s="6"/>
      <c r="AM1237" s="6">
        <v>165</v>
      </c>
      <c r="AN1237" s="6"/>
      <c r="AO1237" s="6">
        <v>0.66900000000000004</v>
      </c>
    </row>
    <row r="1238" spans="1:41" x14ac:dyDescent="0.25">
      <c r="A1238" s="10" t="s">
        <v>73</v>
      </c>
      <c r="B1238" s="9" t="s">
        <v>61</v>
      </c>
      <c r="C1238" s="15">
        <v>40876</v>
      </c>
      <c r="D1238" s="6" t="s">
        <v>71</v>
      </c>
      <c r="E1238" s="6">
        <v>5</v>
      </c>
      <c r="F1238" s="6"/>
      <c r="G1238" s="6"/>
      <c r="H1238" s="6">
        <v>15</v>
      </c>
      <c r="I1238" s="6">
        <v>7</v>
      </c>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c r="AI1238" s="6"/>
      <c r="AJ1238" s="6"/>
      <c r="AK1238" s="6"/>
      <c r="AL1238" s="6"/>
      <c r="AM1238" s="6">
        <v>158</v>
      </c>
      <c r="AN1238" s="6"/>
      <c r="AO1238" s="6">
        <v>0.253</v>
      </c>
    </row>
    <row r="1239" spans="1:41" x14ac:dyDescent="0.25">
      <c r="A1239" s="10" t="s">
        <v>73</v>
      </c>
      <c r="B1239" s="9" t="s">
        <v>61</v>
      </c>
      <c r="C1239" s="15">
        <v>40883</v>
      </c>
      <c r="D1239" s="6" t="s">
        <v>71</v>
      </c>
      <c r="E1239" s="6">
        <v>1</v>
      </c>
      <c r="F1239" s="6"/>
      <c r="G1239" s="6"/>
      <c r="H1239" s="6">
        <v>15</v>
      </c>
      <c r="I1239" s="6">
        <v>7</v>
      </c>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c r="AI1239" s="6"/>
      <c r="AJ1239" s="6"/>
      <c r="AK1239" s="6"/>
      <c r="AL1239" s="6"/>
      <c r="AM1239" s="6">
        <v>203.1</v>
      </c>
      <c r="AN1239" s="6"/>
      <c r="AO1239" s="6">
        <v>0.92400000000000004</v>
      </c>
    </row>
    <row r="1240" spans="1:41" x14ac:dyDescent="0.25">
      <c r="A1240" s="10" t="s">
        <v>73</v>
      </c>
      <c r="B1240" s="9" t="s">
        <v>61</v>
      </c>
      <c r="C1240" s="15">
        <v>40883</v>
      </c>
      <c r="D1240" s="6" t="s">
        <v>71</v>
      </c>
      <c r="E1240" s="6">
        <v>2</v>
      </c>
      <c r="F1240" s="6"/>
      <c r="G1240" s="6"/>
      <c r="H1240" s="6">
        <v>15</v>
      </c>
      <c r="I1240" s="6">
        <v>7</v>
      </c>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c r="AI1240" s="6"/>
      <c r="AJ1240" s="6"/>
      <c r="AK1240" s="6"/>
      <c r="AL1240" s="6"/>
      <c r="AM1240" s="6">
        <v>227.10000000000002</v>
      </c>
      <c r="AN1240" s="6"/>
      <c r="AO1240" s="6">
        <v>0.78799999999999992</v>
      </c>
    </row>
    <row r="1241" spans="1:41" x14ac:dyDescent="0.25">
      <c r="A1241" s="10" t="s">
        <v>73</v>
      </c>
      <c r="B1241" s="9" t="s">
        <v>61</v>
      </c>
      <c r="C1241" s="15">
        <v>40883</v>
      </c>
      <c r="D1241" s="6" t="s">
        <v>71</v>
      </c>
      <c r="E1241" s="6">
        <v>3</v>
      </c>
      <c r="F1241" s="6"/>
      <c r="G1241" s="6"/>
      <c r="H1241" s="6">
        <v>15</v>
      </c>
      <c r="I1241" s="6">
        <v>7</v>
      </c>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c r="AI1241" s="6"/>
      <c r="AJ1241" s="6"/>
      <c r="AK1241" s="6"/>
      <c r="AL1241" s="6"/>
      <c r="AM1241" s="6">
        <v>211.4</v>
      </c>
      <c r="AN1241" s="6"/>
      <c r="AO1241" s="6">
        <v>0.82299999999999995</v>
      </c>
    </row>
    <row r="1242" spans="1:41" x14ac:dyDescent="0.25">
      <c r="A1242" s="10" t="s">
        <v>74</v>
      </c>
      <c r="B1242" s="9" t="s">
        <v>61</v>
      </c>
      <c r="C1242" s="15">
        <v>40627</v>
      </c>
      <c r="D1242" s="6" t="s">
        <v>69</v>
      </c>
      <c r="E1242" s="6">
        <v>1</v>
      </c>
      <c r="F1242" s="6"/>
      <c r="G1242" s="6"/>
      <c r="H1242" s="6">
        <v>25</v>
      </c>
      <c r="I1242" s="6">
        <v>4</v>
      </c>
      <c r="J1242" s="6"/>
      <c r="K1242" s="6"/>
      <c r="L1242" s="6"/>
      <c r="M1242" s="6"/>
      <c r="N1242" s="6"/>
      <c r="O1242" s="6"/>
      <c r="P1242" s="6"/>
      <c r="Q1242" s="6"/>
      <c r="R1242" s="6"/>
      <c r="S1242" s="6"/>
      <c r="T1242" s="6">
        <v>102</v>
      </c>
      <c r="U1242" s="6"/>
      <c r="V1242" s="6"/>
      <c r="W1242" s="6"/>
      <c r="X1242" s="6"/>
      <c r="Y1242" s="6"/>
      <c r="Z1242" s="6"/>
      <c r="AA1242" s="6"/>
      <c r="AB1242" s="6"/>
      <c r="AC1242" s="6"/>
      <c r="AD1242" s="6"/>
      <c r="AE1242" s="6"/>
      <c r="AF1242" s="6"/>
      <c r="AG1242" s="6"/>
      <c r="AH1242" s="6"/>
      <c r="AI1242" s="6"/>
      <c r="AJ1242" s="6"/>
      <c r="AK1242" s="6"/>
      <c r="AL1242" s="6">
        <v>13</v>
      </c>
      <c r="AM1242" s="6">
        <v>52.800000000000004</v>
      </c>
      <c r="AN1242" s="6">
        <v>0.51</v>
      </c>
      <c r="AO1242" s="6">
        <v>2.8999999999999998E-2</v>
      </c>
    </row>
    <row r="1243" spans="1:41" x14ac:dyDescent="0.25">
      <c r="A1243" s="10" t="s">
        <v>74</v>
      </c>
      <c r="B1243" s="9" t="s">
        <v>61</v>
      </c>
      <c r="C1243" s="15">
        <v>40627</v>
      </c>
      <c r="D1243" s="6" t="s">
        <v>69</v>
      </c>
      <c r="E1243" s="6">
        <v>2</v>
      </c>
      <c r="F1243" s="6"/>
      <c r="G1243" s="6"/>
      <c r="H1243" s="6">
        <v>25</v>
      </c>
      <c r="I1243" s="6">
        <v>4</v>
      </c>
      <c r="J1243" s="6"/>
      <c r="K1243" s="6"/>
      <c r="L1243" s="6"/>
      <c r="M1243" s="6"/>
      <c r="N1243" s="6"/>
      <c r="O1243" s="6"/>
      <c r="P1243" s="6"/>
      <c r="Q1243" s="6"/>
      <c r="R1243" s="6"/>
      <c r="S1243" s="6"/>
      <c r="T1243" s="6">
        <v>81</v>
      </c>
      <c r="U1243" s="6"/>
      <c r="V1243" s="6"/>
      <c r="W1243" s="6"/>
      <c r="X1243" s="6"/>
      <c r="Y1243" s="6"/>
      <c r="Z1243" s="6"/>
      <c r="AA1243" s="6"/>
      <c r="AB1243" s="6"/>
      <c r="AC1243" s="6"/>
      <c r="AD1243" s="6"/>
      <c r="AE1243" s="6"/>
      <c r="AF1243" s="6"/>
      <c r="AG1243" s="6"/>
      <c r="AH1243" s="6"/>
      <c r="AI1243" s="6"/>
      <c r="AJ1243" s="6"/>
      <c r="AK1243" s="6"/>
      <c r="AL1243" s="6">
        <v>10</v>
      </c>
      <c r="AM1243" s="6">
        <v>51.5</v>
      </c>
      <c r="AN1243" s="6">
        <v>0.37</v>
      </c>
      <c r="AO1243" s="6">
        <v>1.9E-2</v>
      </c>
    </row>
    <row r="1244" spans="1:41" x14ac:dyDescent="0.25">
      <c r="A1244" s="10" t="s">
        <v>74</v>
      </c>
      <c r="B1244" s="9" t="s">
        <v>61</v>
      </c>
      <c r="C1244" s="15">
        <v>40627</v>
      </c>
      <c r="D1244" s="6" t="s">
        <v>69</v>
      </c>
      <c r="E1244" s="6">
        <v>3</v>
      </c>
      <c r="F1244" s="6"/>
      <c r="G1244" s="6"/>
      <c r="H1244" s="6">
        <v>25</v>
      </c>
      <c r="I1244" s="6">
        <v>4</v>
      </c>
      <c r="J1244" s="6"/>
      <c r="K1244" s="6"/>
      <c r="L1244" s="6"/>
      <c r="M1244" s="6"/>
      <c r="N1244" s="6"/>
      <c r="O1244" s="6"/>
      <c r="P1244" s="6"/>
      <c r="Q1244" s="6"/>
      <c r="R1244" s="6"/>
      <c r="S1244" s="6"/>
      <c r="T1244" s="6">
        <v>140</v>
      </c>
      <c r="U1244" s="6"/>
      <c r="V1244" s="6"/>
      <c r="W1244" s="6"/>
      <c r="X1244" s="6"/>
      <c r="Y1244" s="6"/>
      <c r="Z1244" s="6"/>
      <c r="AA1244" s="6"/>
      <c r="AB1244" s="6"/>
      <c r="AC1244" s="6"/>
      <c r="AD1244" s="6"/>
      <c r="AE1244" s="6"/>
      <c r="AF1244" s="6"/>
      <c r="AG1244" s="6"/>
      <c r="AH1244" s="6"/>
      <c r="AI1244" s="6"/>
      <c r="AJ1244" s="6"/>
      <c r="AK1244" s="6"/>
      <c r="AL1244" s="6">
        <v>9</v>
      </c>
      <c r="AM1244" s="6">
        <v>48.5</v>
      </c>
      <c r="AN1244" s="6">
        <v>0.53</v>
      </c>
      <c r="AO1244" s="6">
        <v>3.1E-2</v>
      </c>
    </row>
    <row r="1245" spans="1:41" x14ac:dyDescent="0.25">
      <c r="A1245" s="10" t="s">
        <v>74</v>
      </c>
      <c r="B1245" s="9" t="s">
        <v>61</v>
      </c>
      <c r="C1245" s="15">
        <v>40627</v>
      </c>
      <c r="D1245" s="6" t="s">
        <v>69</v>
      </c>
      <c r="E1245" s="6">
        <v>4</v>
      </c>
      <c r="F1245" s="6"/>
      <c r="G1245" s="6"/>
      <c r="H1245" s="6">
        <v>25</v>
      </c>
      <c r="I1245" s="6">
        <v>4</v>
      </c>
      <c r="J1245" s="6"/>
      <c r="K1245" s="6"/>
      <c r="L1245" s="6"/>
      <c r="M1245" s="6"/>
      <c r="N1245" s="6"/>
      <c r="O1245" s="6"/>
      <c r="P1245" s="6"/>
      <c r="Q1245" s="6"/>
      <c r="R1245" s="6"/>
      <c r="S1245" s="6"/>
      <c r="T1245" s="6">
        <v>104</v>
      </c>
      <c r="U1245" s="6"/>
      <c r="V1245" s="6"/>
      <c r="W1245" s="6"/>
      <c r="X1245" s="6"/>
      <c r="Y1245" s="6"/>
      <c r="Z1245" s="6"/>
      <c r="AA1245" s="6"/>
      <c r="AB1245" s="6"/>
      <c r="AC1245" s="6"/>
      <c r="AD1245" s="6"/>
      <c r="AE1245" s="6"/>
      <c r="AF1245" s="6"/>
      <c r="AG1245" s="6"/>
      <c r="AH1245" s="6"/>
      <c r="AI1245" s="6"/>
      <c r="AJ1245" s="6"/>
      <c r="AK1245" s="6"/>
      <c r="AL1245" s="6">
        <v>13</v>
      </c>
      <c r="AM1245" s="6">
        <v>50</v>
      </c>
      <c r="AN1245" s="6">
        <v>0.6</v>
      </c>
      <c r="AO1245" s="6">
        <v>1.3000000000000001E-2</v>
      </c>
    </row>
    <row r="1246" spans="1:41" x14ac:dyDescent="0.25">
      <c r="A1246" s="10" t="s">
        <v>74</v>
      </c>
      <c r="B1246" s="9" t="s">
        <v>61</v>
      </c>
      <c r="C1246" s="15">
        <v>40627</v>
      </c>
      <c r="D1246" s="6" t="s">
        <v>69</v>
      </c>
      <c r="E1246" s="6">
        <v>5</v>
      </c>
      <c r="F1246" s="6"/>
      <c r="G1246" s="6"/>
      <c r="H1246" s="6">
        <v>25</v>
      </c>
      <c r="I1246" s="6">
        <v>4</v>
      </c>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c r="AH1246" s="6"/>
      <c r="AI1246" s="6"/>
      <c r="AJ1246" s="6"/>
      <c r="AK1246" s="6"/>
      <c r="AL1246" s="6"/>
      <c r="AM1246" s="6">
        <v>47.5</v>
      </c>
      <c r="AN1246" s="6"/>
      <c r="AO1246" s="6">
        <v>2.7999999999999997E-2</v>
      </c>
    </row>
    <row r="1247" spans="1:41" x14ac:dyDescent="0.25">
      <c r="A1247" s="10" t="s">
        <v>74</v>
      </c>
      <c r="B1247" s="9" t="s">
        <v>61</v>
      </c>
      <c r="C1247" s="15">
        <v>40634</v>
      </c>
      <c r="D1247" s="6" t="s">
        <v>69</v>
      </c>
      <c r="E1247" s="6">
        <v>1</v>
      </c>
      <c r="F1247" s="6"/>
      <c r="G1247" s="6"/>
      <c r="H1247" s="6">
        <v>25</v>
      </c>
      <c r="I1247" s="6">
        <v>4</v>
      </c>
      <c r="J1247" s="6"/>
      <c r="K1247" s="6"/>
      <c r="L1247" s="6"/>
      <c r="M1247" s="6"/>
      <c r="N1247" s="6"/>
      <c r="O1247" s="6"/>
      <c r="P1247" s="6"/>
      <c r="Q1247" s="6"/>
      <c r="R1247" s="6"/>
      <c r="S1247" s="6"/>
      <c r="T1247" s="6">
        <v>102</v>
      </c>
      <c r="U1247" s="6"/>
      <c r="V1247" s="6"/>
      <c r="W1247" s="6"/>
      <c r="X1247" s="6"/>
      <c r="Y1247" s="6"/>
      <c r="Z1247" s="6"/>
      <c r="AA1247" s="6"/>
      <c r="AB1247" s="6"/>
      <c r="AC1247" s="6"/>
      <c r="AD1247" s="6"/>
      <c r="AE1247" s="6"/>
      <c r="AF1247" s="6"/>
      <c r="AG1247" s="6"/>
      <c r="AH1247" s="6"/>
      <c r="AI1247" s="6"/>
      <c r="AJ1247" s="6"/>
      <c r="AK1247" s="6"/>
      <c r="AL1247" s="6">
        <v>8</v>
      </c>
      <c r="AM1247" s="6">
        <v>162.69999999999999</v>
      </c>
      <c r="AN1247" s="6">
        <v>1.1100000000000001</v>
      </c>
      <c r="AO1247" s="6">
        <v>0.36099999999999999</v>
      </c>
    </row>
    <row r="1248" spans="1:41" x14ac:dyDescent="0.25">
      <c r="A1248" s="10" t="s">
        <v>74</v>
      </c>
      <c r="B1248" s="9" t="s">
        <v>61</v>
      </c>
      <c r="C1248" s="15">
        <v>40634</v>
      </c>
      <c r="D1248" s="6" t="s">
        <v>69</v>
      </c>
      <c r="E1248" s="6">
        <v>2</v>
      </c>
      <c r="F1248" s="6"/>
      <c r="G1248" s="6"/>
      <c r="H1248" s="6">
        <v>25</v>
      </c>
      <c r="I1248" s="6">
        <v>4</v>
      </c>
      <c r="J1248" s="6"/>
      <c r="K1248" s="6"/>
      <c r="L1248" s="6"/>
      <c r="M1248" s="6"/>
      <c r="N1248" s="6"/>
      <c r="O1248" s="6"/>
      <c r="P1248" s="6"/>
      <c r="Q1248" s="6"/>
      <c r="R1248" s="6"/>
      <c r="S1248" s="6"/>
      <c r="T1248" s="6">
        <v>81</v>
      </c>
      <c r="U1248" s="6"/>
      <c r="V1248" s="6"/>
      <c r="W1248" s="6"/>
      <c r="X1248" s="6"/>
      <c r="Y1248" s="6"/>
      <c r="Z1248" s="6"/>
      <c r="AA1248" s="6"/>
      <c r="AB1248" s="6"/>
      <c r="AC1248" s="6"/>
      <c r="AD1248" s="6"/>
      <c r="AE1248" s="6"/>
      <c r="AF1248" s="6"/>
      <c r="AG1248" s="6"/>
      <c r="AH1248" s="6"/>
      <c r="AI1248" s="6"/>
      <c r="AJ1248" s="6"/>
      <c r="AK1248" s="6"/>
      <c r="AL1248" s="6">
        <v>12</v>
      </c>
      <c r="AM1248" s="6">
        <v>183.4</v>
      </c>
      <c r="AN1248" s="6">
        <v>2</v>
      </c>
      <c r="AO1248" s="6">
        <v>0.34100000000000003</v>
      </c>
    </row>
    <row r="1249" spans="1:41" x14ac:dyDescent="0.25">
      <c r="A1249" s="10" t="s">
        <v>74</v>
      </c>
      <c r="B1249" s="9" t="s">
        <v>61</v>
      </c>
      <c r="C1249" s="15">
        <v>40634</v>
      </c>
      <c r="D1249" s="6" t="s">
        <v>69</v>
      </c>
      <c r="E1249" s="6">
        <v>3</v>
      </c>
      <c r="F1249" s="6"/>
      <c r="G1249" s="6"/>
      <c r="H1249" s="6">
        <v>25</v>
      </c>
      <c r="I1249" s="6">
        <v>4</v>
      </c>
      <c r="J1249" s="6"/>
      <c r="K1249" s="6"/>
      <c r="L1249" s="6"/>
      <c r="M1249" s="6"/>
      <c r="N1249" s="6"/>
      <c r="O1249" s="6"/>
      <c r="P1249" s="6"/>
      <c r="Q1249" s="6"/>
      <c r="R1249" s="6"/>
      <c r="S1249" s="6"/>
      <c r="T1249" s="6">
        <v>140</v>
      </c>
      <c r="U1249" s="6"/>
      <c r="V1249" s="6"/>
      <c r="W1249" s="6"/>
      <c r="X1249" s="6"/>
      <c r="Y1249" s="6"/>
      <c r="Z1249" s="6"/>
      <c r="AA1249" s="6"/>
      <c r="AB1249" s="6"/>
      <c r="AC1249" s="6"/>
      <c r="AD1249" s="6"/>
      <c r="AE1249" s="6"/>
      <c r="AF1249" s="6"/>
      <c r="AG1249" s="6"/>
      <c r="AH1249" s="6"/>
      <c r="AI1249" s="6"/>
      <c r="AJ1249" s="6"/>
      <c r="AK1249" s="6"/>
      <c r="AL1249" s="6">
        <v>16</v>
      </c>
      <c r="AM1249" s="6">
        <v>179.4</v>
      </c>
      <c r="AN1249" s="6">
        <v>3.16</v>
      </c>
      <c r="AO1249" s="6">
        <v>0.26</v>
      </c>
    </row>
    <row r="1250" spans="1:41" x14ac:dyDescent="0.25">
      <c r="A1250" s="10" t="s">
        <v>74</v>
      </c>
      <c r="B1250" s="9" t="s">
        <v>61</v>
      </c>
      <c r="C1250" s="15">
        <v>40634</v>
      </c>
      <c r="D1250" s="6" t="s">
        <v>69</v>
      </c>
      <c r="E1250" s="6">
        <v>4</v>
      </c>
      <c r="F1250" s="6"/>
      <c r="G1250" s="6"/>
      <c r="H1250" s="6">
        <v>25</v>
      </c>
      <c r="I1250" s="6">
        <v>4</v>
      </c>
      <c r="J1250" s="6"/>
      <c r="K1250" s="6"/>
      <c r="L1250" s="6"/>
      <c r="M1250" s="6"/>
      <c r="N1250" s="6"/>
      <c r="O1250" s="6"/>
      <c r="P1250" s="6"/>
      <c r="Q1250" s="6"/>
      <c r="R1250" s="6"/>
      <c r="S1250" s="6"/>
      <c r="T1250" s="6">
        <v>104</v>
      </c>
      <c r="U1250" s="6"/>
      <c r="V1250" s="6"/>
      <c r="W1250" s="6"/>
      <c r="X1250" s="6"/>
      <c r="Y1250" s="6"/>
      <c r="Z1250" s="6"/>
      <c r="AA1250" s="6"/>
      <c r="AB1250" s="6"/>
      <c r="AC1250" s="6"/>
      <c r="AD1250" s="6"/>
      <c r="AE1250" s="6"/>
      <c r="AF1250" s="6"/>
      <c r="AG1250" s="6"/>
      <c r="AH1250" s="6"/>
      <c r="AI1250" s="6"/>
      <c r="AJ1250" s="6"/>
      <c r="AK1250" s="6"/>
      <c r="AL1250" s="6">
        <v>21</v>
      </c>
      <c r="AM1250" s="6">
        <v>184.3</v>
      </c>
      <c r="AN1250" s="6">
        <v>2.76</v>
      </c>
      <c r="AO1250" s="6">
        <v>0.36099999999999999</v>
      </c>
    </row>
    <row r="1251" spans="1:41" x14ac:dyDescent="0.25">
      <c r="A1251" s="10" t="s">
        <v>74</v>
      </c>
      <c r="B1251" s="9" t="s">
        <v>61</v>
      </c>
      <c r="C1251" s="15">
        <v>40634</v>
      </c>
      <c r="D1251" s="6" t="s">
        <v>69</v>
      </c>
      <c r="E1251" s="6">
        <v>5</v>
      </c>
      <c r="F1251" s="6"/>
      <c r="G1251" s="6"/>
      <c r="H1251" s="6">
        <v>25</v>
      </c>
      <c r="I1251" s="6">
        <v>4</v>
      </c>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c r="AH1251" s="6"/>
      <c r="AI1251" s="6"/>
      <c r="AJ1251" s="6"/>
      <c r="AK1251" s="6"/>
      <c r="AL1251" s="6"/>
      <c r="AM1251" s="6">
        <v>172</v>
      </c>
      <c r="AN1251" s="6"/>
      <c r="AO1251" s="6">
        <v>0.379</v>
      </c>
    </row>
    <row r="1252" spans="1:41" x14ac:dyDescent="0.25">
      <c r="A1252" s="10" t="s">
        <v>74</v>
      </c>
      <c r="B1252" s="9" t="s">
        <v>61</v>
      </c>
      <c r="C1252" s="15">
        <v>40641</v>
      </c>
      <c r="D1252" s="6" t="s">
        <v>69</v>
      </c>
      <c r="E1252" s="6">
        <v>1</v>
      </c>
      <c r="F1252" s="6"/>
      <c r="G1252" s="6"/>
      <c r="H1252" s="6">
        <v>25</v>
      </c>
      <c r="I1252" s="6">
        <v>4</v>
      </c>
      <c r="J1252" s="6"/>
      <c r="K1252" s="6"/>
      <c r="L1252" s="6"/>
      <c r="M1252" s="6"/>
      <c r="N1252" s="6"/>
      <c r="O1252" s="6"/>
      <c r="P1252" s="6"/>
      <c r="Q1252" s="6"/>
      <c r="R1252" s="6"/>
      <c r="S1252" s="6"/>
      <c r="T1252" s="6">
        <v>102</v>
      </c>
      <c r="U1252" s="6"/>
      <c r="V1252" s="6"/>
      <c r="W1252" s="6"/>
      <c r="X1252" s="6"/>
      <c r="Y1252" s="6"/>
      <c r="Z1252" s="6"/>
      <c r="AA1252" s="6"/>
      <c r="AB1252" s="6"/>
      <c r="AC1252" s="6"/>
      <c r="AD1252" s="6"/>
      <c r="AE1252" s="6"/>
      <c r="AF1252" s="6"/>
      <c r="AG1252" s="6"/>
      <c r="AH1252" s="6"/>
      <c r="AI1252" s="6"/>
      <c r="AJ1252" s="6"/>
      <c r="AK1252" s="6"/>
      <c r="AL1252" s="6">
        <v>9</v>
      </c>
      <c r="AM1252" s="6">
        <v>225.3</v>
      </c>
      <c r="AN1252" s="6">
        <v>1.33</v>
      </c>
      <c r="AO1252" s="6">
        <v>0.81</v>
      </c>
    </row>
    <row r="1253" spans="1:41" x14ac:dyDescent="0.25">
      <c r="A1253" s="10" t="s">
        <v>74</v>
      </c>
      <c r="B1253" s="9" t="s">
        <v>61</v>
      </c>
      <c r="C1253" s="15">
        <v>40641</v>
      </c>
      <c r="D1253" s="6" t="s">
        <v>69</v>
      </c>
      <c r="E1253" s="6">
        <v>2</v>
      </c>
      <c r="F1253" s="6"/>
      <c r="G1253" s="6"/>
      <c r="H1253" s="6">
        <v>25</v>
      </c>
      <c r="I1253" s="6">
        <v>4</v>
      </c>
      <c r="J1253" s="6"/>
      <c r="K1253" s="6"/>
      <c r="L1253" s="6"/>
      <c r="M1253" s="6"/>
      <c r="N1253" s="6"/>
      <c r="O1253" s="6"/>
      <c r="P1253" s="6"/>
      <c r="Q1253" s="6"/>
      <c r="R1253" s="6"/>
      <c r="S1253" s="6"/>
      <c r="T1253" s="6">
        <v>81</v>
      </c>
      <c r="U1253" s="6"/>
      <c r="V1253" s="6"/>
      <c r="W1253" s="6"/>
      <c r="X1253" s="6"/>
      <c r="Y1253" s="6"/>
      <c r="Z1253" s="6"/>
      <c r="AA1253" s="6"/>
      <c r="AB1253" s="6"/>
      <c r="AC1253" s="6"/>
      <c r="AD1253" s="6"/>
      <c r="AE1253" s="6"/>
      <c r="AF1253" s="6"/>
      <c r="AG1253" s="6"/>
      <c r="AH1253" s="6"/>
      <c r="AI1253" s="6"/>
      <c r="AJ1253" s="6"/>
      <c r="AK1253" s="6"/>
      <c r="AL1253" s="6">
        <v>9</v>
      </c>
      <c r="AM1253" s="6">
        <v>284.60000000000002</v>
      </c>
      <c r="AN1253" s="6">
        <v>2.4500000000000002</v>
      </c>
      <c r="AO1253" s="6">
        <v>0.83400000000000007</v>
      </c>
    </row>
    <row r="1254" spans="1:41" x14ac:dyDescent="0.25">
      <c r="A1254" s="10" t="s">
        <v>74</v>
      </c>
      <c r="B1254" s="9" t="s">
        <v>61</v>
      </c>
      <c r="C1254" s="15">
        <v>40641</v>
      </c>
      <c r="D1254" s="6" t="s">
        <v>69</v>
      </c>
      <c r="E1254" s="6">
        <v>3</v>
      </c>
      <c r="F1254" s="6"/>
      <c r="G1254" s="6"/>
      <c r="H1254" s="6">
        <v>25</v>
      </c>
      <c r="I1254" s="6">
        <v>4</v>
      </c>
      <c r="J1254" s="6"/>
      <c r="K1254" s="6"/>
      <c r="L1254" s="6"/>
      <c r="M1254" s="6"/>
      <c r="N1254" s="6"/>
      <c r="O1254" s="6"/>
      <c r="P1254" s="6"/>
      <c r="Q1254" s="6"/>
      <c r="R1254" s="6"/>
      <c r="S1254" s="6"/>
      <c r="T1254" s="6">
        <v>140</v>
      </c>
      <c r="U1254" s="6"/>
      <c r="V1254" s="6"/>
      <c r="W1254" s="6"/>
      <c r="X1254" s="6"/>
      <c r="Y1254" s="6"/>
      <c r="Z1254" s="6"/>
      <c r="AA1254" s="6"/>
      <c r="AB1254" s="6"/>
      <c r="AC1254" s="6"/>
      <c r="AD1254" s="6"/>
      <c r="AE1254" s="6"/>
      <c r="AF1254" s="6"/>
      <c r="AG1254" s="6"/>
      <c r="AH1254" s="6"/>
      <c r="AI1254" s="6"/>
      <c r="AJ1254" s="6"/>
      <c r="AK1254" s="6"/>
      <c r="AL1254" s="6">
        <v>15</v>
      </c>
      <c r="AM1254" s="6">
        <v>292.60000000000002</v>
      </c>
      <c r="AN1254" s="6">
        <v>5.22</v>
      </c>
      <c r="AO1254" s="6">
        <v>0.92799999999999994</v>
      </c>
    </row>
    <row r="1255" spans="1:41" x14ac:dyDescent="0.25">
      <c r="A1255" s="10" t="s">
        <v>74</v>
      </c>
      <c r="B1255" s="9" t="s">
        <v>61</v>
      </c>
      <c r="C1255" s="15">
        <v>40641</v>
      </c>
      <c r="D1255" s="6" t="s">
        <v>69</v>
      </c>
      <c r="E1255" s="6">
        <v>4</v>
      </c>
      <c r="F1255" s="6"/>
      <c r="G1255" s="6"/>
      <c r="H1255" s="6">
        <v>25</v>
      </c>
      <c r="I1255" s="6">
        <v>4</v>
      </c>
      <c r="J1255" s="6"/>
      <c r="K1255" s="6"/>
      <c r="L1255" s="6"/>
      <c r="M1255" s="6"/>
      <c r="N1255" s="6"/>
      <c r="O1255" s="6"/>
      <c r="P1255" s="6"/>
      <c r="Q1255" s="6"/>
      <c r="R1255" s="6"/>
      <c r="S1255" s="6"/>
      <c r="T1255" s="6">
        <v>104</v>
      </c>
      <c r="U1255" s="6"/>
      <c r="V1255" s="6"/>
      <c r="W1255" s="6"/>
      <c r="X1255" s="6"/>
      <c r="Y1255" s="6"/>
      <c r="Z1255" s="6"/>
      <c r="AA1255" s="6"/>
      <c r="AB1255" s="6"/>
      <c r="AC1255" s="6"/>
      <c r="AD1255" s="6"/>
      <c r="AE1255" s="6"/>
      <c r="AF1255" s="6"/>
      <c r="AG1255" s="6"/>
      <c r="AH1255" s="6"/>
      <c r="AI1255" s="6"/>
      <c r="AJ1255" s="6"/>
      <c r="AK1255" s="6"/>
      <c r="AL1255" s="6">
        <v>6</v>
      </c>
      <c r="AM1255" s="6">
        <v>295.7</v>
      </c>
      <c r="AN1255" s="6">
        <v>2.0699999999999998</v>
      </c>
      <c r="AO1255" s="6">
        <v>0.90900000000000003</v>
      </c>
    </row>
    <row r="1256" spans="1:41" x14ac:dyDescent="0.25">
      <c r="A1256" s="10" t="s">
        <v>74</v>
      </c>
      <c r="B1256" s="9" t="s">
        <v>61</v>
      </c>
      <c r="C1256" s="15">
        <v>40641</v>
      </c>
      <c r="D1256" s="6" t="s">
        <v>69</v>
      </c>
      <c r="E1256" s="6">
        <v>5</v>
      </c>
      <c r="F1256" s="6"/>
      <c r="G1256" s="6"/>
      <c r="H1256" s="6">
        <v>25</v>
      </c>
      <c r="I1256" s="6">
        <v>4</v>
      </c>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c r="AH1256" s="6"/>
      <c r="AI1256" s="6"/>
      <c r="AJ1256" s="6"/>
      <c r="AK1256" s="6"/>
      <c r="AL1256" s="6"/>
      <c r="AM1256" s="6">
        <v>280</v>
      </c>
      <c r="AN1256" s="6"/>
      <c r="AO1256" s="6">
        <v>0.92500000000000004</v>
      </c>
    </row>
    <row r="1257" spans="1:41" x14ac:dyDescent="0.25">
      <c r="A1257" s="10" t="s">
        <v>74</v>
      </c>
      <c r="B1257" s="9" t="s">
        <v>61</v>
      </c>
      <c r="C1257" s="15">
        <v>40869</v>
      </c>
      <c r="D1257" s="6" t="s">
        <v>71</v>
      </c>
      <c r="E1257" s="6">
        <v>1</v>
      </c>
      <c r="F1257" s="6"/>
      <c r="G1257" s="6"/>
      <c r="H1257" s="6">
        <v>25</v>
      </c>
      <c r="I1257" s="6">
        <v>4</v>
      </c>
      <c r="J1257" s="6"/>
      <c r="K1257" s="6"/>
      <c r="L1257" s="6"/>
      <c r="M1257" s="6"/>
      <c r="N1257" s="6"/>
      <c r="O1257" s="6"/>
      <c r="P1257" s="6"/>
      <c r="Q1257" s="6"/>
      <c r="R1257" s="6"/>
      <c r="S1257" s="6"/>
      <c r="T1257" s="6"/>
      <c r="U1257" s="6"/>
      <c r="V1257" s="6"/>
      <c r="W1257" s="6"/>
      <c r="X1257" s="6"/>
      <c r="Y1257" s="6"/>
      <c r="Z1257" s="6"/>
      <c r="AA1257" s="6"/>
      <c r="AB1257" s="6"/>
      <c r="AC1257" s="6"/>
      <c r="AD1257" s="6"/>
      <c r="AE1257" s="6"/>
      <c r="AF1257" s="6"/>
      <c r="AG1257" s="6"/>
      <c r="AH1257" s="6"/>
      <c r="AI1257" s="6"/>
      <c r="AJ1257" s="6"/>
      <c r="AK1257" s="6"/>
      <c r="AL1257" s="6"/>
      <c r="AM1257" s="6">
        <v>60.5</v>
      </c>
      <c r="AN1257" s="6"/>
      <c r="AO1257" s="6">
        <v>7.8E-2</v>
      </c>
    </row>
    <row r="1258" spans="1:41" x14ac:dyDescent="0.25">
      <c r="A1258" s="10" t="s">
        <v>74</v>
      </c>
      <c r="B1258" s="9" t="s">
        <v>61</v>
      </c>
      <c r="C1258" s="15">
        <v>40869</v>
      </c>
      <c r="D1258" s="6" t="s">
        <v>71</v>
      </c>
      <c r="E1258" s="6">
        <v>2</v>
      </c>
      <c r="F1258" s="6"/>
      <c r="G1258" s="6"/>
      <c r="H1258" s="6">
        <v>25</v>
      </c>
      <c r="I1258" s="6">
        <v>4</v>
      </c>
      <c r="J1258" s="6"/>
      <c r="K1258" s="6"/>
      <c r="L1258" s="6"/>
      <c r="M1258" s="6"/>
      <c r="N1258" s="6"/>
      <c r="O1258" s="6"/>
      <c r="P1258" s="6"/>
      <c r="Q1258" s="6"/>
      <c r="R1258" s="6"/>
      <c r="S1258" s="6"/>
      <c r="T1258" s="6"/>
      <c r="U1258" s="6"/>
      <c r="V1258" s="6"/>
      <c r="W1258" s="6"/>
      <c r="X1258" s="6"/>
      <c r="Y1258" s="6"/>
      <c r="Z1258" s="6"/>
      <c r="AA1258" s="6"/>
      <c r="AB1258" s="6"/>
      <c r="AC1258" s="6"/>
      <c r="AD1258" s="6"/>
      <c r="AE1258" s="6"/>
      <c r="AF1258" s="6"/>
      <c r="AG1258" s="6"/>
      <c r="AH1258" s="6"/>
      <c r="AI1258" s="6"/>
      <c r="AJ1258" s="6"/>
      <c r="AK1258" s="6"/>
      <c r="AL1258" s="6"/>
      <c r="AM1258" s="6">
        <v>67.300000000000011</v>
      </c>
      <c r="AN1258" s="6"/>
      <c r="AO1258" s="6">
        <v>0.14800000000000002</v>
      </c>
    </row>
    <row r="1259" spans="1:41" x14ac:dyDescent="0.25">
      <c r="A1259" s="10" t="s">
        <v>74</v>
      </c>
      <c r="B1259" s="9" t="s">
        <v>61</v>
      </c>
      <c r="C1259" s="15">
        <v>40869</v>
      </c>
      <c r="D1259" s="6" t="s">
        <v>71</v>
      </c>
      <c r="E1259" s="6">
        <v>3</v>
      </c>
      <c r="F1259" s="6"/>
      <c r="G1259" s="6"/>
      <c r="H1259" s="6">
        <v>25</v>
      </c>
      <c r="I1259" s="6">
        <v>4</v>
      </c>
      <c r="J1259" s="6"/>
      <c r="K1259" s="6"/>
      <c r="L1259" s="6"/>
      <c r="M1259" s="6"/>
      <c r="N1259" s="6"/>
      <c r="O1259" s="6"/>
      <c r="P1259" s="6"/>
      <c r="Q1259" s="6"/>
      <c r="R1259" s="6"/>
      <c r="S1259" s="6"/>
      <c r="T1259" s="6"/>
      <c r="U1259" s="6"/>
      <c r="V1259" s="6"/>
      <c r="W1259" s="6"/>
      <c r="X1259" s="6"/>
      <c r="Y1259" s="6"/>
      <c r="Z1259" s="6"/>
      <c r="AA1259" s="6"/>
      <c r="AB1259" s="6"/>
      <c r="AC1259" s="6"/>
      <c r="AD1259" s="6"/>
      <c r="AE1259" s="6"/>
      <c r="AF1259" s="6"/>
      <c r="AG1259" s="6"/>
      <c r="AH1259" s="6"/>
      <c r="AI1259" s="6"/>
      <c r="AJ1259" s="6"/>
      <c r="AK1259" s="6"/>
      <c r="AL1259" s="6"/>
      <c r="AM1259" s="6">
        <v>61.8</v>
      </c>
      <c r="AN1259" s="6"/>
      <c r="AO1259" s="6">
        <v>2.7999999999999997E-2</v>
      </c>
    </row>
    <row r="1260" spans="1:41" x14ac:dyDescent="0.25">
      <c r="A1260" s="10" t="s">
        <v>74</v>
      </c>
      <c r="B1260" s="9" t="s">
        <v>61</v>
      </c>
      <c r="C1260" s="15">
        <v>40869</v>
      </c>
      <c r="D1260" s="6" t="s">
        <v>71</v>
      </c>
      <c r="E1260" s="6">
        <v>4</v>
      </c>
      <c r="F1260" s="6"/>
      <c r="G1260" s="6"/>
      <c r="H1260" s="6">
        <v>25</v>
      </c>
      <c r="I1260" s="6">
        <v>4</v>
      </c>
      <c r="J1260" s="6"/>
      <c r="K1260" s="6"/>
      <c r="L1260" s="6"/>
      <c r="M1260" s="6"/>
      <c r="N1260" s="6"/>
      <c r="O1260" s="6"/>
      <c r="P1260" s="6"/>
      <c r="Q1260" s="6"/>
      <c r="R1260" s="6"/>
      <c r="S1260" s="6"/>
      <c r="T1260" s="6"/>
      <c r="U1260" s="6"/>
      <c r="V1260" s="6"/>
      <c r="W1260" s="6"/>
      <c r="X1260" s="6"/>
      <c r="Y1260" s="6"/>
      <c r="Z1260" s="6"/>
      <c r="AA1260" s="6"/>
      <c r="AB1260" s="6"/>
      <c r="AC1260" s="6"/>
      <c r="AD1260" s="6"/>
      <c r="AE1260" s="6"/>
      <c r="AF1260" s="6"/>
      <c r="AG1260" s="6"/>
      <c r="AH1260" s="6"/>
      <c r="AI1260" s="6"/>
      <c r="AJ1260" s="6"/>
      <c r="AK1260" s="6"/>
      <c r="AL1260" s="6"/>
      <c r="AM1260" s="6">
        <v>63.5</v>
      </c>
      <c r="AN1260" s="6"/>
      <c r="AO1260" s="6">
        <v>0.13800000000000001</v>
      </c>
    </row>
    <row r="1261" spans="1:41" x14ac:dyDescent="0.25">
      <c r="A1261" s="10" t="s">
        <v>74</v>
      </c>
      <c r="B1261" s="9" t="s">
        <v>61</v>
      </c>
      <c r="C1261" s="15">
        <v>40869</v>
      </c>
      <c r="D1261" s="6" t="s">
        <v>71</v>
      </c>
      <c r="E1261" s="6">
        <v>5</v>
      </c>
      <c r="F1261" s="6"/>
      <c r="G1261" s="6"/>
      <c r="H1261" s="6">
        <v>25</v>
      </c>
      <c r="I1261" s="6">
        <v>4</v>
      </c>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c r="AH1261" s="6"/>
      <c r="AI1261" s="6"/>
      <c r="AJ1261" s="6"/>
      <c r="AK1261" s="6"/>
      <c r="AL1261" s="6"/>
      <c r="AM1261" s="6">
        <v>67.5</v>
      </c>
      <c r="AN1261" s="6"/>
      <c r="AO1261" s="6">
        <v>0.13400000000000001</v>
      </c>
    </row>
    <row r="1262" spans="1:41" x14ac:dyDescent="0.25">
      <c r="A1262" s="10" t="s">
        <v>74</v>
      </c>
      <c r="B1262" s="9" t="s">
        <v>61</v>
      </c>
      <c r="C1262" s="15">
        <v>40876</v>
      </c>
      <c r="D1262" s="6" t="s">
        <v>71</v>
      </c>
      <c r="E1262" s="6">
        <v>1</v>
      </c>
      <c r="F1262" s="6"/>
      <c r="G1262" s="6"/>
      <c r="H1262" s="6">
        <v>25</v>
      </c>
      <c r="I1262" s="6">
        <v>4</v>
      </c>
      <c r="J1262" s="6"/>
      <c r="K1262" s="6"/>
      <c r="L1262" s="6"/>
      <c r="M1262" s="6"/>
      <c r="N1262" s="6"/>
      <c r="O1262" s="6"/>
      <c r="P1262" s="6"/>
      <c r="Q1262" s="6"/>
      <c r="R1262" s="6"/>
      <c r="S1262" s="6"/>
      <c r="T1262" s="6"/>
      <c r="U1262" s="6"/>
      <c r="V1262" s="6"/>
      <c r="W1262" s="6"/>
      <c r="X1262" s="6"/>
      <c r="Y1262" s="6"/>
      <c r="Z1262" s="6"/>
      <c r="AA1262" s="6"/>
      <c r="AB1262" s="6"/>
      <c r="AC1262" s="6"/>
      <c r="AD1262" s="6"/>
      <c r="AE1262" s="6"/>
      <c r="AF1262" s="6"/>
      <c r="AG1262" s="6"/>
      <c r="AH1262" s="6"/>
      <c r="AI1262" s="6"/>
      <c r="AJ1262" s="6"/>
      <c r="AK1262" s="6"/>
      <c r="AL1262" s="6"/>
      <c r="AM1262" s="6">
        <v>101.89999999999999</v>
      </c>
      <c r="AN1262" s="6"/>
      <c r="AO1262" s="6">
        <v>0.126</v>
      </c>
    </row>
    <row r="1263" spans="1:41" x14ac:dyDescent="0.25">
      <c r="A1263" s="10" t="s">
        <v>74</v>
      </c>
      <c r="B1263" s="9" t="s">
        <v>61</v>
      </c>
      <c r="C1263" s="15">
        <v>40876</v>
      </c>
      <c r="D1263" s="6" t="s">
        <v>71</v>
      </c>
      <c r="E1263" s="6">
        <v>2</v>
      </c>
      <c r="F1263" s="6"/>
      <c r="G1263" s="6"/>
      <c r="H1263" s="6">
        <v>25</v>
      </c>
      <c r="I1263" s="6">
        <v>4</v>
      </c>
      <c r="J1263" s="6"/>
      <c r="K1263" s="6"/>
      <c r="L1263" s="6"/>
      <c r="M1263" s="6"/>
      <c r="N1263" s="6"/>
      <c r="O1263" s="6"/>
      <c r="P1263" s="6"/>
      <c r="Q1263" s="6"/>
      <c r="R1263" s="6"/>
      <c r="S1263" s="6"/>
      <c r="T1263" s="6"/>
      <c r="U1263" s="6"/>
      <c r="V1263" s="6"/>
      <c r="W1263" s="6"/>
      <c r="X1263" s="6"/>
      <c r="Y1263" s="6"/>
      <c r="Z1263" s="6"/>
      <c r="AA1263" s="6"/>
      <c r="AB1263" s="6"/>
      <c r="AC1263" s="6"/>
      <c r="AD1263" s="6"/>
      <c r="AE1263" s="6"/>
      <c r="AF1263" s="6"/>
      <c r="AG1263" s="6"/>
      <c r="AH1263" s="6"/>
      <c r="AI1263" s="6"/>
      <c r="AJ1263" s="6"/>
      <c r="AK1263" s="6"/>
      <c r="AL1263" s="6"/>
      <c r="AM1263" s="6">
        <v>125.60000000000001</v>
      </c>
      <c r="AN1263" s="6"/>
      <c r="AO1263" s="6">
        <v>0.16200000000000001</v>
      </c>
    </row>
    <row r="1264" spans="1:41" x14ac:dyDescent="0.25">
      <c r="A1264" s="10" t="s">
        <v>74</v>
      </c>
      <c r="B1264" s="9" t="s">
        <v>61</v>
      </c>
      <c r="C1264" s="15">
        <v>40876</v>
      </c>
      <c r="D1264" s="6" t="s">
        <v>71</v>
      </c>
      <c r="E1264" s="6">
        <v>3</v>
      </c>
      <c r="F1264" s="6"/>
      <c r="G1264" s="6"/>
      <c r="H1264" s="6">
        <v>25</v>
      </c>
      <c r="I1264" s="6">
        <v>4</v>
      </c>
      <c r="J1264" s="6"/>
      <c r="K1264" s="6"/>
      <c r="L1264" s="6"/>
      <c r="M1264" s="6"/>
      <c r="N1264" s="6"/>
      <c r="O1264" s="6"/>
      <c r="P1264" s="6"/>
      <c r="Q1264" s="6"/>
      <c r="R1264" s="6"/>
      <c r="S1264" s="6"/>
      <c r="T1264" s="6"/>
      <c r="U1264" s="6"/>
      <c r="V1264" s="6"/>
      <c r="W1264" s="6"/>
      <c r="X1264" s="6"/>
      <c r="Y1264" s="6"/>
      <c r="Z1264" s="6"/>
      <c r="AA1264" s="6"/>
      <c r="AB1264" s="6"/>
      <c r="AC1264" s="6"/>
      <c r="AD1264" s="6"/>
      <c r="AE1264" s="6"/>
      <c r="AF1264" s="6"/>
      <c r="AG1264" s="6"/>
      <c r="AH1264" s="6"/>
      <c r="AI1264" s="6"/>
      <c r="AJ1264" s="6"/>
      <c r="AK1264" s="6"/>
      <c r="AL1264" s="6"/>
      <c r="AM1264" s="6">
        <v>104.1</v>
      </c>
      <c r="AN1264" s="6"/>
      <c r="AO1264" s="6">
        <v>0.111</v>
      </c>
    </row>
    <row r="1265" spans="1:41" x14ac:dyDescent="0.25">
      <c r="A1265" s="10" t="s">
        <v>74</v>
      </c>
      <c r="B1265" s="9" t="s">
        <v>61</v>
      </c>
      <c r="C1265" s="15">
        <v>40876</v>
      </c>
      <c r="D1265" s="6" t="s">
        <v>71</v>
      </c>
      <c r="E1265" s="6">
        <v>4</v>
      </c>
      <c r="F1265" s="6"/>
      <c r="G1265" s="6"/>
      <c r="H1265" s="6">
        <v>25</v>
      </c>
      <c r="I1265" s="6">
        <v>4</v>
      </c>
      <c r="J1265" s="6"/>
      <c r="K1265" s="6"/>
      <c r="L1265" s="6"/>
      <c r="M1265" s="6"/>
      <c r="N1265" s="6"/>
      <c r="O1265" s="6"/>
      <c r="P1265" s="6"/>
      <c r="Q1265" s="6"/>
      <c r="R1265" s="6"/>
      <c r="S1265" s="6"/>
      <c r="T1265" s="6"/>
      <c r="U1265" s="6"/>
      <c r="V1265" s="6"/>
      <c r="W1265" s="6"/>
      <c r="X1265" s="6"/>
      <c r="Y1265" s="6"/>
      <c r="Z1265" s="6"/>
      <c r="AA1265" s="6"/>
      <c r="AB1265" s="6"/>
      <c r="AC1265" s="6"/>
      <c r="AD1265" s="6"/>
      <c r="AE1265" s="6"/>
      <c r="AF1265" s="6"/>
      <c r="AG1265" s="6"/>
      <c r="AH1265" s="6"/>
      <c r="AI1265" s="6"/>
      <c r="AJ1265" s="6"/>
      <c r="AK1265" s="6"/>
      <c r="AL1265" s="6"/>
      <c r="AM1265" s="6">
        <v>116.1</v>
      </c>
      <c r="AN1265" s="6"/>
      <c r="AO1265" s="6">
        <v>0.187</v>
      </c>
    </row>
    <row r="1266" spans="1:41" x14ac:dyDescent="0.25">
      <c r="A1266" s="10" t="s">
        <v>74</v>
      </c>
      <c r="B1266" s="9" t="s">
        <v>61</v>
      </c>
      <c r="C1266" s="15">
        <v>40876</v>
      </c>
      <c r="D1266" s="6" t="s">
        <v>71</v>
      </c>
      <c r="E1266" s="6">
        <v>5</v>
      </c>
      <c r="F1266" s="6"/>
      <c r="G1266" s="6"/>
      <c r="H1266" s="6">
        <v>25</v>
      </c>
      <c r="I1266" s="6">
        <v>4</v>
      </c>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c r="AH1266" s="6"/>
      <c r="AI1266" s="6"/>
      <c r="AJ1266" s="6"/>
      <c r="AK1266" s="6"/>
      <c r="AL1266" s="6"/>
      <c r="AM1266" s="6">
        <v>126.89999999999999</v>
      </c>
      <c r="AN1266" s="6"/>
      <c r="AO1266" s="6">
        <v>0.193</v>
      </c>
    </row>
    <row r="1267" spans="1:41" x14ac:dyDescent="0.25">
      <c r="A1267" s="10" t="s">
        <v>74</v>
      </c>
      <c r="B1267" s="9" t="s">
        <v>61</v>
      </c>
      <c r="C1267" s="15">
        <v>40883</v>
      </c>
      <c r="D1267" s="6" t="s">
        <v>71</v>
      </c>
      <c r="E1267" s="6">
        <v>1</v>
      </c>
      <c r="F1267" s="6"/>
      <c r="G1267" s="6"/>
      <c r="H1267" s="6">
        <v>25</v>
      </c>
      <c r="I1267" s="6">
        <v>4</v>
      </c>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c r="AH1267" s="6"/>
      <c r="AI1267" s="6"/>
      <c r="AJ1267" s="6"/>
      <c r="AK1267" s="6"/>
      <c r="AL1267" s="6"/>
      <c r="AM1267" s="6">
        <v>170.9</v>
      </c>
      <c r="AN1267" s="6"/>
      <c r="AO1267" s="6">
        <v>0.18899999999999997</v>
      </c>
    </row>
    <row r="1268" spans="1:41" x14ac:dyDescent="0.25">
      <c r="A1268" s="10" t="s">
        <v>74</v>
      </c>
      <c r="B1268" s="9" t="s">
        <v>61</v>
      </c>
      <c r="C1268" s="15">
        <v>40883</v>
      </c>
      <c r="D1268" s="6" t="s">
        <v>71</v>
      </c>
      <c r="E1268" s="6">
        <v>2</v>
      </c>
      <c r="F1268" s="6"/>
      <c r="G1268" s="6"/>
      <c r="H1268" s="6">
        <v>25</v>
      </c>
      <c r="I1268" s="6">
        <v>4</v>
      </c>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c r="AH1268" s="6"/>
      <c r="AI1268" s="6"/>
      <c r="AJ1268" s="6"/>
      <c r="AK1268" s="6"/>
      <c r="AL1268" s="6"/>
      <c r="AM1268" s="6">
        <v>171.6</v>
      </c>
      <c r="AN1268" s="6"/>
      <c r="AO1268" s="6">
        <v>0.192</v>
      </c>
    </row>
    <row r="1269" spans="1:41" x14ac:dyDescent="0.25">
      <c r="A1269" s="10" t="s">
        <v>74</v>
      </c>
      <c r="B1269" s="9" t="s">
        <v>61</v>
      </c>
      <c r="C1269" s="15">
        <v>40883</v>
      </c>
      <c r="D1269" s="6" t="s">
        <v>71</v>
      </c>
      <c r="E1269" s="6">
        <v>3</v>
      </c>
      <c r="F1269" s="6"/>
      <c r="G1269" s="6"/>
      <c r="H1269" s="6">
        <v>25</v>
      </c>
      <c r="I1269" s="6">
        <v>4</v>
      </c>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c r="AH1269" s="6"/>
      <c r="AI1269" s="6"/>
      <c r="AJ1269" s="6"/>
      <c r="AK1269" s="6"/>
      <c r="AL1269" s="6"/>
      <c r="AM1269" s="6">
        <v>154.1</v>
      </c>
      <c r="AN1269" s="6"/>
      <c r="AO1269" s="6">
        <v>0.23399999999999999</v>
      </c>
    </row>
    <row r="1270" spans="1:41" x14ac:dyDescent="0.25">
      <c r="A1270" s="10" t="s">
        <v>74</v>
      </c>
      <c r="B1270" s="9" t="s">
        <v>61</v>
      </c>
      <c r="C1270" s="15">
        <v>40883</v>
      </c>
      <c r="D1270" s="6" t="s">
        <v>71</v>
      </c>
      <c r="E1270" s="6">
        <v>4</v>
      </c>
      <c r="F1270" s="6"/>
      <c r="G1270" s="6"/>
      <c r="H1270" s="6">
        <v>25</v>
      </c>
      <c r="I1270" s="6">
        <v>4</v>
      </c>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c r="AH1270" s="6"/>
      <c r="AI1270" s="6"/>
      <c r="AJ1270" s="6"/>
      <c r="AK1270" s="6"/>
      <c r="AL1270" s="6"/>
      <c r="AM1270" s="6">
        <v>201.1</v>
      </c>
      <c r="AN1270" s="6"/>
      <c r="AO1270" s="6">
        <v>0.28100000000000003</v>
      </c>
    </row>
    <row r="1271" spans="1:41" x14ac:dyDescent="0.25">
      <c r="A1271" s="10" t="s">
        <v>75</v>
      </c>
      <c r="B1271" s="9" t="s">
        <v>61</v>
      </c>
      <c r="C1271" s="15">
        <v>40883</v>
      </c>
      <c r="D1271" s="6" t="s">
        <v>71</v>
      </c>
      <c r="E1271" s="6">
        <v>5</v>
      </c>
      <c r="F1271" s="6"/>
      <c r="G1271" s="6"/>
      <c r="H1271" s="6">
        <v>25</v>
      </c>
      <c r="I1271" s="6">
        <v>7</v>
      </c>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c r="AI1271" s="6"/>
      <c r="AJ1271" s="6"/>
      <c r="AK1271" s="6"/>
      <c r="AL1271" s="6"/>
      <c r="AM1271" s="6">
        <v>174.89999999999998</v>
      </c>
      <c r="AN1271" s="6"/>
      <c r="AO1271" s="6">
        <v>0.29100000000000004</v>
      </c>
    </row>
    <row r="1272" spans="1:41" x14ac:dyDescent="0.25">
      <c r="A1272" s="10" t="s">
        <v>75</v>
      </c>
      <c r="B1272" s="9" t="s">
        <v>61</v>
      </c>
      <c r="C1272" s="15">
        <v>40627</v>
      </c>
      <c r="D1272" s="6" t="s">
        <v>69</v>
      </c>
      <c r="E1272" s="6">
        <v>1</v>
      </c>
      <c r="F1272" s="6"/>
      <c r="G1272" s="6"/>
      <c r="H1272" s="6">
        <v>25</v>
      </c>
      <c r="I1272" s="6">
        <v>7</v>
      </c>
      <c r="J1272" s="6"/>
      <c r="K1272" s="6"/>
      <c r="L1272" s="6"/>
      <c r="M1272" s="6"/>
      <c r="N1272" s="6"/>
      <c r="O1272" s="6"/>
      <c r="P1272" s="6"/>
      <c r="Q1272" s="6"/>
      <c r="R1272" s="6"/>
      <c r="S1272" s="6"/>
      <c r="T1272" s="6">
        <v>98</v>
      </c>
      <c r="U1272" s="6"/>
      <c r="V1272" s="6"/>
      <c r="W1272" s="6"/>
      <c r="X1272" s="6"/>
      <c r="Y1272" s="6"/>
      <c r="Z1272" s="6"/>
      <c r="AA1272" s="6"/>
      <c r="AB1272" s="6"/>
      <c r="AC1272" s="6"/>
      <c r="AD1272" s="6"/>
      <c r="AE1272" s="6"/>
      <c r="AF1272" s="6"/>
      <c r="AG1272" s="6"/>
      <c r="AH1272" s="6"/>
      <c r="AI1272" s="6"/>
      <c r="AJ1272" s="6"/>
      <c r="AK1272" s="6"/>
      <c r="AL1272" s="6">
        <v>14</v>
      </c>
      <c r="AM1272" s="6">
        <v>82.300000000000011</v>
      </c>
      <c r="AN1272" s="6">
        <v>1.1599999999999999</v>
      </c>
      <c r="AO1272" s="6">
        <v>9.4E-2</v>
      </c>
    </row>
    <row r="1273" spans="1:41" x14ac:dyDescent="0.25">
      <c r="A1273" s="10" t="s">
        <v>75</v>
      </c>
      <c r="B1273" s="9" t="s">
        <v>61</v>
      </c>
      <c r="C1273" s="15">
        <v>40627</v>
      </c>
      <c r="D1273" s="6" t="s">
        <v>69</v>
      </c>
      <c r="E1273" s="6">
        <v>2</v>
      </c>
      <c r="F1273" s="6"/>
      <c r="G1273" s="6"/>
      <c r="H1273" s="6">
        <v>25</v>
      </c>
      <c r="I1273" s="6">
        <v>7</v>
      </c>
      <c r="J1273" s="6"/>
      <c r="K1273" s="6"/>
      <c r="L1273" s="6"/>
      <c r="M1273" s="6"/>
      <c r="N1273" s="6"/>
      <c r="O1273" s="6"/>
      <c r="P1273" s="6"/>
      <c r="Q1273" s="6"/>
      <c r="R1273" s="6"/>
      <c r="S1273" s="6"/>
      <c r="T1273" s="6">
        <v>142</v>
      </c>
      <c r="U1273" s="6"/>
      <c r="V1273" s="6"/>
      <c r="W1273" s="6"/>
      <c r="X1273" s="6"/>
      <c r="Y1273" s="6"/>
      <c r="Z1273" s="6"/>
      <c r="AA1273" s="6"/>
      <c r="AB1273" s="6"/>
      <c r="AC1273" s="6"/>
      <c r="AD1273" s="6"/>
      <c r="AE1273" s="6"/>
      <c r="AF1273" s="6"/>
      <c r="AG1273" s="6"/>
      <c r="AH1273" s="6"/>
      <c r="AI1273" s="6"/>
      <c r="AJ1273" s="6"/>
      <c r="AK1273" s="6"/>
      <c r="AL1273" s="6">
        <v>13</v>
      </c>
      <c r="AM1273" s="6">
        <v>77.8</v>
      </c>
      <c r="AN1273" s="6">
        <v>1.06</v>
      </c>
      <c r="AO1273" s="6">
        <v>0.12</v>
      </c>
    </row>
    <row r="1274" spans="1:41" x14ac:dyDescent="0.25">
      <c r="A1274" s="10" t="s">
        <v>75</v>
      </c>
      <c r="B1274" s="9" t="s">
        <v>61</v>
      </c>
      <c r="C1274" s="15">
        <v>40627</v>
      </c>
      <c r="D1274" s="6" t="s">
        <v>69</v>
      </c>
      <c r="E1274" s="6">
        <v>3</v>
      </c>
      <c r="F1274" s="6"/>
      <c r="G1274" s="6"/>
      <c r="H1274" s="6">
        <v>25</v>
      </c>
      <c r="I1274" s="6">
        <v>7</v>
      </c>
      <c r="J1274" s="6"/>
      <c r="K1274" s="6"/>
      <c r="L1274" s="6"/>
      <c r="M1274" s="6"/>
      <c r="N1274" s="6"/>
      <c r="O1274" s="6"/>
      <c r="P1274" s="6"/>
      <c r="Q1274" s="6"/>
      <c r="R1274" s="6"/>
      <c r="S1274" s="6"/>
      <c r="T1274" s="6">
        <v>110</v>
      </c>
      <c r="U1274" s="6"/>
      <c r="V1274" s="6"/>
      <c r="W1274" s="6"/>
      <c r="X1274" s="6"/>
      <c r="Y1274" s="6"/>
      <c r="Z1274" s="6"/>
      <c r="AA1274" s="6"/>
      <c r="AB1274" s="6"/>
      <c r="AC1274" s="6"/>
      <c r="AD1274" s="6"/>
      <c r="AE1274" s="6"/>
      <c r="AF1274" s="6"/>
      <c r="AG1274" s="6"/>
      <c r="AH1274" s="6"/>
      <c r="AI1274" s="6"/>
      <c r="AJ1274" s="6"/>
      <c r="AK1274" s="6"/>
      <c r="AL1274" s="6">
        <v>8</v>
      </c>
      <c r="AM1274" s="6">
        <v>81.8</v>
      </c>
      <c r="AN1274" s="6">
        <v>0.44</v>
      </c>
      <c r="AO1274" s="6">
        <v>0.13400000000000001</v>
      </c>
    </row>
    <row r="1275" spans="1:41" x14ac:dyDescent="0.25">
      <c r="A1275" s="10" t="s">
        <v>75</v>
      </c>
      <c r="B1275" s="9" t="s">
        <v>61</v>
      </c>
      <c r="C1275" s="15">
        <v>40627</v>
      </c>
      <c r="D1275" s="6" t="s">
        <v>69</v>
      </c>
      <c r="E1275" s="6">
        <v>4</v>
      </c>
      <c r="F1275" s="6"/>
      <c r="G1275" s="6"/>
      <c r="H1275" s="6">
        <v>25</v>
      </c>
      <c r="I1275" s="6">
        <v>7</v>
      </c>
      <c r="J1275" s="6"/>
      <c r="K1275" s="6"/>
      <c r="L1275" s="6"/>
      <c r="M1275" s="6"/>
      <c r="N1275" s="6"/>
      <c r="O1275" s="6"/>
      <c r="P1275" s="6"/>
      <c r="Q1275" s="6"/>
      <c r="R1275" s="6"/>
      <c r="S1275" s="6"/>
      <c r="T1275" s="6">
        <v>129</v>
      </c>
      <c r="U1275" s="6"/>
      <c r="V1275" s="6"/>
      <c r="W1275" s="6"/>
      <c r="X1275" s="6"/>
      <c r="Y1275" s="6"/>
      <c r="Z1275" s="6"/>
      <c r="AA1275" s="6"/>
      <c r="AB1275" s="6"/>
      <c r="AC1275" s="6"/>
      <c r="AD1275" s="6"/>
      <c r="AE1275" s="6"/>
      <c r="AF1275" s="6"/>
      <c r="AG1275" s="6"/>
      <c r="AH1275" s="6"/>
      <c r="AI1275" s="6"/>
      <c r="AJ1275" s="6"/>
      <c r="AK1275" s="6"/>
      <c r="AL1275" s="6">
        <v>17</v>
      </c>
      <c r="AM1275" s="6">
        <v>80.8</v>
      </c>
      <c r="AN1275" s="6">
        <v>1.21</v>
      </c>
      <c r="AO1275" s="6">
        <v>4.2999999999999997E-2</v>
      </c>
    </row>
    <row r="1276" spans="1:41" x14ac:dyDescent="0.25">
      <c r="A1276" s="10" t="s">
        <v>75</v>
      </c>
      <c r="B1276" s="9" t="s">
        <v>61</v>
      </c>
      <c r="C1276" s="15">
        <v>40627</v>
      </c>
      <c r="D1276" s="6" t="s">
        <v>69</v>
      </c>
      <c r="E1276" s="6">
        <v>5</v>
      </c>
      <c r="F1276" s="6"/>
      <c r="G1276" s="6"/>
      <c r="H1276" s="6">
        <v>25</v>
      </c>
      <c r="I1276" s="6">
        <v>7</v>
      </c>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c r="AH1276" s="6"/>
      <c r="AI1276" s="6"/>
      <c r="AJ1276" s="6"/>
      <c r="AK1276" s="6"/>
      <c r="AL1276" s="6"/>
      <c r="AM1276" s="6">
        <v>84.800000000000011</v>
      </c>
      <c r="AN1276" s="6"/>
      <c r="AO1276" s="6">
        <v>2.4E-2</v>
      </c>
    </row>
    <row r="1277" spans="1:41" x14ac:dyDescent="0.25">
      <c r="A1277" s="10" t="s">
        <v>75</v>
      </c>
      <c r="B1277" s="9" t="s">
        <v>61</v>
      </c>
      <c r="C1277" s="15">
        <v>40634</v>
      </c>
      <c r="D1277" s="6" t="s">
        <v>69</v>
      </c>
      <c r="E1277" s="6">
        <v>1</v>
      </c>
      <c r="F1277" s="6"/>
      <c r="G1277" s="6"/>
      <c r="H1277" s="6">
        <v>25</v>
      </c>
      <c r="I1277" s="6">
        <v>7</v>
      </c>
      <c r="J1277" s="6"/>
      <c r="K1277" s="6"/>
      <c r="L1277" s="6"/>
      <c r="M1277" s="6"/>
      <c r="N1277" s="6"/>
      <c r="O1277" s="6"/>
      <c r="P1277" s="6"/>
      <c r="Q1277" s="6"/>
      <c r="R1277" s="6"/>
      <c r="S1277" s="6"/>
      <c r="T1277" s="6">
        <v>98</v>
      </c>
      <c r="U1277" s="6"/>
      <c r="V1277" s="6"/>
      <c r="W1277" s="6"/>
      <c r="X1277" s="6"/>
      <c r="Y1277" s="6"/>
      <c r="Z1277" s="6"/>
      <c r="AA1277" s="6"/>
      <c r="AB1277" s="6"/>
      <c r="AC1277" s="6"/>
      <c r="AD1277" s="6"/>
      <c r="AE1277" s="6"/>
      <c r="AF1277" s="6"/>
      <c r="AG1277" s="6"/>
      <c r="AH1277" s="6"/>
      <c r="AI1277" s="6"/>
      <c r="AJ1277" s="6"/>
      <c r="AK1277" s="6"/>
      <c r="AL1277" s="6">
        <v>13</v>
      </c>
      <c r="AM1277" s="6">
        <v>221</v>
      </c>
      <c r="AN1277" s="6">
        <v>2.0499999999999998</v>
      </c>
      <c r="AO1277" s="6">
        <v>0.38400000000000001</v>
      </c>
    </row>
    <row r="1278" spans="1:41" x14ac:dyDescent="0.25">
      <c r="A1278" s="10" t="s">
        <v>75</v>
      </c>
      <c r="B1278" s="9" t="s">
        <v>61</v>
      </c>
      <c r="C1278" s="15">
        <v>40634</v>
      </c>
      <c r="D1278" s="6" t="s">
        <v>69</v>
      </c>
      <c r="E1278" s="6">
        <v>2</v>
      </c>
      <c r="F1278" s="6"/>
      <c r="G1278" s="6"/>
      <c r="H1278" s="6">
        <v>25</v>
      </c>
      <c r="I1278" s="6">
        <v>7</v>
      </c>
      <c r="J1278" s="6"/>
      <c r="K1278" s="6"/>
      <c r="L1278" s="6"/>
      <c r="M1278" s="6"/>
      <c r="N1278" s="6"/>
      <c r="O1278" s="6"/>
      <c r="P1278" s="6"/>
      <c r="Q1278" s="6"/>
      <c r="R1278" s="6"/>
      <c r="S1278" s="6"/>
      <c r="T1278" s="6">
        <v>142</v>
      </c>
      <c r="U1278" s="6"/>
      <c r="V1278" s="6"/>
      <c r="W1278" s="6"/>
      <c r="X1278" s="6"/>
      <c r="Y1278" s="6"/>
      <c r="Z1278" s="6"/>
      <c r="AA1278" s="6"/>
      <c r="AB1278" s="6"/>
      <c r="AC1278" s="6"/>
      <c r="AD1278" s="6"/>
      <c r="AE1278" s="6"/>
      <c r="AF1278" s="6"/>
      <c r="AG1278" s="6"/>
      <c r="AH1278" s="6"/>
      <c r="AI1278" s="6"/>
      <c r="AJ1278" s="6"/>
      <c r="AK1278" s="6"/>
      <c r="AL1278" s="6">
        <v>7</v>
      </c>
      <c r="AM1278" s="6">
        <v>219</v>
      </c>
      <c r="AN1278" s="6">
        <v>2.69</v>
      </c>
      <c r="AO1278" s="6">
        <v>0.499</v>
      </c>
    </row>
    <row r="1279" spans="1:41" x14ac:dyDescent="0.25">
      <c r="A1279" s="10" t="s">
        <v>75</v>
      </c>
      <c r="B1279" s="9" t="s">
        <v>61</v>
      </c>
      <c r="C1279" s="15">
        <v>40634</v>
      </c>
      <c r="D1279" s="6" t="s">
        <v>69</v>
      </c>
      <c r="E1279" s="6">
        <v>3</v>
      </c>
      <c r="F1279" s="6"/>
      <c r="G1279" s="6"/>
      <c r="H1279" s="6">
        <v>25</v>
      </c>
      <c r="I1279" s="6">
        <v>7</v>
      </c>
      <c r="J1279" s="6"/>
      <c r="K1279" s="6"/>
      <c r="L1279" s="6"/>
      <c r="M1279" s="6"/>
      <c r="N1279" s="6"/>
      <c r="O1279" s="6"/>
      <c r="P1279" s="6"/>
      <c r="Q1279" s="6"/>
      <c r="R1279" s="6"/>
      <c r="S1279" s="6"/>
      <c r="T1279" s="6">
        <v>110</v>
      </c>
      <c r="U1279" s="6"/>
      <c r="V1279" s="6"/>
      <c r="W1279" s="6"/>
      <c r="X1279" s="6"/>
      <c r="Y1279" s="6"/>
      <c r="Z1279" s="6"/>
      <c r="AA1279" s="6"/>
      <c r="AB1279" s="6"/>
      <c r="AC1279" s="6"/>
      <c r="AD1279" s="6"/>
      <c r="AE1279" s="6"/>
      <c r="AF1279" s="6"/>
      <c r="AG1279" s="6"/>
      <c r="AH1279" s="6"/>
      <c r="AI1279" s="6"/>
      <c r="AJ1279" s="6"/>
      <c r="AK1279" s="6"/>
      <c r="AL1279" s="6">
        <v>13</v>
      </c>
      <c r="AM1279" s="6">
        <v>195</v>
      </c>
      <c r="AN1279" s="6">
        <v>3.87</v>
      </c>
      <c r="AO1279" s="6">
        <v>0.52800000000000002</v>
      </c>
    </row>
    <row r="1280" spans="1:41" x14ac:dyDescent="0.25">
      <c r="A1280" s="10" t="s">
        <v>75</v>
      </c>
      <c r="B1280" s="9" t="s">
        <v>61</v>
      </c>
      <c r="C1280" s="15">
        <v>40634</v>
      </c>
      <c r="D1280" s="6" t="s">
        <v>69</v>
      </c>
      <c r="E1280" s="6">
        <v>4</v>
      </c>
      <c r="F1280" s="6"/>
      <c r="G1280" s="6"/>
      <c r="H1280" s="6">
        <v>25</v>
      </c>
      <c r="I1280" s="6">
        <v>7</v>
      </c>
      <c r="J1280" s="6"/>
      <c r="K1280" s="6"/>
      <c r="L1280" s="6"/>
      <c r="M1280" s="6"/>
      <c r="N1280" s="6"/>
      <c r="O1280" s="6"/>
      <c r="P1280" s="6"/>
      <c r="Q1280" s="6"/>
      <c r="R1280" s="6"/>
      <c r="S1280" s="6"/>
      <c r="T1280" s="6">
        <v>129</v>
      </c>
      <c r="U1280" s="6"/>
      <c r="V1280" s="6"/>
      <c r="W1280" s="6"/>
      <c r="X1280" s="6"/>
      <c r="Y1280" s="6"/>
      <c r="Z1280" s="6"/>
      <c r="AA1280" s="6"/>
      <c r="AB1280" s="6"/>
      <c r="AC1280" s="6"/>
      <c r="AD1280" s="6"/>
      <c r="AE1280" s="6"/>
      <c r="AF1280" s="6"/>
      <c r="AG1280" s="6"/>
      <c r="AH1280" s="6"/>
      <c r="AI1280" s="6"/>
      <c r="AJ1280" s="6"/>
      <c r="AK1280" s="6"/>
      <c r="AL1280" s="6">
        <v>17</v>
      </c>
      <c r="AM1280" s="6">
        <v>185.3</v>
      </c>
      <c r="AN1280" s="6">
        <v>4.05</v>
      </c>
      <c r="AO1280" s="6">
        <v>0.4</v>
      </c>
    </row>
    <row r="1281" spans="1:41" x14ac:dyDescent="0.25">
      <c r="A1281" s="10" t="s">
        <v>75</v>
      </c>
      <c r="B1281" s="9" t="s">
        <v>61</v>
      </c>
      <c r="C1281" s="15">
        <v>40634</v>
      </c>
      <c r="D1281" s="6" t="s">
        <v>69</v>
      </c>
      <c r="E1281" s="6">
        <v>5</v>
      </c>
      <c r="F1281" s="6"/>
      <c r="G1281" s="6"/>
      <c r="H1281" s="6">
        <v>25</v>
      </c>
      <c r="I1281" s="6">
        <v>7</v>
      </c>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6"/>
      <c r="AI1281" s="6"/>
      <c r="AJ1281" s="6"/>
      <c r="AK1281" s="6"/>
      <c r="AL1281" s="6"/>
      <c r="AM1281" s="6">
        <v>221.29999999999998</v>
      </c>
      <c r="AN1281" s="6"/>
      <c r="AO1281" s="6">
        <v>0.51200000000000001</v>
      </c>
    </row>
    <row r="1282" spans="1:41" x14ac:dyDescent="0.25">
      <c r="A1282" s="10" t="s">
        <v>75</v>
      </c>
      <c r="B1282" s="9" t="s">
        <v>61</v>
      </c>
      <c r="C1282" s="15">
        <v>40641</v>
      </c>
      <c r="D1282" s="6" t="s">
        <v>69</v>
      </c>
      <c r="E1282" s="6">
        <v>1</v>
      </c>
      <c r="F1282" s="6"/>
      <c r="G1282" s="6"/>
      <c r="H1282" s="6">
        <v>25</v>
      </c>
      <c r="I1282" s="6">
        <v>7</v>
      </c>
      <c r="J1282" s="6"/>
      <c r="K1282" s="6"/>
      <c r="L1282" s="6"/>
      <c r="M1282" s="6"/>
      <c r="N1282" s="6"/>
      <c r="O1282" s="6"/>
      <c r="P1282" s="6"/>
      <c r="Q1282" s="6"/>
      <c r="R1282" s="6"/>
      <c r="S1282" s="6"/>
      <c r="T1282" s="6">
        <v>98</v>
      </c>
      <c r="U1282" s="6"/>
      <c r="V1282" s="6"/>
      <c r="W1282" s="6"/>
      <c r="X1282" s="6"/>
      <c r="Y1282" s="6"/>
      <c r="Z1282" s="6"/>
      <c r="AA1282" s="6"/>
      <c r="AB1282" s="6"/>
      <c r="AC1282" s="6"/>
      <c r="AD1282" s="6"/>
      <c r="AE1282" s="6"/>
      <c r="AF1282" s="6"/>
      <c r="AG1282" s="6"/>
      <c r="AH1282" s="6"/>
      <c r="AI1282" s="6"/>
      <c r="AJ1282" s="6"/>
      <c r="AK1282" s="6"/>
      <c r="AL1282" s="6">
        <v>20</v>
      </c>
      <c r="AM1282" s="6">
        <v>329</v>
      </c>
      <c r="AN1282" s="6">
        <v>3.69</v>
      </c>
      <c r="AO1282" s="6">
        <v>0.93299999999999994</v>
      </c>
    </row>
    <row r="1283" spans="1:41" x14ac:dyDescent="0.25">
      <c r="A1283" s="10" t="s">
        <v>75</v>
      </c>
      <c r="B1283" s="9" t="s">
        <v>61</v>
      </c>
      <c r="C1283" s="15">
        <v>40641</v>
      </c>
      <c r="D1283" s="6" t="s">
        <v>69</v>
      </c>
      <c r="E1283" s="6">
        <v>2</v>
      </c>
      <c r="F1283" s="6"/>
      <c r="G1283" s="6"/>
      <c r="H1283" s="6">
        <v>25</v>
      </c>
      <c r="I1283" s="6">
        <v>7</v>
      </c>
      <c r="J1283" s="6"/>
      <c r="K1283" s="6"/>
      <c r="L1283" s="6"/>
      <c r="M1283" s="6"/>
      <c r="N1283" s="6"/>
      <c r="O1283" s="6"/>
      <c r="P1283" s="6"/>
      <c r="Q1283" s="6"/>
      <c r="R1283" s="6"/>
      <c r="S1283" s="6"/>
      <c r="T1283" s="6">
        <v>142</v>
      </c>
      <c r="U1283" s="6"/>
      <c r="V1283" s="6"/>
      <c r="W1283" s="6"/>
      <c r="X1283" s="6"/>
      <c r="Y1283" s="6"/>
      <c r="Z1283" s="6"/>
      <c r="AA1283" s="6"/>
      <c r="AB1283" s="6"/>
      <c r="AC1283" s="6"/>
      <c r="AD1283" s="6"/>
      <c r="AE1283" s="6"/>
      <c r="AF1283" s="6"/>
      <c r="AG1283" s="6"/>
      <c r="AH1283" s="6"/>
      <c r="AI1283" s="6"/>
      <c r="AJ1283" s="6"/>
      <c r="AK1283" s="6"/>
      <c r="AL1283" s="6">
        <v>9</v>
      </c>
      <c r="AM1283" s="6">
        <v>351</v>
      </c>
      <c r="AN1283" s="6">
        <v>3.1</v>
      </c>
      <c r="AO1283" s="6">
        <v>0.95700000000000007</v>
      </c>
    </row>
    <row r="1284" spans="1:41" x14ac:dyDescent="0.25">
      <c r="A1284" s="10" t="s">
        <v>75</v>
      </c>
      <c r="B1284" s="9" t="s">
        <v>61</v>
      </c>
      <c r="C1284" s="15">
        <v>40641</v>
      </c>
      <c r="D1284" s="6" t="s">
        <v>69</v>
      </c>
      <c r="E1284" s="6">
        <v>3</v>
      </c>
      <c r="F1284" s="6"/>
      <c r="G1284" s="6"/>
      <c r="H1284" s="6">
        <v>25</v>
      </c>
      <c r="I1284" s="6">
        <v>7</v>
      </c>
      <c r="J1284" s="6"/>
      <c r="K1284" s="6"/>
      <c r="L1284" s="6"/>
      <c r="M1284" s="6"/>
      <c r="N1284" s="6"/>
      <c r="O1284" s="6"/>
      <c r="P1284" s="6"/>
      <c r="Q1284" s="6"/>
      <c r="R1284" s="6"/>
      <c r="S1284" s="6"/>
      <c r="T1284" s="6">
        <v>110</v>
      </c>
      <c r="U1284" s="6"/>
      <c r="V1284" s="6"/>
      <c r="W1284" s="6"/>
      <c r="X1284" s="6"/>
      <c r="Y1284" s="6"/>
      <c r="Z1284" s="6"/>
      <c r="AA1284" s="6"/>
      <c r="AB1284" s="6"/>
      <c r="AC1284" s="6"/>
      <c r="AD1284" s="6"/>
      <c r="AE1284" s="6"/>
      <c r="AF1284" s="6"/>
      <c r="AG1284" s="6"/>
      <c r="AH1284" s="6"/>
      <c r="AI1284" s="6"/>
      <c r="AJ1284" s="6"/>
      <c r="AK1284" s="6"/>
      <c r="AL1284" s="6">
        <v>18</v>
      </c>
      <c r="AM1284" s="6">
        <v>267</v>
      </c>
      <c r="AN1284" s="6">
        <v>5.0599999999999996</v>
      </c>
      <c r="AO1284" s="6">
        <v>0.93200000000000005</v>
      </c>
    </row>
    <row r="1285" spans="1:41" x14ac:dyDescent="0.25">
      <c r="A1285" s="10" t="s">
        <v>75</v>
      </c>
      <c r="B1285" s="9" t="s">
        <v>61</v>
      </c>
      <c r="C1285" s="15">
        <v>40641</v>
      </c>
      <c r="D1285" s="6" t="s">
        <v>69</v>
      </c>
      <c r="E1285" s="6">
        <v>4</v>
      </c>
      <c r="F1285" s="6"/>
      <c r="G1285" s="6"/>
      <c r="H1285" s="6">
        <v>25</v>
      </c>
      <c r="I1285" s="6">
        <v>7</v>
      </c>
      <c r="J1285" s="6"/>
      <c r="K1285" s="6"/>
      <c r="L1285" s="6"/>
      <c r="M1285" s="6"/>
      <c r="N1285" s="6"/>
      <c r="O1285" s="6"/>
      <c r="P1285" s="6"/>
      <c r="Q1285" s="6"/>
      <c r="R1285" s="6"/>
      <c r="S1285" s="6"/>
      <c r="T1285" s="6">
        <v>129</v>
      </c>
      <c r="U1285" s="6"/>
      <c r="V1285" s="6"/>
      <c r="W1285" s="6"/>
      <c r="X1285" s="6"/>
      <c r="Y1285" s="6"/>
      <c r="Z1285" s="6"/>
      <c r="AA1285" s="6"/>
      <c r="AB1285" s="6"/>
      <c r="AC1285" s="6"/>
      <c r="AD1285" s="6"/>
      <c r="AE1285" s="6"/>
      <c r="AF1285" s="6"/>
      <c r="AG1285" s="6"/>
      <c r="AH1285" s="6"/>
      <c r="AI1285" s="6"/>
      <c r="AJ1285" s="6"/>
      <c r="AK1285" s="6"/>
      <c r="AL1285" s="6">
        <v>11</v>
      </c>
      <c r="AM1285" s="6">
        <v>248.70000000000002</v>
      </c>
      <c r="AN1285" s="6">
        <v>6.09</v>
      </c>
      <c r="AO1285" s="6">
        <v>0.93500000000000005</v>
      </c>
    </row>
    <row r="1286" spans="1:41" x14ac:dyDescent="0.25">
      <c r="A1286" s="10" t="s">
        <v>75</v>
      </c>
      <c r="B1286" s="9" t="s">
        <v>61</v>
      </c>
      <c r="C1286" s="15">
        <v>40641</v>
      </c>
      <c r="D1286" s="6" t="s">
        <v>69</v>
      </c>
      <c r="E1286" s="6">
        <v>5</v>
      </c>
      <c r="F1286" s="6"/>
      <c r="G1286" s="6"/>
      <c r="H1286" s="6">
        <v>25</v>
      </c>
      <c r="I1286" s="6">
        <v>7</v>
      </c>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6"/>
      <c r="AI1286" s="6"/>
      <c r="AJ1286" s="6"/>
      <c r="AK1286" s="6"/>
      <c r="AL1286" s="6"/>
      <c r="AM1286" s="6">
        <v>314.7</v>
      </c>
      <c r="AN1286" s="6"/>
      <c r="AO1286" s="6">
        <v>0.77300000000000002</v>
      </c>
    </row>
    <row r="1287" spans="1:41" x14ac:dyDescent="0.25">
      <c r="A1287" s="10" t="s">
        <v>75</v>
      </c>
      <c r="B1287" s="9" t="s">
        <v>61</v>
      </c>
      <c r="C1287" s="15">
        <v>40869</v>
      </c>
      <c r="D1287" s="6" t="s">
        <v>71</v>
      </c>
      <c r="E1287" s="6">
        <v>1</v>
      </c>
      <c r="F1287" s="6"/>
      <c r="G1287" s="6"/>
      <c r="H1287" s="6">
        <v>25</v>
      </c>
      <c r="I1287" s="6">
        <v>7</v>
      </c>
      <c r="J1287" s="6"/>
      <c r="K1287" s="6"/>
      <c r="L1287" s="6"/>
      <c r="M1287" s="6"/>
      <c r="N1287" s="6"/>
      <c r="O1287" s="6"/>
      <c r="P1287" s="6"/>
      <c r="Q1287" s="6"/>
      <c r="R1287" s="6"/>
      <c r="S1287" s="6"/>
      <c r="T1287" s="6"/>
      <c r="U1287" s="6"/>
      <c r="V1287" s="6"/>
      <c r="W1287" s="6"/>
      <c r="X1287" s="6"/>
      <c r="Y1287" s="6"/>
      <c r="Z1287" s="6"/>
      <c r="AA1287" s="6"/>
      <c r="AB1287" s="6"/>
      <c r="AC1287" s="6"/>
      <c r="AD1287" s="6"/>
      <c r="AE1287" s="6"/>
      <c r="AF1287" s="6"/>
      <c r="AG1287" s="6"/>
      <c r="AH1287" s="6"/>
      <c r="AI1287" s="6"/>
      <c r="AJ1287" s="6"/>
      <c r="AK1287" s="6"/>
      <c r="AL1287" s="6"/>
      <c r="AM1287" s="6">
        <v>94.800000000000011</v>
      </c>
      <c r="AN1287" s="6"/>
      <c r="AO1287" s="6">
        <v>0.17199999999999999</v>
      </c>
    </row>
    <row r="1288" spans="1:41" x14ac:dyDescent="0.25">
      <c r="A1288" s="10" t="s">
        <v>75</v>
      </c>
      <c r="B1288" s="9" t="s">
        <v>61</v>
      </c>
      <c r="C1288" s="15">
        <v>40869</v>
      </c>
      <c r="D1288" s="6" t="s">
        <v>71</v>
      </c>
      <c r="E1288" s="6">
        <v>2</v>
      </c>
      <c r="F1288" s="6"/>
      <c r="G1288" s="6"/>
      <c r="H1288" s="6">
        <v>25</v>
      </c>
      <c r="I1288" s="6">
        <v>7</v>
      </c>
      <c r="J1288" s="6"/>
      <c r="K1288" s="6"/>
      <c r="L1288" s="6"/>
      <c r="M1288" s="6"/>
      <c r="N1288" s="6"/>
      <c r="O1288" s="6"/>
      <c r="P1288" s="6"/>
      <c r="Q1288" s="6"/>
      <c r="R1288" s="6"/>
      <c r="S1288" s="6"/>
      <c r="T1288" s="6"/>
      <c r="U1288" s="6"/>
      <c r="V1288" s="6"/>
      <c r="W1288" s="6"/>
      <c r="X1288" s="6"/>
      <c r="Y1288" s="6"/>
      <c r="Z1288" s="6"/>
      <c r="AA1288" s="6"/>
      <c r="AB1288" s="6"/>
      <c r="AC1288" s="6"/>
      <c r="AD1288" s="6"/>
      <c r="AE1288" s="6"/>
      <c r="AF1288" s="6"/>
      <c r="AG1288" s="6"/>
      <c r="AH1288" s="6"/>
      <c r="AI1288" s="6"/>
      <c r="AJ1288" s="6"/>
      <c r="AK1288" s="6"/>
      <c r="AL1288" s="6"/>
      <c r="AM1288" s="6">
        <v>97</v>
      </c>
      <c r="AN1288" s="6"/>
      <c r="AO1288" s="6">
        <v>5.9000000000000004E-2</v>
      </c>
    </row>
    <row r="1289" spans="1:41" x14ac:dyDescent="0.25">
      <c r="A1289" s="10" t="s">
        <v>75</v>
      </c>
      <c r="B1289" s="9" t="s">
        <v>61</v>
      </c>
      <c r="C1289" s="15">
        <v>40869</v>
      </c>
      <c r="D1289" s="6" t="s">
        <v>71</v>
      </c>
      <c r="E1289" s="6">
        <v>3</v>
      </c>
      <c r="F1289" s="6"/>
      <c r="G1289" s="6"/>
      <c r="H1289" s="6">
        <v>25</v>
      </c>
      <c r="I1289" s="6">
        <v>7</v>
      </c>
      <c r="J1289" s="6"/>
      <c r="K1289" s="6"/>
      <c r="L1289" s="6"/>
      <c r="M1289" s="6"/>
      <c r="N1289" s="6"/>
      <c r="O1289" s="6"/>
      <c r="P1289" s="6"/>
      <c r="Q1289" s="6"/>
      <c r="R1289" s="6"/>
      <c r="S1289" s="6"/>
      <c r="T1289" s="6"/>
      <c r="U1289" s="6"/>
      <c r="V1289" s="6"/>
      <c r="W1289" s="6"/>
      <c r="X1289" s="6"/>
      <c r="Y1289" s="6"/>
      <c r="Z1289" s="6"/>
      <c r="AA1289" s="6"/>
      <c r="AB1289" s="6"/>
      <c r="AC1289" s="6"/>
      <c r="AD1289" s="6"/>
      <c r="AE1289" s="6"/>
      <c r="AF1289" s="6"/>
      <c r="AG1289" s="6"/>
      <c r="AH1289" s="6"/>
      <c r="AI1289" s="6"/>
      <c r="AJ1289" s="6"/>
      <c r="AK1289" s="6"/>
      <c r="AL1289" s="6"/>
      <c r="AM1289" s="6">
        <v>91.5</v>
      </c>
      <c r="AN1289" s="6"/>
      <c r="AO1289" s="6">
        <v>0.156</v>
      </c>
    </row>
    <row r="1290" spans="1:41" x14ac:dyDescent="0.25">
      <c r="A1290" s="10" t="s">
        <v>75</v>
      </c>
      <c r="B1290" s="9" t="s">
        <v>61</v>
      </c>
      <c r="C1290" s="15">
        <v>40869</v>
      </c>
      <c r="D1290" s="6" t="s">
        <v>71</v>
      </c>
      <c r="E1290" s="6">
        <v>4</v>
      </c>
      <c r="F1290" s="6"/>
      <c r="G1290" s="6"/>
      <c r="H1290" s="6">
        <v>25</v>
      </c>
      <c r="I1290" s="6">
        <v>7</v>
      </c>
      <c r="J1290" s="6"/>
      <c r="K1290" s="6"/>
      <c r="L1290" s="6"/>
      <c r="M1290" s="6"/>
      <c r="N1290" s="6"/>
      <c r="O1290" s="6"/>
      <c r="P1290" s="6"/>
      <c r="Q1290" s="6"/>
      <c r="R1290" s="6"/>
      <c r="S1290" s="6"/>
      <c r="T1290" s="6"/>
      <c r="U1290" s="6"/>
      <c r="V1290" s="6"/>
      <c r="W1290" s="6"/>
      <c r="X1290" s="6"/>
      <c r="Y1290" s="6"/>
      <c r="Z1290" s="6"/>
      <c r="AA1290" s="6"/>
      <c r="AB1290" s="6"/>
      <c r="AC1290" s="6"/>
      <c r="AD1290" s="6"/>
      <c r="AE1290" s="6"/>
      <c r="AF1290" s="6"/>
      <c r="AG1290" s="6"/>
      <c r="AH1290" s="6"/>
      <c r="AI1290" s="6"/>
      <c r="AJ1290" s="6"/>
      <c r="AK1290" s="6"/>
      <c r="AL1290" s="6"/>
      <c r="AM1290" s="6">
        <v>94.3</v>
      </c>
      <c r="AN1290" s="6"/>
      <c r="AO1290" s="6">
        <v>0.14499999999999999</v>
      </c>
    </row>
    <row r="1291" spans="1:41" x14ac:dyDescent="0.25">
      <c r="A1291" s="10" t="s">
        <v>75</v>
      </c>
      <c r="B1291" s="9" t="s">
        <v>61</v>
      </c>
      <c r="C1291" s="15">
        <v>40869</v>
      </c>
      <c r="D1291" s="6" t="s">
        <v>71</v>
      </c>
      <c r="E1291" s="6">
        <v>5</v>
      </c>
      <c r="F1291" s="6"/>
      <c r="G1291" s="6"/>
      <c r="H1291" s="6">
        <v>25</v>
      </c>
      <c r="I1291" s="6">
        <v>7</v>
      </c>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c r="AH1291" s="6"/>
      <c r="AI1291" s="6"/>
      <c r="AJ1291" s="6"/>
      <c r="AK1291" s="6"/>
      <c r="AL1291" s="6"/>
      <c r="AM1291" s="6">
        <v>101</v>
      </c>
      <c r="AN1291" s="6"/>
      <c r="AO1291" s="6">
        <v>0.10800000000000001</v>
      </c>
    </row>
    <row r="1292" spans="1:41" x14ac:dyDescent="0.25">
      <c r="A1292" s="10" t="s">
        <v>75</v>
      </c>
      <c r="B1292" s="9" t="s">
        <v>61</v>
      </c>
      <c r="C1292" s="15">
        <v>40876</v>
      </c>
      <c r="D1292" s="6" t="s">
        <v>71</v>
      </c>
      <c r="E1292" s="6">
        <v>1</v>
      </c>
      <c r="F1292" s="6"/>
      <c r="G1292" s="6"/>
      <c r="H1292" s="6">
        <v>25</v>
      </c>
      <c r="I1292" s="6">
        <v>7</v>
      </c>
      <c r="J1292" s="6"/>
      <c r="K1292" s="6"/>
      <c r="L1292" s="6"/>
      <c r="M1292" s="6"/>
      <c r="N1292" s="6"/>
      <c r="O1292" s="6"/>
      <c r="P1292" s="6"/>
      <c r="Q1292" s="6"/>
      <c r="R1292" s="6"/>
      <c r="S1292" s="6"/>
      <c r="T1292" s="6"/>
      <c r="U1292" s="6"/>
      <c r="V1292" s="6"/>
      <c r="W1292" s="6"/>
      <c r="X1292" s="6"/>
      <c r="Y1292" s="6"/>
      <c r="Z1292" s="6"/>
      <c r="AA1292" s="6"/>
      <c r="AB1292" s="6"/>
      <c r="AC1292" s="6"/>
      <c r="AD1292" s="6"/>
      <c r="AE1292" s="6"/>
      <c r="AF1292" s="6"/>
      <c r="AG1292" s="6"/>
      <c r="AH1292" s="6"/>
      <c r="AI1292" s="6"/>
      <c r="AJ1292" s="6"/>
      <c r="AK1292" s="6"/>
      <c r="AL1292" s="6"/>
      <c r="AM1292" s="6">
        <v>146.30000000000001</v>
      </c>
      <c r="AN1292" s="6"/>
      <c r="AO1292" s="6">
        <v>0.32899999999999996</v>
      </c>
    </row>
    <row r="1293" spans="1:41" x14ac:dyDescent="0.25">
      <c r="A1293" s="10" t="s">
        <v>75</v>
      </c>
      <c r="B1293" s="9" t="s">
        <v>61</v>
      </c>
      <c r="C1293" s="15">
        <v>40876</v>
      </c>
      <c r="D1293" s="6" t="s">
        <v>71</v>
      </c>
      <c r="E1293" s="6">
        <v>2</v>
      </c>
      <c r="F1293" s="6"/>
      <c r="G1293" s="6"/>
      <c r="H1293" s="6">
        <v>25</v>
      </c>
      <c r="I1293" s="6">
        <v>7</v>
      </c>
      <c r="J1293" s="6"/>
      <c r="K1293" s="6"/>
      <c r="L1293" s="6"/>
      <c r="M1293" s="6"/>
      <c r="N1293" s="6"/>
      <c r="O1293" s="6"/>
      <c r="P1293" s="6"/>
      <c r="Q1293" s="6"/>
      <c r="R1293" s="6"/>
      <c r="S1293" s="6"/>
      <c r="T1293" s="6"/>
      <c r="U1293" s="6"/>
      <c r="V1293" s="6"/>
      <c r="W1293" s="6"/>
      <c r="X1293" s="6"/>
      <c r="Y1293" s="6"/>
      <c r="Z1293" s="6"/>
      <c r="AA1293" s="6"/>
      <c r="AB1293" s="6"/>
      <c r="AC1293" s="6"/>
      <c r="AD1293" s="6"/>
      <c r="AE1293" s="6"/>
      <c r="AF1293" s="6"/>
      <c r="AG1293" s="6"/>
      <c r="AH1293" s="6"/>
      <c r="AI1293" s="6"/>
      <c r="AJ1293" s="6"/>
      <c r="AK1293" s="6"/>
      <c r="AL1293" s="6"/>
      <c r="AM1293" s="6">
        <v>152.10000000000002</v>
      </c>
      <c r="AN1293" s="6"/>
      <c r="AO1293" s="6">
        <v>0.19600000000000001</v>
      </c>
    </row>
    <row r="1294" spans="1:41" x14ac:dyDescent="0.25">
      <c r="A1294" s="10" t="s">
        <v>75</v>
      </c>
      <c r="B1294" s="9" t="s">
        <v>61</v>
      </c>
      <c r="C1294" s="15">
        <v>40876</v>
      </c>
      <c r="D1294" s="6" t="s">
        <v>71</v>
      </c>
      <c r="E1294" s="6">
        <v>3</v>
      </c>
      <c r="F1294" s="6"/>
      <c r="G1294" s="6"/>
      <c r="H1294" s="6">
        <v>25</v>
      </c>
      <c r="I1294" s="6">
        <v>7</v>
      </c>
      <c r="J1294" s="6"/>
      <c r="K1294" s="6"/>
      <c r="L1294" s="6"/>
      <c r="M1294" s="6"/>
      <c r="N1294" s="6"/>
      <c r="O1294" s="6"/>
      <c r="P1294" s="6"/>
      <c r="Q1294" s="6"/>
      <c r="R1294" s="6"/>
      <c r="S1294" s="6"/>
      <c r="T1294" s="6"/>
      <c r="U1294" s="6"/>
      <c r="V1294" s="6"/>
      <c r="W1294" s="6"/>
      <c r="X1294" s="6"/>
      <c r="Y1294" s="6"/>
      <c r="Z1294" s="6"/>
      <c r="AA1294" s="6"/>
      <c r="AB1294" s="6"/>
      <c r="AC1294" s="6"/>
      <c r="AD1294" s="6"/>
      <c r="AE1294" s="6"/>
      <c r="AF1294" s="6"/>
      <c r="AG1294" s="6"/>
      <c r="AH1294" s="6"/>
      <c r="AI1294" s="6"/>
      <c r="AJ1294" s="6"/>
      <c r="AK1294" s="6"/>
      <c r="AL1294" s="6"/>
      <c r="AM1294" s="6">
        <v>137.30000000000001</v>
      </c>
      <c r="AN1294" s="6"/>
      <c r="AO1294" s="6">
        <v>0.23399999999999999</v>
      </c>
    </row>
    <row r="1295" spans="1:41" x14ac:dyDescent="0.25">
      <c r="A1295" s="10" t="s">
        <v>75</v>
      </c>
      <c r="B1295" s="9" t="s">
        <v>61</v>
      </c>
      <c r="C1295" s="15">
        <v>40876</v>
      </c>
      <c r="D1295" s="6" t="s">
        <v>71</v>
      </c>
      <c r="E1295" s="6">
        <v>4</v>
      </c>
      <c r="F1295" s="6"/>
      <c r="G1295" s="6"/>
      <c r="H1295" s="6">
        <v>25</v>
      </c>
      <c r="I1295" s="6">
        <v>7</v>
      </c>
      <c r="J1295" s="6"/>
      <c r="K1295" s="6"/>
      <c r="L1295" s="6"/>
      <c r="M1295" s="6"/>
      <c r="N1295" s="6"/>
      <c r="O1295" s="6"/>
      <c r="P1295" s="6"/>
      <c r="Q1295" s="6"/>
      <c r="R1295" s="6"/>
      <c r="S1295" s="6"/>
      <c r="T1295" s="6"/>
      <c r="U1295" s="6"/>
      <c r="V1295" s="6"/>
      <c r="W1295" s="6"/>
      <c r="X1295" s="6"/>
      <c r="Y1295" s="6"/>
      <c r="Z1295" s="6"/>
      <c r="AA1295" s="6"/>
      <c r="AB1295" s="6"/>
      <c r="AC1295" s="6"/>
      <c r="AD1295" s="6"/>
      <c r="AE1295" s="6"/>
      <c r="AF1295" s="6"/>
      <c r="AG1295" s="6"/>
      <c r="AH1295" s="6"/>
      <c r="AI1295" s="6"/>
      <c r="AJ1295" s="6"/>
      <c r="AK1295" s="6"/>
      <c r="AL1295" s="6"/>
      <c r="AM1295" s="6">
        <v>144.30000000000001</v>
      </c>
      <c r="AN1295" s="6"/>
      <c r="AO1295" s="6">
        <v>0.24600000000000002</v>
      </c>
    </row>
    <row r="1296" spans="1:41" x14ac:dyDescent="0.25">
      <c r="A1296" s="10" t="s">
        <v>75</v>
      </c>
      <c r="B1296" s="9" t="s">
        <v>61</v>
      </c>
      <c r="C1296" s="15">
        <v>40876</v>
      </c>
      <c r="D1296" s="6" t="s">
        <v>71</v>
      </c>
      <c r="E1296" s="6">
        <v>5</v>
      </c>
      <c r="F1296" s="6"/>
      <c r="G1296" s="6"/>
      <c r="H1296" s="6">
        <v>25</v>
      </c>
      <c r="I1296" s="6">
        <v>7</v>
      </c>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6"/>
      <c r="AI1296" s="6"/>
      <c r="AJ1296" s="6"/>
      <c r="AK1296" s="6"/>
      <c r="AL1296" s="6"/>
      <c r="AM1296" s="6">
        <v>169.7</v>
      </c>
      <c r="AN1296" s="6"/>
      <c r="AO1296" s="6">
        <v>0.28000000000000003</v>
      </c>
    </row>
    <row r="1297" spans="1:41" x14ac:dyDescent="0.25">
      <c r="A1297" s="10" t="s">
        <v>75</v>
      </c>
      <c r="B1297" s="9" t="s">
        <v>61</v>
      </c>
      <c r="C1297" s="15">
        <v>40883</v>
      </c>
      <c r="D1297" s="6" t="s">
        <v>71</v>
      </c>
      <c r="E1297" s="6">
        <v>1</v>
      </c>
      <c r="F1297" s="6"/>
      <c r="G1297" s="6"/>
      <c r="H1297" s="6">
        <v>25</v>
      </c>
      <c r="I1297" s="6">
        <v>7</v>
      </c>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6"/>
      <c r="AI1297" s="6"/>
      <c r="AJ1297" s="6"/>
      <c r="AK1297" s="6"/>
      <c r="AL1297" s="6"/>
      <c r="AM1297" s="6">
        <v>197.3</v>
      </c>
      <c r="AN1297" s="6"/>
      <c r="AO1297" s="6">
        <v>0.56100000000000005</v>
      </c>
    </row>
    <row r="1298" spans="1:41" x14ac:dyDescent="0.25">
      <c r="A1298" s="10" t="s">
        <v>75</v>
      </c>
      <c r="B1298" s="9" t="s">
        <v>61</v>
      </c>
      <c r="C1298" s="15">
        <v>40883</v>
      </c>
      <c r="D1298" s="6" t="s">
        <v>71</v>
      </c>
      <c r="E1298" s="6">
        <v>2</v>
      </c>
      <c r="F1298" s="6"/>
      <c r="G1298" s="6"/>
      <c r="H1298" s="6">
        <v>25</v>
      </c>
      <c r="I1298" s="6">
        <v>7</v>
      </c>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6"/>
      <c r="AI1298" s="6"/>
      <c r="AJ1298" s="6"/>
      <c r="AK1298" s="6"/>
      <c r="AL1298" s="6"/>
      <c r="AM1298" s="6">
        <v>181.1</v>
      </c>
      <c r="AN1298" s="6"/>
      <c r="AO1298" s="6">
        <v>0.24299999999999999</v>
      </c>
    </row>
    <row r="1299" spans="1:41" x14ac:dyDescent="0.25">
      <c r="A1299" s="10" t="s">
        <v>75</v>
      </c>
      <c r="B1299" s="9" t="s">
        <v>61</v>
      </c>
      <c r="C1299" s="15">
        <v>40883</v>
      </c>
      <c r="D1299" s="6" t="s">
        <v>71</v>
      </c>
      <c r="E1299" s="6">
        <v>3</v>
      </c>
      <c r="F1299" s="6"/>
      <c r="G1299" s="6"/>
      <c r="H1299" s="6">
        <v>25</v>
      </c>
      <c r="I1299" s="6">
        <v>7</v>
      </c>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6"/>
      <c r="AI1299" s="6"/>
      <c r="AJ1299" s="6"/>
      <c r="AK1299" s="6"/>
      <c r="AL1299" s="6"/>
      <c r="AM1299" s="6">
        <v>216.29999999999998</v>
      </c>
      <c r="AN1299" s="6"/>
      <c r="AO1299" s="6">
        <v>0.28899999999999998</v>
      </c>
    </row>
    <row r="1300" spans="1:41" x14ac:dyDescent="0.25">
      <c r="A1300" s="10" t="s">
        <v>75</v>
      </c>
      <c r="B1300" s="9" t="s">
        <v>61</v>
      </c>
      <c r="C1300" s="15">
        <v>40883</v>
      </c>
      <c r="D1300" s="6" t="s">
        <v>71</v>
      </c>
      <c r="E1300" s="6">
        <v>4</v>
      </c>
      <c r="F1300" s="6"/>
      <c r="G1300" s="6"/>
      <c r="H1300" s="6">
        <v>25</v>
      </c>
      <c r="I1300" s="6">
        <v>7</v>
      </c>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6"/>
      <c r="AI1300" s="6"/>
      <c r="AJ1300" s="6"/>
      <c r="AK1300" s="6"/>
      <c r="AL1300" s="6"/>
      <c r="AM1300" s="6">
        <v>195.3</v>
      </c>
      <c r="AN1300" s="6"/>
      <c r="AO1300" s="6">
        <v>0.42799999999999999</v>
      </c>
    </row>
    <row r="1301" spans="1:41" x14ac:dyDescent="0.25">
      <c r="A1301" s="10" t="s">
        <v>76</v>
      </c>
      <c r="B1301" s="9" t="s">
        <v>61</v>
      </c>
      <c r="C1301" s="15">
        <v>40620</v>
      </c>
      <c r="D1301" s="6" t="s">
        <v>69</v>
      </c>
      <c r="E1301" s="6">
        <v>1</v>
      </c>
      <c r="F1301" s="6"/>
      <c r="G1301" s="6"/>
      <c r="H1301" s="6">
        <v>35</v>
      </c>
      <c r="I1301" s="6">
        <v>4</v>
      </c>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6"/>
      <c r="AI1301" s="6"/>
      <c r="AJ1301" s="6"/>
      <c r="AK1301" s="6"/>
      <c r="AL1301" s="6"/>
      <c r="AM1301" s="6">
        <v>52</v>
      </c>
      <c r="AN1301" s="6"/>
      <c r="AO1301" s="6">
        <v>4.0999999999999995E-2</v>
      </c>
    </row>
    <row r="1302" spans="1:41" x14ac:dyDescent="0.25">
      <c r="A1302" s="10" t="s">
        <v>76</v>
      </c>
      <c r="B1302" s="9" t="s">
        <v>61</v>
      </c>
      <c r="C1302" s="15">
        <v>40620</v>
      </c>
      <c r="D1302" s="6" t="s">
        <v>69</v>
      </c>
      <c r="E1302" s="6">
        <v>2</v>
      </c>
      <c r="F1302" s="6"/>
      <c r="G1302" s="6"/>
      <c r="H1302" s="6">
        <v>35</v>
      </c>
      <c r="I1302" s="6">
        <v>4</v>
      </c>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6"/>
      <c r="AI1302" s="6"/>
      <c r="AJ1302" s="6"/>
      <c r="AK1302" s="6"/>
      <c r="AL1302" s="6"/>
      <c r="AM1302" s="6">
        <v>54</v>
      </c>
      <c r="AN1302" s="6"/>
      <c r="AO1302" s="6">
        <v>5.0000000000000001E-3</v>
      </c>
    </row>
    <row r="1303" spans="1:41" x14ac:dyDescent="0.25">
      <c r="A1303" s="10" t="s">
        <v>76</v>
      </c>
      <c r="B1303" s="9" t="s">
        <v>61</v>
      </c>
      <c r="C1303" s="15">
        <v>40620</v>
      </c>
      <c r="D1303" s="6" t="s">
        <v>69</v>
      </c>
      <c r="E1303" s="6">
        <v>3</v>
      </c>
      <c r="F1303" s="6"/>
      <c r="G1303" s="6"/>
      <c r="H1303" s="6">
        <v>35</v>
      </c>
      <c r="I1303" s="6">
        <v>4</v>
      </c>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6"/>
      <c r="AI1303" s="6"/>
      <c r="AJ1303" s="6"/>
      <c r="AK1303" s="6"/>
      <c r="AL1303" s="6"/>
      <c r="AM1303" s="6">
        <v>56.5</v>
      </c>
      <c r="AN1303" s="6"/>
      <c r="AO1303" s="6">
        <v>1.1000000000000001E-2</v>
      </c>
    </row>
    <row r="1304" spans="1:41" x14ac:dyDescent="0.25">
      <c r="A1304" s="10" t="s">
        <v>76</v>
      </c>
      <c r="B1304" s="9" t="s">
        <v>61</v>
      </c>
      <c r="C1304" s="15">
        <v>40620</v>
      </c>
      <c r="D1304" s="6" t="s">
        <v>69</v>
      </c>
      <c r="E1304" s="6">
        <v>4</v>
      </c>
      <c r="F1304" s="6"/>
      <c r="G1304" s="6"/>
      <c r="H1304" s="6">
        <v>35</v>
      </c>
      <c r="I1304" s="6">
        <v>4</v>
      </c>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6"/>
      <c r="AI1304" s="6"/>
      <c r="AJ1304" s="6"/>
      <c r="AK1304" s="6"/>
      <c r="AL1304" s="6"/>
      <c r="AM1304" s="6">
        <v>53.5</v>
      </c>
      <c r="AN1304" s="6"/>
      <c r="AO1304" s="6">
        <v>6.2E-2</v>
      </c>
    </row>
    <row r="1305" spans="1:41" x14ac:dyDescent="0.25">
      <c r="A1305" s="10" t="s">
        <v>76</v>
      </c>
      <c r="B1305" s="9" t="s">
        <v>61</v>
      </c>
      <c r="C1305" s="15">
        <v>40620</v>
      </c>
      <c r="D1305" s="6" t="s">
        <v>69</v>
      </c>
      <c r="E1305" s="6">
        <v>5</v>
      </c>
      <c r="F1305" s="6"/>
      <c r="G1305" s="6"/>
      <c r="H1305" s="6">
        <v>35</v>
      </c>
      <c r="I1305" s="6">
        <v>4</v>
      </c>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6"/>
      <c r="AI1305" s="6"/>
      <c r="AJ1305" s="6"/>
      <c r="AK1305" s="6"/>
      <c r="AL1305" s="6"/>
      <c r="AM1305" s="6">
        <v>51.5</v>
      </c>
      <c r="AN1305" s="6"/>
      <c r="AO1305" s="6">
        <v>1.9E-2</v>
      </c>
    </row>
    <row r="1306" spans="1:41" x14ac:dyDescent="0.25">
      <c r="A1306" s="10" t="s">
        <v>76</v>
      </c>
      <c r="B1306" s="9" t="s">
        <v>61</v>
      </c>
      <c r="C1306" s="15">
        <v>40641</v>
      </c>
      <c r="D1306" s="6" t="s">
        <v>69</v>
      </c>
      <c r="E1306" s="6">
        <v>1</v>
      </c>
      <c r="F1306" s="6"/>
      <c r="G1306" s="6"/>
      <c r="H1306" s="6">
        <v>35</v>
      </c>
      <c r="I1306" s="6">
        <v>4</v>
      </c>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6"/>
      <c r="AI1306" s="6"/>
      <c r="AJ1306" s="6"/>
      <c r="AK1306" s="6"/>
      <c r="AL1306" s="6"/>
      <c r="AM1306" s="6">
        <v>343</v>
      </c>
      <c r="AN1306" s="6"/>
      <c r="AO1306" s="6">
        <v>0.94400000000000006</v>
      </c>
    </row>
    <row r="1307" spans="1:41" x14ac:dyDescent="0.25">
      <c r="A1307" s="10" t="s">
        <v>76</v>
      </c>
      <c r="B1307" s="9" t="s">
        <v>61</v>
      </c>
      <c r="C1307" s="15">
        <v>40641</v>
      </c>
      <c r="D1307" s="6" t="s">
        <v>69</v>
      </c>
      <c r="E1307" s="6">
        <v>2</v>
      </c>
      <c r="F1307" s="6"/>
      <c r="G1307" s="6"/>
      <c r="H1307" s="6">
        <v>35</v>
      </c>
      <c r="I1307" s="6">
        <v>4</v>
      </c>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6"/>
      <c r="AI1307" s="6"/>
      <c r="AJ1307" s="6"/>
      <c r="AK1307" s="6"/>
      <c r="AL1307" s="6"/>
      <c r="AM1307" s="6">
        <v>314</v>
      </c>
      <c r="AN1307" s="6"/>
      <c r="AO1307" s="6">
        <v>0.94200000000000006</v>
      </c>
    </row>
    <row r="1308" spans="1:41" x14ac:dyDescent="0.25">
      <c r="A1308" s="10" t="s">
        <v>76</v>
      </c>
      <c r="B1308" s="9" t="s">
        <v>61</v>
      </c>
      <c r="C1308" s="15">
        <v>40641</v>
      </c>
      <c r="D1308" s="6" t="s">
        <v>69</v>
      </c>
      <c r="E1308" s="6">
        <v>3</v>
      </c>
      <c r="F1308" s="6"/>
      <c r="G1308" s="6"/>
      <c r="H1308" s="6">
        <v>35</v>
      </c>
      <c r="I1308" s="6">
        <v>4</v>
      </c>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6"/>
      <c r="AI1308" s="6"/>
      <c r="AJ1308" s="6"/>
      <c r="AK1308" s="6"/>
      <c r="AL1308" s="6"/>
      <c r="AM1308" s="6">
        <v>306</v>
      </c>
      <c r="AN1308" s="6"/>
      <c r="AO1308" s="6">
        <v>0.93400000000000005</v>
      </c>
    </row>
    <row r="1309" spans="1:41" x14ac:dyDescent="0.25">
      <c r="A1309" s="10" t="s">
        <v>76</v>
      </c>
      <c r="B1309" s="9" t="s">
        <v>61</v>
      </c>
      <c r="C1309" s="15">
        <v>40641</v>
      </c>
      <c r="D1309" s="6" t="s">
        <v>69</v>
      </c>
      <c r="E1309" s="6">
        <v>4</v>
      </c>
      <c r="F1309" s="6"/>
      <c r="G1309" s="6"/>
      <c r="H1309" s="6">
        <v>35</v>
      </c>
      <c r="I1309" s="6">
        <v>4</v>
      </c>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6"/>
      <c r="AI1309" s="6"/>
      <c r="AJ1309" s="6"/>
      <c r="AK1309" s="6"/>
      <c r="AL1309" s="6"/>
      <c r="AM1309" s="6">
        <v>335</v>
      </c>
      <c r="AN1309" s="6"/>
      <c r="AO1309" s="6">
        <v>0.94200000000000006</v>
      </c>
    </row>
    <row r="1310" spans="1:41" x14ac:dyDescent="0.25">
      <c r="A1310" s="10" t="s">
        <v>76</v>
      </c>
      <c r="B1310" s="9" t="s">
        <v>61</v>
      </c>
      <c r="C1310" s="15">
        <v>40641</v>
      </c>
      <c r="D1310" s="6" t="s">
        <v>69</v>
      </c>
      <c r="E1310" s="6">
        <v>5</v>
      </c>
      <c r="F1310" s="6"/>
      <c r="G1310" s="6"/>
      <c r="H1310" s="6">
        <v>35</v>
      </c>
      <c r="I1310" s="6">
        <v>4</v>
      </c>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c r="AH1310" s="6"/>
      <c r="AI1310" s="6"/>
      <c r="AJ1310" s="6"/>
      <c r="AK1310" s="6"/>
      <c r="AL1310" s="6"/>
      <c r="AM1310" s="6">
        <v>329</v>
      </c>
      <c r="AN1310" s="6"/>
      <c r="AO1310" s="6">
        <v>0.94499999999999995</v>
      </c>
    </row>
    <row r="1311" spans="1:41" x14ac:dyDescent="0.25">
      <c r="A1311" s="10" t="s">
        <v>76</v>
      </c>
      <c r="B1311" s="9" t="s">
        <v>61</v>
      </c>
      <c r="C1311" s="15">
        <v>40897</v>
      </c>
      <c r="D1311" s="6" t="s">
        <v>71</v>
      </c>
      <c r="E1311" s="6">
        <v>1</v>
      </c>
      <c r="F1311" s="6"/>
      <c r="G1311" s="6"/>
      <c r="H1311" s="6">
        <v>35</v>
      </c>
      <c r="I1311" s="6">
        <v>4</v>
      </c>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c r="AH1311" s="6"/>
      <c r="AI1311" s="6"/>
      <c r="AJ1311" s="6"/>
      <c r="AK1311" s="6"/>
      <c r="AL1311" s="6"/>
      <c r="AM1311" s="6">
        <v>101.30000000000001</v>
      </c>
      <c r="AN1311" s="6"/>
      <c r="AO1311" s="6">
        <v>2.8999999999999998E-2</v>
      </c>
    </row>
    <row r="1312" spans="1:41" x14ac:dyDescent="0.25">
      <c r="A1312" s="10" t="s">
        <v>76</v>
      </c>
      <c r="B1312" s="9" t="s">
        <v>61</v>
      </c>
      <c r="C1312" s="15">
        <v>40897</v>
      </c>
      <c r="D1312" s="6" t="s">
        <v>71</v>
      </c>
      <c r="E1312" s="6">
        <v>2</v>
      </c>
      <c r="F1312" s="6"/>
      <c r="G1312" s="6"/>
      <c r="H1312" s="6">
        <v>35</v>
      </c>
      <c r="I1312" s="6">
        <v>4</v>
      </c>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c r="AH1312" s="6"/>
      <c r="AI1312" s="6"/>
      <c r="AJ1312" s="6"/>
      <c r="AK1312" s="6"/>
      <c r="AL1312" s="6"/>
      <c r="AM1312" s="6">
        <v>67</v>
      </c>
      <c r="AN1312" s="6"/>
      <c r="AO1312" s="6">
        <v>1.4999999999999999E-2</v>
      </c>
    </row>
    <row r="1313" spans="1:41" x14ac:dyDescent="0.25">
      <c r="A1313" s="10" t="s">
        <v>76</v>
      </c>
      <c r="B1313" s="9" t="s">
        <v>61</v>
      </c>
      <c r="C1313" s="15">
        <v>40897</v>
      </c>
      <c r="D1313" s="6" t="s">
        <v>71</v>
      </c>
      <c r="E1313" s="6">
        <v>3</v>
      </c>
      <c r="F1313" s="6"/>
      <c r="G1313" s="6"/>
      <c r="H1313" s="6">
        <v>35</v>
      </c>
      <c r="I1313" s="6">
        <v>4</v>
      </c>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c r="AH1313" s="6"/>
      <c r="AI1313" s="6"/>
      <c r="AJ1313" s="6"/>
      <c r="AK1313" s="6"/>
      <c r="AL1313" s="6"/>
      <c r="AM1313" s="6">
        <v>68.8</v>
      </c>
      <c r="AN1313" s="6"/>
      <c r="AO1313" s="6">
        <v>1.4999999999999999E-2</v>
      </c>
    </row>
    <row r="1314" spans="1:41" x14ac:dyDescent="0.25">
      <c r="A1314" s="10" t="s">
        <v>76</v>
      </c>
      <c r="B1314" s="9" t="s">
        <v>61</v>
      </c>
      <c r="C1314" s="15">
        <v>40897</v>
      </c>
      <c r="D1314" s="6" t="s">
        <v>71</v>
      </c>
      <c r="E1314" s="6">
        <v>4</v>
      </c>
      <c r="F1314" s="6"/>
      <c r="G1314" s="6"/>
      <c r="H1314" s="6">
        <v>35</v>
      </c>
      <c r="I1314" s="6">
        <v>4</v>
      </c>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c r="AH1314" s="6"/>
      <c r="AI1314" s="6"/>
      <c r="AJ1314" s="6"/>
      <c r="AK1314" s="6"/>
      <c r="AL1314" s="6"/>
      <c r="AM1314" s="6">
        <v>80</v>
      </c>
      <c r="AN1314" s="6"/>
      <c r="AO1314" s="6">
        <v>1.7000000000000001E-2</v>
      </c>
    </row>
    <row r="1315" spans="1:41" x14ac:dyDescent="0.25">
      <c r="A1315" s="10" t="s">
        <v>77</v>
      </c>
      <c r="B1315" s="9" t="s">
        <v>61</v>
      </c>
      <c r="C1315" s="15">
        <v>40620</v>
      </c>
      <c r="D1315" s="6" t="s">
        <v>69</v>
      </c>
      <c r="E1315" s="6">
        <v>1</v>
      </c>
      <c r="F1315" s="6"/>
      <c r="G1315" s="6"/>
      <c r="H1315" s="6">
        <v>35</v>
      </c>
      <c r="I1315" s="6">
        <v>7</v>
      </c>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c r="AH1315" s="6"/>
      <c r="AI1315" s="6"/>
      <c r="AJ1315" s="6"/>
      <c r="AK1315" s="6"/>
      <c r="AL1315" s="6"/>
      <c r="AM1315" s="6">
        <v>87</v>
      </c>
      <c r="AN1315" s="6"/>
      <c r="AO1315" s="6">
        <v>9.8000000000000004E-2</v>
      </c>
    </row>
    <row r="1316" spans="1:41" x14ac:dyDescent="0.25">
      <c r="A1316" s="10" t="s">
        <v>77</v>
      </c>
      <c r="B1316" s="9" t="s">
        <v>61</v>
      </c>
      <c r="C1316" s="15">
        <v>40620</v>
      </c>
      <c r="D1316" s="6" t="s">
        <v>69</v>
      </c>
      <c r="E1316" s="6">
        <v>2</v>
      </c>
      <c r="F1316" s="6"/>
      <c r="G1316" s="6"/>
      <c r="H1316" s="6">
        <v>35</v>
      </c>
      <c r="I1316" s="6">
        <v>7</v>
      </c>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c r="AH1316" s="6"/>
      <c r="AI1316" s="6"/>
      <c r="AJ1316" s="6"/>
      <c r="AK1316" s="6"/>
      <c r="AL1316" s="6"/>
      <c r="AM1316" s="6">
        <v>83.800000000000011</v>
      </c>
      <c r="AN1316" s="6"/>
      <c r="AO1316" s="6">
        <v>0.10300000000000001</v>
      </c>
    </row>
    <row r="1317" spans="1:41" x14ac:dyDescent="0.25">
      <c r="A1317" s="10" t="s">
        <v>77</v>
      </c>
      <c r="B1317" s="9" t="s">
        <v>61</v>
      </c>
      <c r="C1317" s="15">
        <v>40620</v>
      </c>
      <c r="D1317" s="6" t="s">
        <v>69</v>
      </c>
      <c r="E1317" s="6">
        <v>3</v>
      </c>
      <c r="F1317" s="6"/>
      <c r="G1317" s="6"/>
      <c r="H1317" s="6">
        <v>35</v>
      </c>
      <c r="I1317" s="6">
        <v>7</v>
      </c>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c r="AI1317" s="6"/>
      <c r="AJ1317" s="6"/>
      <c r="AK1317" s="6"/>
      <c r="AL1317" s="6"/>
      <c r="AM1317" s="6">
        <v>87.5</v>
      </c>
      <c r="AN1317" s="6"/>
      <c r="AO1317" s="6">
        <v>9.1999999999999998E-2</v>
      </c>
    </row>
    <row r="1318" spans="1:41" x14ac:dyDescent="0.25">
      <c r="A1318" s="10" t="s">
        <v>77</v>
      </c>
      <c r="B1318" s="9" t="s">
        <v>61</v>
      </c>
      <c r="C1318" s="15">
        <v>40620</v>
      </c>
      <c r="D1318" s="6" t="s">
        <v>69</v>
      </c>
      <c r="E1318" s="6">
        <v>4</v>
      </c>
      <c r="F1318" s="6"/>
      <c r="G1318" s="6"/>
      <c r="H1318" s="6">
        <v>35</v>
      </c>
      <c r="I1318" s="6">
        <v>7</v>
      </c>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c r="AH1318" s="6"/>
      <c r="AI1318" s="6"/>
      <c r="AJ1318" s="6"/>
      <c r="AK1318" s="6"/>
      <c r="AL1318" s="6"/>
      <c r="AM1318" s="6">
        <v>86.300000000000011</v>
      </c>
      <c r="AN1318" s="6"/>
      <c r="AO1318" s="6">
        <v>4.9000000000000002E-2</v>
      </c>
    </row>
    <row r="1319" spans="1:41" x14ac:dyDescent="0.25">
      <c r="A1319" s="10" t="s">
        <v>77</v>
      </c>
      <c r="B1319" s="9" t="s">
        <v>61</v>
      </c>
      <c r="C1319" s="15">
        <v>40620</v>
      </c>
      <c r="D1319" s="6" t="s">
        <v>69</v>
      </c>
      <c r="E1319" s="6">
        <v>5</v>
      </c>
      <c r="F1319" s="6"/>
      <c r="G1319" s="6"/>
      <c r="H1319" s="6">
        <v>35</v>
      </c>
      <c r="I1319" s="6">
        <v>7</v>
      </c>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6"/>
      <c r="AI1319" s="6"/>
      <c r="AJ1319" s="6"/>
      <c r="AK1319" s="6"/>
      <c r="AL1319" s="6"/>
      <c r="AM1319" s="6">
        <v>91.8</v>
      </c>
      <c r="AN1319" s="6"/>
      <c r="AO1319" s="6">
        <v>9.4E-2</v>
      </c>
    </row>
    <row r="1320" spans="1:41" x14ac:dyDescent="0.25">
      <c r="A1320" s="10" t="s">
        <v>77</v>
      </c>
      <c r="B1320" s="9" t="s">
        <v>61</v>
      </c>
      <c r="C1320" s="15">
        <v>40641</v>
      </c>
      <c r="D1320" s="6" t="s">
        <v>69</v>
      </c>
      <c r="E1320" s="6">
        <v>1</v>
      </c>
      <c r="F1320" s="6"/>
      <c r="G1320" s="6"/>
      <c r="H1320" s="6">
        <v>35</v>
      </c>
      <c r="I1320" s="6">
        <v>7</v>
      </c>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6"/>
      <c r="AI1320" s="6"/>
      <c r="AJ1320" s="6"/>
      <c r="AK1320" s="6"/>
      <c r="AL1320" s="6"/>
      <c r="AM1320" s="6">
        <v>343</v>
      </c>
      <c r="AN1320" s="6"/>
      <c r="AO1320" s="6">
        <v>0.94700000000000006</v>
      </c>
    </row>
    <row r="1321" spans="1:41" x14ac:dyDescent="0.25">
      <c r="A1321" s="10" t="s">
        <v>77</v>
      </c>
      <c r="B1321" s="9" t="s">
        <v>61</v>
      </c>
      <c r="C1321" s="15">
        <v>40641</v>
      </c>
      <c r="D1321" s="6" t="s">
        <v>69</v>
      </c>
      <c r="E1321" s="6">
        <v>2</v>
      </c>
      <c r="F1321" s="6"/>
      <c r="G1321" s="6"/>
      <c r="H1321" s="6">
        <v>35</v>
      </c>
      <c r="I1321" s="6">
        <v>7</v>
      </c>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c r="AH1321" s="6"/>
      <c r="AI1321" s="6"/>
      <c r="AJ1321" s="6"/>
      <c r="AK1321" s="6"/>
      <c r="AL1321" s="6"/>
      <c r="AM1321" s="6">
        <v>316</v>
      </c>
      <c r="AN1321" s="6"/>
      <c r="AO1321" s="6">
        <v>0.94599999999999995</v>
      </c>
    </row>
    <row r="1322" spans="1:41" x14ac:dyDescent="0.25">
      <c r="A1322" s="10" t="s">
        <v>77</v>
      </c>
      <c r="B1322" s="9" t="s">
        <v>61</v>
      </c>
      <c r="C1322" s="15">
        <v>40641</v>
      </c>
      <c r="D1322" s="6" t="s">
        <v>69</v>
      </c>
      <c r="E1322" s="6">
        <v>3</v>
      </c>
      <c r="F1322" s="6"/>
      <c r="G1322" s="6"/>
      <c r="H1322" s="6">
        <v>35</v>
      </c>
      <c r="I1322" s="6">
        <v>7</v>
      </c>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c r="AH1322" s="6"/>
      <c r="AI1322" s="6"/>
      <c r="AJ1322" s="6"/>
      <c r="AK1322" s="6"/>
      <c r="AL1322" s="6"/>
      <c r="AM1322" s="6">
        <v>379</v>
      </c>
      <c r="AN1322" s="6"/>
      <c r="AO1322" s="6">
        <v>0.93900000000000006</v>
      </c>
    </row>
    <row r="1323" spans="1:41" x14ac:dyDescent="0.25">
      <c r="A1323" s="10" t="s">
        <v>77</v>
      </c>
      <c r="B1323" s="9" t="s">
        <v>61</v>
      </c>
      <c r="C1323" s="15">
        <v>40641</v>
      </c>
      <c r="D1323" s="6" t="s">
        <v>69</v>
      </c>
      <c r="E1323" s="6">
        <v>4</v>
      </c>
      <c r="F1323" s="6"/>
      <c r="G1323" s="6"/>
      <c r="H1323" s="6">
        <v>35</v>
      </c>
      <c r="I1323" s="6">
        <v>7</v>
      </c>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6"/>
      <c r="AI1323" s="6"/>
      <c r="AJ1323" s="6"/>
      <c r="AK1323" s="6"/>
      <c r="AL1323" s="6"/>
      <c r="AM1323" s="6">
        <v>354</v>
      </c>
      <c r="AN1323" s="6"/>
      <c r="AO1323" s="6">
        <v>0.93900000000000006</v>
      </c>
    </row>
    <row r="1324" spans="1:41" x14ac:dyDescent="0.25">
      <c r="A1324" s="10" t="s">
        <v>77</v>
      </c>
      <c r="B1324" s="9" t="s">
        <v>61</v>
      </c>
      <c r="C1324" s="15">
        <v>40641</v>
      </c>
      <c r="D1324" s="6" t="s">
        <v>69</v>
      </c>
      <c r="E1324" s="6">
        <v>5</v>
      </c>
      <c r="F1324" s="6"/>
      <c r="G1324" s="6"/>
      <c r="H1324" s="6">
        <v>35</v>
      </c>
      <c r="I1324" s="6">
        <v>7</v>
      </c>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6"/>
      <c r="AI1324" s="6"/>
      <c r="AJ1324" s="6"/>
      <c r="AK1324" s="6"/>
      <c r="AL1324" s="6"/>
      <c r="AM1324" s="6">
        <v>352</v>
      </c>
      <c r="AN1324" s="6"/>
      <c r="AO1324" s="6">
        <v>0.94099999999999995</v>
      </c>
    </row>
    <row r="1325" spans="1:41" x14ac:dyDescent="0.25">
      <c r="A1325" s="10" t="s">
        <v>77</v>
      </c>
      <c r="B1325" s="9" t="s">
        <v>61</v>
      </c>
      <c r="C1325" s="15">
        <v>40897</v>
      </c>
      <c r="D1325" s="6" t="s">
        <v>71</v>
      </c>
      <c r="E1325" s="6">
        <v>1</v>
      </c>
      <c r="F1325" s="6"/>
      <c r="G1325" s="6"/>
      <c r="H1325" s="6">
        <v>35</v>
      </c>
      <c r="I1325" s="6">
        <v>7</v>
      </c>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6"/>
      <c r="AI1325" s="6"/>
      <c r="AJ1325" s="6"/>
      <c r="AK1325" s="6"/>
      <c r="AL1325" s="6"/>
      <c r="AM1325" s="6">
        <v>105</v>
      </c>
      <c r="AN1325" s="6"/>
      <c r="AO1325" s="6">
        <v>0.156</v>
      </c>
    </row>
    <row r="1326" spans="1:41" x14ac:dyDescent="0.25">
      <c r="A1326" s="10" t="s">
        <v>77</v>
      </c>
      <c r="B1326" s="9" t="s">
        <v>61</v>
      </c>
      <c r="C1326" s="15">
        <v>40897</v>
      </c>
      <c r="D1326" s="6" t="s">
        <v>71</v>
      </c>
      <c r="E1326" s="6">
        <v>2</v>
      </c>
      <c r="F1326" s="6"/>
      <c r="G1326" s="6"/>
      <c r="H1326" s="6">
        <v>35</v>
      </c>
      <c r="I1326" s="6">
        <v>7</v>
      </c>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6"/>
      <c r="AI1326" s="6"/>
      <c r="AJ1326" s="6"/>
      <c r="AK1326" s="6"/>
      <c r="AL1326" s="6"/>
      <c r="AM1326" s="6">
        <v>81.300000000000011</v>
      </c>
      <c r="AN1326" s="6"/>
      <c r="AO1326" s="6">
        <v>1.6E-2</v>
      </c>
    </row>
    <row r="1327" spans="1:41" x14ac:dyDescent="0.25">
      <c r="A1327" s="10" t="s">
        <v>77</v>
      </c>
      <c r="B1327" s="9" t="s">
        <v>61</v>
      </c>
      <c r="C1327" s="15">
        <v>40897</v>
      </c>
      <c r="D1327" s="6" t="s">
        <v>71</v>
      </c>
      <c r="E1327" s="6">
        <v>3</v>
      </c>
      <c r="F1327" s="6"/>
      <c r="G1327" s="6"/>
      <c r="H1327" s="6">
        <v>35</v>
      </c>
      <c r="I1327" s="6">
        <v>7</v>
      </c>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6"/>
      <c r="AI1327" s="6"/>
      <c r="AJ1327" s="6"/>
      <c r="AK1327" s="6"/>
      <c r="AL1327" s="6"/>
      <c r="AM1327" s="6">
        <v>75</v>
      </c>
      <c r="AN1327" s="6"/>
      <c r="AO1327" s="6">
        <v>2.3E-2</v>
      </c>
    </row>
    <row r="1328" spans="1:41" x14ac:dyDescent="0.25">
      <c r="A1328" s="10" t="s">
        <v>77</v>
      </c>
      <c r="B1328" s="9" t="s">
        <v>61</v>
      </c>
      <c r="C1328" s="15">
        <v>40897</v>
      </c>
      <c r="D1328" s="6" t="s">
        <v>71</v>
      </c>
      <c r="E1328" s="6">
        <v>4</v>
      </c>
      <c r="F1328" s="6"/>
      <c r="G1328" s="6"/>
      <c r="H1328" s="6">
        <v>35</v>
      </c>
      <c r="I1328" s="6">
        <v>7</v>
      </c>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6"/>
      <c r="AI1328" s="6"/>
      <c r="AJ1328" s="6"/>
      <c r="AK1328" s="6"/>
      <c r="AL1328" s="6"/>
      <c r="AM1328" s="6">
        <v>95</v>
      </c>
      <c r="AN1328" s="6"/>
      <c r="AO1328" s="6">
        <v>7.400000000000001E-2</v>
      </c>
    </row>
    <row r="1329" spans="1:41" x14ac:dyDescent="0.25">
      <c r="A1329" s="10" t="s">
        <v>78</v>
      </c>
      <c r="B1329" s="9" t="s">
        <v>61</v>
      </c>
      <c r="C1329" s="15">
        <v>40634</v>
      </c>
      <c r="D1329" s="6" t="s">
        <v>69</v>
      </c>
      <c r="E1329" s="6">
        <v>1</v>
      </c>
      <c r="F1329" s="6"/>
      <c r="G1329" s="6"/>
      <c r="H1329" s="6">
        <v>55</v>
      </c>
      <c r="I1329" s="6">
        <v>4</v>
      </c>
      <c r="J1329" s="6"/>
      <c r="K1329" s="6"/>
      <c r="L1329" s="6"/>
      <c r="M1329" s="6"/>
      <c r="N1329" s="6"/>
      <c r="O1329" s="6"/>
      <c r="P1329" s="6"/>
      <c r="Q1329" s="6"/>
      <c r="R1329" s="6"/>
      <c r="S1329" s="6"/>
      <c r="T1329" s="6">
        <v>115</v>
      </c>
      <c r="U1329" s="6"/>
      <c r="V1329" s="6"/>
      <c r="W1329" s="6"/>
      <c r="X1329" s="6"/>
      <c r="Y1329" s="6"/>
      <c r="Z1329" s="6"/>
      <c r="AA1329" s="6"/>
      <c r="AB1329" s="6"/>
      <c r="AC1329" s="6"/>
      <c r="AD1329" s="6"/>
      <c r="AE1329" s="6"/>
      <c r="AF1329" s="6"/>
      <c r="AG1329" s="6"/>
      <c r="AH1329" s="6"/>
      <c r="AI1329" s="6"/>
      <c r="AJ1329" s="6"/>
      <c r="AK1329" s="6"/>
      <c r="AL1329" s="6">
        <v>8</v>
      </c>
      <c r="AM1329" s="6">
        <v>58.9</v>
      </c>
      <c r="AN1329" s="6">
        <v>0.4</v>
      </c>
      <c r="AO1329" s="6">
        <v>2.7999999999999997E-2</v>
      </c>
    </row>
    <row r="1330" spans="1:41" x14ac:dyDescent="0.25">
      <c r="A1330" s="10" t="s">
        <v>78</v>
      </c>
      <c r="B1330" s="9" t="s">
        <v>61</v>
      </c>
      <c r="C1330" s="15">
        <v>40634</v>
      </c>
      <c r="D1330" s="6" t="s">
        <v>69</v>
      </c>
      <c r="E1330" s="6">
        <v>2</v>
      </c>
      <c r="F1330" s="6"/>
      <c r="G1330" s="6"/>
      <c r="H1330" s="6">
        <v>55</v>
      </c>
      <c r="I1330" s="6">
        <v>4</v>
      </c>
      <c r="J1330" s="6"/>
      <c r="K1330" s="6"/>
      <c r="L1330" s="6"/>
      <c r="M1330" s="6"/>
      <c r="N1330" s="6"/>
      <c r="O1330" s="6"/>
      <c r="P1330" s="6"/>
      <c r="Q1330" s="6"/>
      <c r="R1330" s="6"/>
      <c r="S1330" s="6"/>
      <c r="T1330" s="6">
        <v>79</v>
      </c>
      <c r="U1330" s="6"/>
      <c r="V1330" s="6"/>
      <c r="W1330" s="6"/>
      <c r="X1330" s="6"/>
      <c r="Y1330" s="6"/>
      <c r="Z1330" s="6"/>
      <c r="AA1330" s="6"/>
      <c r="AB1330" s="6"/>
      <c r="AC1330" s="6"/>
      <c r="AD1330" s="6"/>
      <c r="AE1330" s="6"/>
      <c r="AF1330" s="6"/>
      <c r="AG1330" s="6"/>
      <c r="AH1330" s="6"/>
      <c r="AI1330" s="6"/>
      <c r="AJ1330" s="6"/>
      <c r="AK1330" s="6"/>
      <c r="AL1330" s="6">
        <v>13</v>
      </c>
      <c r="AM1330" s="6">
        <v>54.3</v>
      </c>
      <c r="AN1330" s="6">
        <v>0.41</v>
      </c>
      <c r="AO1330" s="6">
        <v>2.8999999999999998E-2</v>
      </c>
    </row>
    <row r="1331" spans="1:41" x14ac:dyDescent="0.25">
      <c r="A1331" s="10" t="s">
        <v>78</v>
      </c>
      <c r="B1331" s="9" t="s">
        <v>61</v>
      </c>
      <c r="C1331" s="15">
        <v>40634</v>
      </c>
      <c r="D1331" s="6" t="s">
        <v>69</v>
      </c>
      <c r="E1331" s="6">
        <v>3</v>
      </c>
      <c r="F1331" s="6"/>
      <c r="G1331" s="6"/>
      <c r="H1331" s="6">
        <v>55</v>
      </c>
      <c r="I1331" s="6">
        <v>4</v>
      </c>
      <c r="J1331" s="6"/>
      <c r="K1331" s="6"/>
      <c r="L1331" s="6"/>
      <c r="M1331" s="6"/>
      <c r="N1331" s="6"/>
      <c r="O1331" s="6"/>
      <c r="P1331" s="6"/>
      <c r="Q1331" s="6"/>
      <c r="R1331" s="6"/>
      <c r="S1331" s="6"/>
      <c r="T1331" s="6">
        <v>110</v>
      </c>
      <c r="U1331" s="6"/>
      <c r="V1331" s="6"/>
      <c r="W1331" s="6"/>
      <c r="X1331" s="6"/>
      <c r="Y1331" s="6"/>
      <c r="Z1331" s="6"/>
      <c r="AA1331" s="6"/>
      <c r="AB1331" s="6"/>
      <c r="AC1331" s="6"/>
      <c r="AD1331" s="6"/>
      <c r="AE1331" s="6"/>
      <c r="AF1331" s="6"/>
      <c r="AG1331" s="6"/>
      <c r="AH1331" s="6"/>
      <c r="AI1331" s="6"/>
      <c r="AJ1331" s="6"/>
      <c r="AK1331" s="6"/>
      <c r="AL1331" s="6">
        <v>11</v>
      </c>
      <c r="AM1331" s="6">
        <v>57.9</v>
      </c>
      <c r="AN1331" s="6">
        <v>0.66</v>
      </c>
      <c r="AO1331" s="6">
        <v>1.9E-2</v>
      </c>
    </row>
    <row r="1332" spans="1:41" x14ac:dyDescent="0.25">
      <c r="A1332" s="10" t="s">
        <v>78</v>
      </c>
      <c r="B1332" s="9" t="s">
        <v>61</v>
      </c>
      <c r="C1332" s="15">
        <v>40634</v>
      </c>
      <c r="D1332" s="6" t="s">
        <v>69</v>
      </c>
      <c r="E1332" s="6">
        <v>4</v>
      </c>
      <c r="F1332" s="6"/>
      <c r="G1332" s="6"/>
      <c r="H1332" s="6">
        <v>55</v>
      </c>
      <c r="I1332" s="6">
        <v>4</v>
      </c>
      <c r="J1332" s="6"/>
      <c r="K1332" s="6"/>
      <c r="L1332" s="6"/>
      <c r="M1332" s="6"/>
      <c r="N1332" s="6"/>
      <c r="O1332" s="6"/>
      <c r="P1332" s="6"/>
      <c r="Q1332" s="6"/>
      <c r="R1332" s="6"/>
      <c r="S1332" s="6"/>
      <c r="T1332" s="6">
        <v>83</v>
      </c>
      <c r="U1332" s="6"/>
      <c r="V1332" s="6"/>
      <c r="W1332" s="6"/>
      <c r="X1332" s="6"/>
      <c r="Y1332" s="6"/>
      <c r="Z1332" s="6"/>
      <c r="AA1332" s="6"/>
      <c r="AB1332" s="6"/>
      <c r="AC1332" s="6"/>
      <c r="AD1332" s="6"/>
      <c r="AE1332" s="6"/>
      <c r="AF1332" s="6"/>
      <c r="AG1332" s="6"/>
      <c r="AH1332" s="6"/>
      <c r="AI1332" s="6"/>
      <c r="AJ1332" s="6"/>
      <c r="AK1332" s="6"/>
      <c r="AL1332" s="6">
        <v>13</v>
      </c>
      <c r="AM1332" s="6">
        <v>57.400000000000006</v>
      </c>
      <c r="AN1332" s="6">
        <v>0.41</v>
      </c>
      <c r="AO1332" s="6">
        <v>0.02</v>
      </c>
    </row>
    <row r="1333" spans="1:41" x14ac:dyDescent="0.25">
      <c r="A1333" s="10" t="s">
        <v>78</v>
      </c>
      <c r="B1333" s="9" t="s">
        <v>61</v>
      </c>
      <c r="C1333" s="15">
        <v>40634</v>
      </c>
      <c r="D1333" s="6" t="s">
        <v>69</v>
      </c>
      <c r="E1333" s="6">
        <v>5</v>
      </c>
      <c r="F1333" s="6"/>
      <c r="G1333" s="6"/>
      <c r="H1333" s="6">
        <v>55</v>
      </c>
      <c r="I1333" s="6">
        <v>4</v>
      </c>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6"/>
      <c r="AI1333" s="6"/>
      <c r="AJ1333" s="6"/>
      <c r="AK1333" s="6"/>
      <c r="AL1333" s="6"/>
      <c r="AM1333" s="6">
        <v>54.699999999999996</v>
      </c>
      <c r="AN1333" s="6"/>
      <c r="AO1333" s="6">
        <v>3.2000000000000001E-2</v>
      </c>
    </row>
    <row r="1334" spans="1:41" x14ac:dyDescent="0.25">
      <c r="A1334" s="10" t="s">
        <v>78</v>
      </c>
      <c r="B1334" s="9" t="s">
        <v>61</v>
      </c>
      <c r="C1334" s="15">
        <v>40641</v>
      </c>
      <c r="D1334" s="6" t="s">
        <v>69</v>
      </c>
      <c r="E1334" s="6">
        <v>1</v>
      </c>
      <c r="F1334" s="6"/>
      <c r="G1334" s="6"/>
      <c r="H1334" s="6">
        <v>55</v>
      </c>
      <c r="I1334" s="6">
        <v>4</v>
      </c>
      <c r="J1334" s="6"/>
      <c r="K1334" s="6"/>
      <c r="L1334" s="6"/>
      <c r="M1334" s="6"/>
      <c r="N1334" s="6"/>
      <c r="O1334" s="6"/>
      <c r="P1334" s="6"/>
      <c r="Q1334" s="6"/>
      <c r="R1334" s="6"/>
      <c r="S1334" s="6"/>
      <c r="T1334" s="6">
        <v>115</v>
      </c>
      <c r="U1334" s="6"/>
      <c r="V1334" s="6"/>
      <c r="W1334" s="6"/>
      <c r="X1334" s="6"/>
      <c r="Y1334" s="6"/>
      <c r="Z1334" s="6"/>
      <c r="AA1334" s="6"/>
      <c r="AB1334" s="6"/>
      <c r="AC1334" s="6"/>
      <c r="AD1334" s="6"/>
      <c r="AE1334" s="6"/>
      <c r="AF1334" s="6"/>
      <c r="AG1334" s="6"/>
      <c r="AH1334" s="6"/>
      <c r="AI1334" s="6"/>
      <c r="AJ1334" s="6"/>
      <c r="AK1334" s="6"/>
      <c r="AL1334" s="6">
        <v>23</v>
      </c>
      <c r="AM1334" s="6">
        <v>232</v>
      </c>
      <c r="AN1334" s="6">
        <v>2.65</v>
      </c>
      <c r="AO1334" s="6">
        <v>0.22899999999999998</v>
      </c>
    </row>
    <row r="1335" spans="1:41" x14ac:dyDescent="0.25">
      <c r="A1335" s="10" t="s">
        <v>78</v>
      </c>
      <c r="B1335" s="9" t="s">
        <v>61</v>
      </c>
      <c r="C1335" s="15">
        <v>40641</v>
      </c>
      <c r="D1335" s="6" t="s">
        <v>69</v>
      </c>
      <c r="E1335" s="6">
        <v>2</v>
      </c>
      <c r="F1335" s="6"/>
      <c r="G1335" s="6"/>
      <c r="H1335" s="6">
        <v>55</v>
      </c>
      <c r="I1335" s="6">
        <v>4</v>
      </c>
      <c r="J1335" s="6"/>
      <c r="K1335" s="6"/>
      <c r="L1335" s="6"/>
      <c r="M1335" s="6"/>
      <c r="N1335" s="6"/>
      <c r="O1335" s="6"/>
      <c r="P1335" s="6"/>
      <c r="Q1335" s="6"/>
      <c r="R1335" s="6"/>
      <c r="S1335" s="6"/>
      <c r="T1335" s="6">
        <v>79</v>
      </c>
      <c r="U1335" s="6"/>
      <c r="V1335" s="6"/>
      <c r="W1335" s="6"/>
      <c r="X1335" s="6"/>
      <c r="Y1335" s="6"/>
      <c r="Z1335" s="6"/>
      <c r="AA1335" s="6"/>
      <c r="AB1335" s="6"/>
      <c r="AC1335" s="6"/>
      <c r="AD1335" s="6"/>
      <c r="AE1335" s="6"/>
      <c r="AF1335" s="6"/>
      <c r="AG1335" s="6"/>
      <c r="AH1335" s="6"/>
      <c r="AI1335" s="6"/>
      <c r="AJ1335" s="6"/>
      <c r="AK1335" s="6"/>
      <c r="AL1335" s="6">
        <v>16</v>
      </c>
      <c r="AM1335" s="6">
        <v>200</v>
      </c>
      <c r="AN1335" s="6">
        <v>1.04</v>
      </c>
      <c r="AO1335" s="6">
        <v>0.27899999999999997</v>
      </c>
    </row>
    <row r="1336" spans="1:41" x14ac:dyDescent="0.25">
      <c r="A1336" s="10" t="s">
        <v>78</v>
      </c>
      <c r="B1336" s="9" t="s">
        <v>61</v>
      </c>
      <c r="C1336" s="15">
        <v>40641</v>
      </c>
      <c r="D1336" s="6" t="s">
        <v>69</v>
      </c>
      <c r="E1336" s="6">
        <v>3</v>
      </c>
      <c r="F1336" s="6"/>
      <c r="G1336" s="6"/>
      <c r="H1336" s="6">
        <v>55</v>
      </c>
      <c r="I1336" s="6">
        <v>4</v>
      </c>
      <c r="J1336" s="6"/>
      <c r="K1336" s="6"/>
      <c r="L1336" s="6"/>
      <c r="M1336" s="6"/>
      <c r="N1336" s="6"/>
      <c r="O1336" s="6"/>
      <c r="P1336" s="6"/>
      <c r="Q1336" s="6"/>
      <c r="R1336" s="6"/>
      <c r="S1336" s="6"/>
      <c r="T1336" s="6">
        <v>110</v>
      </c>
      <c r="U1336" s="6"/>
      <c r="V1336" s="6"/>
      <c r="W1336" s="6"/>
      <c r="X1336" s="6"/>
      <c r="Y1336" s="6"/>
      <c r="Z1336" s="6"/>
      <c r="AA1336" s="6"/>
      <c r="AB1336" s="6"/>
      <c r="AC1336" s="6"/>
      <c r="AD1336" s="6"/>
      <c r="AE1336" s="6"/>
      <c r="AF1336" s="6"/>
      <c r="AG1336" s="6"/>
      <c r="AH1336" s="6"/>
      <c r="AI1336" s="6"/>
      <c r="AJ1336" s="6"/>
      <c r="AK1336" s="6"/>
      <c r="AL1336" s="6">
        <v>19</v>
      </c>
      <c r="AM1336" s="6">
        <v>225</v>
      </c>
      <c r="AN1336" s="6">
        <v>2.37</v>
      </c>
      <c r="AO1336" s="6">
        <v>0.3</v>
      </c>
    </row>
    <row r="1337" spans="1:41" x14ac:dyDescent="0.25">
      <c r="A1337" s="10" t="s">
        <v>78</v>
      </c>
      <c r="B1337" s="9" t="s">
        <v>61</v>
      </c>
      <c r="C1337" s="15">
        <v>40641</v>
      </c>
      <c r="D1337" s="6" t="s">
        <v>69</v>
      </c>
      <c r="E1337" s="6">
        <v>4</v>
      </c>
      <c r="F1337" s="6"/>
      <c r="G1337" s="6"/>
      <c r="H1337" s="6">
        <v>55</v>
      </c>
      <c r="I1337" s="6">
        <v>4</v>
      </c>
      <c r="J1337" s="6"/>
      <c r="K1337" s="6"/>
      <c r="L1337" s="6"/>
      <c r="M1337" s="6"/>
      <c r="N1337" s="6"/>
      <c r="O1337" s="6"/>
      <c r="P1337" s="6"/>
      <c r="Q1337" s="6"/>
      <c r="R1337" s="6"/>
      <c r="S1337" s="6"/>
      <c r="T1337" s="6">
        <v>83</v>
      </c>
      <c r="U1337" s="6"/>
      <c r="V1337" s="6"/>
      <c r="W1337" s="6"/>
      <c r="X1337" s="6"/>
      <c r="Y1337" s="6"/>
      <c r="Z1337" s="6"/>
      <c r="AA1337" s="6"/>
      <c r="AB1337" s="6"/>
      <c r="AC1337" s="6"/>
      <c r="AD1337" s="6"/>
      <c r="AE1337" s="6"/>
      <c r="AF1337" s="6"/>
      <c r="AG1337" s="6"/>
      <c r="AH1337" s="6"/>
      <c r="AI1337" s="6"/>
      <c r="AJ1337" s="6"/>
      <c r="AK1337" s="6"/>
      <c r="AL1337" s="6">
        <v>16</v>
      </c>
      <c r="AM1337" s="6">
        <v>222</v>
      </c>
      <c r="AN1337" s="6">
        <v>1.44</v>
      </c>
      <c r="AO1337" s="6">
        <v>0.58399999999999996</v>
      </c>
    </row>
    <row r="1338" spans="1:41" x14ac:dyDescent="0.25">
      <c r="A1338" s="9" t="s">
        <v>78</v>
      </c>
      <c r="B1338" s="9" t="s">
        <v>61</v>
      </c>
      <c r="C1338" s="15">
        <v>40641</v>
      </c>
      <c r="D1338" s="6" t="s">
        <v>69</v>
      </c>
      <c r="E1338" s="6">
        <v>5</v>
      </c>
      <c r="F1338" s="6"/>
      <c r="G1338" s="6"/>
      <c r="H1338" s="6">
        <v>55</v>
      </c>
      <c r="I1338" s="6">
        <v>4</v>
      </c>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6"/>
      <c r="AI1338" s="6"/>
      <c r="AJ1338" s="6"/>
      <c r="AK1338" s="6"/>
      <c r="AL1338" s="6"/>
      <c r="AM1338" s="6">
        <v>203</v>
      </c>
      <c r="AN1338" s="6"/>
      <c r="AO1338" s="6">
        <v>0.51400000000000001</v>
      </c>
    </row>
    <row r="1339" spans="1:41" x14ac:dyDescent="0.25">
      <c r="A1339" s="9" t="s">
        <v>78</v>
      </c>
      <c r="B1339" s="9" t="s">
        <v>61</v>
      </c>
      <c r="C1339" s="15">
        <v>40648</v>
      </c>
      <c r="D1339" s="6" t="s">
        <v>69</v>
      </c>
      <c r="E1339" s="6">
        <v>1</v>
      </c>
      <c r="F1339" s="6"/>
      <c r="G1339" s="6"/>
      <c r="H1339" s="6">
        <v>55</v>
      </c>
      <c r="I1339" s="6">
        <v>4</v>
      </c>
      <c r="J1339" s="6"/>
      <c r="K1339" s="6"/>
      <c r="L1339" s="6"/>
      <c r="M1339" s="6"/>
      <c r="N1339" s="6"/>
      <c r="O1339" s="6"/>
      <c r="P1339" s="6"/>
      <c r="Q1339" s="6"/>
      <c r="R1339" s="6"/>
      <c r="S1339" s="6"/>
      <c r="T1339" s="6">
        <v>115</v>
      </c>
      <c r="U1339" s="6"/>
      <c r="V1339" s="6"/>
      <c r="W1339" s="6"/>
      <c r="X1339" s="6"/>
      <c r="Y1339" s="6"/>
      <c r="Z1339" s="6"/>
      <c r="AA1339" s="6"/>
      <c r="AB1339" s="6"/>
      <c r="AC1339" s="6"/>
      <c r="AD1339" s="6"/>
      <c r="AE1339" s="6"/>
      <c r="AF1339" s="6"/>
      <c r="AG1339" s="6"/>
      <c r="AH1339" s="6"/>
      <c r="AI1339" s="6"/>
      <c r="AJ1339" s="6"/>
      <c r="AK1339" s="6"/>
      <c r="AL1339" s="6">
        <v>12</v>
      </c>
      <c r="AM1339" s="6">
        <v>250.9</v>
      </c>
      <c r="AN1339" s="6">
        <v>1.76</v>
      </c>
      <c r="AO1339" s="6">
        <v>0.8640000000000001</v>
      </c>
    </row>
    <row r="1340" spans="1:41" x14ac:dyDescent="0.25">
      <c r="A1340" s="9" t="s">
        <v>78</v>
      </c>
      <c r="B1340" s="9" t="s">
        <v>61</v>
      </c>
      <c r="C1340" s="15">
        <v>40648</v>
      </c>
      <c r="D1340" s="6" t="s">
        <v>69</v>
      </c>
      <c r="E1340" s="6">
        <v>2</v>
      </c>
      <c r="F1340" s="6"/>
      <c r="G1340" s="6"/>
      <c r="H1340" s="6">
        <v>55</v>
      </c>
      <c r="I1340" s="6">
        <v>4</v>
      </c>
      <c r="J1340" s="6"/>
      <c r="K1340" s="6"/>
      <c r="L1340" s="6"/>
      <c r="M1340" s="6"/>
      <c r="N1340" s="6"/>
      <c r="O1340" s="6"/>
      <c r="P1340" s="6"/>
      <c r="Q1340" s="6"/>
      <c r="R1340" s="6"/>
      <c r="S1340" s="6"/>
      <c r="T1340" s="6">
        <v>79</v>
      </c>
      <c r="U1340" s="6"/>
      <c r="V1340" s="6"/>
      <c r="W1340" s="6"/>
      <c r="X1340" s="6"/>
      <c r="Y1340" s="6"/>
      <c r="Z1340" s="6"/>
      <c r="AA1340" s="6"/>
      <c r="AB1340" s="6"/>
      <c r="AC1340" s="6"/>
      <c r="AD1340" s="6"/>
      <c r="AE1340" s="6"/>
      <c r="AF1340" s="6"/>
      <c r="AG1340" s="6"/>
      <c r="AH1340" s="6"/>
      <c r="AI1340" s="6"/>
      <c r="AJ1340" s="6"/>
      <c r="AK1340" s="6"/>
      <c r="AL1340" s="6">
        <v>10</v>
      </c>
      <c r="AM1340" s="6">
        <v>258.8</v>
      </c>
      <c r="AN1340" s="6">
        <v>1.61</v>
      </c>
      <c r="AO1340" s="6">
        <v>0.88900000000000001</v>
      </c>
    </row>
    <row r="1341" spans="1:41" x14ac:dyDescent="0.25">
      <c r="A1341" s="9" t="s">
        <v>78</v>
      </c>
      <c r="B1341" s="9" t="s">
        <v>61</v>
      </c>
      <c r="C1341" s="15">
        <v>40648</v>
      </c>
      <c r="D1341" s="6" t="s">
        <v>69</v>
      </c>
      <c r="E1341" s="6">
        <v>3</v>
      </c>
      <c r="F1341" s="6"/>
      <c r="G1341" s="6"/>
      <c r="H1341" s="6">
        <v>55</v>
      </c>
      <c r="I1341" s="6">
        <v>4</v>
      </c>
      <c r="J1341" s="6"/>
      <c r="K1341" s="6"/>
      <c r="L1341" s="6"/>
      <c r="M1341" s="6"/>
      <c r="N1341" s="6"/>
      <c r="O1341" s="6"/>
      <c r="P1341" s="6"/>
      <c r="Q1341" s="6"/>
      <c r="R1341" s="6"/>
      <c r="S1341" s="6"/>
      <c r="T1341" s="6">
        <v>110</v>
      </c>
      <c r="U1341" s="6"/>
      <c r="V1341" s="6"/>
      <c r="W1341" s="6"/>
      <c r="X1341" s="6"/>
      <c r="Y1341" s="6"/>
      <c r="Z1341" s="6"/>
      <c r="AA1341" s="6"/>
      <c r="AB1341" s="6"/>
      <c r="AC1341" s="6"/>
      <c r="AD1341" s="6"/>
      <c r="AE1341" s="6"/>
      <c r="AF1341" s="6"/>
      <c r="AG1341" s="6"/>
      <c r="AH1341" s="6"/>
      <c r="AI1341" s="6"/>
      <c r="AJ1341" s="6"/>
      <c r="AK1341" s="6"/>
      <c r="AL1341" s="6">
        <v>21</v>
      </c>
      <c r="AM1341" s="6">
        <v>318.09999999999997</v>
      </c>
      <c r="AN1341" s="6">
        <v>3.54</v>
      </c>
      <c r="AO1341" s="6">
        <v>0.89599999999999991</v>
      </c>
    </row>
    <row r="1342" spans="1:41" x14ac:dyDescent="0.25">
      <c r="A1342" s="9" t="s">
        <v>78</v>
      </c>
      <c r="B1342" s="9" t="s">
        <v>61</v>
      </c>
      <c r="C1342" s="15">
        <v>40648</v>
      </c>
      <c r="D1342" s="6" t="s">
        <v>69</v>
      </c>
      <c r="E1342" s="6">
        <v>4</v>
      </c>
      <c r="F1342" s="6"/>
      <c r="G1342" s="6"/>
      <c r="H1342" s="6">
        <v>55</v>
      </c>
      <c r="I1342" s="6">
        <v>4</v>
      </c>
      <c r="J1342" s="6"/>
      <c r="K1342" s="6"/>
      <c r="L1342" s="6"/>
      <c r="M1342" s="6"/>
      <c r="N1342" s="6"/>
      <c r="O1342" s="6"/>
      <c r="P1342" s="6"/>
      <c r="Q1342" s="6"/>
      <c r="R1342" s="6"/>
      <c r="S1342" s="6"/>
      <c r="T1342" s="6">
        <v>83</v>
      </c>
      <c r="U1342" s="6"/>
      <c r="V1342" s="6"/>
      <c r="W1342" s="6"/>
      <c r="X1342" s="6"/>
      <c r="Y1342" s="6"/>
      <c r="Z1342" s="6"/>
      <c r="AA1342" s="6"/>
      <c r="AB1342" s="6"/>
      <c r="AC1342" s="6"/>
      <c r="AD1342" s="6"/>
      <c r="AE1342" s="6"/>
      <c r="AF1342" s="6"/>
      <c r="AG1342" s="6"/>
      <c r="AH1342" s="6"/>
      <c r="AI1342" s="6"/>
      <c r="AJ1342" s="6"/>
      <c r="AK1342" s="6"/>
      <c r="AL1342" s="6">
        <v>16</v>
      </c>
      <c r="AM1342" s="6">
        <v>290.59999999999997</v>
      </c>
      <c r="AN1342" s="6">
        <v>2.0299999999999998</v>
      </c>
      <c r="AO1342" s="6">
        <v>0.92599999999999993</v>
      </c>
    </row>
    <row r="1343" spans="1:41" x14ac:dyDescent="0.25">
      <c r="A1343" s="9" t="s">
        <v>78</v>
      </c>
      <c r="B1343" s="9" t="s">
        <v>61</v>
      </c>
      <c r="C1343" s="15">
        <v>40648</v>
      </c>
      <c r="D1343" s="6" t="s">
        <v>69</v>
      </c>
      <c r="E1343" s="6">
        <v>5</v>
      </c>
      <c r="F1343" s="6"/>
      <c r="G1343" s="6"/>
      <c r="H1343" s="6">
        <v>55</v>
      </c>
      <c r="I1343" s="6">
        <v>4</v>
      </c>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6"/>
      <c r="AI1343" s="6"/>
      <c r="AJ1343" s="6"/>
      <c r="AK1343" s="6"/>
      <c r="AL1343" s="6"/>
      <c r="AM1343" s="6">
        <v>241.5</v>
      </c>
      <c r="AN1343" s="6"/>
      <c r="AO1343" s="6">
        <v>0.86199999999999999</v>
      </c>
    </row>
    <row r="1344" spans="1:41" x14ac:dyDescent="0.25">
      <c r="A1344" s="9" t="s">
        <v>78</v>
      </c>
      <c r="B1344" s="9" t="s">
        <v>61</v>
      </c>
      <c r="C1344" s="15">
        <v>40655</v>
      </c>
      <c r="D1344" s="6" t="s">
        <v>69</v>
      </c>
      <c r="E1344" s="6">
        <v>1</v>
      </c>
      <c r="F1344" s="6"/>
      <c r="G1344" s="6"/>
      <c r="H1344" s="6">
        <v>55</v>
      </c>
      <c r="I1344" s="6">
        <v>4</v>
      </c>
      <c r="J1344" s="6"/>
      <c r="K1344" s="6"/>
      <c r="L1344" s="6"/>
      <c r="M1344" s="6"/>
      <c r="N1344" s="6"/>
      <c r="O1344" s="6"/>
      <c r="P1344" s="6"/>
      <c r="Q1344" s="6"/>
      <c r="R1344" s="6"/>
      <c r="S1344" s="6"/>
      <c r="T1344" s="6">
        <v>115</v>
      </c>
      <c r="U1344" s="6"/>
      <c r="V1344" s="6"/>
      <c r="W1344" s="6"/>
      <c r="X1344" s="6"/>
      <c r="Y1344" s="6"/>
      <c r="Z1344" s="6"/>
      <c r="AA1344" s="6"/>
      <c r="AB1344" s="6"/>
      <c r="AC1344" s="6"/>
      <c r="AD1344" s="6"/>
      <c r="AE1344" s="6"/>
      <c r="AF1344" s="6"/>
      <c r="AG1344" s="6"/>
      <c r="AH1344" s="6"/>
      <c r="AI1344" s="6"/>
      <c r="AJ1344" s="6"/>
      <c r="AK1344" s="6"/>
      <c r="AL1344" s="6">
        <v>10</v>
      </c>
      <c r="AM1344" s="6">
        <v>311</v>
      </c>
      <c r="AN1344" s="6">
        <v>8.9</v>
      </c>
      <c r="AO1344" s="6">
        <v>0.89700000000000002</v>
      </c>
    </row>
    <row r="1345" spans="1:41" x14ac:dyDescent="0.25">
      <c r="A1345" s="9" t="s">
        <v>78</v>
      </c>
      <c r="B1345" s="9" t="s">
        <v>61</v>
      </c>
      <c r="C1345" s="15">
        <v>40655</v>
      </c>
      <c r="D1345" s="6" t="s">
        <v>69</v>
      </c>
      <c r="E1345" s="6">
        <v>2</v>
      </c>
      <c r="F1345" s="6"/>
      <c r="G1345" s="6"/>
      <c r="H1345" s="6">
        <v>55</v>
      </c>
      <c r="I1345" s="6">
        <v>4</v>
      </c>
      <c r="J1345" s="6"/>
      <c r="K1345" s="6"/>
      <c r="L1345" s="6"/>
      <c r="M1345" s="6"/>
      <c r="N1345" s="6"/>
      <c r="O1345" s="6"/>
      <c r="P1345" s="6"/>
      <c r="Q1345" s="6"/>
      <c r="R1345" s="6"/>
      <c r="S1345" s="6"/>
      <c r="T1345" s="6">
        <v>79</v>
      </c>
      <c r="U1345" s="6"/>
      <c r="V1345" s="6"/>
      <c r="W1345" s="6"/>
      <c r="X1345" s="6"/>
      <c r="Y1345" s="6"/>
      <c r="Z1345" s="6"/>
      <c r="AA1345" s="6"/>
      <c r="AB1345" s="6"/>
      <c r="AC1345" s="6"/>
      <c r="AD1345" s="6"/>
      <c r="AE1345" s="6"/>
      <c r="AF1345" s="6"/>
      <c r="AG1345" s="6"/>
      <c r="AH1345" s="6"/>
      <c r="AI1345" s="6"/>
      <c r="AJ1345" s="6"/>
      <c r="AK1345" s="6"/>
      <c r="AL1345" s="6">
        <v>9</v>
      </c>
      <c r="AM1345" s="6">
        <v>354.90000000000003</v>
      </c>
      <c r="AN1345" s="6">
        <v>2.4900000000000002</v>
      </c>
      <c r="AO1345" s="6">
        <v>0.873</v>
      </c>
    </row>
    <row r="1346" spans="1:41" x14ac:dyDescent="0.25">
      <c r="A1346" s="9" t="s">
        <v>78</v>
      </c>
      <c r="B1346" s="9" t="s">
        <v>61</v>
      </c>
      <c r="C1346" s="15">
        <v>40655</v>
      </c>
      <c r="D1346" s="6" t="s">
        <v>69</v>
      </c>
      <c r="E1346" s="6">
        <v>3</v>
      </c>
      <c r="F1346" s="6"/>
      <c r="G1346" s="6"/>
      <c r="H1346" s="6">
        <v>55</v>
      </c>
      <c r="I1346" s="6">
        <v>4</v>
      </c>
      <c r="J1346" s="6"/>
      <c r="K1346" s="6"/>
      <c r="L1346" s="6"/>
      <c r="M1346" s="6"/>
      <c r="N1346" s="6"/>
      <c r="O1346" s="6"/>
      <c r="P1346" s="6"/>
      <c r="Q1346" s="6"/>
      <c r="R1346" s="6"/>
      <c r="S1346" s="6"/>
      <c r="T1346" s="6">
        <v>110</v>
      </c>
      <c r="U1346" s="6"/>
      <c r="V1346" s="6"/>
      <c r="W1346" s="6"/>
      <c r="X1346" s="6"/>
      <c r="Y1346" s="6"/>
      <c r="Z1346" s="6"/>
      <c r="AA1346" s="6"/>
      <c r="AB1346" s="6"/>
      <c r="AC1346" s="6"/>
      <c r="AD1346" s="6"/>
      <c r="AE1346" s="6"/>
      <c r="AF1346" s="6"/>
      <c r="AG1346" s="6"/>
      <c r="AH1346" s="6"/>
      <c r="AI1346" s="6"/>
      <c r="AJ1346" s="6"/>
      <c r="AK1346" s="6"/>
      <c r="AL1346" s="6">
        <v>10</v>
      </c>
      <c r="AM1346" s="6">
        <v>383</v>
      </c>
      <c r="AN1346" s="6">
        <v>4.55</v>
      </c>
      <c r="AO1346" s="6">
        <v>0.84099999999999997</v>
      </c>
    </row>
    <row r="1347" spans="1:41" x14ac:dyDescent="0.25">
      <c r="A1347" s="9" t="s">
        <v>78</v>
      </c>
      <c r="B1347" s="9" t="s">
        <v>61</v>
      </c>
      <c r="C1347" s="15">
        <v>40655</v>
      </c>
      <c r="D1347" s="6" t="s">
        <v>69</v>
      </c>
      <c r="E1347" s="6">
        <v>4</v>
      </c>
      <c r="F1347" s="6"/>
      <c r="G1347" s="6"/>
      <c r="H1347" s="6">
        <v>55</v>
      </c>
      <c r="I1347" s="6">
        <v>4</v>
      </c>
      <c r="J1347" s="6"/>
      <c r="K1347" s="6"/>
      <c r="L1347" s="6"/>
      <c r="M1347" s="6"/>
      <c r="N1347" s="6"/>
      <c r="O1347" s="6"/>
      <c r="P1347" s="6"/>
      <c r="Q1347" s="6"/>
      <c r="R1347" s="6"/>
      <c r="S1347" s="6"/>
      <c r="T1347" s="6">
        <v>83</v>
      </c>
      <c r="U1347" s="6"/>
      <c r="V1347" s="6"/>
      <c r="W1347" s="6"/>
      <c r="X1347" s="6"/>
      <c r="Y1347" s="6"/>
      <c r="Z1347" s="6"/>
      <c r="AA1347" s="6"/>
      <c r="AB1347" s="6"/>
      <c r="AC1347" s="6"/>
      <c r="AD1347" s="6"/>
      <c r="AE1347" s="6"/>
      <c r="AF1347" s="6"/>
      <c r="AG1347" s="6"/>
      <c r="AH1347" s="6"/>
      <c r="AI1347" s="6"/>
      <c r="AJ1347" s="6"/>
      <c r="AK1347" s="6"/>
      <c r="AL1347" s="6">
        <v>13</v>
      </c>
      <c r="AM1347" s="6">
        <v>377.59999999999997</v>
      </c>
      <c r="AN1347" s="6">
        <v>6.83</v>
      </c>
      <c r="AO1347" s="6">
        <v>0.93299999999999994</v>
      </c>
    </row>
    <row r="1348" spans="1:41" x14ac:dyDescent="0.25">
      <c r="A1348" s="9" t="s">
        <v>78</v>
      </c>
      <c r="B1348" s="9" t="s">
        <v>61</v>
      </c>
      <c r="C1348" s="15">
        <v>40655</v>
      </c>
      <c r="D1348" s="6" t="s">
        <v>69</v>
      </c>
      <c r="E1348" s="6">
        <v>5</v>
      </c>
      <c r="F1348" s="6"/>
      <c r="G1348" s="6"/>
      <c r="H1348" s="6">
        <v>55</v>
      </c>
      <c r="I1348" s="6">
        <v>4</v>
      </c>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6"/>
      <c r="AI1348" s="6"/>
      <c r="AJ1348" s="6"/>
      <c r="AK1348" s="6"/>
      <c r="AL1348" s="6"/>
      <c r="AM1348" s="6">
        <v>381.3</v>
      </c>
      <c r="AN1348" s="6"/>
      <c r="AO1348" s="6">
        <v>0.94</v>
      </c>
    </row>
    <row r="1349" spans="1:41" x14ac:dyDescent="0.25">
      <c r="A1349" s="9" t="s">
        <v>78</v>
      </c>
      <c r="B1349" s="9" t="s">
        <v>61</v>
      </c>
      <c r="C1349" s="15">
        <v>40662</v>
      </c>
      <c r="D1349" s="6" t="s">
        <v>69</v>
      </c>
      <c r="E1349" s="6">
        <v>1</v>
      </c>
      <c r="F1349" s="6"/>
      <c r="G1349" s="6"/>
      <c r="H1349" s="6">
        <v>55</v>
      </c>
      <c r="I1349" s="6">
        <v>4</v>
      </c>
      <c r="J1349" s="6"/>
      <c r="K1349" s="6"/>
      <c r="L1349" s="6"/>
      <c r="M1349" s="6"/>
      <c r="N1349" s="6"/>
      <c r="O1349" s="6"/>
      <c r="P1349" s="6"/>
      <c r="Q1349" s="6"/>
      <c r="R1349" s="6"/>
      <c r="S1349" s="6"/>
      <c r="T1349" s="6">
        <v>115</v>
      </c>
      <c r="U1349" s="6"/>
      <c r="V1349" s="6"/>
      <c r="W1349" s="6"/>
      <c r="X1349" s="6"/>
      <c r="Y1349" s="6"/>
      <c r="Z1349" s="6"/>
      <c r="AA1349" s="6"/>
      <c r="AB1349" s="6"/>
      <c r="AC1349" s="6"/>
      <c r="AD1349" s="6"/>
      <c r="AE1349" s="6"/>
      <c r="AF1349" s="6"/>
      <c r="AG1349" s="6"/>
      <c r="AH1349" s="6"/>
      <c r="AI1349" s="6"/>
      <c r="AJ1349" s="6"/>
      <c r="AK1349" s="6"/>
      <c r="AL1349" s="6">
        <v>12</v>
      </c>
      <c r="AM1349" s="6">
        <v>354.20000000000005</v>
      </c>
      <c r="AN1349" s="6">
        <v>4.21</v>
      </c>
      <c r="AO1349" s="6">
        <v>0.83200000000000007</v>
      </c>
    </row>
    <row r="1350" spans="1:41" x14ac:dyDescent="0.25">
      <c r="A1350" s="9" t="s">
        <v>78</v>
      </c>
      <c r="B1350" s="9" t="s">
        <v>61</v>
      </c>
      <c r="C1350" s="15">
        <v>40662</v>
      </c>
      <c r="D1350" s="6" t="s">
        <v>69</v>
      </c>
      <c r="E1350" s="6">
        <v>2</v>
      </c>
      <c r="F1350" s="6"/>
      <c r="G1350" s="6"/>
      <c r="H1350" s="6">
        <v>55</v>
      </c>
      <c r="I1350" s="6">
        <v>4</v>
      </c>
      <c r="J1350" s="6"/>
      <c r="K1350" s="6"/>
      <c r="L1350" s="6"/>
      <c r="M1350" s="6"/>
      <c r="N1350" s="6"/>
      <c r="O1350" s="6"/>
      <c r="P1350" s="6"/>
      <c r="Q1350" s="6"/>
      <c r="R1350" s="6"/>
      <c r="S1350" s="6"/>
      <c r="T1350" s="6">
        <v>79</v>
      </c>
      <c r="U1350" s="6"/>
      <c r="V1350" s="6"/>
      <c r="W1350" s="6"/>
      <c r="X1350" s="6"/>
      <c r="Y1350" s="6"/>
      <c r="Z1350" s="6"/>
      <c r="AA1350" s="6"/>
      <c r="AB1350" s="6"/>
      <c r="AC1350" s="6"/>
      <c r="AD1350" s="6"/>
      <c r="AE1350" s="6"/>
      <c r="AF1350" s="6"/>
      <c r="AG1350" s="6"/>
      <c r="AH1350" s="6"/>
      <c r="AI1350" s="6"/>
      <c r="AJ1350" s="6"/>
      <c r="AK1350" s="6"/>
      <c r="AL1350" s="6">
        <v>8</v>
      </c>
      <c r="AM1350" s="6">
        <v>460.7</v>
      </c>
      <c r="AN1350" s="6">
        <v>5.32</v>
      </c>
      <c r="AO1350" s="6">
        <v>0.92700000000000005</v>
      </c>
    </row>
    <row r="1351" spans="1:41" x14ac:dyDescent="0.25">
      <c r="A1351" s="9" t="s">
        <v>78</v>
      </c>
      <c r="B1351" s="9" t="s">
        <v>61</v>
      </c>
      <c r="C1351" s="15">
        <v>40662</v>
      </c>
      <c r="D1351" s="6" t="s">
        <v>69</v>
      </c>
      <c r="E1351" s="6">
        <v>3</v>
      </c>
      <c r="F1351" s="6"/>
      <c r="G1351" s="6"/>
      <c r="H1351" s="6">
        <v>55</v>
      </c>
      <c r="I1351" s="6">
        <v>4</v>
      </c>
      <c r="J1351" s="6"/>
      <c r="K1351" s="6"/>
      <c r="L1351" s="6"/>
      <c r="M1351" s="6"/>
      <c r="N1351" s="6"/>
      <c r="O1351" s="6"/>
      <c r="P1351" s="6"/>
      <c r="Q1351" s="6"/>
      <c r="R1351" s="6"/>
      <c r="S1351" s="6"/>
      <c r="T1351" s="6">
        <v>110</v>
      </c>
      <c r="U1351" s="6"/>
      <c r="V1351" s="6"/>
      <c r="W1351" s="6"/>
      <c r="X1351" s="6"/>
      <c r="Y1351" s="6"/>
      <c r="Z1351" s="6"/>
      <c r="AA1351" s="6"/>
      <c r="AB1351" s="6"/>
      <c r="AC1351" s="6"/>
      <c r="AD1351" s="6"/>
      <c r="AE1351" s="6"/>
      <c r="AF1351" s="6"/>
      <c r="AG1351" s="6"/>
      <c r="AH1351" s="6"/>
      <c r="AI1351" s="6"/>
      <c r="AJ1351" s="6"/>
      <c r="AK1351" s="6"/>
      <c r="AL1351" s="6">
        <v>16</v>
      </c>
      <c r="AM1351" s="6">
        <v>448</v>
      </c>
      <c r="AN1351" s="6">
        <v>14.24</v>
      </c>
      <c r="AO1351" s="6">
        <v>0.93299999999999994</v>
      </c>
    </row>
    <row r="1352" spans="1:41" x14ac:dyDescent="0.25">
      <c r="A1352" s="9" t="s">
        <v>78</v>
      </c>
      <c r="B1352" s="9" t="s">
        <v>61</v>
      </c>
      <c r="C1352" s="15">
        <v>40662</v>
      </c>
      <c r="D1352" s="6" t="s">
        <v>69</v>
      </c>
      <c r="E1352" s="6">
        <v>4</v>
      </c>
      <c r="F1352" s="6"/>
      <c r="G1352" s="6"/>
      <c r="H1352" s="6">
        <v>55</v>
      </c>
      <c r="I1352" s="6">
        <v>4</v>
      </c>
      <c r="J1352" s="6"/>
      <c r="K1352" s="6"/>
      <c r="L1352" s="6"/>
      <c r="M1352" s="6"/>
      <c r="N1352" s="6"/>
      <c r="O1352" s="6"/>
      <c r="P1352" s="6"/>
      <c r="Q1352" s="6"/>
      <c r="R1352" s="6"/>
      <c r="S1352" s="6"/>
      <c r="T1352" s="6">
        <v>83</v>
      </c>
      <c r="U1352" s="6"/>
      <c r="V1352" s="6"/>
      <c r="W1352" s="6"/>
      <c r="X1352" s="6"/>
      <c r="Y1352" s="6"/>
      <c r="Z1352" s="6"/>
      <c r="AA1352" s="6"/>
      <c r="AB1352" s="6"/>
      <c r="AC1352" s="6"/>
      <c r="AD1352" s="6"/>
      <c r="AE1352" s="6"/>
      <c r="AF1352" s="6"/>
      <c r="AG1352" s="6"/>
      <c r="AH1352" s="6"/>
      <c r="AI1352" s="6"/>
      <c r="AJ1352" s="6"/>
      <c r="AK1352" s="6"/>
      <c r="AL1352" s="6">
        <v>19</v>
      </c>
      <c r="AM1352" s="6">
        <v>453.40000000000003</v>
      </c>
      <c r="AN1352" s="6">
        <v>9.7200000000000006</v>
      </c>
      <c r="AO1352" s="6">
        <v>0.96700000000000008</v>
      </c>
    </row>
    <row r="1353" spans="1:41" x14ac:dyDescent="0.25">
      <c r="A1353" s="9" t="s">
        <v>78</v>
      </c>
      <c r="B1353" s="9" t="s">
        <v>61</v>
      </c>
      <c r="C1353" s="15">
        <v>40662</v>
      </c>
      <c r="D1353" s="6" t="s">
        <v>69</v>
      </c>
      <c r="E1353" s="6">
        <v>5</v>
      </c>
      <c r="F1353" s="6"/>
      <c r="G1353" s="6"/>
      <c r="H1353" s="6">
        <v>55</v>
      </c>
      <c r="I1353" s="6">
        <v>4</v>
      </c>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6"/>
      <c r="AI1353" s="6"/>
      <c r="AJ1353" s="6"/>
      <c r="AK1353" s="6"/>
      <c r="AL1353" s="6"/>
      <c r="AM1353" s="6">
        <v>445.6</v>
      </c>
      <c r="AN1353" s="6"/>
      <c r="AO1353" s="6">
        <v>0.96400000000000008</v>
      </c>
    </row>
    <row r="1354" spans="1:41" x14ac:dyDescent="0.25">
      <c r="A1354" s="9" t="s">
        <v>78</v>
      </c>
      <c r="B1354" s="9" t="s">
        <v>61</v>
      </c>
      <c r="C1354" s="15">
        <v>40669</v>
      </c>
      <c r="D1354" s="6" t="s">
        <v>69</v>
      </c>
      <c r="E1354" s="6">
        <v>1</v>
      </c>
      <c r="F1354" s="6"/>
      <c r="G1354" s="6"/>
      <c r="H1354" s="6">
        <v>55</v>
      </c>
      <c r="I1354" s="6">
        <v>4</v>
      </c>
      <c r="J1354" s="6"/>
      <c r="K1354" s="6"/>
      <c r="L1354" s="6"/>
      <c r="M1354" s="6"/>
      <c r="N1354" s="6"/>
      <c r="O1354" s="6"/>
      <c r="P1354" s="6"/>
      <c r="Q1354" s="6"/>
      <c r="R1354" s="6"/>
      <c r="S1354" s="6"/>
      <c r="T1354" s="6"/>
      <c r="U1354" s="6"/>
      <c r="V1354" s="6"/>
      <c r="W1354" s="6"/>
      <c r="X1354" s="6"/>
      <c r="Y1354" s="6"/>
      <c r="Z1354" s="6"/>
      <c r="AA1354" s="6"/>
      <c r="AB1354" s="6"/>
      <c r="AC1354" s="6"/>
      <c r="AD1354" s="6"/>
      <c r="AE1354" s="6"/>
      <c r="AF1354" s="6"/>
      <c r="AG1354" s="6"/>
      <c r="AH1354" s="6"/>
      <c r="AI1354" s="6"/>
      <c r="AJ1354" s="6"/>
      <c r="AK1354" s="6"/>
      <c r="AL1354" s="6"/>
      <c r="AM1354" s="6">
        <v>381.8</v>
      </c>
      <c r="AN1354" s="6"/>
      <c r="AO1354" s="6">
        <v>0.97</v>
      </c>
    </row>
    <row r="1355" spans="1:41" x14ac:dyDescent="0.25">
      <c r="A1355" s="9" t="s">
        <v>78</v>
      </c>
      <c r="B1355" s="9" t="s">
        <v>61</v>
      </c>
      <c r="C1355" s="15">
        <v>40669</v>
      </c>
      <c r="D1355" s="6" t="s">
        <v>69</v>
      </c>
      <c r="E1355" s="6">
        <v>2</v>
      </c>
      <c r="F1355" s="6"/>
      <c r="G1355" s="6"/>
      <c r="H1355" s="6">
        <v>55</v>
      </c>
      <c r="I1355" s="6">
        <v>4</v>
      </c>
      <c r="J1355" s="6"/>
      <c r="K1355" s="6"/>
      <c r="L1355" s="6"/>
      <c r="M1355" s="6"/>
      <c r="N1355" s="6"/>
      <c r="O1355" s="6"/>
      <c r="P1355" s="6"/>
      <c r="Q1355" s="6"/>
      <c r="R1355" s="6"/>
      <c r="S1355" s="6"/>
      <c r="T1355" s="6"/>
      <c r="U1355" s="6"/>
      <c r="V1355" s="6"/>
      <c r="W1355" s="6"/>
      <c r="X1355" s="6"/>
      <c r="Y1355" s="6"/>
      <c r="Z1355" s="6"/>
      <c r="AA1355" s="6"/>
      <c r="AB1355" s="6"/>
      <c r="AC1355" s="6"/>
      <c r="AD1355" s="6"/>
      <c r="AE1355" s="6"/>
      <c r="AF1355" s="6"/>
      <c r="AG1355" s="6"/>
      <c r="AH1355" s="6"/>
      <c r="AI1355" s="6"/>
      <c r="AJ1355" s="6"/>
      <c r="AK1355" s="6"/>
      <c r="AL1355" s="6"/>
      <c r="AM1355" s="6">
        <v>520.6</v>
      </c>
      <c r="AN1355" s="6"/>
      <c r="AO1355" s="6">
        <v>0.95900000000000007</v>
      </c>
    </row>
    <row r="1356" spans="1:41" x14ac:dyDescent="0.25">
      <c r="A1356" s="9" t="s">
        <v>78</v>
      </c>
      <c r="B1356" s="9" t="s">
        <v>61</v>
      </c>
      <c r="C1356" s="15">
        <v>40669</v>
      </c>
      <c r="D1356" s="6" t="s">
        <v>69</v>
      </c>
      <c r="E1356" s="6">
        <v>3</v>
      </c>
      <c r="F1356" s="6"/>
      <c r="G1356" s="6"/>
      <c r="H1356" s="6">
        <v>55</v>
      </c>
      <c r="I1356" s="6">
        <v>4</v>
      </c>
      <c r="J1356" s="6"/>
      <c r="K1356" s="6"/>
      <c r="L1356" s="6"/>
      <c r="M1356" s="6"/>
      <c r="N1356" s="6"/>
      <c r="O1356" s="6"/>
      <c r="P1356" s="6"/>
      <c r="Q1356" s="6"/>
      <c r="R1356" s="6"/>
      <c r="S1356" s="6"/>
      <c r="T1356" s="6"/>
      <c r="U1356" s="6"/>
      <c r="V1356" s="6"/>
      <c r="W1356" s="6"/>
      <c r="X1356" s="6"/>
      <c r="Y1356" s="6"/>
      <c r="Z1356" s="6"/>
      <c r="AA1356" s="6"/>
      <c r="AB1356" s="6"/>
      <c r="AC1356" s="6"/>
      <c r="AD1356" s="6"/>
      <c r="AE1356" s="6"/>
      <c r="AF1356" s="6"/>
      <c r="AG1356" s="6"/>
      <c r="AH1356" s="6"/>
      <c r="AI1356" s="6"/>
      <c r="AJ1356" s="6"/>
      <c r="AK1356" s="6"/>
      <c r="AL1356" s="6"/>
      <c r="AM1356" s="6">
        <v>482</v>
      </c>
      <c r="AN1356" s="6"/>
      <c r="AO1356" s="6">
        <v>0.97499999999999998</v>
      </c>
    </row>
    <row r="1357" spans="1:41" x14ac:dyDescent="0.25">
      <c r="A1357" s="9" t="s">
        <v>78</v>
      </c>
      <c r="B1357" s="9" t="s">
        <v>61</v>
      </c>
      <c r="C1357" s="15">
        <v>40669</v>
      </c>
      <c r="D1357" s="6" t="s">
        <v>69</v>
      </c>
      <c r="E1357" s="6">
        <v>4</v>
      </c>
      <c r="F1357" s="6"/>
      <c r="G1357" s="6"/>
      <c r="H1357" s="6">
        <v>55</v>
      </c>
      <c r="I1357" s="6">
        <v>4</v>
      </c>
      <c r="J1357" s="6"/>
      <c r="K1357" s="6"/>
      <c r="L1357" s="6"/>
      <c r="M1357" s="6"/>
      <c r="N1357" s="6"/>
      <c r="O1357" s="6"/>
      <c r="P1357" s="6"/>
      <c r="Q1357" s="6"/>
      <c r="R1357" s="6"/>
      <c r="S1357" s="6"/>
      <c r="T1357" s="6"/>
      <c r="U1357" s="6"/>
      <c r="V1357" s="6"/>
      <c r="W1357" s="6"/>
      <c r="X1357" s="6"/>
      <c r="Y1357" s="6"/>
      <c r="Z1357" s="6"/>
      <c r="AA1357" s="6"/>
      <c r="AB1357" s="6"/>
      <c r="AC1357" s="6"/>
      <c r="AD1357" s="6"/>
      <c r="AE1357" s="6"/>
      <c r="AF1357" s="6"/>
      <c r="AG1357" s="6"/>
      <c r="AH1357" s="6"/>
      <c r="AI1357" s="6"/>
      <c r="AJ1357" s="6"/>
      <c r="AK1357" s="6"/>
      <c r="AL1357" s="6"/>
      <c r="AM1357" s="6">
        <v>493.40000000000003</v>
      </c>
      <c r="AN1357" s="6"/>
      <c r="AO1357" s="6">
        <v>0.96799999999999997</v>
      </c>
    </row>
    <row r="1358" spans="1:41" x14ac:dyDescent="0.25">
      <c r="A1358" s="9" t="s">
        <v>78</v>
      </c>
      <c r="B1358" s="9" t="s">
        <v>61</v>
      </c>
      <c r="C1358" s="15">
        <v>40669</v>
      </c>
      <c r="D1358" s="6" t="s">
        <v>69</v>
      </c>
      <c r="E1358" s="6">
        <v>5</v>
      </c>
      <c r="F1358" s="6"/>
      <c r="G1358" s="6"/>
      <c r="H1358" s="6">
        <v>55</v>
      </c>
      <c r="I1358" s="6">
        <v>4</v>
      </c>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c r="AH1358" s="6"/>
      <c r="AI1358" s="6"/>
      <c r="AJ1358" s="6"/>
      <c r="AK1358" s="6"/>
      <c r="AL1358" s="6"/>
      <c r="AM1358" s="6">
        <v>463.9</v>
      </c>
      <c r="AN1358" s="6"/>
      <c r="AO1358" s="6">
        <v>0.95499999999999996</v>
      </c>
    </row>
    <row r="1359" spans="1:41" x14ac:dyDescent="0.25">
      <c r="A1359" s="9" t="s">
        <v>78</v>
      </c>
      <c r="B1359" s="9" t="s">
        <v>61</v>
      </c>
      <c r="C1359" s="15">
        <v>40675</v>
      </c>
      <c r="D1359" s="6" t="s">
        <v>69</v>
      </c>
      <c r="E1359" s="6">
        <v>1</v>
      </c>
      <c r="F1359" s="6"/>
      <c r="G1359" s="6"/>
      <c r="H1359" s="6">
        <v>55</v>
      </c>
      <c r="I1359" s="6">
        <v>4</v>
      </c>
      <c r="J1359" s="6"/>
      <c r="K1359" s="6"/>
      <c r="L1359" s="6"/>
      <c r="M1359" s="6"/>
      <c r="N1359" s="6"/>
      <c r="O1359" s="6"/>
      <c r="P1359" s="6"/>
      <c r="Q1359" s="6"/>
      <c r="R1359" s="6"/>
      <c r="S1359" s="6"/>
      <c r="T1359" s="6">
        <v>115</v>
      </c>
      <c r="U1359" s="6"/>
      <c r="V1359" s="6"/>
      <c r="W1359" s="6"/>
      <c r="X1359" s="6"/>
      <c r="Y1359" s="6"/>
      <c r="Z1359" s="6"/>
      <c r="AA1359" s="6"/>
      <c r="AB1359" s="6"/>
      <c r="AC1359" s="6"/>
      <c r="AD1359" s="6"/>
      <c r="AE1359" s="6"/>
      <c r="AF1359" s="6"/>
      <c r="AG1359" s="6"/>
      <c r="AH1359" s="6"/>
      <c r="AI1359" s="6"/>
      <c r="AJ1359" s="6"/>
      <c r="AK1359" s="6"/>
      <c r="AL1359" s="6">
        <v>14</v>
      </c>
      <c r="AM1359" s="6">
        <v>491.3</v>
      </c>
      <c r="AN1359" s="6">
        <v>13.8</v>
      </c>
      <c r="AO1359" s="6">
        <v>0.98499999999999999</v>
      </c>
    </row>
    <row r="1360" spans="1:41" x14ac:dyDescent="0.25">
      <c r="A1360" s="9" t="s">
        <v>78</v>
      </c>
      <c r="B1360" s="9" t="s">
        <v>61</v>
      </c>
      <c r="C1360" s="15">
        <v>40675</v>
      </c>
      <c r="D1360" s="6" t="s">
        <v>69</v>
      </c>
      <c r="E1360" s="6">
        <v>2</v>
      </c>
      <c r="F1360" s="6"/>
      <c r="G1360" s="6"/>
      <c r="H1360" s="6">
        <v>55</v>
      </c>
      <c r="I1360" s="6">
        <v>4</v>
      </c>
      <c r="J1360" s="6"/>
      <c r="K1360" s="6"/>
      <c r="L1360" s="6"/>
      <c r="M1360" s="6"/>
      <c r="N1360" s="6"/>
      <c r="O1360" s="6"/>
      <c r="P1360" s="6"/>
      <c r="Q1360" s="6"/>
      <c r="R1360" s="6"/>
      <c r="S1360" s="6"/>
      <c r="T1360" s="6">
        <v>79</v>
      </c>
      <c r="U1360" s="6"/>
      <c r="V1360" s="6"/>
      <c r="W1360" s="6"/>
      <c r="X1360" s="6"/>
      <c r="Y1360" s="6"/>
      <c r="Z1360" s="6"/>
      <c r="AA1360" s="6"/>
      <c r="AB1360" s="6"/>
      <c r="AC1360" s="6"/>
      <c r="AD1360" s="6"/>
      <c r="AE1360" s="6"/>
      <c r="AF1360" s="6"/>
      <c r="AG1360" s="6"/>
      <c r="AH1360" s="6"/>
      <c r="AI1360" s="6"/>
      <c r="AJ1360" s="6"/>
      <c r="AK1360" s="6"/>
      <c r="AL1360" s="6">
        <v>16</v>
      </c>
      <c r="AM1360" s="6">
        <v>527.4</v>
      </c>
      <c r="AN1360" s="6">
        <v>7.17</v>
      </c>
      <c r="AO1360" s="6">
        <v>0.99099999999999999</v>
      </c>
    </row>
    <row r="1361" spans="1:41" x14ac:dyDescent="0.25">
      <c r="A1361" s="9" t="s">
        <v>78</v>
      </c>
      <c r="B1361" s="9" t="s">
        <v>61</v>
      </c>
      <c r="C1361" s="15">
        <v>40675</v>
      </c>
      <c r="D1361" s="6" t="s">
        <v>69</v>
      </c>
      <c r="E1361" s="6">
        <v>3</v>
      </c>
      <c r="F1361" s="6"/>
      <c r="G1361" s="6"/>
      <c r="H1361" s="6">
        <v>55</v>
      </c>
      <c r="I1361" s="6">
        <v>4</v>
      </c>
      <c r="J1361" s="6"/>
      <c r="K1361" s="6"/>
      <c r="L1361" s="6"/>
      <c r="M1361" s="6"/>
      <c r="N1361" s="6"/>
      <c r="O1361" s="6"/>
      <c r="P1361" s="6"/>
      <c r="Q1361" s="6"/>
      <c r="R1361" s="6"/>
      <c r="S1361" s="6"/>
      <c r="T1361" s="6">
        <v>110</v>
      </c>
      <c r="U1361" s="6"/>
      <c r="V1361" s="6"/>
      <c r="W1361" s="6"/>
      <c r="X1361" s="6"/>
      <c r="Y1361" s="6"/>
      <c r="Z1361" s="6"/>
      <c r="AA1361" s="6"/>
      <c r="AB1361" s="6"/>
      <c r="AC1361" s="6"/>
      <c r="AD1361" s="6"/>
      <c r="AE1361" s="6"/>
      <c r="AF1361" s="6"/>
      <c r="AG1361" s="6"/>
      <c r="AH1361" s="6"/>
      <c r="AI1361" s="6"/>
      <c r="AJ1361" s="6"/>
      <c r="AK1361" s="6"/>
      <c r="AL1361" s="6">
        <v>13</v>
      </c>
      <c r="AM1361" s="6">
        <v>524</v>
      </c>
      <c r="AN1361" s="6">
        <v>11.26</v>
      </c>
      <c r="AO1361" s="6">
        <v>0.98799999999999999</v>
      </c>
    </row>
    <row r="1362" spans="1:41" x14ac:dyDescent="0.25">
      <c r="A1362" s="9" t="s">
        <v>78</v>
      </c>
      <c r="B1362" s="9" t="s">
        <v>61</v>
      </c>
      <c r="C1362" s="15">
        <v>40675</v>
      </c>
      <c r="D1362" s="6" t="s">
        <v>69</v>
      </c>
      <c r="E1362" s="6">
        <v>4</v>
      </c>
      <c r="F1362" s="6"/>
      <c r="G1362" s="6"/>
      <c r="H1362" s="6">
        <v>55</v>
      </c>
      <c r="I1362" s="6">
        <v>4</v>
      </c>
      <c r="J1362" s="6"/>
      <c r="K1362" s="6"/>
      <c r="L1362" s="6"/>
      <c r="M1362" s="6"/>
      <c r="N1362" s="6"/>
      <c r="O1362" s="6"/>
      <c r="P1362" s="6"/>
      <c r="Q1362" s="6"/>
      <c r="R1362" s="6"/>
      <c r="S1362" s="6"/>
      <c r="T1362" s="6">
        <v>83</v>
      </c>
      <c r="U1362" s="6"/>
      <c r="V1362" s="6"/>
      <c r="W1362" s="6"/>
      <c r="X1362" s="6"/>
      <c r="Y1362" s="6"/>
      <c r="Z1362" s="6"/>
      <c r="AA1362" s="6"/>
      <c r="AB1362" s="6"/>
      <c r="AC1362" s="6"/>
      <c r="AD1362" s="6"/>
      <c r="AE1362" s="6"/>
      <c r="AF1362" s="6"/>
      <c r="AG1362" s="6"/>
      <c r="AH1362" s="6"/>
      <c r="AI1362" s="6"/>
      <c r="AJ1362" s="6"/>
      <c r="AK1362" s="6"/>
      <c r="AL1362" s="6">
        <v>18</v>
      </c>
      <c r="AM1362" s="6">
        <v>522.6</v>
      </c>
      <c r="AN1362" s="6">
        <v>14.6</v>
      </c>
      <c r="AO1362" s="6">
        <v>0.98299999999999998</v>
      </c>
    </row>
    <row r="1363" spans="1:41" x14ac:dyDescent="0.25">
      <c r="A1363" s="9" t="s">
        <v>78</v>
      </c>
      <c r="B1363" s="9" t="s">
        <v>61</v>
      </c>
      <c r="C1363" s="15">
        <v>40675</v>
      </c>
      <c r="D1363" s="6" t="s">
        <v>69</v>
      </c>
      <c r="E1363" s="6">
        <v>5</v>
      </c>
      <c r="F1363" s="6"/>
      <c r="G1363" s="6"/>
      <c r="H1363" s="6">
        <v>55</v>
      </c>
      <c r="I1363" s="6">
        <v>4</v>
      </c>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c r="AH1363" s="6"/>
      <c r="AI1363" s="6"/>
      <c r="AJ1363" s="6"/>
      <c r="AK1363" s="6"/>
      <c r="AL1363" s="6"/>
      <c r="AM1363" s="6">
        <v>468.1</v>
      </c>
      <c r="AN1363" s="6"/>
      <c r="AO1363" s="6">
        <v>0.98299999999999998</v>
      </c>
    </row>
    <row r="1364" spans="1:41" x14ac:dyDescent="0.25">
      <c r="A1364" s="9" t="s">
        <v>78</v>
      </c>
      <c r="B1364" s="9" t="s">
        <v>61</v>
      </c>
      <c r="C1364" s="15">
        <v>40897</v>
      </c>
      <c r="D1364" s="6" t="s">
        <v>71</v>
      </c>
      <c r="E1364" s="6">
        <v>1</v>
      </c>
      <c r="F1364" s="6"/>
      <c r="G1364" s="6"/>
      <c r="H1364" s="6">
        <v>55</v>
      </c>
      <c r="I1364" s="6">
        <v>4</v>
      </c>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c r="AI1364" s="6"/>
      <c r="AJ1364" s="6"/>
      <c r="AK1364" s="6"/>
      <c r="AL1364" s="6"/>
      <c r="AM1364" s="6">
        <v>80</v>
      </c>
      <c r="AN1364" s="6"/>
      <c r="AO1364" s="6">
        <v>8.0000000000000002E-3</v>
      </c>
    </row>
    <row r="1365" spans="1:41" x14ac:dyDescent="0.25">
      <c r="A1365" s="9" t="s">
        <v>78</v>
      </c>
      <c r="B1365" s="9" t="s">
        <v>61</v>
      </c>
      <c r="C1365" s="15">
        <v>40897</v>
      </c>
      <c r="D1365" s="6" t="s">
        <v>71</v>
      </c>
      <c r="E1365" s="6">
        <v>2</v>
      </c>
      <c r="F1365" s="6"/>
      <c r="G1365" s="6"/>
      <c r="H1365" s="6">
        <v>55</v>
      </c>
      <c r="I1365" s="6">
        <v>4</v>
      </c>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c r="AH1365" s="6"/>
      <c r="AI1365" s="6"/>
      <c r="AJ1365" s="6"/>
      <c r="AK1365" s="6"/>
      <c r="AL1365" s="6"/>
      <c r="AM1365" s="6">
        <v>79.2</v>
      </c>
      <c r="AN1365" s="6"/>
      <c r="AO1365" s="6">
        <v>1.2E-2</v>
      </c>
    </row>
    <row r="1366" spans="1:41" x14ac:dyDescent="0.25">
      <c r="A1366" s="9" t="s">
        <v>78</v>
      </c>
      <c r="B1366" s="9" t="s">
        <v>61</v>
      </c>
      <c r="C1366" s="15">
        <v>40897</v>
      </c>
      <c r="D1366" s="6" t="s">
        <v>71</v>
      </c>
      <c r="E1366" s="6">
        <v>3</v>
      </c>
      <c r="F1366" s="6"/>
      <c r="G1366" s="6"/>
      <c r="H1366" s="6">
        <v>55</v>
      </c>
      <c r="I1366" s="6">
        <v>4</v>
      </c>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c r="AH1366" s="6"/>
      <c r="AI1366" s="6"/>
      <c r="AJ1366" s="6"/>
      <c r="AK1366" s="6"/>
      <c r="AL1366" s="6"/>
      <c r="AM1366" s="6">
        <v>80</v>
      </c>
      <c r="AN1366" s="6"/>
      <c r="AO1366" s="6">
        <v>3.7000000000000005E-2</v>
      </c>
    </row>
    <row r="1367" spans="1:41" x14ac:dyDescent="0.25">
      <c r="A1367" s="9" t="s">
        <v>78</v>
      </c>
      <c r="B1367" s="9" t="s">
        <v>61</v>
      </c>
      <c r="C1367" s="15">
        <v>40897</v>
      </c>
      <c r="D1367" s="6" t="s">
        <v>71</v>
      </c>
      <c r="E1367" s="6">
        <v>4</v>
      </c>
      <c r="F1367" s="6"/>
      <c r="G1367" s="6"/>
      <c r="H1367" s="6">
        <v>55</v>
      </c>
      <c r="I1367" s="6">
        <v>4</v>
      </c>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c r="AH1367" s="6"/>
      <c r="AI1367" s="6"/>
      <c r="AJ1367" s="6"/>
      <c r="AK1367" s="6"/>
      <c r="AL1367" s="6"/>
      <c r="AM1367" s="6">
        <v>75</v>
      </c>
      <c r="AN1367" s="6"/>
      <c r="AO1367" s="6">
        <v>1.2E-2</v>
      </c>
    </row>
    <row r="1368" spans="1:41" x14ac:dyDescent="0.25">
      <c r="A1368" s="9" t="s">
        <v>79</v>
      </c>
      <c r="B1368" s="9" t="s">
        <v>61</v>
      </c>
      <c r="C1368" s="15">
        <v>40634</v>
      </c>
      <c r="D1368" s="6" t="s">
        <v>69</v>
      </c>
      <c r="E1368" s="6">
        <v>1</v>
      </c>
      <c r="F1368" s="6"/>
      <c r="G1368" s="6"/>
      <c r="H1368" s="6">
        <v>55</v>
      </c>
      <c r="I1368" s="6">
        <v>7</v>
      </c>
      <c r="J1368" s="6"/>
      <c r="K1368" s="6"/>
      <c r="L1368" s="6"/>
      <c r="M1368" s="6"/>
      <c r="N1368" s="6"/>
      <c r="O1368" s="6"/>
      <c r="P1368" s="6"/>
      <c r="Q1368" s="6"/>
      <c r="R1368" s="6"/>
      <c r="S1368" s="6"/>
      <c r="T1368" s="6">
        <v>121</v>
      </c>
      <c r="U1368" s="6"/>
      <c r="V1368" s="6"/>
      <c r="W1368" s="6"/>
      <c r="X1368" s="6"/>
      <c r="Y1368" s="6"/>
      <c r="Z1368" s="6"/>
      <c r="AA1368" s="6"/>
      <c r="AB1368" s="6"/>
      <c r="AC1368" s="6"/>
      <c r="AD1368" s="6"/>
      <c r="AE1368" s="6"/>
      <c r="AF1368" s="6"/>
      <c r="AG1368" s="6"/>
      <c r="AH1368" s="6"/>
      <c r="AI1368" s="6"/>
      <c r="AJ1368" s="6"/>
      <c r="AK1368" s="6"/>
      <c r="AL1368" s="6">
        <v>11</v>
      </c>
      <c r="AM1368" s="6">
        <v>89</v>
      </c>
      <c r="AN1368" s="6">
        <v>0.55000000000000004</v>
      </c>
      <c r="AO1368" s="6">
        <v>7.9000000000000001E-2</v>
      </c>
    </row>
    <row r="1369" spans="1:41" x14ac:dyDescent="0.25">
      <c r="A1369" s="9" t="s">
        <v>79</v>
      </c>
      <c r="B1369" s="9" t="s">
        <v>61</v>
      </c>
      <c r="C1369" s="15">
        <v>40634</v>
      </c>
      <c r="D1369" s="6" t="s">
        <v>69</v>
      </c>
      <c r="E1369" s="6">
        <v>2</v>
      </c>
      <c r="F1369" s="6"/>
      <c r="G1369" s="6"/>
      <c r="H1369" s="6">
        <v>55</v>
      </c>
      <c r="I1369" s="6">
        <v>7</v>
      </c>
      <c r="J1369" s="6"/>
      <c r="K1369" s="6"/>
      <c r="L1369" s="6"/>
      <c r="M1369" s="6"/>
      <c r="N1369" s="6"/>
      <c r="O1369" s="6"/>
      <c r="P1369" s="6"/>
      <c r="Q1369" s="6"/>
      <c r="R1369" s="6"/>
      <c r="S1369" s="6"/>
      <c r="T1369" s="6">
        <v>117</v>
      </c>
      <c r="U1369" s="6"/>
      <c r="V1369" s="6"/>
      <c r="W1369" s="6"/>
      <c r="X1369" s="6"/>
      <c r="Y1369" s="6"/>
      <c r="Z1369" s="6"/>
      <c r="AA1369" s="6"/>
      <c r="AB1369" s="6"/>
      <c r="AC1369" s="6"/>
      <c r="AD1369" s="6"/>
      <c r="AE1369" s="6"/>
      <c r="AF1369" s="6"/>
      <c r="AG1369" s="6"/>
      <c r="AH1369" s="6"/>
      <c r="AI1369" s="6"/>
      <c r="AJ1369" s="6"/>
      <c r="AK1369" s="6"/>
      <c r="AL1369" s="6">
        <v>12</v>
      </c>
      <c r="AM1369" s="6">
        <v>86.300000000000011</v>
      </c>
      <c r="AN1369" s="6">
        <v>0.83</v>
      </c>
      <c r="AO1369" s="6">
        <v>0.115</v>
      </c>
    </row>
    <row r="1370" spans="1:41" x14ac:dyDescent="0.25">
      <c r="A1370" s="9" t="s">
        <v>79</v>
      </c>
      <c r="B1370" s="9" t="s">
        <v>61</v>
      </c>
      <c r="C1370" s="15">
        <v>40634</v>
      </c>
      <c r="D1370" s="6" t="s">
        <v>69</v>
      </c>
      <c r="E1370" s="6">
        <v>3</v>
      </c>
      <c r="F1370" s="6"/>
      <c r="G1370" s="6"/>
      <c r="H1370" s="6">
        <v>55</v>
      </c>
      <c r="I1370" s="6">
        <v>7</v>
      </c>
      <c r="J1370" s="6"/>
      <c r="K1370" s="6"/>
      <c r="L1370" s="6"/>
      <c r="M1370" s="6"/>
      <c r="N1370" s="6"/>
      <c r="O1370" s="6"/>
      <c r="P1370" s="6"/>
      <c r="Q1370" s="6"/>
      <c r="R1370" s="6"/>
      <c r="S1370" s="6"/>
      <c r="T1370" s="6">
        <v>123</v>
      </c>
      <c r="U1370" s="6"/>
      <c r="V1370" s="6"/>
      <c r="W1370" s="6"/>
      <c r="X1370" s="6"/>
      <c r="Y1370" s="6"/>
      <c r="Z1370" s="6"/>
      <c r="AA1370" s="6"/>
      <c r="AB1370" s="6"/>
      <c r="AC1370" s="6"/>
      <c r="AD1370" s="6"/>
      <c r="AE1370" s="6"/>
      <c r="AF1370" s="6"/>
      <c r="AG1370" s="6"/>
      <c r="AH1370" s="6"/>
      <c r="AI1370" s="6"/>
      <c r="AJ1370" s="6"/>
      <c r="AK1370" s="6"/>
      <c r="AL1370" s="6">
        <v>17</v>
      </c>
      <c r="AM1370" s="6">
        <v>88.100000000000009</v>
      </c>
      <c r="AN1370" s="6">
        <v>1.54</v>
      </c>
      <c r="AO1370" s="6">
        <v>9.5000000000000001E-2</v>
      </c>
    </row>
    <row r="1371" spans="1:41" x14ac:dyDescent="0.25">
      <c r="A1371" s="9" t="s">
        <v>79</v>
      </c>
      <c r="B1371" s="9" t="s">
        <v>61</v>
      </c>
      <c r="C1371" s="15">
        <v>40634</v>
      </c>
      <c r="D1371" s="6" t="s">
        <v>69</v>
      </c>
      <c r="E1371" s="6">
        <v>4</v>
      </c>
      <c r="F1371" s="6"/>
      <c r="G1371" s="6"/>
      <c r="H1371" s="6">
        <v>55</v>
      </c>
      <c r="I1371" s="6">
        <v>7</v>
      </c>
      <c r="J1371" s="6"/>
      <c r="K1371" s="6"/>
      <c r="L1371" s="6"/>
      <c r="M1371" s="6"/>
      <c r="N1371" s="6"/>
      <c r="O1371" s="6"/>
      <c r="P1371" s="6"/>
      <c r="Q1371" s="6"/>
      <c r="R1371" s="6"/>
      <c r="S1371" s="6"/>
      <c r="T1371" s="6"/>
      <c r="U1371" s="6"/>
      <c r="V1371" s="6"/>
      <c r="W1371" s="6"/>
      <c r="X1371" s="6"/>
      <c r="Y1371" s="6"/>
      <c r="Z1371" s="6"/>
      <c r="AA1371" s="6"/>
      <c r="AB1371" s="6"/>
      <c r="AC1371" s="6"/>
      <c r="AD1371" s="6"/>
      <c r="AE1371" s="6"/>
      <c r="AF1371" s="6"/>
      <c r="AG1371" s="6"/>
      <c r="AH1371" s="6"/>
      <c r="AI1371" s="6"/>
      <c r="AJ1371" s="6"/>
      <c r="AK1371" s="6"/>
      <c r="AL1371" s="6"/>
      <c r="AM1371" s="6">
        <v>91.6</v>
      </c>
      <c r="AN1371" s="6"/>
      <c r="AO1371" s="6">
        <v>0.122</v>
      </c>
    </row>
    <row r="1372" spans="1:41" x14ac:dyDescent="0.25">
      <c r="A1372" s="9" t="s">
        <v>79</v>
      </c>
      <c r="B1372" s="9" t="s">
        <v>61</v>
      </c>
      <c r="C1372" s="15">
        <v>40634</v>
      </c>
      <c r="D1372" s="6" t="s">
        <v>69</v>
      </c>
      <c r="E1372" s="6">
        <v>5</v>
      </c>
      <c r="F1372" s="6"/>
      <c r="G1372" s="6"/>
      <c r="H1372" s="6">
        <v>55</v>
      </c>
      <c r="I1372" s="6">
        <v>7</v>
      </c>
      <c r="J1372" s="6"/>
      <c r="K1372" s="6"/>
      <c r="L1372" s="6"/>
      <c r="M1372" s="6"/>
      <c r="N1372" s="6"/>
      <c r="O1372" s="6"/>
      <c r="P1372" s="6"/>
      <c r="Q1372" s="6"/>
      <c r="R1372" s="6"/>
      <c r="S1372" s="6"/>
      <c r="T1372" s="6">
        <v>129</v>
      </c>
      <c r="U1372" s="6"/>
      <c r="V1372" s="6"/>
      <c r="W1372" s="6"/>
      <c r="X1372" s="6"/>
      <c r="Y1372" s="6"/>
      <c r="Z1372" s="6"/>
      <c r="AA1372" s="6"/>
      <c r="AB1372" s="6"/>
      <c r="AC1372" s="6"/>
      <c r="AD1372" s="6"/>
      <c r="AE1372" s="6"/>
      <c r="AF1372" s="6"/>
      <c r="AG1372" s="6"/>
      <c r="AH1372" s="6"/>
      <c r="AI1372" s="6"/>
      <c r="AJ1372" s="6"/>
      <c r="AK1372" s="6"/>
      <c r="AL1372" s="6">
        <v>11</v>
      </c>
      <c r="AM1372" s="6">
        <v>87.899999999999991</v>
      </c>
      <c r="AN1372" s="6">
        <v>0.78</v>
      </c>
      <c r="AO1372" s="6">
        <v>0.09</v>
      </c>
    </row>
    <row r="1373" spans="1:41" x14ac:dyDescent="0.25">
      <c r="A1373" s="9" t="s">
        <v>79</v>
      </c>
      <c r="B1373" s="9" t="s">
        <v>61</v>
      </c>
      <c r="C1373" s="15">
        <v>40641</v>
      </c>
      <c r="D1373" s="6" t="s">
        <v>69</v>
      </c>
      <c r="E1373" s="6">
        <v>1</v>
      </c>
      <c r="F1373" s="6"/>
      <c r="G1373" s="6"/>
      <c r="H1373" s="6">
        <v>55</v>
      </c>
      <c r="I1373" s="6">
        <v>7</v>
      </c>
      <c r="J1373" s="6"/>
      <c r="K1373" s="6"/>
      <c r="L1373" s="6"/>
      <c r="M1373" s="6"/>
      <c r="N1373" s="6"/>
      <c r="O1373" s="6"/>
      <c r="P1373" s="6"/>
      <c r="Q1373" s="6"/>
      <c r="R1373" s="6"/>
      <c r="S1373" s="6"/>
      <c r="T1373" s="6">
        <v>121</v>
      </c>
      <c r="U1373" s="6"/>
      <c r="V1373" s="6"/>
      <c r="W1373" s="6"/>
      <c r="X1373" s="6"/>
      <c r="Y1373" s="6"/>
      <c r="Z1373" s="6"/>
      <c r="AA1373" s="6"/>
      <c r="AB1373" s="6"/>
      <c r="AC1373" s="6"/>
      <c r="AD1373" s="6"/>
      <c r="AE1373" s="6"/>
      <c r="AF1373" s="6"/>
      <c r="AG1373" s="6"/>
      <c r="AH1373" s="6"/>
      <c r="AI1373" s="6"/>
      <c r="AJ1373" s="6"/>
      <c r="AK1373" s="6"/>
      <c r="AL1373" s="6">
        <v>8</v>
      </c>
      <c r="AM1373" s="6">
        <v>263</v>
      </c>
      <c r="AN1373" s="6">
        <v>0.95</v>
      </c>
      <c r="AO1373" s="6">
        <v>0.51200000000000001</v>
      </c>
    </row>
    <row r="1374" spans="1:41" x14ac:dyDescent="0.25">
      <c r="A1374" s="9" t="s">
        <v>79</v>
      </c>
      <c r="B1374" s="9" t="s">
        <v>61</v>
      </c>
      <c r="C1374" s="15">
        <v>40641</v>
      </c>
      <c r="D1374" s="6" t="s">
        <v>69</v>
      </c>
      <c r="E1374" s="6">
        <v>2</v>
      </c>
      <c r="F1374" s="6"/>
      <c r="G1374" s="6"/>
      <c r="H1374" s="6">
        <v>55</v>
      </c>
      <c r="I1374" s="6">
        <v>7</v>
      </c>
      <c r="J1374" s="6"/>
      <c r="K1374" s="6"/>
      <c r="L1374" s="6"/>
      <c r="M1374" s="6"/>
      <c r="N1374" s="6"/>
      <c r="O1374" s="6"/>
      <c r="P1374" s="6"/>
      <c r="Q1374" s="6"/>
      <c r="R1374" s="6"/>
      <c r="S1374" s="6"/>
      <c r="T1374" s="6">
        <v>117</v>
      </c>
      <c r="U1374" s="6"/>
      <c r="V1374" s="6"/>
      <c r="W1374" s="6"/>
      <c r="X1374" s="6"/>
      <c r="Y1374" s="6"/>
      <c r="Z1374" s="6"/>
      <c r="AA1374" s="6"/>
      <c r="AB1374" s="6"/>
      <c r="AC1374" s="6"/>
      <c r="AD1374" s="6"/>
      <c r="AE1374" s="6"/>
      <c r="AF1374" s="6"/>
      <c r="AG1374" s="6"/>
      <c r="AH1374" s="6"/>
      <c r="AI1374" s="6"/>
      <c r="AJ1374" s="6"/>
      <c r="AK1374" s="6"/>
      <c r="AL1374" s="6">
        <v>10</v>
      </c>
      <c r="AM1374" s="6">
        <v>244</v>
      </c>
      <c r="AN1374" s="6">
        <v>0.78</v>
      </c>
      <c r="AO1374" s="6">
        <v>0.38600000000000001</v>
      </c>
    </row>
    <row r="1375" spans="1:41" x14ac:dyDescent="0.25">
      <c r="A1375" s="9" t="s">
        <v>79</v>
      </c>
      <c r="B1375" s="9" t="s">
        <v>61</v>
      </c>
      <c r="C1375" s="15">
        <v>40641</v>
      </c>
      <c r="D1375" s="6" t="s">
        <v>69</v>
      </c>
      <c r="E1375" s="6">
        <v>3</v>
      </c>
      <c r="F1375" s="6"/>
      <c r="G1375" s="6"/>
      <c r="H1375" s="6">
        <v>55</v>
      </c>
      <c r="I1375" s="6">
        <v>7</v>
      </c>
      <c r="J1375" s="6"/>
      <c r="K1375" s="6"/>
      <c r="L1375" s="6"/>
      <c r="M1375" s="6"/>
      <c r="N1375" s="6"/>
      <c r="O1375" s="6"/>
      <c r="P1375" s="6"/>
      <c r="Q1375" s="6"/>
      <c r="R1375" s="6"/>
      <c r="S1375" s="6"/>
      <c r="T1375" s="6">
        <v>123</v>
      </c>
      <c r="U1375" s="6"/>
      <c r="V1375" s="6"/>
      <c r="W1375" s="6"/>
      <c r="X1375" s="6"/>
      <c r="Y1375" s="6"/>
      <c r="Z1375" s="6"/>
      <c r="AA1375" s="6"/>
      <c r="AB1375" s="6"/>
      <c r="AC1375" s="6"/>
      <c r="AD1375" s="6"/>
      <c r="AE1375" s="6"/>
      <c r="AF1375" s="6"/>
      <c r="AG1375" s="6"/>
      <c r="AH1375" s="6"/>
      <c r="AI1375" s="6"/>
      <c r="AJ1375" s="6"/>
      <c r="AK1375" s="6"/>
      <c r="AL1375" s="6">
        <v>13</v>
      </c>
      <c r="AM1375" s="6">
        <v>257</v>
      </c>
      <c r="AN1375" s="6">
        <v>1.28</v>
      </c>
      <c r="AO1375" s="6">
        <v>0.41</v>
      </c>
    </row>
    <row r="1376" spans="1:41" x14ac:dyDescent="0.25">
      <c r="A1376" s="9" t="s">
        <v>79</v>
      </c>
      <c r="B1376" s="9" t="s">
        <v>61</v>
      </c>
      <c r="C1376" s="15">
        <v>40641</v>
      </c>
      <c r="D1376" s="6" t="s">
        <v>69</v>
      </c>
      <c r="E1376" s="6">
        <v>4</v>
      </c>
      <c r="F1376" s="6"/>
      <c r="G1376" s="6"/>
      <c r="H1376" s="6">
        <v>55</v>
      </c>
      <c r="I1376" s="6">
        <v>7</v>
      </c>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c r="AI1376" s="6"/>
      <c r="AJ1376" s="6"/>
      <c r="AK1376" s="6"/>
      <c r="AL1376" s="6"/>
      <c r="AM1376" s="6">
        <v>281</v>
      </c>
      <c r="AN1376" s="6"/>
      <c r="AO1376" s="6">
        <v>0.48599999999999999</v>
      </c>
    </row>
    <row r="1377" spans="1:41" x14ac:dyDescent="0.25">
      <c r="A1377" s="9" t="s">
        <v>79</v>
      </c>
      <c r="B1377" s="9" t="s">
        <v>61</v>
      </c>
      <c r="C1377" s="15">
        <v>40641</v>
      </c>
      <c r="D1377" s="6" t="s">
        <v>69</v>
      </c>
      <c r="E1377" s="6">
        <v>5</v>
      </c>
      <c r="F1377" s="6"/>
      <c r="G1377" s="6"/>
      <c r="H1377" s="6">
        <v>55</v>
      </c>
      <c r="I1377" s="6">
        <v>7</v>
      </c>
      <c r="J1377" s="6"/>
      <c r="K1377" s="6"/>
      <c r="L1377" s="6"/>
      <c r="M1377" s="6"/>
      <c r="N1377" s="6"/>
      <c r="O1377" s="6"/>
      <c r="P1377" s="6"/>
      <c r="Q1377" s="6"/>
      <c r="R1377" s="6"/>
      <c r="S1377" s="6"/>
      <c r="T1377" s="6">
        <v>129</v>
      </c>
      <c r="U1377" s="6"/>
      <c r="V1377" s="6"/>
      <c r="W1377" s="6"/>
      <c r="X1377" s="6"/>
      <c r="Y1377" s="6"/>
      <c r="Z1377" s="6"/>
      <c r="AA1377" s="6"/>
      <c r="AB1377" s="6"/>
      <c r="AC1377" s="6"/>
      <c r="AD1377" s="6"/>
      <c r="AE1377" s="6"/>
      <c r="AF1377" s="6"/>
      <c r="AG1377" s="6"/>
      <c r="AH1377" s="6"/>
      <c r="AI1377" s="6"/>
      <c r="AJ1377" s="6"/>
      <c r="AK1377" s="6"/>
      <c r="AL1377" s="6">
        <v>9</v>
      </c>
      <c r="AM1377" s="6">
        <v>255</v>
      </c>
      <c r="AN1377" s="6">
        <v>1.47</v>
      </c>
      <c r="AO1377" s="6">
        <v>0.52900000000000003</v>
      </c>
    </row>
    <row r="1378" spans="1:41" x14ac:dyDescent="0.25">
      <c r="A1378" s="9" t="s">
        <v>79</v>
      </c>
      <c r="B1378" s="9" t="s">
        <v>61</v>
      </c>
      <c r="C1378" s="15">
        <v>40648</v>
      </c>
      <c r="D1378" s="6" t="s">
        <v>69</v>
      </c>
      <c r="E1378" s="6">
        <v>1</v>
      </c>
      <c r="F1378" s="6"/>
      <c r="G1378" s="6"/>
      <c r="H1378" s="6">
        <v>55</v>
      </c>
      <c r="I1378" s="6">
        <v>7</v>
      </c>
      <c r="J1378" s="6"/>
      <c r="K1378" s="6"/>
      <c r="L1378" s="6"/>
      <c r="M1378" s="6"/>
      <c r="N1378" s="6"/>
      <c r="O1378" s="6"/>
      <c r="P1378" s="6"/>
      <c r="Q1378" s="6"/>
      <c r="R1378" s="6"/>
      <c r="S1378" s="6"/>
      <c r="T1378" s="6">
        <v>121</v>
      </c>
      <c r="U1378" s="6"/>
      <c r="V1378" s="6"/>
      <c r="W1378" s="6"/>
      <c r="X1378" s="6"/>
      <c r="Y1378" s="6"/>
      <c r="Z1378" s="6"/>
      <c r="AA1378" s="6"/>
      <c r="AB1378" s="6"/>
      <c r="AC1378" s="6"/>
      <c r="AD1378" s="6"/>
      <c r="AE1378" s="6"/>
      <c r="AF1378" s="6"/>
      <c r="AG1378" s="6"/>
      <c r="AH1378" s="6"/>
      <c r="AI1378" s="6"/>
      <c r="AJ1378" s="6"/>
      <c r="AK1378" s="6"/>
      <c r="AL1378" s="6">
        <v>7</v>
      </c>
      <c r="AM1378" s="6">
        <v>320.39999999999998</v>
      </c>
      <c r="AN1378" s="6">
        <v>4.17</v>
      </c>
      <c r="AO1378" s="6">
        <v>0.92299999999999993</v>
      </c>
    </row>
    <row r="1379" spans="1:41" x14ac:dyDescent="0.25">
      <c r="A1379" s="9" t="s">
        <v>79</v>
      </c>
      <c r="B1379" s="9" t="s">
        <v>61</v>
      </c>
      <c r="C1379" s="15">
        <v>40648</v>
      </c>
      <c r="D1379" s="6" t="s">
        <v>69</v>
      </c>
      <c r="E1379" s="6">
        <v>2</v>
      </c>
      <c r="F1379" s="6"/>
      <c r="G1379" s="6"/>
      <c r="H1379" s="6">
        <v>55</v>
      </c>
      <c r="I1379" s="6">
        <v>7</v>
      </c>
      <c r="J1379" s="6"/>
      <c r="K1379" s="6"/>
      <c r="L1379" s="6"/>
      <c r="M1379" s="6"/>
      <c r="N1379" s="6"/>
      <c r="O1379" s="6"/>
      <c r="P1379" s="6"/>
      <c r="Q1379" s="6"/>
      <c r="R1379" s="6"/>
      <c r="S1379" s="6"/>
      <c r="T1379" s="6">
        <v>117</v>
      </c>
      <c r="U1379" s="6"/>
      <c r="V1379" s="6"/>
      <c r="W1379" s="6"/>
      <c r="X1379" s="6"/>
      <c r="Y1379" s="6"/>
      <c r="Z1379" s="6"/>
      <c r="AA1379" s="6"/>
      <c r="AB1379" s="6"/>
      <c r="AC1379" s="6"/>
      <c r="AD1379" s="6"/>
      <c r="AE1379" s="6"/>
      <c r="AF1379" s="6"/>
      <c r="AG1379" s="6"/>
      <c r="AH1379" s="6"/>
      <c r="AI1379" s="6"/>
      <c r="AJ1379" s="6"/>
      <c r="AK1379" s="6"/>
      <c r="AL1379" s="6">
        <v>9</v>
      </c>
      <c r="AM1379" s="6">
        <v>304.20000000000005</v>
      </c>
      <c r="AN1379" s="6">
        <v>3.53</v>
      </c>
      <c r="AO1379" s="6">
        <v>0.91400000000000003</v>
      </c>
    </row>
    <row r="1380" spans="1:41" x14ac:dyDescent="0.25">
      <c r="A1380" s="9" t="s">
        <v>79</v>
      </c>
      <c r="B1380" s="9" t="s">
        <v>61</v>
      </c>
      <c r="C1380" s="15">
        <v>40648</v>
      </c>
      <c r="D1380" s="6" t="s">
        <v>69</v>
      </c>
      <c r="E1380" s="6">
        <v>3</v>
      </c>
      <c r="F1380" s="6"/>
      <c r="G1380" s="6"/>
      <c r="H1380" s="6">
        <v>55</v>
      </c>
      <c r="I1380" s="6">
        <v>7</v>
      </c>
      <c r="J1380" s="6"/>
      <c r="K1380" s="6"/>
      <c r="L1380" s="6"/>
      <c r="M1380" s="6"/>
      <c r="N1380" s="6"/>
      <c r="O1380" s="6"/>
      <c r="P1380" s="6"/>
      <c r="Q1380" s="6"/>
      <c r="R1380" s="6"/>
      <c r="S1380" s="6"/>
      <c r="T1380" s="6">
        <v>123</v>
      </c>
      <c r="U1380" s="6"/>
      <c r="V1380" s="6"/>
      <c r="W1380" s="6"/>
      <c r="X1380" s="6"/>
      <c r="Y1380" s="6"/>
      <c r="Z1380" s="6"/>
      <c r="AA1380" s="6"/>
      <c r="AB1380" s="6"/>
      <c r="AC1380" s="6"/>
      <c r="AD1380" s="6"/>
      <c r="AE1380" s="6"/>
      <c r="AF1380" s="6"/>
      <c r="AG1380" s="6"/>
      <c r="AH1380" s="6"/>
      <c r="AI1380" s="6"/>
      <c r="AJ1380" s="6"/>
      <c r="AK1380" s="6"/>
      <c r="AL1380" s="6">
        <v>18</v>
      </c>
      <c r="AM1380" s="6">
        <v>287.8</v>
      </c>
      <c r="AN1380" s="6">
        <v>5.01</v>
      </c>
      <c r="AO1380" s="6">
        <v>0.91799999999999993</v>
      </c>
    </row>
    <row r="1381" spans="1:41" x14ac:dyDescent="0.25">
      <c r="A1381" s="9" t="s">
        <v>79</v>
      </c>
      <c r="B1381" s="9" t="s">
        <v>61</v>
      </c>
      <c r="C1381" s="15">
        <v>40648</v>
      </c>
      <c r="D1381" s="6" t="s">
        <v>69</v>
      </c>
      <c r="E1381" s="6">
        <v>4</v>
      </c>
      <c r="F1381" s="6"/>
      <c r="G1381" s="6"/>
      <c r="H1381" s="6">
        <v>55</v>
      </c>
      <c r="I1381" s="6">
        <v>7</v>
      </c>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c r="AI1381" s="6"/>
      <c r="AJ1381" s="6"/>
      <c r="AK1381" s="6"/>
      <c r="AL1381" s="6"/>
      <c r="AM1381" s="6">
        <v>304.8</v>
      </c>
      <c r="AN1381" s="6"/>
      <c r="AO1381" s="6">
        <v>0.92</v>
      </c>
    </row>
    <row r="1382" spans="1:41" x14ac:dyDescent="0.25">
      <c r="A1382" s="9" t="s">
        <v>79</v>
      </c>
      <c r="B1382" s="9" t="s">
        <v>61</v>
      </c>
      <c r="C1382" s="15">
        <v>40648</v>
      </c>
      <c r="D1382" s="6" t="s">
        <v>69</v>
      </c>
      <c r="E1382" s="6">
        <v>5</v>
      </c>
      <c r="F1382" s="6"/>
      <c r="G1382" s="6"/>
      <c r="H1382" s="6">
        <v>55</v>
      </c>
      <c r="I1382" s="6">
        <v>7</v>
      </c>
      <c r="J1382" s="6"/>
      <c r="K1382" s="6"/>
      <c r="L1382" s="6"/>
      <c r="M1382" s="6"/>
      <c r="N1382" s="6"/>
      <c r="O1382" s="6"/>
      <c r="P1382" s="6"/>
      <c r="Q1382" s="6"/>
      <c r="R1382" s="6"/>
      <c r="S1382" s="6"/>
      <c r="T1382" s="6">
        <v>129</v>
      </c>
      <c r="U1382" s="6"/>
      <c r="V1382" s="6"/>
      <c r="W1382" s="6"/>
      <c r="X1382" s="6"/>
      <c r="Y1382" s="6"/>
      <c r="Z1382" s="6"/>
      <c r="AA1382" s="6"/>
      <c r="AB1382" s="6"/>
      <c r="AC1382" s="6"/>
      <c r="AD1382" s="6"/>
      <c r="AE1382" s="6"/>
      <c r="AF1382" s="6"/>
      <c r="AG1382" s="6"/>
      <c r="AH1382" s="6"/>
      <c r="AI1382" s="6"/>
      <c r="AJ1382" s="6"/>
      <c r="AK1382" s="6"/>
      <c r="AL1382" s="6">
        <v>8</v>
      </c>
      <c r="AM1382" s="6">
        <v>297.7</v>
      </c>
      <c r="AN1382" s="6">
        <v>3.93</v>
      </c>
      <c r="AO1382" s="6">
        <v>0.92200000000000004</v>
      </c>
    </row>
    <row r="1383" spans="1:41" x14ac:dyDescent="0.25">
      <c r="A1383" s="9" t="s">
        <v>79</v>
      </c>
      <c r="B1383" s="9" t="s">
        <v>61</v>
      </c>
      <c r="C1383" s="15">
        <v>40655</v>
      </c>
      <c r="D1383" s="6" t="s">
        <v>69</v>
      </c>
      <c r="E1383" s="6">
        <v>1</v>
      </c>
      <c r="F1383" s="6"/>
      <c r="G1383" s="6"/>
      <c r="H1383" s="6">
        <v>55</v>
      </c>
      <c r="I1383" s="6">
        <v>7</v>
      </c>
      <c r="J1383" s="6"/>
      <c r="K1383" s="6"/>
      <c r="L1383" s="6"/>
      <c r="M1383" s="6"/>
      <c r="N1383" s="6"/>
      <c r="O1383" s="6"/>
      <c r="P1383" s="6"/>
      <c r="Q1383" s="6"/>
      <c r="R1383" s="6"/>
      <c r="S1383" s="6"/>
      <c r="T1383" s="6">
        <v>121</v>
      </c>
      <c r="U1383" s="6"/>
      <c r="V1383" s="6"/>
      <c r="W1383" s="6"/>
      <c r="X1383" s="6"/>
      <c r="Y1383" s="6"/>
      <c r="Z1383" s="6"/>
      <c r="AA1383" s="6"/>
      <c r="AB1383" s="6"/>
      <c r="AC1383" s="6"/>
      <c r="AD1383" s="6"/>
      <c r="AE1383" s="6"/>
      <c r="AF1383" s="6"/>
      <c r="AG1383" s="6"/>
      <c r="AH1383" s="6"/>
      <c r="AI1383" s="6"/>
      <c r="AJ1383" s="6"/>
      <c r="AK1383" s="6"/>
      <c r="AL1383" s="6">
        <v>9</v>
      </c>
      <c r="AM1383" s="6">
        <v>380.7</v>
      </c>
      <c r="AN1383" s="6">
        <v>4.5</v>
      </c>
      <c r="AO1383" s="6">
        <v>0.96200000000000008</v>
      </c>
    </row>
    <row r="1384" spans="1:41" x14ac:dyDescent="0.25">
      <c r="A1384" s="9" t="s">
        <v>79</v>
      </c>
      <c r="B1384" s="9" t="s">
        <v>61</v>
      </c>
      <c r="C1384" s="15">
        <v>40655</v>
      </c>
      <c r="D1384" s="6" t="s">
        <v>69</v>
      </c>
      <c r="E1384" s="6">
        <v>2</v>
      </c>
      <c r="F1384" s="6"/>
      <c r="G1384" s="6"/>
      <c r="H1384" s="6">
        <v>55</v>
      </c>
      <c r="I1384" s="6">
        <v>7</v>
      </c>
      <c r="J1384" s="6"/>
      <c r="K1384" s="6"/>
      <c r="L1384" s="6"/>
      <c r="M1384" s="6"/>
      <c r="N1384" s="6"/>
      <c r="O1384" s="6"/>
      <c r="P1384" s="6"/>
      <c r="Q1384" s="6"/>
      <c r="R1384" s="6"/>
      <c r="S1384" s="6"/>
      <c r="T1384" s="6">
        <v>117</v>
      </c>
      <c r="U1384" s="6"/>
      <c r="V1384" s="6"/>
      <c r="W1384" s="6"/>
      <c r="X1384" s="6"/>
      <c r="Y1384" s="6"/>
      <c r="Z1384" s="6"/>
      <c r="AA1384" s="6"/>
      <c r="AB1384" s="6"/>
      <c r="AC1384" s="6"/>
      <c r="AD1384" s="6"/>
      <c r="AE1384" s="6"/>
      <c r="AF1384" s="6"/>
      <c r="AG1384" s="6"/>
      <c r="AH1384" s="6"/>
      <c r="AI1384" s="6"/>
      <c r="AJ1384" s="6"/>
      <c r="AK1384" s="6"/>
      <c r="AL1384" s="6">
        <v>8</v>
      </c>
      <c r="AM1384" s="6">
        <v>334</v>
      </c>
      <c r="AN1384" s="6">
        <v>3.45</v>
      </c>
      <c r="AO1384" s="6">
        <v>0.92400000000000004</v>
      </c>
    </row>
    <row r="1385" spans="1:41" x14ac:dyDescent="0.25">
      <c r="A1385" s="9" t="s">
        <v>79</v>
      </c>
      <c r="B1385" s="9" t="s">
        <v>61</v>
      </c>
      <c r="C1385" s="15">
        <v>40655</v>
      </c>
      <c r="D1385" s="6" t="s">
        <v>69</v>
      </c>
      <c r="E1385" s="6">
        <v>3</v>
      </c>
      <c r="F1385" s="6"/>
      <c r="G1385" s="6"/>
      <c r="H1385" s="6">
        <v>55</v>
      </c>
      <c r="I1385" s="6">
        <v>7</v>
      </c>
      <c r="J1385" s="6"/>
      <c r="K1385" s="6"/>
      <c r="L1385" s="6"/>
      <c r="M1385" s="6"/>
      <c r="N1385" s="6"/>
      <c r="O1385" s="6"/>
      <c r="P1385" s="6"/>
      <c r="Q1385" s="6"/>
      <c r="R1385" s="6"/>
      <c r="S1385" s="6"/>
      <c r="T1385" s="6">
        <v>123</v>
      </c>
      <c r="U1385" s="6"/>
      <c r="V1385" s="6"/>
      <c r="W1385" s="6"/>
      <c r="X1385" s="6"/>
      <c r="Y1385" s="6"/>
      <c r="Z1385" s="6"/>
      <c r="AA1385" s="6"/>
      <c r="AB1385" s="6"/>
      <c r="AC1385" s="6"/>
      <c r="AD1385" s="6"/>
      <c r="AE1385" s="6"/>
      <c r="AF1385" s="6"/>
      <c r="AG1385" s="6"/>
      <c r="AH1385" s="6"/>
      <c r="AI1385" s="6"/>
      <c r="AJ1385" s="6"/>
      <c r="AK1385" s="6"/>
      <c r="AL1385" s="6">
        <v>4</v>
      </c>
      <c r="AM1385" s="6">
        <v>349</v>
      </c>
      <c r="AN1385" s="6">
        <v>2.4300000000000002</v>
      </c>
      <c r="AO1385" s="6">
        <v>0.84099999999999997</v>
      </c>
    </row>
    <row r="1386" spans="1:41" x14ac:dyDescent="0.25">
      <c r="A1386" s="9" t="s">
        <v>79</v>
      </c>
      <c r="B1386" s="9" t="s">
        <v>61</v>
      </c>
      <c r="C1386" s="15">
        <v>40655</v>
      </c>
      <c r="D1386" s="6" t="s">
        <v>69</v>
      </c>
      <c r="E1386" s="6">
        <v>4</v>
      </c>
      <c r="F1386" s="6"/>
      <c r="G1386" s="6"/>
      <c r="H1386" s="6">
        <v>55</v>
      </c>
      <c r="I1386" s="6">
        <v>7</v>
      </c>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c r="AH1386" s="6"/>
      <c r="AI1386" s="6"/>
      <c r="AJ1386" s="6"/>
      <c r="AK1386" s="6"/>
      <c r="AL1386" s="6"/>
      <c r="AM1386" s="6">
        <v>417.9</v>
      </c>
      <c r="AN1386" s="6"/>
      <c r="AO1386" s="6">
        <v>0.93900000000000006</v>
      </c>
    </row>
    <row r="1387" spans="1:41" x14ac:dyDescent="0.25">
      <c r="A1387" s="9" t="s">
        <v>79</v>
      </c>
      <c r="B1387" s="9" t="s">
        <v>61</v>
      </c>
      <c r="C1387" s="15">
        <v>40655</v>
      </c>
      <c r="D1387" s="6" t="s">
        <v>69</v>
      </c>
      <c r="E1387" s="6">
        <v>5</v>
      </c>
      <c r="F1387" s="6"/>
      <c r="G1387" s="6"/>
      <c r="H1387" s="6">
        <v>55</v>
      </c>
      <c r="I1387" s="6">
        <v>7</v>
      </c>
      <c r="J1387" s="6"/>
      <c r="K1387" s="6"/>
      <c r="L1387" s="6"/>
      <c r="M1387" s="6"/>
      <c r="N1387" s="6"/>
      <c r="O1387" s="6"/>
      <c r="P1387" s="6"/>
      <c r="Q1387" s="6"/>
      <c r="R1387" s="6"/>
      <c r="S1387" s="6"/>
      <c r="T1387" s="6">
        <v>129</v>
      </c>
      <c r="U1387" s="6"/>
      <c r="V1387" s="6"/>
      <c r="W1387" s="6"/>
      <c r="X1387" s="6"/>
      <c r="Y1387" s="6"/>
      <c r="Z1387" s="6"/>
      <c r="AA1387" s="6"/>
      <c r="AB1387" s="6"/>
      <c r="AC1387" s="6"/>
      <c r="AD1387" s="6"/>
      <c r="AE1387" s="6"/>
      <c r="AF1387" s="6"/>
      <c r="AG1387" s="6"/>
      <c r="AH1387" s="6"/>
      <c r="AI1387" s="6"/>
      <c r="AJ1387" s="6"/>
      <c r="AK1387" s="6"/>
      <c r="AL1387" s="6">
        <v>9</v>
      </c>
      <c r="AM1387" s="6">
        <v>403.29999999999995</v>
      </c>
      <c r="AN1387" s="6">
        <v>3.63</v>
      </c>
      <c r="AO1387" s="6">
        <v>0.94400000000000006</v>
      </c>
    </row>
    <row r="1388" spans="1:41" x14ac:dyDescent="0.25">
      <c r="A1388" s="9" t="s">
        <v>79</v>
      </c>
      <c r="B1388" s="9" t="s">
        <v>61</v>
      </c>
      <c r="C1388" s="15">
        <v>40662</v>
      </c>
      <c r="D1388" s="6" t="s">
        <v>69</v>
      </c>
      <c r="E1388" s="6">
        <v>1</v>
      </c>
      <c r="F1388" s="6"/>
      <c r="G1388" s="6"/>
      <c r="H1388" s="6">
        <v>55</v>
      </c>
      <c r="I1388" s="6">
        <v>7</v>
      </c>
      <c r="J1388" s="6"/>
      <c r="K1388" s="6"/>
      <c r="L1388" s="6"/>
      <c r="M1388" s="6"/>
      <c r="N1388" s="6"/>
      <c r="O1388" s="6"/>
      <c r="P1388" s="6"/>
      <c r="Q1388" s="6"/>
      <c r="R1388" s="6"/>
      <c r="S1388" s="6"/>
      <c r="T1388" s="6">
        <v>121</v>
      </c>
      <c r="U1388" s="6"/>
      <c r="V1388" s="6"/>
      <c r="W1388" s="6"/>
      <c r="X1388" s="6"/>
      <c r="Y1388" s="6"/>
      <c r="Z1388" s="6"/>
      <c r="AA1388" s="6"/>
      <c r="AB1388" s="6"/>
      <c r="AC1388" s="6"/>
      <c r="AD1388" s="6"/>
      <c r="AE1388" s="6"/>
      <c r="AF1388" s="6"/>
      <c r="AG1388" s="6"/>
      <c r="AH1388" s="6"/>
      <c r="AI1388" s="6"/>
      <c r="AJ1388" s="6"/>
      <c r="AK1388" s="6"/>
      <c r="AL1388" s="6">
        <v>14</v>
      </c>
      <c r="AM1388" s="6">
        <v>425</v>
      </c>
      <c r="AN1388" s="6">
        <v>11.04</v>
      </c>
      <c r="AO1388" s="6">
        <v>0.96900000000000008</v>
      </c>
    </row>
    <row r="1389" spans="1:41" x14ac:dyDescent="0.25">
      <c r="A1389" s="9" t="s">
        <v>79</v>
      </c>
      <c r="B1389" s="9" t="s">
        <v>61</v>
      </c>
      <c r="C1389" s="15">
        <v>40662</v>
      </c>
      <c r="D1389" s="6" t="s">
        <v>69</v>
      </c>
      <c r="E1389" s="6">
        <v>2</v>
      </c>
      <c r="F1389" s="6"/>
      <c r="G1389" s="6"/>
      <c r="H1389" s="6">
        <v>55</v>
      </c>
      <c r="I1389" s="6">
        <v>7</v>
      </c>
      <c r="J1389" s="6"/>
      <c r="K1389" s="6"/>
      <c r="L1389" s="6"/>
      <c r="M1389" s="6"/>
      <c r="N1389" s="6"/>
      <c r="O1389" s="6"/>
      <c r="P1389" s="6"/>
      <c r="Q1389" s="6"/>
      <c r="R1389" s="6"/>
      <c r="S1389" s="6"/>
      <c r="T1389" s="6">
        <v>117</v>
      </c>
      <c r="U1389" s="6"/>
      <c r="V1389" s="6"/>
      <c r="W1389" s="6"/>
      <c r="X1389" s="6"/>
      <c r="Y1389" s="6"/>
      <c r="Z1389" s="6"/>
      <c r="AA1389" s="6"/>
      <c r="AB1389" s="6"/>
      <c r="AC1389" s="6"/>
      <c r="AD1389" s="6"/>
      <c r="AE1389" s="6"/>
      <c r="AF1389" s="6"/>
      <c r="AG1389" s="6"/>
      <c r="AH1389" s="6"/>
      <c r="AI1389" s="6"/>
      <c r="AJ1389" s="6"/>
      <c r="AK1389" s="6"/>
      <c r="AL1389" s="6">
        <v>8</v>
      </c>
      <c r="AM1389" s="6">
        <v>406.59999999999997</v>
      </c>
      <c r="AN1389" s="6">
        <v>4.5999999999999996</v>
      </c>
      <c r="AO1389" s="6">
        <v>0.96700000000000008</v>
      </c>
    </row>
    <row r="1390" spans="1:41" x14ac:dyDescent="0.25">
      <c r="A1390" s="9" t="s">
        <v>79</v>
      </c>
      <c r="B1390" s="9" t="s">
        <v>61</v>
      </c>
      <c r="C1390" s="15">
        <v>40662</v>
      </c>
      <c r="D1390" s="6" t="s">
        <v>69</v>
      </c>
      <c r="E1390" s="6">
        <v>3</v>
      </c>
      <c r="F1390" s="6"/>
      <c r="G1390" s="6"/>
      <c r="H1390" s="6">
        <v>55</v>
      </c>
      <c r="I1390" s="6">
        <v>7</v>
      </c>
      <c r="J1390" s="6"/>
      <c r="K1390" s="6"/>
      <c r="L1390" s="6"/>
      <c r="M1390" s="6"/>
      <c r="N1390" s="6"/>
      <c r="O1390" s="6"/>
      <c r="P1390" s="6"/>
      <c r="Q1390" s="6"/>
      <c r="R1390" s="6"/>
      <c r="S1390" s="6"/>
      <c r="T1390" s="6">
        <v>123</v>
      </c>
      <c r="U1390" s="6"/>
      <c r="V1390" s="6"/>
      <c r="W1390" s="6"/>
      <c r="X1390" s="6"/>
      <c r="Y1390" s="6"/>
      <c r="Z1390" s="6"/>
      <c r="AA1390" s="6"/>
      <c r="AB1390" s="6"/>
      <c r="AC1390" s="6"/>
      <c r="AD1390" s="6"/>
      <c r="AE1390" s="6"/>
      <c r="AF1390" s="6"/>
      <c r="AG1390" s="6"/>
      <c r="AH1390" s="6"/>
      <c r="AI1390" s="6"/>
      <c r="AJ1390" s="6"/>
      <c r="AK1390" s="6"/>
      <c r="AL1390" s="6">
        <v>13</v>
      </c>
      <c r="AM1390" s="6">
        <v>435.3</v>
      </c>
      <c r="AN1390" s="6">
        <v>16.96</v>
      </c>
      <c r="AO1390" s="6">
        <v>0.93599999999999994</v>
      </c>
    </row>
    <row r="1391" spans="1:41" x14ac:dyDescent="0.25">
      <c r="A1391" s="9" t="s">
        <v>79</v>
      </c>
      <c r="B1391" s="9" t="s">
        <v>61</v>
      </c>
      <c r="C1391" s="15">
        <v>40662</v>
      </c>
      <c r="D1391" s="6" t="s">
        <v>69</v>
      </c>
      <c r="E1391" s="6">
        <v>4</v>
      </c>
      <c r="F1391" s="6"/>
      <c r="G1391" s="6"/>
      <c r="H1391" s="6">
        <v>55</v>
      </c>
      <c r="I1391" s="6">
        <v>7</v>
      </c>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6"/>
      <c r="AI1391" s="6"/>
      <c r="AJ1391" s="6"/>
      <c r="AK1391" s="6"/>
      <c r="AL1391" s="6"/>
      <c r="AM1391" s="6">
        <v>486.59999999999997</v>
      </c>
      <c r="AN1391" s="6"/>
      <c r="AO1391" s="6">
        <v>0.96</v>
      </c>
    </row>
    <row r="1392" spans="1:41" x14ac:dyDescent="0.25">
      <c r="A1392" s="9" t="s">
        <v>79</v>
      </c>
      <c r="B1392" s="9" t="s">
        <v>61</v>
      </c>
      <c r="C1392" s="15">
        <v>40662</v>
      </c>
      <c r="D1392" s="6" t="s">
        <v>69</v>
      </c>
      <c r="E1392" s="6">
        <v>5</v>
      </c>
      <c r="F1392" s="6"/>
      <c r="G1392" s="6"/>
      <c r="H1392" s="6">
        <v>55</v>
      </c>
      <c r="I1392" s="6">
        <v>7</v>
      </c>
      <c r="J1392" s="6"/>
      <c r="K1392" s="6"/>
      <c r="L1392" s="6"/>
      <c r="M1392" s="6"/>
      <c r="N1392" s="6"/>
      <c r="O1392" s="6"/>
      <c r="P1392" s="6"/>
      <c r="Q1392" s="6"/>
      <c r="R1392" s="6"/>
      <c r="S1392" s="6"/>
      <c r="T1392" s="6">
        <v>129</v>
      </c>
      <c r="U1392" s="6"/>
      <c r="V1392" s="6"/>
      <c r="W1392" s="6"/>
      <c r="X1392" s="6"/>
      <c r="Y1392" s="6"/>
      <c r="Z1392" s="6"/>
      <c r="AA1392" s="6"/>
      <c r="AB1392" s="6"/>
      <c r="AC1392" s="6"/>
      <c r="AD1392" s="6"/>
      <c r="AE1392" s="6"/>
      <c r="AF1392" s="6"/>
      <c r="AG1392" s="6"/>
      <c r="AH1392" s="6"/>
      <c r="AI1392" s="6"/>
      <c r="AJ1392" s="6"/>
      <c r="AK1392" s="6"/>
      <c r="AL1392" s="6">
        <v>7</v>
      </c>
      <c r="AM1392" s="6">
        <v>466.70000000000005</v>
      </c>
      <c r="AN1392" s="6">
        <v>12.37</v>
      </c>
      <c r="AO1392" s="6">
        <v>0.96599999999999997</v>
      </c>
    </row>
    <row r="1393" spans="1:41" x14ac:dyDescent="0.25">
      <c r="A1393" s="9" t="s">
        <v>79</v>
      </c>
      <c r="B1393" s="9" t="s">
        <v>61</v>
      </c>
      <c r="C1393" s="15">
        <v>40669</v>
      </c>
      <c r="D1393" s="6" t="s">
        <v>69</v>
      </c>
      <c r="E1393" s="6">
        <v>1</v>
      </c>
      <c r="F1393" s="6"/>
      <c r="G1393" s="6"/>
      <c r="H1393" s="6">
        <v>55</v>
      </c>
      <c r="I1393" s="6">
        <v>7</v>
      </c>
      <c r="J1393" s="6"/>
      <c r="K1393" s="6"/>
      <c r="L1393" s="6"/>
      <c r="M1393" s="6"/>
      <c r="N1393" s="6"/>
      <c r="O1393" s="6"/>
      <c r="P1393" s="6"/>
      <c r="Q1393" s="6"/>
      <c r="R1393" s="6"/>
      <c r="S1393" s="6"/>
      <c r="T1393" s="6"/>
      <c r="U1393" s="6"/>
      <c r="V1393" s="6"/>
      <c r="W1393" s="6"/>
      <c r="X1393" s="6"/>
      <c r="Y1393" s="6"/>
      <c r="Z1393" s="6"/>
      <c r="AA1393" s="6"/>
      <c r="AB1393" s="6"/>
      <c r="AC1393" s="6"/>
      <c r="AD1393" s="6"/>
      <c r="AE1393" s="6"/>
      <c r="AF1393" s="6"/>
      <c r="AG1393" s="6"/>
      <c r="AH1393" s="6"/>
      <c r="AI1393" s="6"/>
      <c r="AJ1393" s="6"/>
      <c r="AK1393" s="6"/>
      <c r="AL1393" s="6"/>
      <c r="AM1393" s="6">
        <v>461.70000000000005</v>
      </c>
      <c r="AN1393" s="6"/>
      <c r="AO1393" s="6">
        <v>0.95499999999999996</v>
      </c>
    </row>
    <row r="1394" spans="1:41" x14ac:dyDescent="0.25">
      <c r="A1394" s="11" t="s">
        <v>79</v>
      </c>
      <c r="B1394" s="11" t="s">
        <v>61</v>
      </c>
      <c r="C1394" s="15">
        <v>40669</v>
      </c>
      <c r="D1394" s="6" t="s">
        <v>69</v>
      </c>
      <c r="E1394" s="6">
        <v>2</v>
      </c>
      <c r="F1394" s="6"/>
      <c r="G1394" s="6"/>
      <c r="H1394" s="6">
        <v>55</v>
      </c>
      <c r="I1394" s="6">
        <v>7</v>
      </c>
      <c r="J1394" s="6"/>
      <c r="K1394" s="6"/>
      <c r="L1394" s="6"/>
      <c r="M1394" s="6"/>
      <c r="N1394" s="6"/>
      <c r="O1394" s="6"/>
      <c r="P1394" s="6"/>
      <c r="Q1394" s="6"/>
      <c r="R1394" s="6"/>
      <c r="S1394" s="6"/>
      <c r="T1394" s="6"/>
      <c r="U1394" s="6"/>
      <c r="V1394" s="6"/>
      <c r="W1394" s="6"/>
      <c r="X1394" s="6"/>
      <c r="Y1394" s="6"/>
      <c r="Z1394" s="6"/>
      <c r="AA1394" s="6"/>
      <c r="AB1394" s="6"/>
      <c r="AC1394" s="6"/>
      <c r="AD1394" s="6"/>
      <c r="AE1394" s="6"/>
      <c r="AF1394" s="6"/>
      <c r="AG1394" s="6"/>
      <c r="AH1394" s="6"/>
      <c r="AI1394" s="6"/>
      <c r="AJ1394" s="6"/>
      <c r="AK1394" s="6"/>
      <c r="AL1394" s="6"/>
      <c r="AM1394" s="6">
        <v>505.4</v>
      </c>
      <c r="AN1394" s="6"/>
      <c r="AO1394" s="6">
        <v>0.96200000000000008</v>
      </c>
    </row>
    <row r="1395" spans="1:41" x14ac:dyDescent="0.25">
      <c r="A1395" s="11" t="s">
        <v>79</v>
      </c>
      <c r="B1395" s="11" t="s">
        <v>61</v>
      </c>
      <c r="C1395" s="15">
        <v>40669</v>
      </c>
      <c r="D1395" s="6" t="s">
        <v>69</v>
      </c>
      <c r="E1395" s="6">
        <v>3</v>
      </c>
      <c r="F1395" s="6"/>
      <c r="G1395" s="6"/>
      <c r="H1395" s="6">
        <v>55</v>
      </c>
      <c r="I1395" s="6">
        <v>7</v>
      </c>
      <c r="J1395" s="6"/>
      <c r="K1395" s="6"/>
      <c r="L1395" s="6"/>
      <c r="M1395" s="6"/>
      <c r="N1395" s="6"/>
      <c r="O1395" s="6"/>
      <c r="P1395" s="6"/>
      <c r="Q1395" s="6"/>
      <c r="R1395" s="6"/>
      <c r="S1395" s="6"/>
      <c r="T1395" s="6"/>
      <c r="U1395" s="6"/>
      <c r="V1395" s="6"/>
      <c r="W1395" s="6"/>
      <c r="X1395" s="6"/>
      <c r="Y1395" s="6"/>
      <c r="Z1395" s="6"/>
      <c r="AA1395" s="6"/>
      <c r="AB1395" s="6"/>
      <c r="AC1395" s="6"/>
      <c r="AD1395" s="6"/>
      <c r="AE1395" s="6"/>
      <c r="AF1395" s="6"/>
      <c r="AG1395" s="6"/>
      <c r="AH1395" s="6"/>
      <c r="AI1395" s="6"/>
      <c r="AJ1395" s="6"/>
      <c r="AK1395" s="6"/>
      <c r="AL1395" s="6"/>
      <c r="AM1395" s="6">
        <v>487.70000000000005</v>
      </c>
      <c r="AN1395" s="6"/>
      <c r="AO1395" s="6">
        <v>0.96400000000000008</v>
      </c>
    </row>
    <row r="1396" spans="1:41" x14ac:dyDescent="0.25">
      <c r="A1396" s="11" t="s">
        <v>79</v>
      </c>
      <c r="B1396" s="11" t="s">
        <v>61</v>
      </c>
      <c r="C1396" s="15">
        <v>40669</v>
      </c>
      <c r="D1396" s="6" t="s">
        <v>69</v>
      </c>
      <c r="E1396" s="6">
        <v>4</v>
      </c>
      <c r="F1396" s="6"/>
      <c r="G1396" s="6"/>
      <c r="H1396" s="6">
        <v>55</v>
      </c>
      <c r="I1396" s="6">
        <v>7</v>
      </c>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c r="AH1396" s="6"/>
      <c r="AI1396" s="6"/>
      <c r="AJ1396" s="6"/>
      <c r="AK1396" s="6"/>
      <c r="AL1396" s="6"/>
      <c r="AM1396" s="6">
        <v>533.1</v>
      </c>
      <c r="AN1396" s="6"/>
      <c r="AO1396" s="6">
        <v>0.97</v>
      </c>
    </row>
    <row r="1397" spans="1:41" x14ac:dyDescent="0.25">
      <c r="A1397" s="11" t="s">
        <v>79</v>
      </c>
      <c r="B1397" s="11" t="s">
        <v>61</v>
      </c>
      <c r="C1397" s="15">
        <v>40669</v>
      </c>
      <c r="D1397" s="6" t="s">
        <v>69</v>
      </c>
      <c r="E1397" s="6">
        <v>5</v>
      </c>
      <c r="F1397" s="6"/>
      <c r="G1397" s="6"/>
      <c r="H1397" s="6">
        <v>55</v>
      </c>
      <c r="I1397" s="6">
        <v>7</v>
      </c>
      <c r="J1397" s="6"/>
      <c r="K1397" s="6"/>
      <c r="L1397" s="6"/>
      <c r="M1397" s="6"/>
      <c r="N1397" s="6"/>
      <c r="O1397" s="6"/>
      <c r="P1397" s="6"/>
      <c r="Q1397" s="6"/>
      <c r="R1397" s="6"/>
      <c r="S1397" s="6"/>
      <c r="T1397" s="6"/>
      <c r="U1397" s="6"/>
      <c r="V1397" s="6"/>
      <c r="W1397" s="6"/>
      <c r="X1397" s="6"/>
      <c r="Y1397" s="6"/>
      <c r="Z1397" s="6"/>
      <c r="AA1397" s="6"/>
      <c r="AB1397" s="6"/>
      <c r="AC1397" s="6"/>
      <c r="AD1397" s="6"/>
      <c r="AE1397" s="6"/>
      <c r="AF1397" s="6"/>
      <c r="AG1397" s="6"/>
      <c r="AH1397" s="6"/>
      <c r="AI1397" s="6"/>
      <c r="AJ1397" s="6"/>
      <c r="AK1397" s="6"/>
      <c r="AL1397" s="6"/>
      <c r="AM1397" s="6">
        <v>521.4</v>
      </c>
      <c r="AN1397" s="6"/>
      <c r="AO1397" s="6">
        <v>0.95499999999999996</v>
      </c>
    </row>
    <row r="1398" spans="1:41" x14ac:dyDescent="0.25">
      <c r="A1398" s="11" t="s">
        <v>79</v>
      </c>
      <c r="B1398" s="11" t="s">
        <v>61</v>
      </c>
      <c r="C1398" s="15">
        <v>40675</v>
      </c>
      <c r="D1398" s="6" t="s">
        <v>69</v>
      </c>
      <c r="E1398" s="6">
        <v>1</v>
      </c>
      <c r="F1398" s="6"/>
      <c r="G1398" s="6"/>
      <c r="H1398" s="6">
        <v>55</v>
      </c>
      <c r="I1398" s="6">
        <v>7</v>
      </c>
      <c r="J1398" s="6"/>
      <c r="K1398" s="6"/>
      <c r="L1398" s="6"/>
      <c r="M1398" s="6"/>
      <c r="N1398" s="6"/>
      <c r="O1398" s="6"/>
      <c r="P1398" s="6"/>
      <c r="Q1398" s="6"/>
      <c r="R1398" s="6"/>
      <c r="S1398" s="6"/>
      <c r="T1398" s="6">
        <v>121</v>
      </c>
      <c r="U1398" s="6"/>
      <c r="V1398" s="6"/>
      <c r="W1398" s="6"/>
      <c r="X1398" s="6"/>
      <c r="Y1398" s="6"/>
      <c r="Z1398" s="6"/>
      <c r="AA1398" s="6"/>
      <c r="AB1398" s="6"/>
      <c r="AC1398" s="6"/>
      <c r="AD1398" s="6"/>
      <c r="AE1398" s="6"/>
      <c r="AF1398" s="6"/>
      <c r="AG1398" s="6"/>
      <c r="AH1398" s="6"/>
      <c r="AI1398" s="6"/>
      <c r="AJ1398" s="6"/>
      <c r="AK1398" s="6"/>
      <c r="AL1398" s="6">
        <v>17</v>
      </c>
      <c r="AM1398" s="6">
        <v>512.29999999999995</v>
      </c>
      <c r="AN1398" s="6">
        <v>23.52</v>
      </c>
      <c r="AO1398" s="6">
        <v>0.98499999999999999</v>
      </c>
    </row>
    <row r="1399" spans="1:41" x14ac:dyDescent="0.25">
      <c r="A1399" s="11" t="s">
        <v>79</v>
      </c>
      <c r="B1399" s="11" t="s">
        <v>61</v>
      </c>
      <c r="C1399" s="15">
        <v>40675</v>
      </c>
      <c r="D1399" s="6" t="s">
        <v>69</v>
      </c>
      <c r="E1399" s="6">
        <v>2</v>
      </c>
      <c r="F1399" s="6"/>
      <c r="G1399" s="6"/>
      <c r="H1399" s="6">
        <v>55</v>
      </c>
      <c r="I1399" s="6">
        <v>7</v>
      </c>
      <c r="J1399" s="6"/>
      <c r="K1399" s="6"/>
      <c r="L1399" s="6"/>
      <c r="M1399" s="6"/>
      <c r="N1399" s="6"/>
      <c r="O1399" s="6"/>
      <c r="P1399" s="6"/>
      <c r="Q1399" s="6"/>
      <c r="R1399" s="6"/>
      <c r="S1399" s="6"/>
      <c r="T1399" s="6">
        <v>117</v>
      </c>
      <c r="U1399" s="6"/>
      <c r="V1399" s="6"/>
      <c r="W1399" s="6"/>
      <c r="X1399" s="6"/>
      <c r="Y1399" s="6"/>
      <c r="Z1399" s="6"/>
      <c r="AA1399" s="6"/>
      <c r="AB1399" s="6"/>
      <c r="AC1399" s="6"/>
      <c r="AD1399" s="6"/>
      <c r="AE1399" s="6"/>
      <c r="AF1399" s="6"/>
      <c r="AG1399" s="6"/>
      <c r="AH1399" s="6"/>
      <c r="AI1399" s="6"/>
      <c r="AJ1399" s="6"/>
      <c r="AK1399" s="6"/>
      <c r="AL1399" s="6">
        <v>21</v>
      </c>
      <c r="AM1399" s="6">
        <v>612.6</v>
      </c>
      <c r="AN1399" s="6">
        <v>21.19</v>
      </c>
      <c r="AO1399" s="6">
        <v>0.98499999999999999</v>
      </c>
    </row>
    <row r="1400" spans="1:41" x14ac:dyDescent="0.25">
      <c r="A1400" s="11" t="s">
        <v>79</v>
      </c>
      <c r="B1400" s="11" t="s">
        <v>61</v>
      </c>
      <c r="C1400" s="15">
        <v>40675</v>
      </c>
      <c r="D1400" s="6" t="s">
        <v>69</v>
      </c>
      <c r="E1400" s="6">
        <v>3</v>
      </c>
      <c r="F1400" s="6"/>
      <c r="G1400" s="6"/>
      <c r="H1400" s="6">
        <v>55</v>
      </c>
      <c r="I1400" s="6">
        <v>7</v>
      </c>
      <c r="J1400" s="6"/>
      <c r="K1400" s="6"/>
      <c r="L1400" s="6"/>
      <c r="M1400" s="6"/>
      <c r="N1400" s="6"/>
      <c r="O1400" s="6"/>
      <c r="P1400" s="6"/>
      <c r="Q1400" s="6"/>
      <c r="R1400" s="6"/>
      <c r="S1400" s="6"/>
      <c r="T1400" s="6">
        <v>123</v>
      </c>
      <c r="U1400" s="6"/>
      <c r="V1400" s="6"/>
      <c r="W1400" s="6"/>
      <c r="X1400" s="6"/>
      <c r="Y1400" s="6"/>
      <c r="Z1400" s="6"/>
      <c r="AA1400" s="6"/>
      <c r="AB1400" s="6"/>
      <c r="AC1400" s="6"/>
      <c r="AD1400" s="6"/>
      <c r="AE1400" s="6"/>
      <c r="AF1400" s="6"/>
      <c r="AG1400" s="6"/>
      <c r="AH1400" s="6"/>
      <c r="AI1400" s="6"/>
      <c r="AJ1400" s="6"/>
      <c r="AK1400" s="6"/>
      <c r="AL1400" s="6">
        <v>12</v>
      </c>
      <c r="AM1400" s="6">
        <v>496.3</v>
      </c>
      <c r="AN1400" s="6">
        <v>14.94</v>
      </c>
      <c r="AO1400" s="6">
        <v>0.98499999999999999</v>
      </c>
    </row>
    <row r="1401" spans="1:41" x14ac:dyDescent="0.25">
      <c r="A1401" s="11" t="s">
        <v>79</v>
      </c>
      <c r="B1401" s="11" t="s">
        <v>61</v>
      </c>
      <c r="C1401" s="15">
        <v>40675</v>
      </c>
      <c r="D1401" s="6" t="s">
        <v>69</v>
      </c>
      <c r="E1401" s="6">
        <v>4</v>
      </c>
      <c r="F1401" s="6"/>
      <c r="G1401" s="6"/>
      <c r="H1401" s="6">
        <v>55</v>
      </c>
      <c r="I1401" s="6">
        <v>7</v>
      </c>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c r="AH1401" s="6"/>
      <c r="AI1401" s="6"/>
      <c r="AJ1401" s="6"/>
      <c r="AK1401" s="6"/>
      <c r="AL1401" s="6"/>
      <c r="AM1401" s="6">
        <v>588.9</v>
      </c>
      <c r="AN1401" s="6"/>
      <c r="AO1401" s="6">
        <v>0.98599999999999999</v>
      </c>
    </row>
    <row r="1402" spans="1:41" x14ac:dyDescent="0.25">
      <c r="A1402" s="11" t="s">
        <v>79</v>
      </c>
      <c r="B1402" s="11" t="s">
        <v>61</v>
      </c>
      <c r="C1402" s="15">
        <v>40675</v>
      </c>
      <c r="D1402" s="6" t="s">
        <v>69</v>
      </c>
      <c r="E1402" s="6">
        <v>5</v>
      </c>
      <c r="F1402" s="6"/>
      <c r="G1402" s="6"/>
      <c r="H1402" s="6">
        <v>55</v>
      </c>
      <c r="I1402" s="6">
        <v>7</v>
      </c>
      <c r="J1402" s="6"/>
      <c r="K1402" s="6"/>
      <c r="L1402" s="6"/>
      <c r="M1402" s="6"/>
      <c r="N1402" s="6"/>
      <c r="O1402" s="6"/>
      <c r="P1402" s="6"/>
      <c r="Q1402" s="6"/>
      <c r="R1402" s="6"/>
      <c r="S1402" s="6"/>
      <c r="T1402" s="6">
        <v>129</v>
      </c>
      <c r="U1402" s="6"/>
      <c r="V1402" s="6"/>
      <c r="W1402" s="6"/>
      <c r="X1402" s="6"/>
      <c r="Y1402" s="6"/>
      <c r="Z1402" s="6"/>
      <c r="AA1402" s="6"/>
      <c r="AB1402" s="6"/>
      <c r="AC1402" s="6"/>
      <c r="AD1402" s="6"/>
      <c r="AE1402" s="6"/>
      <c r="AF1402" s="6"/>
      <c r="AG1402" s="6"/>
      <c r="AH1402" s="6"/>
      <c r="AI1402" s="6"/>
      <c r="AJ1402" s="6"/>
      <c r="AK1402" s="6"/>
      <c r="AL1402" s="6">
        <v>14</v>
      </c>
      <c r="AM1402" s="6">
        <v>574.6</v>
      </c>
      <c r="AN1402" s="6">
        <v>14.73</v>
      </c>
      <c r="AO1402" s="6">
        <v>0.98699999999999999</v>
      </c>
    </row>
    <row r="1403" spans="1:41" x14ac:dyDescent="0.25">
      <c r="A1403" s="11" t="s">
        <v>79</v>
      </c>
      <c r="B1403" s="11" t="s">
        <v>61</v>
      </c>
      <c r="C1403" s="15">
        <v>40897</v>
      </c>
      <c r="D1403" s="6" t="s">
        <v>71</v>
      </c>
      <c r="E1403" s="6">
        <v>1</v>
      </c>
      <c r="F1403" s="6"/>
      <c r="G1403" s="6"/>
      <c r="H1403" s="6">
        <v>55</v>
      </c>
      <c r="I1403" s="6">
        <v>7</v>
      </c>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c r="AI1403" s="6"/>
      <c r="AJ1403" s="6"/>
      <c r="AK1403" s="6"/>
      <c r="AL1403" s="6"/>
      <c r="AM1403" s="6">
        <v>95</v>
      </c>
      <c r="AN1403" s="6"/>
      <c r="AO1403" s="6">
        <v>0.02</v>
      </c>
    </row>
    <row r="1404" spans="1:41" x14ac:dyDescent="0.25">
      <c r="A1404" s="11" t="s">
        <v>79</v>
      </c>
      <c r="B1404" s="11" t="s">
        <v>61</v>
      </c>
      <c r="C1404" s="15">
        <v>40897</v>
      </c>
      <c r="D1404" s="6" t="s">
        <v>71</v>
      </c>
      <c r="E1404" s="6">
        <v>2</v>
      </c>
      <c r="F1404" s="6"/>
      <c r="G1404" s="6"/>
      <c r="H1404" s="6">
        <v>55</v>
      </c>
      <c r="I1404" s="6">
        <v>7</v>
      </c>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c r="AH1404" s="6"/>
      <c r="AI1404" s="6"/>
      <c r="AJ1404" s="6"/>
      <c r="AK1404" s="6"/>
      <c r="AL1404" s="6"/>
      <c r="AM1404" s="6">
        <v>103.80000000000001</v>
      </c>
      <c r="AN1404" s="6"/>
      <c r="AO1404" s="6">
        <v>0.09</v>
      </c>
    </row>
    <row r="1405" spans="1:41" x14ac:dyDescent="0.25">
      <c r="A1405" s="11" t="s">
        <v>79</v>
      </c>
      <c r="B1405" s="11" t="s">
        <v>61</v>
      </c>
      <c r="C1405" s="15">
        <v>40897</v>
      </c>
      <c r="D1405" s="6" t="s">
        <v>71</v>
      </c>
      <c r="E1405" s="6">
        <v>3</v>
      </c>
      <c r="F1405" s="6"/>
      <c r="G1405" s="6"/>
      <c r="H1405" s="6">
        <v>55</v>
      </c>
      <c r="I1405" s="6">
        <v>7</v>
      </c>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c r="AH1405" s="6"/>
      <c r="AI1405" s="6"/>
      <c r="AJ1405" s="6"/>
      <c r="AK1405" s="6"/>
      <c r="AL1405" s="6"/>
      <c r="AM1405" s="6">
        <v>117.5</v>
      </c>
      <c r="AN1405" s="6"/>
      <c r="AO1405" s="6">
        <v>0.24199999999999999</v>
      </c>
    </row>
    <row r="1406" spans="1:41" x14ac:dyDescent="0.25">
      <c r="A1406" s="11" t="s">
        <v>79</v>
      </c>
      <c r="B1406" s="11" t="s">
        <v>61</v>
      </c>
      <c r="C1406" s="15">
        <v>40897</v>
      </c>
      <c r="D1406" s="6" t="s">
        <v>71</v>
      </c>
      <c r="E1406" s="6">
        <v>4</v>
      </c>
      <c r="F1406" s="6"/>
      <c r="G1406" s="6"/>
      <c r="H1406" s="6">
        <v>55</v>
      </c>
      <c r="I1406" s="6">
        <v>7</v>
      </c>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c r="AH1406" s="6"/>
      <c r="AI1406" s="6"/>
      <c r="AJ1406" s="6"/>
      <c r="AK1406" s="6"/>
      <c r="AL1406" s="6"/>
      <c r="AM1406" s="6">
        <v>80</v>
      </c>
      <c r="AN1406" s="6"/>
      <c r="AO1406" s="6">
        <v>1.8000000000000002E-2</v>
      </c>
    </row>
    <row r="1407" spans="1:41" x14ac:dyDescent="0.25">
      <c r="A1407" s="11" t="s">
        <v>79</v>
      </c>
      <c r="B1407" s="11" t="s">
        <v>61</v>
      </c>
      <c r="C1407" s="15">
        <v>40897</v>
      </c>
      <c r="D1407" s="6" t="s">
        <v>71</v>
      </c>
      <c r="E1407" s="6">
        <v>5</v>
      </c>
      <c r="F1407" s="6"/>
      <c r="G1407" s="6"/>
      <c r="H1407" s="6">
        <v>55</v>
      </c>
      <c r="I1407" s="6">
        <v>7</v>
      </c>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c r="AH1407" s="6"/>
      <c r="AI1407" s="6"/>
      <c r="AJ1407" s="6"/>
      <c r="AK1407" s="6"/>
      <c r="AL1407" s="6"/>
      <c r="AM1407" s="6">
        <v>95</v>
      </c>
      <c r="AN1407" s="6"/>
      <c r="AO1407" s="6">
        <v>0.05</v>
      </c>
    </row>
    <row r="1408" spans="1:41" x14ac:dyDescent="0.25">
      <c r="A1408" s="1" t="s">
        <v>72</v>
      </c>
      <c r="B1408" s="11" t="s">
        <v>61</v>
      </c>
      <c r="C1408" s="15">
        <v>40506</v>
      </c>
      <c r="D1408" s="6" t="s">
        <v>69</v>
      </c>
      <c r="H1408" s="6">
        <v>15</v>
      </c>
      <c r="I1408" s="6">
        <v>4</v>
      </c>
      <c r="P1408" s="6"/>
      <c r="T1408">
        <v>176.67</v>
      </c>
    </row>
    <row r="1409" spans="1:20" x14ac:dyDescent="0.25">
      <c r="A1409" s="1" t="s">
        <v>72</v>
      </c>
      <c r="B1409" s="11" t="s">
        <v>61</v>
      </c>
      <c r="C1409" s="15">
        <v>40610</v>
      </c>
      <c r="D1409" s="6" t="s">
        <v>69</v>
      </c>
      <c r="H1409" s="6">
        <v>15</v>
      </c>
      <c r="I1409" s="6">
        <v>4</v>
      </c>
      <c r="P1409" s="6"/>
      <c r="T1409">
        <v>113.75</v>
      </c>
    </row>
    <row r="1410" spans="1:20" x14ac:dyDescent="0.25">
      <c r="A1410" s="1" t="s">
        <v>72</v>
      </c>
      <c r="B1410" s="11" t="s">
        <v>61</v>
      </c>
      <c r="C1410" s="15">
        <v>40703</v>
      </c>
      <c r="D1410" s="6" t="s">
        <v>69</v>
      </c>
      <c r="H1410" s="6">
        <v>15</v>
      </c>
      <c r="I1410" s="6">
        <v>4</v>
      </c>
      <c r="P1410" s="6"/>
      <c r="T1410">
        <v>90.83</v>
      </c>
    </row>
    <row r="1411" spans="1:20" x14ac:dyDescent="0.25">
      <c r="A1411" s="1" t="s">
        <v>72</v>
      </c>
      <c r="B1411" s="11" t="s">
        <v>61</v>
      </c>
      <c r="C1411" s="15">
        <v>40791</v>
      </c>
      <c r="D1411" s="6" t="s">
        <v>71</v>
      </c>
      <c r="H1411" s="6">
        <v>15</v>
      </c>
      <c r="I1411" s="6">
        <v>4</v>
      </c>
      <c r="P1411" s="6"/>
      <c r="T1411">
        <v>81.67</v>
      </c>
    </row>
    <row r="1412" spans="1:20" x14ac:dyDescent="0.25">
      <c r="A1412" s="1" t="s">
        <v>72</v>
      </c>
      <c r="B1412" s="11" t="s">
        <v>61</v>
      </c>
      <c r="C1412" s="15">
        <v>40883</v>
      </c>
      <c r="D1412" s="6" t="s">
        <v>71</v>
      </c>
      <c r="H1412" s="6">
        <v>15</v>
      </c>
      <c r="I1412" s="6">
        <v>4</v>
      </c>
      <c r="P1412" s="6"/>
      <c r="T1412">
        <v>85.83</v>
      </c>
    </row>
    <row r="1413" spans="1:20" x14ac:dyDescent="0.25">
      <c r="A1413" s="1" t="s">
        <v>72</v>
      </c>
      <c r="B1413" s="11" t="s">
        <v>61</v>
      </c>
      <c r="C1413" s="15">
        <v>40974</v>
      </c>
      <c r="D1413" s="6" t="s">
        <v>71</v>
      </c>
      <c r="H1413" s="6">
        <v>15</v>
      </c>
      <c r="I1413" s="6">
        <v>4</v>
      </c>
      <c r="P1413" s="6"/>
      <c r="T1413">
        <v>69.17</v>
      </c>
    </row>
    <row r="1414" spans="1:20" x14ac:dyDescent="0.25">
      <c r="A1414" s="1" t="s">
        <v>72</v>
      </c>
      <c r="B1414" s="11" t="s">
        <v>61</v>
      </c>
      <c r="C1414" s="15">
        <v>41067</v>
      </c>
      <c r="D1414" s="6" t="s">
        <v>71</v>
      </c>
      <c r="H1414" s="6">
        <v>15</v>
      </c>
      <c r="I1414" s="6">
        <v>4</v>
      </c>
      <c r="P1414" s="6"/>
      <c r="T1414">
        <v>88.75</v>
      </c>
    </row>
    <row r="1415" spans="1:20" x14ac:dyDescent="0.25">
      <c r="A1415" s="1" t="s">
        <v>73</v>
      </c>
      <c r="B1415" s="11" t="s">
        <v>61</v>
      </c>
      <c r="C1415" s="15">
        <v>40506</v>
      </c>
      <c r="D1415" s="6" t="s">
        <v>69</v>
      </c>
      <c r="H1415" s="6">
        <v>15</v>
      </c>
      <c r="I1415" s="6">
        <v>7</v>
      </c>
      <c r="P1415" s="6"/>
      <c r="T1415">
        <v>203.65</v>
      </c>
    </row>
    <row r="1416" spans="1:20" x14ac:dyDescent="0.25">
      <c r="A1416" s="1" t="s">
        <v>73</v>
      </c>
      <c r="B1416" s="11" t="s">
        <v>61</v>
      </c>
      <c r="C1416" s="15">
        <v>40610</v>
      </c>
      <c r="D1416" s="6" t="s">
        <v>69</v>
      </c>
      <c r="H1416" s="6">
        <v>15</v>
      </c>
      <c r="I1416" s="6">
        <v>7</v>
      </c>
      <c r="P1416" s="6"/>
      <c r="T1416">
        <v>129.16999999999999</v>
      </c>
    </row>
    <row r="1417" spans="1:20" x14ac:dyDescent="0.25">
      <c r="A1417" s="1" t="s">
        <v>73</v>
      </c>
      <c r="B1417" s="11" t="s">
        <v>61</v>
      </c>
      <c r="C1417" s="15">
        <v>40703</v>
      </c>
      <c r="D1417" s="6" t="s">
        <v>69</v>
      </c>
      <c r="H1417" s="6">
        <v>15</v>
      </c>
      <c r="I1417" s="6">
        <v>7</v>
      </c>
      <c r="P1417" s="6"/>
      <c r="T1417">
        <v>107.29</v>
      </c>
    </row>
    <row r="1418" spans="1:20" x14ac:dyDescent="0.25">
      <c r="A1418" s="1" t="s">
        <v>73</v>
      </c>
      <c r="B1418" s="11" t="s">
        <v>61</v>
      </c>
      <c r="C1418" s="15">
        <v>40791</v>
      </c>
      <c r="D1418" s="6" t="s">
        <v>71</v>
      </c>
      <c r="H1418" s="6">
        <v>15</v>
      </c>
      <c r="I1418" s="6">
        <v>7</v>
      </c>
      <c r="P1418" s="6"/>
      <c r="T1418">
        <v>95.83</v>
      </c>
    </row>
    <row r="1419" spans="1:20" x14ac:dyDescent="0.25">
      <c r="A1419" s="1" t="s">
        <v>73</v>
      </c>
      <c r="B1419" s="11" t="s">
        <v>61</v>
      </c>
      <c r="C1419" s="15">
        <v>40883</v>
      </c>
      <c r="D1419" s="6" t="s">
        <v>71</v>
      </c>
      <c r="H1419" s="6">
        <v>15</v>
      </c>
      <c r="I1419" s="6">
        <v>7</v>
      </c>
      <c r="P1419" s="6"/>
      <c r="T1419">
        <v>88.54</v>
      </c>
    </row>
    <row r="1420" spans="1:20" x14ac:dyDescent="0.25">
      <c r="A1420" s="1" t="s">
        <v>73</v>
      </c>
      <c r="B1420" s="11" t="s">
        <v>61</v>
      </c>
      <c r="C1420" s="15">
        <v>40974</v>
      </c>
      <c r="D1420" s="6" t="s">
        <v>71</v>
      </c>
      <c r="H1420" s="6">
        <v>15</v>
      </c>
      <c r="I1420" s="6">
        <v>7</v>
      </c>
      <c r="P1420" s="6"/>
      <c r="T1420">
        <v>77.08</v>
      </c>
    </row>
    <row r="1421" spans="1:20" x14ac:dyDescent="0.25">
      <c r="A1421" s="1" t="s">
        <v>73</v>
      </c>
      <c r="B1421" s="11" t="s">
        <v>61</v>
      </c>
      <c r="C1421" s="15">
        <v>41067</v>
      </c>
      <c r="D1421" s="6" t="s">
        <v>71</v>
      </c>
      <c r="H1421" s="6">
        <v>15</v>
      </c>
      <c r="I1421" s="6">
        <v>7</v>
      </c>
      <c r="P1421" s="6"/>
      <c r="T1421">
        <v>78.650000000000006</v>
      </c>
    </row>
    <row r="1422" spans="1:20" x14ac:dyDescent="0.25">
      <c r="A1422" s="1" t="s">
        <v>74</v>
      </c>
      <c r="B1422" s="11" t="s">
        <v>61</v>
      </c>
      <c r="C1422" s="15">
        <v>40506</v>
      </c>
      <c r="D1422" s="6" t="s">
        <v>69</v>
      </c>
      <c r="H1422" s="6">
        <v>25</v>
      </c>
      <c r="I1422" s="6">
        <v>4</v>
      </c>
      <c r="P1422" s="6"/>
      <c r="T1422">
        <v>195</v>
      </c>
    </row>
    <row r="1423" spans="1:20" x14ac:dyDescent="0.25">
      <c r="A1423" s="1" t="s">
        <v>74</v>
      </c>
      <c r="B1423" s="11" t="s">
        <v>61</v>
      </c>
      <c r="C1423" s="15">
        <v>40610</v>
      </c>
      <c r="D1423" s="6" t="s">
        <v>69</v>
      </c>
      <c r="H1423" s="6">
        <v>25</v>
      </c>
      <c r="I1423" s="6">
        <v>4</v>
      </c>
      <c r="P1423" s="6"/>
      <c r="T1423">
        <v>113.33</v>
      </c>
    </row>
    <row r="1424" spans="1:20" x14ac:dyDescent="0.25">
      <c r="A1424" s="1" t="s">
        <v>74</v>
      </c>
      <c r="B1424" s="11" t="s">
        <v>61</v>
      </c>
      <c r="C1424" s="15">
        <v>40703</v>
      </c>
      <c r="D1424" s="6" t="s">
        <v>69</v>
      </c>
      <c r="H1424" s="6">
        <v>25</v>
      </c>
      <c r="I1424" s="6">
        <v>4</v>
      </c>
      <c r="P1424" s="6"/>
      <c r="T1424">
        <v>108.33</v>
      </c>
    </row>
    <row r="1425" spans="1:20" x14ac:dyDescent="0.25">
      <c r="A1425" s="1" t="s">
        <v>74</v>
      </c>
      <c r="B1425" s="11" t="s">
        <v>61</v>
      </c>
      <c r="C1425" s="15">
        <v>40791</v>
      </c>
      <c r="D1425" s="6" t="s">
        <v>71</v>
      </c>
      <c r="H1425" s="6">
        <v>25</v>
      </c>
      <c r="I1425" s="6">
        <v>4</v>
      </c>
      <c r="P1425" s="6"/>
      <c r="T1425">
        <v>108.33</v>
      </c>
    </row>
    <row r="1426" spans="1:20" x14ac:dyDescent="0.25">
      <c r="A1426" s="1" t="s">
        <v>74</v>
      </c>
      <c r="B1426" s="11" t="s">
        <v>61</v>
      </c>
      <c r="C1426" s="15">
        <v>40883</v>
      </c>
      <c r="D1426" s="6" t="s">
        <v>71</v>
      </c>
      <c r="H1426" s="6">
        <v>25</v>
      </c>
      <c r="I1426" s="6">
        <v>4</v>
      </c>
      <c r="P1426" s="6"/>
      <c r="T1426">
        <v>122.5</v>
      </c>
    </row>
    <row r="1427" spans="1:20" x14ac:dyDescent="0.25">
      <c r="A1427" s="1" t="s">
        <v>74</v>
      </c>
      <c r="B1427" s="11" t="s">
        <v>61</v>
      </c>
      <c r="C1427" s="15">
        <v>40974</v>
      </c>
      <c r="D1427" s="6" t="s">
        <v>71</v>
      </c>
      <c r="H1427" s="6">
        <v>25</v>
      </c>
      <c r="I1427" s="6">
        <v>4</v>
      </c>
      <c r="P1427" s="6"/>
      <c r="T1427">
        <v>75</v>
      </c>
    </row>
    <row r="1428" spans="1:20" x14ac:dyDescent="0.25">
      <c r="A1428" s="1" t="s">
        <v>74</v>
      </c>
      <c r="B1428" s="11" t="s">
        <v>61</v>
      </c>
      <c r="C1428" s="15">
        <v>41067</v>
      </c>
      <c r="D1428" s="6" t="s">
        <v>71</v>
      </c>
      <c r="H1428" s="6">
        <v>25</v>
      </c>
      <c r="I1428" s="6">
        <v>4</v>
      </c>
      <c r="P1428" s="6"/>
      <c r="T1428">
        <v>82.29</v>
      </c>
    </row>
    <row r="1429" spans="1:20" x14ac:dyDescent="0.25">
      <c r="A1429" s="1" t="s">
        <v>75</v>
      </c>
      <c r="B1429" s="11" t="s">
        <v>61</v>
      </c>
      <c r="C1429" s="15">
        <v>40506</v>
      </c>
      <c r="D1429" s="6" t="s">
        <v>69</v>
      </c>
      <c r="H1429" s="6">
        <v>25</v>
      </c>
      <c r="I1429" s="6">
        <v>7</v>
      </c>
      <c r="P1429" s="6"/>
      <c r="T1429">
        <v>199.58</v>
      </c>
    </row>
    <row r="1430" spans="1:20" x14ac:dyDescent="0.25">
      <c r="A1430" s="1" t="s">
        <v>75</v>
      </c>
      <c r="B1430" s="11" t="s">
        <v>61</v>
      </c>
      <c r="C1430" s="15">
        <v>40610</v>
      </c>
      <c r="D1430" s="6" t="s">
        <v>69</v>
      </c>
      <c r="H1430" s="6">
        <v>25</v>
      </c>
      <c r="I1430" s="6">
        <v>7</v>
      </c>
      <c r="P1430" s="6"/>
      <c r="T1430">
        <v>125.83</v>
      </c>
    </row>
    <row r="1431" spans="1:20" x14ac:dyDescent="0.25">
      <c r="A1431" s="1" t="s">
        <v>75</v>
      </c>
      <c r="B1431" s="11" t="s">
        <v>61</v>
      </c>
      <c r="C1431" s="15">
        <v>40703</v>
      </c>
      <c r="D1431" s="6" t="s">
        <v>69</v>
      </c>
      <c r="H1431" s="6">
        <v>25</v>
      </c>
      <c r="I1431" s="6">
        <v>7</v>
      </c>
      <c r="P1431" s="6"/>
      <c r="T1431">
        <v>117.92</v>
      </c>
    </row>
    <row r="1432" spans="1:20" x14ac:dyDescent="0.25">
      <c r="A1432" s="1" t="s">
        <v>75</v>
      </c>
      <c r="B1432" s="11" t="s">
        <v>61</v>
      </c>
      <c r="C1432" s="15">
        <v>40791</v>
      </c>
      <c r="D1432" s="6" t="s">
        <v>71</v>
      </c>
      <c r="H1432" s="6">
        <v>25</v>
      </c>
      <c r="I1432" s="6">
        <v>7</v>
      </c>
      <c r="P1432" s="6"/>
      <c r="T1432">
        <v>97.5</v>
      </c>
    </row>
    <row r="1433" spans="1:20" x14ac:dyDescent="0.25">
      <c r="A1433" s="1" t="s">
        <v>75</v>
      </c>
      <c r="B1433" s="11" t="s">
        <v>61</v>
      </c>
      <c r="C1433" s="15">
        <v>40883</v>
      </c>
      <c r="D1433" s="6" t="s">
        <v>71</v>
      </c>
      <c r="H1433" s="6">
        <v>25</v>
      </c>
      <c r="I1433" s="6">
        <v>7</v>
      </c>
      <c r="P1433" s="6"/>
      <c r="T1433">
        <v>114.58</v>
      </c>
    </row>
    <row r="1434" spans="1:20" x14ac:dyDescent="0.25">
      <c r="A1434" s="1" t="s">
        <v>75</v>
      </c>
      <c r="B1434" s="11" t="s">
        <v>61</v>
      </c>
      <c r="C1434" s="15">
        <v>40974</v>
      </c>
      <c r="D1434" s="6" t="s">
        <v>71</v>
      </c>
      <c r="H1434" s="6">
        <v>25</v>
      </c>
      <c r="I1434" s="6">
        <v>7</v>
      </c>
      <c r="P1434" s="6"/>
      <c r="T1434">
        <v>83.33</v>
      </c>
    </row>
    <row r="1435" spans="1:20" x14ac:dyDescent="0.25">
      <c r="A1435" s="1" t="s">
        <v>75</v>
      </c>
      <c r="B1435" s="11" t="s">
        <v>61</v>
      </c>
      <c r="C1435" s="15">
        <v>41067</v>
      </c>
      <c r="D1435" s="6" t="s">
        <v>71</v>
      </c>
      <c r="H1435" s="6">
        <v>25</v>
      </c>
      <c r="I1435" s="6">
        <v>7</v>
      </c>
      <c r="P1435" s="6"/>
      <c r="T1435">
        <v>83.33</v>
      </c>
    </row>
    <row r="1436" spans="1:20" x14ac:dyDescent="0.25">
      <c r="A1436" s="1" t="s">
        <v>76</v>
      </c>
      <c r="B1436" s="11" t="s">
        <v>61</v>
      </c>
      <c r="C1436" s="15">
        <v>40506</v>
      </c>
      <c r="D1436" s="6" t="s">
        <v>69</v>
      </c>
      <c r="H1436" s="6">
        <v>35</v>
      </c>
      <c r="I1436" s="6">
        <v>4</v>
      </c>
      <c r="P1436" s="6"/>
      <c r="T1436">
        <v>200</v>
      </c>
    </row>
    <row r="1437" spans="1:20" x14ac:dyDescent="0.25">
      <c r="A1437" s="1" t="s">
        <v>76</v>
      </c>
      <c r="B1437" s="11" t="s">
        <v>61</v>
      </c>
      <c r="C1437" s="15">
        <v>40610</v>
      </c>
      <c r="D1437" s="6" t="s">
        <v>69</v>
      </c>
      <c r="H1437" s="6">
        <v>35</v>
      </c>
      <c r="I1437" s="6">
        <v>4</v>
      </c>
      <c r="P1437" s="6"/>
      <c r="T1437">
        <v>118.33</v>
      </c>
    </row>
    <row r="1438" spans="1:20" x14ac:dyDescent="0.25">
      <c r="A1438" s="1" t="s">
        <v>76</v>
      </c>
      <c r="B1438" s="11" t="s">
        <v>61</v>
      </c>
      <c r="C1438" s="15">
        <v>40703</v>
      </c>
      <c r="D1438" s="6" t="s">
        <v>69</v>
      </c>
      <c r="H1438" s="6">
        <v>35</v>
      </c>
      <c r="I1438" s="6">
        <v>4</v>
      </c>
      <c r="P1438" s="6"/>
      <c r="T1438">
        <v>105</v>
      </c>
    </row>
    <row r="1439" spans="1:20" x14ac:dyDescent="0.25">
      <c r="A1439" s="1" t="s">
        <v>76</v>
      </c>
      <c r="B1439" s="11" t="s">
        <v>61</v>
      </c>
      <c r="C1439" s="15">
        <v>40791</v>
      </c>
      <c r="D1439" s="6" t="s">
        <v>71</v>
      </c>
      <c r="H1439" s="6">
        <v>35</v>
      </c>
      <c r="I1439" s="6">
        <v>4</v>
      </c>
      <c r="P1439" s="6"/>
      <c r="T1439">
        <v>101.25</v>
      </c>
    </row>
    <row r="1440" spans="1:20" x14ac:dyDescent="0.25">
      <c r="A1440" s="1" t="s">
        <v>76</v>
      </c>
      <c r="B1440" s="11" t="s">
        <v>61</v>
      </c>
      <c r="C1440" s="15">
        <v>40883</v>
      </c>
      <c r="D1440" s="6" t="s">
        <v>71</v>
      </c>
      <c r="H1440" s="6">
        <v>35</v>
      </c>
      <c r="I1440" s="6">
        <v>4</v>
      </c>
      <c r="P1440" s="6"/>
      <c r="T1440">
        <v>113.33</v>
      </c>
    </row>
    <row r="1441" spans="1:20" x14ac:dyDescent="0.25">
      <c r="A1441" s="1" t="s">
        <v>76</v>
      </c>
      <c r="B1441" s="11" t="s">
        <v>61</v>
      </c>
      <c r="C1441" s="15">
        <v>40974</v>
      </c>
      <c r="D1441" s="6" t="s">
        <v>71</v>
      </c>
      <c r="H1441" s="6">
        <v>35</v>
      </c>
      <c r="I1441" s="6">
        <v>4</v>
      </c>
      <c r="P1441" s="6"/>
      <c r="T1441">
        <v>69.58</v>
      </c>
    </row>
    <row r="1442" spans="1:20" x14ac:dyDescent="0.25">
      <c r="A1442" s="1" t="s">
        <v>76</v>
      </c>
      <c r="B1442" s="11" t="s">
        <v>61</v>
      </c>
      <c r="C1442" s="15">
        <v>41067</v>
      </c>
      <c r="D1442" s="6" t="s">
        <v>71</v>
      </c>
      <c r="H1442" s="6">
        <v>35</v>
      </c>
      <c r="I1442" s="6">
        <v>4</v>
      </c>
      <c r="P1442" s="6"/>
      <c r="T1442">
        <v>70.42</v>
      </c>
    </row>
    <row r="1443" spans="1:20" x14ac:dyDescent="0.25">
      <c r="A1443" s="1" t="s">
        <v>77</v>
      </c>
      <c r="B1443" s="11" t="s">
        <v>61</v>
      </c>
      <c r="C1443" s="15">
        <v>40506</v>
      </c>
      <c r="D1443" s="6" t="s">
        <v>69</v>
      </c>
      <c r="H1443" s="6">
        <v>35</v>
      </c>
      <c r="I1443" s="6">
        <v>7</v>
      </c>
      <c r="P1443" s="6"/>
      <c r="T1443">
        <v>206.25</v>
      </c>
    </row>
    <row r="1444" spans="1:20" x14ac:dyDescent="0.25">
      <c r="A1444" s="1" t="s">
        <v>77</v>
      </c>
      <c r="B1444" s="11" t="s">
        <v>61</v>
      </c>
      <c r="C1444" s="15">
        <v>40610</v>
      </c>
      <c r="D1444" s="6" t="s">
        <v>69</v>
      </c>
      <c r="H1444" s="6">
        <v>35</v>
      </c>
      <c r="I1444" s="6">
        <v>7</v>
      </c>
      <c r="P1444" s="6"/>
      <c r="T1444">
        <v>117.92</v>
      </c>
    </row>
    <row r="1445" spans="1:20" x14ac:dyDescent="0.25">
      <c r="A1445" s="1" t="s">
        <v>77</v>
      </c>
      <c r="B1445" s="11" t="s">
        <v>61</v>
      </c>
      <c r="C1445" s="15">
        <v>40703</v>
      </c>
      <c r="D1445" s="6" t="s">
        <v>69</v>
      </c>
      <c r="H1445" s="6">
        <v>35</v>
      </c>
      <c r="I1445" s="6">
        <v>7</v>
      </c>
      <c r="P1445" s="6"/>
      <c r="T1445">
        <v>117.08</v>
      </c>
    </row>
    <row r="1446" spans="1:20" x14ac:dyDescent="0.25">
      <c r="A1446" s="1" t="s">
        <v>77</v>
      </c>
      <c r="B1446" s="11" t="s">
        <v>61</v>
      </c>
      <c r="C1446" s="15">
        <v>40791</v>
      </c>
      <c r="D1446" s="6" t="s">
        <v>71</v>
      </c>
      <c r="H1446" s="6">
        <v>35</v>
      </c>
      <c r="I1446" s="6">
        <v>7</v>
      </c>
      <c r="P1446" s="6"/>
      <c r="T1446">
        <v>110.42</v>
      </c>
    </row>
    <row r="1447" spans="1:20" x14ac:dyDescent="0.25">
      <c r="A1447" s="1" t="s">
        <v>77</v>
      </c>
      <c r="B1447" s="11" t="s">
        <v>61</v>
      </c>
      <c r="C1447" s="15">
        <v>40883</v>
      </c>
      <c r="D1447" s="6" t="s">
        <v>71</v>
      </c>
      <c r="H1447" s="6">
        <v>35</v>
      </c>
      <c r="I1447" s="6">
        <v>7</v>
      </c>
      <c r="P1447" s="6"/>
      <c r="T1447">
        <v>87.92</v>
      </c>
    </row>
    <row r="1448" spans="1:20" x14ac:dyDescent="0.25">
      <c r="A1448" s="1" t="s">
        <v>77</v>
      </c>
      <c r="B1448" s="11" t="s">
        <v>61</v>
      </c>
      <c r="C1448" s="15">
        <v>40974</v>
      </c>
      <c r="D1448" s="6" t="s">
        <v>71</v>
      </c>
      <c r="H1448" s="6">
        <v>35</v>
      </c>
      <c r="I1448" s="6">
        <v>7</v>
      </c>
      <c r="P1448" s="6"/>
      <c r="T1448">
        <v>81.67</v>
      </c>
    </row>
    <row r="1449" spans="1:20" x14ac:dyDescent="0.25">
      <c r="A1449" s="1" t="s">
        <v>77</v>
      </c>
      <c r="B1449" s="11" t="s">
        <v>61</v>
      </c>
      <c r="C1449" s="15">
        <v>41067</v>
      </c>
      <c r="D1449" s="6" t="s">
        <v>71</v>
      </c>
      <c r="H1449" s="6">
        <v>35</v>
      </c>
      <c r="I1449" s="6">
        <v>7</v>
      </c>
      <c r="P1449" s="6"/>
      <c r="T1449">
        <v>73.75</v>
      </c>
    </row>
    <row r="1450" spans="1:20" x14ac:dyDescent="0.25">
      <c r="A1450" s="1" t="s">
        <v>78</v>
      </c>
      <c r="B1450" s="11" t="s">
        <v>61</v>
      </c>
      <c r="C1450" s="15">
        <v>40506</v>
      </c>
      <c r="D1450" s="6" t="s">
        <v>69</v>
      </c>
      <c r="H1450" s="6">
        <v>55</v>
      </c>
      <c r="I1450" s="6">
        <v>4</v>
      </c>
      <c r="P1450" s="6"/>
      <c r="T1450">
        <v>217.92</v>
      </c>
    </row>
    <row r="1451" spans="1:20" x14ac:dyDescent="0.25">
      <c r="A1451" s="1" t="s">
        <v>78</v>
      </c>
      <c r="B1451" s="11" t="s">
        <v>61</v>
      </c>
      <c r="C1451" s="15">
        <v>40610</v>
      </c>
      <c r="D1451" s="6" t="s">
        <v>69</v>
      </c>
      <c r="H1451" s="6">
        <v>55</v>
      </c>
      <c r="I1451" s="6">
        <v>4</v>
      </c>
      <c r="P1451" s="6"/>
      <c r="T1451">
        <v>105</v>
      </c>
    </row>
    <row r="1452" spans="1:20" x14ac:dyDescent="0.25">
      <c r="A1452" s="1" t="s">
        <v>78</v>
      </c>
      <c r="B1452" s="11" t="s">
        <v>61</v>
      </c>
      <c r="C1452" s="15">
        <v>40703</v>
      </c>
      <c r="D1452" s="6" t="s">
        <v>69</v>
      </c>
      <c r="H1452" s="6">
        <v>55</v>
      </c>
      <c r="I1452" s="6">
        <v>4</v>
      </c>
      <c r="P1452" s="6"/>
      <c r="T1452">
        <v>93.33</v>
      </c>
    </row>
    <row r="1453" spans="1:20" x14ac:dyDescent="0.25">
      <c r="A1453" s="1" t="s">
        <v>78</v>
      </c>
      <c r="B1453" s="11" t="s">
        <v>61</v>
      </c>
      <c r="C1453" s="15">
        <v>40791</v>
      </c>
      <c r="D1453" s="6" t="s">
        <v>71</v>
      </c>
      <c r="H1453" s="6">
        <v>55</v>
      </c>
      <c r="I1453" s="6">
        <v>4</v>
      </c>
      <c r="P1453" s="6"/>
      <c r="T1453">
        <v>99.58</v>
      </c>
    </row>
    <row r="1454" spans="1:20" x14ac:dyDescent="0.25">
      <c r="A1454" s="1" t="s">
        <v>78</v>
      </c>
      <c r="B1454" s="11" t="s">
        <v>61</v>
      </c>
      <c r="C1454" s="15">
        <v>40883</v>
      </c>
      <c r="D1454" s="6" t="s">
        <v>71</v>
      </c>
      <c r="H1454" s="6">
        <v>55</v>
      </c>
      <c r="I1454" s="6">
        <v>4</v>
      </c>
      <c r="P1454" s="6"/>
      <c r="T1454">
        <v>89.58</v>
      </c>
    </row>
    <row r="1455" spans="1:20" x14ac:dyDescent="0.25">
      <c r="A1455" s="1" t="s">
        <v>78</v>
      </c>
      <c r="B1455" s="11" t="s">
        <v>61</v>
      </c>
      <c r="C1455" s="15">
        <v>40974</v>
      </c>
      <c r="D1455" s="6" t="s">
        <v>71</v>
      </c>
      <c r="H1455" s="6">
        <v>55</v>
      </c>
      <c r="I1455" s="6">
        <v>4</v>
      </c>
      <c r="P1455" s="6"/>
      <c r="T1455">
        <v>65.42</v>
      </c>
    </row>
    <row r="1456" spans="1:20" x14ac:dyDescent="0.25">
      <c r="A1456" s="1" t="s">
        <v>78</v>
      </c>
      <c r="B1456" s="11" t="s">
        <v>61</v>
      </c>
      <c r="C1456" s="15">
        <v>41067</v>
      </c>
      <c r="D1456" s="6" t="s">
        <v>71</v>
      </c>
      <c r="H1456" s="6">
        <v>55</v>
      </c>
      <c r="I1456" s="6">
        <v>4</v>
      </c>
      <c r="P1456" s="6"/>
      <c r="T1456">
        <v>52.5</v>
      </c>
    </row>
    <row r="1457" spans="1:33" x14ac:dyDescent="0.25">
      <c r="A1457" s="1" t="s">
        <v>79</v>
      </c>
      <c r="B1457" s="11" t="s">
        <v>61</v>
      </c>
      <c r="C1457" s="15">
        <v>40506</v>
      </c>
      <c r="D1457" s="6" t="s">
        <v>69</v>
      </c>
      <c r="H1457" s="6">
        <v>55</v>
      </c>
      <c r="I1457" s="6">
        <v>7</v>
      </c>
      <c r="P1457" s="6"/>
      <c r="T1457">
        <v>183.33</v>
      </c>
    </row>
    <row r="1458" spans="1:33" x14ac:dyDescent="0.25">
      <c r="A1458" s="1" t="s">
        <v>79</v>
      </c>
      <c r="B1458" s="11" t="s">
        <v>61</v>
      </c>
      <c r="C1458" s="15">
        <v>40610</v>
      </c>
      <c r="D1458" s="6" t="s">
        <v>69</v>
      </c>
      <c r="H1458" s="6">
        <v>55</v>
      </c>
      <c r="I1458" s="6">
        <v>7</v>
      </c>
      <c r="P1458" s="6"/>
      <c r="T1458">
        <v>114.58</v>
      </c>
    </row>
    <row r="1459" spans="1:33" x14ac:dyDescent="0.25">
      <c r="A1459" s="1" t="s">
        <v>79</v>
      </c>
      <c r="B1459" s="11" t="s">
        <v>61</v>
      </c>
      <c r="C1459" s="15">
        <v>40703</v>
      </c>
      <c r="D1459" s="6" t="s">
        <v>69</v>
      </c>
      <c r="H1459" s="6">
        <v>55</v>
      </c>
      <c r="I1459" s="6">
        <v>7</v>
      </c>
      <c r="P1459" s="6"/>
      <c r="T1459">
        <v>85.42</v>
      </c>
    </row>
    <row r="1460" spans="1:33" x14ac:dyDescent="0.25">
      <c r="A1460" s="1" t="s">
        <v>79</v>
      </c>
      <c r="B1460" s="11" t="s">
        <v>61</v>
      </c>
      <c r="C1460" s="15">
        <v>40791</v>
      </c>
      <c r="D1460" s="6" t="s">
        <v>71</v>
      </c>
      <c r="H1460" s="6">
        <v>55</v>
      </c>
      <c r="I1460" s="6">
        <v>7</v>
      </c>
      <c r="P1460" s="6"/>
      <c r="T1460">
        <v>98.96</v>
      </c>
    </row>
    <row r="1461" spans="1:33" x14ac:dyDescent="0.25">
      <c r="A1461" s="1" t="s">
        <v>79</v>
      </c>
      <c r="B1461" s="11" t="s">
        <v>61</v>
      </c>
      <c r="C1461" s="15">
        <v>40883</v>
      </c>
      <c r="D1461" s="6" t="s">
        <v>71</v>
      </c>
      <c r="H1461" s="6">
        <v>55</v>
      </c>
      <c r="I1461" s="6">
        <v>7</v>
      </c>
      <c r="P1461" s="6"/>
      <c r="T1461">
        <v>71.349999999999994</v>
      </c>
    </row>
    <row r="1462" spans="1:33" x14ac:dyDescent="0.25">
      <c r="A1462" s="1" t="s">
        <v>79</v>
      </c>
      <c r="B1462" s="11" t="s">
        <v>61</v>
      </c>
      <c r="C1462" s="15">
        <v>40974</v>
      </c>
      <c r="D1462" s="6" t="s">
        <v>71</v>
      </c>
      <c r="H1462" s="6">
        <v>55</v>
      </c>
      <c r="I1462" s="6">
        <v>7</v>
      </c>
      <c r="P1462" s="6"/>
      <c r="T1462">
        <v>66.67</v>
      </c>
    </row>
    <row r="1463" spans="1:33" x14ac:dyDescent="0.25">
      <c r="A1463" s="1" t="s">
        <v>79</v>
      </c>
      <c r="B1463" s="11" t="s">
        <v>61</v>
      </c>
      <c r="C1463" s="15">
        <v>41067</v>
      </c>
      <c r="D1463" s="6" t="s">
        <v>71</v>
      </c>
      <c r="H1463" s="6">
        <v>55</v>
      </c>
      <c r="I1463" s="6">
        <v>7</v>
      </c>
      <c r="P1463" s="6"/>
      <c r="T1463">
        <v>60.42</v>
      </c>
    </row>
    <row r="1464" spans="1:33" x14ac:dyDescent="0.25">
      <c r="A1464" t="s">
        <v>24</v>
      </c>
      <c r="B1464" t="s">
        <v>87</v>
      </c>
      <c r="C1464" s="15">
        <v>34444</v>
      </c>
      <c r="K1464" s="6" t="s">
        <v>88</v>
      </c>
      <c r="N1464">
        <v>74</v>
      </c>
      <c r="O1464">
        <v>74</v>
      </c>
      <c r="P1464" s="6">
        <f>O1464</f>
        <v>74</v>
      </c>
      <c r="AG1464">
        <v>2.4E-2</v>
      </c>
    </row>
    <row r="1465" spans="1:33" x14ac:dyDescent="0.25">
      <c r="A1465" t="s">
        <v>24</v>
      </c>
      <c r="B1465" t="s">
        <v>87</v>
      </c>
      <c r="C1465" s="15">
        <v>34466</v>
      </c>
      <c r="K1465" s="6" t="s">
        <v>88</v>
      </c>
      <c r="N1465">
        <v>218.2</v>
      </c>
      <c r="O1465">
        <v>218.2</v>
      </c>
      <c r="P1465" s="6">
        <f t="shared" ref="P1465:P1487" si="3">O1465+P1464</f>
        <v>292.2</v>
      </c>
      <c r="AG1465">
        <v>2.4E-2</v>
      </c>
    </row>
    <row r="1466" spans="1:33" x14ac:dyDescent="0.25">
      <c r="A1466" t="s">
        <v>24</v>
      </c>
      <c r="B1466" t="s">
        <v>87</v>
      </c>
      <c r="C1466" s="15">
        <v>34488</v>
      </c>
      <c r="K1466" s="6" t="s">
        <v>88</v>
      </c>
      <c r="N1466">
        <v>116.19999999999996</v>
      </c>
      <c r="O1466">
        <v>116.19999999999996</v>
      </c>
      <c r="P1466" s="6">
        <f t="shared" si="3"/>
        <v>408.4</v>
      </c>
      <c r="AG1466">
        <v>2.4E-2</v>
      </c>
    </row>
    <row r="1467" spans="1:33" x14ac:dyDescent="0.25">
      <c r="A1467" t="s">
        <v>24</v>
      </c>
      <c r="B1467" t="s">
        <v>87</v>
      </c>
      <c r="C1467" s="15">
        <v>34508</v>
      </c>
      <c r="K1467" s="6" t="s">
        <v>88</v>
      </c>
      <c r="N1467">
        <v>46.000000000000043</v>
      </c>
      <c r="O1467">
        <v>46.000000000000043</v>
      </c>
      <c r="P1467" s="6">
        <f t="shared" si="3"/>
        <v>454.40000000000003</v>
      </c>
      <c r="AG1467">
        <v>2.4E-2</v>
      </c>
    </row>
    <row r="1468" spans="1:33" x14ac:dyDescent="0.25">
      <c r="A1468" t="s">
        <v>24</v>
      </c>
      <c r="B1468" t="s">
        <v>87</v>
      </c>
      <c r="C1468" s="15">
        <v>34530</v>
      </c>
      <c r="K1468" s="6" t="s">
        <v>88</v>
      </c>
      <c r="N1468">
        <v>36.6</v>
      </c>
      <c r="O1468">
        <v>36.6</v>
      </c>
      <c r="P1468" s="6">
        <f t="shared" si="3"/>
        <v>491.00000000000006</v>
      </c>
      <c r="AG1468">
        <v>2.4E-2</v>
      </c>
    </row>
    <row r="1469" spans="1:33" x14ac:dyDescent="0.25">
      <c r="A1469" t="s">
        <v>24</v>
      </c>
      <c r="B1469" t="s">
        <v>87</v>
      </c>
      <c r="C1469" s="15">
        <v>34552</v>
      </c>
      <c r="K1469" s="6" t="s">
        <v>88</v>
      </c>
      <c r="N1469">
        <v>84.4</v>
      </c>
      <c r="O1469">
        <v>84.4</v>
      </c>
      <c r="P1469" s="6">
        <f t="shared" si="3"/>
        <v>575.40000000000009</v>
      </c>
      <c r="AG1469">
        <v>2.4E-2</v>
      </c>
    </row>
    <row r="1470" spans="1:33" x14ac:dyDescent="0.25">
      <c r="A1470" t="s">
        <v>24</v>
      </c>
      <c r="B1470" t="s">
        <v>87</v>
      </c>
      <c r="C1470" s="15">
        <v>34575</v>
      </c>
      <c r="K1470" s="6" t="s">
        <v>88</v>
      </c>
      <c r="N1470">
        <v>109.9</v>
      </c>
      <c r="O1470">
        <v>109.9</v>
      </c>
      <c r="P1470" s="6">
        <f t="shared" si="3"/>
        <v>685.30000000000007</v>
      </c>
      <c r="AG1470">
        <v>2.4E-2</v>
      </c>
    </row>
    <row r="1471" spans="1:33" x14ac:dyDescent="0.25">
      <c r="A1471" t="s">
        <v>24</v>
      </c>
      <c r="B1471" t="s">
        <v>87</v>
      </c>
      <c r="C1471" s="15">
        <v>34600</v>
      </c>
      <c r="K1471" s="6" t="s">
        <v>88</v>
      </c>
      <c r="N1471">
        <v>0.6</v>
      </c>
      <c r="O1471">
        <v>0.6</v>
      </c>
      <c r="P1471" s="6">
        <f t="shared" si="3"/>
        <v>685.90000000000009</v>
      </c>
      <c r="AG1471">
        <v>2.4E-2</v>
      </c>
    </row>
    <row r="1472" spans="1:33" x14ac:dyDescent="0.25">
      <c r="A1472" t="s">
        <v>24</v>
      </c>
      <c r="B1472" t="s">
        <v>87</v>
      </c>
      <c r="C1472" s="15">
        <v>34809</v>
      </c>
      <c r="K1472" s="6" t="s">
        <v>88</v>
      </c>
      <c r="N1472">
        <v>195.1</v>
      </c>
      <c r="O1472">
        <v>195.1</v>
      </c>
      <c r="P1472" s="6">
        <f>O1472</f>
        <v>195.1</v>
      </c>
      <c r="AG1472">
        <v>2.9600000000000001E-2</v>
      </c>
    </row>
    <row r="1473" spans="1:33" x14ac:dyDescent="0.25">
      <c r="A1473" t="s">
        <v>24</v>
      </c>
      <c r="B1473" t="s">
        <v>87</v>
      </c>
      <c r="C1473" s="15">
        <v>34831</v>
      </c>
      <c r="K1473" s="6" t="s">
        <v>88</v>
      </c>
      <c r="N1473">
        <v>97.1</v>
      </c>
      <c r="O1473">
        <v>97.1</v>
      </c>
      <c r="P1473" s="6">
        <f t="shared" si="3"/>
        <v>292.2</v>
      </c>
      <c r="AG1473">
        <v>2.9600000000000001E-2</v>
      </c>
    </row>
    <row r="1474" spans="1:33" x14ac:dyDescent="0.25">
      <c r="A1474" t="s">
        <v>24</v>
      </c>
      <c r="B1474" t="s">
        <v>87</v>
      </c>
      <c r="C1474" s="15">
        <v>34853</v>
      </c>
      <c r="K1474" s="6" t="s">
        <v>88</v>
      </c>
      <c r="N1474">
        <v>81.2</v>
      </c>
      <c r="O1474">
        <v>81.2</v>
      </c>
      <c r="P1474" s="6">
        <f t="shared" si="3"/>
        <v>373.4</v>
      </c>
      <c r="AG1474">
        <v>2.9600000000000001E-2</v>
      </c>
    </row>
    <row r="1475" spans="1:33" x14ac:dyDescent="0.25">
      <c r="A1475" t="s">
        <v>24</v>
      </c>
      <c r="B1475" t="s">
        <v>87</v>
      </c>
      <c r="C1475" s="15">
        <v>34873</v>
      </c>
      <c r="K1475" s="6" t="s">
        <v>88</v>
      </c>
      <c r="N1475">
        <v>55.5</v>
      </c>
      <c r="O1475">
        <v>55.5</v>
      </c>
      <c r="P1475" s="6">
        <f t="shared" si="3"/>
        <v>428.9</v>
      </c>
      <c r="AG1475">
        <v>2.9600000000000001E-2</v>
      </c>
    </row>
    <row r="1476" spans="1:33" x14ac:dyDescent="0.25">
      <c r="A1476" t="s">
        <v>24</v>
      </c>
      <c r="B1476" t="s">
        <v>87</v>
      </c>
      <c r="C1476" s="15">
        <v>34895</v>
      </c>
      <c r="K1476" s="6" t="s">
        <v>88</v>
      </c>
      <c r="N1476">
        <v>74.8</v>
      </c>
      <c r="O1476">
        <v>74.8</v>
      </c>
      <c r="P1476" s="6">
        <f t="shared" si="3"/>
        <v>503.7</v>
      </c>
      <c r="AG1476">
        <v>2.9600000000000001E-2</v>
      </c>
    </row>
    <row r="1477" spans="1:33" x14ac:dyDescent="0.25">
      <c r="A1477" t="s">
        <v>24</v>
      </c>
      <c r="B1477" t="s">
        <v>87</v>
      </c>
      <c r="C1477" s="15">
        <v>34917</v>
      </c>
      <c r="K1477" s="6" t="s">
        <v>88</v>
      </c>
      <c r="N1477">
        <v>36.700000000000003</v>
      </c>
      <c r="O1477">
        <v>36.700000000000003</v>
      </c>
      <c r="P1477" s="6">
        <f t="shared" si="3"/>
        <v>540.4</v>
      </c>
      <c r="AG1477">
        <v>2.9600000000000001E-2</v>
      </c>
    </row>
    <row r="1478" spans="1:33" x14ac:dyDescent="0.25">
      <c r="A1478" t="s">
        <v>24</v>
      </c>
      <c r="B1478" t="s">
        <v>87</v>
      </c>
      <c r="C1478" s="15">
        <v>34940</v>
      </c>
      <c r="K1478" s="6" t="s">
        <v>88</v>
      </c>
      <c r="N1478">
        <v>43</v>
      </c>
      <c r="O1478">
        <v>43</v>
      </c>
      <c r="P1478" s="6">
        <f t="shared" si="3"/>
        <v>583.4</v>
      </c>
      <c r="AG1478">
        <v>2.9600000000000001E-2</v>
      </c>
    </row>
    <row r="1479" spans="1:33" x14ac:dyDescent="0.25">
      <c r="A1479" t="s">
        <v>24</v>
      </c>
      <c r="B1479" t="s">
        <v>87</v>
      </c>
      <c r="C1479" s="15">
        <v>34965</v>
      </c>
      <c r="K1479" s="6" t="s">
        <v>88</v>
      </c>
      <c r="N1479">
        <v>24.1</v>
      </c>
      <c r="O1479">
        <v>24.1</v>
      </c>
      <c r="P1479" s="6">
        <f t="shared" si="3"/>
        <v>607.5</v>
      </c>
      <c r="AG1479">
        <v>2.9600000000000001E-2</v>
      </c>
    </row>
    <row r="1480" spans="1:33" x14ac:dyDescent="0.25">
      <c r="A1480" t="s">
        <v>25</v>
      </c>
      <c r="B1480" t="s">
        <v>87</v>
      </c>
      <c r="C1480" s="15">
        <v>34486</v>
      </c>
      <c r="K1480" s="6" t="s">
        <v>88</v>
      </c>
      <c r="N1480">
        <v>332.3</v>
      </c>
      <c r="O1480">
        <v>332.3</v>
      </c>
      <c r="P1480" s="6">
        <f>O1480</f>
        <v>332.3</v>
      </c>
      <c r="AG1480">
        <v>2.5899999999999999E-2</v>
      </c>
    </row>
    <row r="1481" spans="1:33" x14ac:dyDescent="0.25">
      <c r="A1481" t="s">
        <v>25</v>
      </c>
      <c r="B1481" t="s">
        <v>87</v>
      </c>
      <c r="C1481" s="15">
        <v>34521</v>
      </c>
      <c r="K1481" s="6" t="s">
        <v>88</v>
      </c>
      <c r="N1481">
        <v>299.5</v>
      </c>
      <c r="O1481">
        <v>299.5</v>
      </c>
      <c r="P1481" s="6">
        <f t="shared" si="3"/>
        <v>631.79999999999995</v>
      </c>
      <c r="AG1481">
        <v>2.5899999999999999E-2</v>
      </c>
    </row>
    <row r="1482" spans="1:33" x14ac:dyDescent="0.25">
      <c r="A1482" t="s">
        <v>25</v>
      </c>
      <c r="B1482" t="s">
        <v>87</v>
      </c>
      <c r="C1482" s="15">
        <v>34563</v>
      </c>
      <c r="K1482" s="6" t="s">
        <v>88</v>
      </c>
      <c r="N1482">
        <v>147.1</v>
      </c>
      <c r="O1482">
        <v>147.1</v>
      </c>
      <c r="P1482" s="6">
        <f t="shared" si="3"/>
        <v>778.9</v>
      </c>
      <c r="AG1482">
        <v>2.5899999999999999E-2</v>
      </c>
    </row>
    <row r="1483" spans="1:33" x14ac:dyDescent="0.25">
      <c r="A1483" t="s">
        <v>25</v>
      </c>
      <c r="B1483" t="s">
        <v>87</v>
      </c>
      <c r="C1483" s="15">
        <v>34604</v>
      </c>
      <c r="K1483" s="6" t="s">
        <v>88</v>
      </c>
      <c r="N1483">
        <v>112.1</v>
      </c>
      <c r="O1483">
        <v>112.1</v>
      </c>
      <c r="P1483" s="6">
        <f t="shared" si="3"/>
        <v>891</v>
      </c>
      <c r="AG1483">
        <v>2.5899999999999999E-2</v>
      </c>
    </row>
    <row r="1484" spans="1:33" x14ac:dyDescent="0.25">
      <c r="A1484" t="s">
        <v>25</v>
      </c>
      <c r="B1484" t="s">
        <v>87</v>
      </c>
      <c r="C1484" s="15">
        <v>34851</v>
      </c>
      <c r="K1484" s="6" t="s">
        <v>88</v>
      </c>
      <c r="N1484">
        <v>297.3</v>
      </c>
      <c r="O1484">
        <v>297.3</v>
      </c>
      <c r="P1484" s="6">
        <f>O1484</f>
        <v>297.3</v>
      </c>
      <c r="AG1484">
        <v>2.7400000000000001E-2</v>
      </c>
    </row>
    <row r="1485" spans="1:33" x14ac:dyDescent="0.25">
      <c r="A1485" t="s">
        <v>25</v>
      </c>
      <c r="B1485" t="s">
        <v>87</v>
      </c>
      <c r="C1485" s="15">
        <v>34886</v>
      </c>
      <c r="K1485" s="6" t="s">
        <v>88</v>
      </c>
      <c r="N1485">
        <v>203.8</v>
      </c>
      <c r="O1485">
        <v>203.8</v>
      </c>
      <c r="P1485" s="6">
        <f t="shared" si="3"/>
        <v>501.1</v>
      </c>
      <c r="AG1485">
        <v>2.7400000000000001E-2</v>
      </c>
    </row>
    <row r="1486" spans="1:33" x14ac:dyDescent="0.25">
      <c r="A1486" t="s">
        <v>25</v>
      </c>
      <c r="B1486" t="s">
        <v>87</v>
      </c>
      <c r="C1486" s="15">
        <v>34928</v>
      </c>
      <c r="K1486" s="6" t="s">
        <v>88</v>
      </c>
      <c r="N1486">
        <v>140.80000000000001</v>
      </c>
      <c r="O1486">
        <v>140.80000000000001</v>
      </c>
      <c r="P1486" s="6">
        <f t="shared" si="3"/>
        <v>641.90000000000009</v>
      </c>
      <c r="AG1486">
        <v>2.7400000000000001E-2</v>
      </c>
    </row>
    <row r="1487" spans="1:33" x14ac:dyDescent="0.25">
      <c r="A1487" t="s">
        <v>25</v>
      </c>
      <c r="B1487" t="s">
        <v>87</v>
      </c>
      <c r="C1487" s="15">
        <v>34969</v>
      </c>
      <c r="K1487" s="6" t="s">
        <v>88</v>
      </c>
      <c r="N1487">
        <v>48.4</v>
      </c>
      <c r="O1487">
        <v>48.4</v>
      </c>
      <c r="P1487" s="6">
        <f t="shared" si="3"/>
        <v>690.30000000000007</v>
      </c>
      <c r="AG1487">
        <v>2.7400000000000001E-2</v>
      </c>
    </row>
    <row r="1488" spans="1:33" x14ac:dyDescent="0.25">
      <c r="A1488" t="s">
        <v>89</v>
      </c>
      <c r="B1488" t="s">
        <v>90</v>
      </c>
      <c r="C1488" s="15">
        <v>34481</v>
      </c>
      <c r="G1488">
        <v>0</v>
      </c>
      <c r="K1488" s="6" t="s">
        <v>88</v>
      </c>
      <c r="N1488">
        <v>349</v>
      </c>
      <c r="P1488" s="6">
        <f>N1488</f>
        <v>349</v>
      </c>
      <c r="AG1488">
        <v>2.2499999999999999E-2</v>
      </c>
    </row>
    <row r="1489" spans="1:33" x14ac:dyDescent="0.25">
      <c r="A1489" t="s">
        <v>89</v>
      </c>
      <c r="B1489" t="s">
        <v>90</v>
      </c>
      <c r="C1489" s="15">
        <v>34517</v>
      </c>
      <c r="G1489">
        <v>0</v>
      </c>
      <c r="K1489" s="6" t="s">
        <v>88</v>
      </c>
      <c r="N1489">
        <v>327.39999999999998</v>
      </c>
      <c r="P1489" s="6">
        <f>N1489+P1488</f>
        <v>676.4</v>
      </c>
      <c r="AG1489">
        <v>2.2499999999999999E-2</v>
      </c>
    </row>
    <row r="1490" spans="1:33" x14ac:dyDescent="0.25">
      <c r="A1490" t="s">
        <v>89</v>
      </c>
      <c r="B1490" t="s">
        <v>90</v>
      </c>
      <c r="C1490" s="15">
        <v>34554</v>
      </c>
      <c r="G1490">
        <v>0</v>
      </c>
      <c r="K1490" s="6" t="s">
        <v>88</v>
      </c>
      <c r="N1490">
        <v>172.4</v>
      </c>
      <c r="P1490" s="6">
        <f t="shared" ref="P1490:P1527" si="4">N1490+P1489</f>
        <v>848.8</v>
      </c>
      <c r="AG1490">
        <v>2.2499999999999999E-2</v>
      </c>
    </row>
    <row r="1491" spans="1:33" x14ac:dyDescent="0.25">
      <c r="A1491" t="s">
        <v>89</v>
      </c>
      <c r="B1491" t="s">
        <v>90</v>
      </c>
      <c r="C1491" s="15">
        <v>34602</v>
      </c>
      <c r="G1491">
        <v>0</v>
      </c>
      <c r="K1491" s="6" t="s">
        <v>88</v>
      </c>
      <c r="N1491">
        <v>93.2</v>
      </c>
      <c r="P1491" s="6">
        <f t="shared" si="4"/>
        <v>942</v>
      </c>
      <c r="AG1491">
        <v>2.2499999999999999E-2</v>
      </c>
    </row>
    <row r="1492" spans="1:33" x14ac:dyDescent="0.25">
      <c r="A1492" t="s">
        <v>89</v>
      </c>
      <c r="B1492" t="s">
        <v>90</v>
      </c>
      <c r="C1492" s="15">
        <v>34846</v>
      </c>
      <c r="G1492">
        <v>0</v>
      </c>
      <c r="K1492" s="6" t="s">
        <v>88</v>
      </c>
      <c r="N1492">
        <v>364</v>
      </c>
      <c r="P1492" s="6">
        <f>N1492</f>
        <v>364</v>
      </c>
      <c r="AG1492">
        <v>2.3E-2</v>
      </c>
    </row>
    <row r="1493" spans="1:33" x14ac:dyDescent="0.25">
      <c r="A1493" t="s">
        <v>89</v>
      </c>
      <c r="B1493" t="s">
        <v>90</v>
      </c>
      <c r="C1493" s="15">
        <v>34882</v>
      </c>
      <c r="G1493">
        <v>0</v>
      </c>
      <c r="K1493" s="6" t="s">
        <v>88</v>
      </c>
      <c r="N1493">
        <v>230.2</v>
      </c>
      <c r="P1493" s="6">
        <f t="shared" si="4"/>
        <v>594.20000000000005</v>
      </c>
      <c r="AG1493">
        <v>2.3E-2</v>
      </c>
    </row>
    <row r="1494" spans="1:33" x14ac:dyDescent="0.25">
      <c r="A1494" t="s">
        <v>89</v>
      </c>
      <c r="B1494" t="s">
        <v>90</v>
      </c>
      <c r="C1494" s="15">
        <v>34919</v>
      </c>
      <c r="G1494">
        <v>0</v>
      </c>
      <c r="K1494" s="6" t="s">
        <v>88</v>
      </c>
      <c r="N1494">
        <v>141.1</v>
      </c>
      <c r="P1494" s="6">
        <f t="shared" si="4"/>
        <v>735.30000000000007</v>
      </c>
      <c r="AG1494">
        <v>2.3E-2</v>
      </c>
    </row>
    <row r="1495" spans="1:33" x14ac:dyDescent="0.25">
      <c r="A1495" t="s">
        <v>89</v>
      </c>
      <c r="B1495" t="s">
        <v>90</v>
      </c>
      <c r="C1495" s="15">
        <v>34967</v>
      </c>
      <c r="G1495">
        <v>0</v>
      </c>
      <c r="K1495" s="6" t="s">
        <v>88</v>
      </c>
      <c r="N1495">
        <v>70.2</v>
      </c>
      <c r="P1495" s="6">
        <f t="shared" si="4"/>
        <v>805.50000000000011</v>
      </c>
      <c r="AG1495">
        <v>2.3E-2</v>
      </c>
    </row>
    <row r="1496" spans="1:33" x14ac:dyDescent="0.25">
      <c r="A1496" t="s">
        <v>91</v>
      </c>
      <c r="B1496" t="s">
        <v>90</v>
      </c>
      <c r="C1496" s="15">
        <v>34481</v>
      </c>
      <c r="G1496">
        <v>80</v>
      </c>
      <c r="K1496" s="6" t="s">
        <v>88</v>
      </c>
      <c r="N1496">
        <v>365</v>
      </c>
      <c r="P1496" s="6">
        <f>N1496</f>
        <v>365</v>
      </c>
      <c r="AG1496">
        <v>2.3599999999999999E-2</v>
      </c>
    </row>
    <row r="1497" spans="1:33" x14ac:dyDescent="0.25">
      <c r="A1497" t="s">
        <v>91</v>
      </c>
      <c r="B1497" t="s">
        <v>90</v>
      </c>
      <c r="C1497" s="15">
        <v>34517</v>
      </c>
      <c r="G1497">
        <v>80</v>
      </c>
      <c r="K1497" s="6" t="s">
        <v>88</v>
      </c>
      <c r="N1497">
        <v>342.4</v>
      </c>
      <c r="P1497" s="6">
        <f t="shared" si="4"/>
        <v>707.4</v>
      </c>
      <c r="AG1497">
        <v>2.3599999999999999E-2</v>
      </c>
    </row>
    <row r="1498" spans="1:33" x14ac:dyDescent="0.25">
      <c r="A1498" t="s">
        <v>91</v>
      </c>
      <c r="B1498" t="s">
        <v>90</v>
      </c>
      <c r="C1498" s="15">
        <v>34554</v>
      </c>
      <c r="G1498">
        <v>80</v>
      </c>
      <c r="K1498" s="6" t="s">
        <v>88</v>
      </c>
      <c r="N1498">
        <v>180.3</v>
      </c>
      <c r="P1498" s="6">
        <f t="shared" si="4"/>
        <v>887.7</v>
      </c>
      <c r="AG1498">
        <v>2.3599999999999999E-2</v>
      </c>
    </row>
    <row r="1499" spans="1:33" x14ac:dyDescent="0.25">
      <c r="A1499" t="s">
        <v>91</v>
      </c>
      <c r="B1499" t="s">
        <v>90</v>
      </c>
      <c r="C1499" s="15">
        <v>34602</v>
      </c>
      <c r="G1499">
        <v>80</v>
      </c>
      <c r="K1499" s="6" t="s">
        <v>88</v>
      </c>
      <c r="N1499">
        <v>97.4</v>
      </c>
      <c r="P1499" s="6">
        <f t="shared" si="4"/>
        <v>985.1</v>
      </c>
      <c r="AG1499">
        <v>2.3599999999999999E-2</v>
      </c>
    </row>
    <row r="1500" spans="1:33" x14ac:dyDescent="0.25">
      <c r="A1500" t="s">
        <v>91</v>
      </c>
      <c r="B1500" t="s">
        <v>90</v>
      </c>
      <c r="C1500" s="15">
        <v>34846</v>
      </c>
      <c r="G1500">
        <v>80</v>
      </c>
      <c r="K1500" s="6" t="s">
        <v>88</v>
      </c>
      <c r="N1500">
        <v>299</v>
      </c>
      <c r="P1500" s="6">
        <f>N1500</f>
        <v>299</v>
      </c>
      <c r="AG1500">
        <v>2.3400000000000001E-2</v>
      </c>
    </row>
    <row r="1501" spans="1:33" x14ac:dyDescent="0.25">
      <c r="A1501" t="s">
        <v>91</v>
      </c>
      <c r="B1501" t="s">
        <v>90</v>
      </c>
      <c r="C1501" s="15">
        <v>34882</v>
      </c>
      <c r="G1501">
        <v>80</v>
      </c>
      <c r="K1501" s="6" t="s">
        <v>88</v>
      </c>
      <c r="N1501">
        <v>189.1</v>
      </c>
      <c r="P1501" s="6">
        <f t="shared" si="4"/>
        <v>488.1</v>
      </c>
      <c r="AG1501">
        <v>2.3400000000000001E-2</v>
      </c>
    </row>
    <row r="1502" spans="1:33" x14ac:dyDescent="0.25">
      <c r="A1502" t="s">
        <v>91</v>
      </c>
      <c r="B1502" t="s">
        <v>90</v>
      </c>
      <c r="C1502" s="15">
        <v>34919</v>
      </c>
      <c r="G1502">
        <v>80</v>
      </c>
      <c r="K1502" s="6" t="s">
        <v>88</v>
      </c>
      <c r="N1502">
        <v>115.9</v>
      </c>
      <c r="P1502" s="6">
        <f t="shared" si="4"/>
        <v>604</v>
      </c>
      <c r="AG1502">
        <v>2.3400000000000001E-2</v>
      </c>
    </row>
    <row r="1503" spans="1:33" x14ac:dyDescent="0.25">
      <c r="A1503" t="s">
        <v>91</v>
      </c>
      <c r="B1503" t="s">
        <v>90</v>
      </c>
      <c r="C1503" s="15">
        <v>34967</v>
      </c>
      <c r="G1503">
        <v>80</v>
      </c>
      <c r="K1503" s="6" t="s">
        <v>88</v>
      </c>
      <c r="N1503">
        <v>57.7</v>
      </c>
      <c r="P1503" s="6">
        <f t="shared" si="4"/>
        <v>661.7</v>
      </c>
      <c r="AG1503">
        <v>2.3400000000000001E-2</v>
      </c>
    </row>
    <row r="1504" spans="1:33" x14ac:dyDescent="0.25">
      <c r="A1504" t="s">
        <v>92</v>
      </c>
      <c r="B1504" t="s">
        <v>90</v>
      </c>
      <c r="C1504" s="15">
        <v>34481</v>
      </c>
      <c r="G1504">
        <v>160</v>
      </c>
      <c r="K1504" s="6" t="s">
        <v>88</v>
      </c>
      <c r="N1504">
        <v>427</v>
      </c>
      <c r="P1504" s="6">
        <f>N1504</f>
        <v>427</v>
      </c>
      <c r="AG1504">
        <v>2.75E-2</v>
      </c>
    </row>
    <row r="1505" spans="1:33" x14ac:dyDescent="0.25">
      <c r="A1505" t="s">
        <v>92</v>
      </c>
      <c r="B1505" t="s">
        <v>90</v>
      </c>
      <c r="C1505" s="15">
        <v>34517</v>
      </c>
      <c r="G1505">
        <v>160</v>
      </c>
      <c r="K1505" s="6" t="s">
        <v>88</v>
      </c>
      <c r="N1505">
        <v>400.6</v>
      </c>
      <c r="P1505" s="6">
        <f t="shared" si="4"/>
        <v>827.6</v>
      </c>
      <c r="AG1505">
        <v>2.75E-2</v>
      </c>
    </row>
    <row r="1506" spans="1:33" x14ac:dyDescent="0.25">
      <c r="A1506" t="s">
        <v>92</v>
      </c>
      <c r="B1506" t="s">
        <v>90</v>
      </c>
      <c r="C1506" s="15">
        <v>34554</v>
      </c>
      <c r="G1506">
        <v>160</v>
      </c>
      <c r="K1506" s="6" t="s">
        <v>88</v>
      </c>
      <c r="N1506">
        <v>211</v>
      </c>
      <c r="P1506" s="6">
        <f t="shared" si="4"/>
        <v>1038.5999999999999</v>
      </c>
      <c r="AG1506">
        <v>2.75E-2</v>
      </c>
    </row>
    <row r="1507" spans="1:33" x14ac:dyDescent="0.25">
      <c r="A1507" t="s">
        <v>92</v>
      </c>
      <c r="B1507" t="s">
        <v>90</v>
      </c>
      <c r="C1507" s="15">
        <v>34602</v>
      </c>
      <c r="G1507">
        <v>160</v>
      </c>
      <c r="K1507" s="6" t="s">
        <v>88</v>
      </c>
      <c r="N1507">
        <v>114</v>
      </c>
      <c r="P1507" s="6">
        <f t="shared" si="4"/>
        <v>1152.5999999999999</v>
      </c>
      <c r="AG1507">
        <v>2.75E-2</v>
      </c>
    </row>
    <row r="1508" spans="1:33" x14ac:dyDescent="0.25">
      <c r="A1508" t="s">
        <v>92</v>
      </c>
      <c r="B1508" t="s">
        <v>90</v>
      </c>
      <c r="C1508" s="15">
        <v>34846</v>
      </c>
      <c r="G1508">
        <v>160</v>
      </c>
      <c r="K1508" s="6" t="s">
        <v>88</v>
      </c>
      <c r="N1508">
        <v>325</v>
      </c>
      <c r="P1508" s="6">
        <f>N1508</f>
        <v>325</v>
      </c>
      <c r="AG1508">
        <v>2.35E-2</v>
      </c>
    </row>
    <row r="1509" spans="1:33" x14ac:dyDescent="0.25">
      <c r="A1509" t="s">
        <v>92</v>
      </c>
      <c r="B1509" t="s">
        <v>90</v>
      </c>
      <c r="C1509" s="15">
        <v>34882</v>
      </c>
      <c r="G1509">
        <v>160</v>
      </c>
      <c r="K1509" s="6" t="s">
        <v>88</v>
      </c>
      <c r="N1509">
        <v>205.6</v>
      </c>
      <c r="P1509" s="6">
        <f t="shared" si="4"/>
        <v>530.6</v>
      </c>
      <c r="AG1509">
        <v>2.35E-2</v>
      </c>
    </row>
    <row r="1510" spans="1:33" x14ac:dyDescent="0.25">
      <c r="A1510" t="s">
        <v>92</v>
      </c>
      <c r="B1510" t="s">
        <v>90</v>
      </c>
      <c r="C1510" s="15">
        <v>34919</v>
      </c>
      <c r="G1510">
        <v>160</v>
      </c>
      <c r="K1510" s="6" t="s">
        <v>88</v>
      </c>
      <c r="N1510">
        <v>126</v>
      </c>
      <c r="P1510" s="6">
        <f t="shared" si="4"/>
        <v>656.6</v>
      </c>
      <c r="AG1510">
        <v>2.35E-2</v>
      </c>
    </row>
    <row r="1511" spans="1:33" x14ac:dyDescent="0.25">
      <c r="A1511" t="s">
        <v>92</v>
      </c>
      <c r="B1511" t="s">
        <v>90</v>
      </c>
      <c r="C1511" s="15">
        <v>34967</v>
      </c>
      <c r="G1511">
        <v>160</v>
      </c>
      <c r="K1511" s="6" t="s">
        <v>88</v>
      </c>
      <c r="N1511">
        <v>62.7</v>
      </c>
      <c r="P1511" s="6">
        <f t="shared" si="4"/>
        <v>719.30000000000007</v>
      </c>
      <c r="AG1511">
        <v>2.35E-2</v>
      </c>
    </row>
    <row r="1512" spans="1:33" x14ac:dyDescent="0.25">
      <c r="A1512" t="s">
        <v>93</v>
      </c>
      <c r="B1512" t="s">
        <v>90</v>
      </c>
      <c r="C1512" s="15">
        <v>34481</v>
      </c>
      <c r="G1512">
        <v>240</v>
      </c>
      <c r="K1512" s="6" t="s">
        <v>88</v>
      </c>
      <c r="N1512">
        <v>526</v>
      </c>
      <c r="P1512" s="6">
        <f>N1512</f>
        <v>526</v>
      </c>
      <c r="AG1512">
        <v>0.03</v>
      </c>
    </row>
    <row r="1513" spans="1:33" x14ac:dyDescent="0.25">
      <c r="A1513" t="s">
        <v>93</v>
      </c>
      <c r="B1513" t="s">
        <v>90</v>
      </c>
      <c r="C1513" s="15">
        <v>34517</v>
      </c>
      <c r="G1513">
        <v>240</v>
      </c>
      <c r="K1513" s="6" t="s">
        <v>88</v>
      </c>
      <c r="N1513">
        <v>493.5</v>
      </c>
      <c r="P1513" s="6">
        <f t="shared" si="4"/>
        <v>1019.5</v>
      </c>
      <c r="AG1513">
        <v>0.03</v>
      </c>
    </row>
    <row r="1514" spans="1:33" x14ac:dyDescent="0.25">
      <c r="A1514" t="s">
        <v>93</v>
      </c>
      <c r="B1514" t="s">
        <v>90</v>
      </c>
      <c r="C1514" s="15">
        <v>34554</v>
      </c>
      <c r="G1514">
        <v>240</v>
      </c>
      <c r="K1514" s="6" t="s">
        <v>88</v>
      </c>
      <c r="N1514">
        <v>259.89999999999998</v>
      </c>
      <c r="P1514" s="6">
        <f t="shared" si="4"/>
        <v>1279.4000000000001</v>
      </c>
      <c r="AG1514">
        <v>0.03</v>
      </c>
    </row>
    <row r="1515" spans="1:33" x14ac:dyDescent="0.25">
      <c r="A1515" t="s">
        <v>93</v>
      </c>
      <c r="B1515" t="s">
        <v>90</v>
      </c>
      <c r="C1515" s="15">
        <v>34602</v>
      </c>
      <c r="G1515">
        <v>240</v>
      </c>
      <c r="K1515" s="6" t="s">
        <v>88</v>
      </c>
      <c r="N1515">
        <v>140.4</v>
      </c>
      <c r="P1515" s="6">
        <f t="shared" si="4"/>
        <v>1419.8000000000002</v>
      </c>
      <c r="AG1515">
        <v>0.03</v>
      </c>
    </row>
    <row r="1516" spans="1:33" x14ac:dyDescent="0.25">
      <c r="A1516" t="s">
        <v>93</v>
      </c>
      <c r="B1516" t="s">
        <v>90</v>
      </c>
      <c r="C1516" s="15">
        <v>34846</v>
      </c>
      <c r="G1516">
        <v>240</v>
      </c>
      <c r="K1516" s="6" t="s">
        <v>88</v>
      </c>
      <c r="N1516">
        <v>393</v>
      </c>
      <c r="P1516" s="6">
        <f>N1516</f>
        <v>393</v>
      </c>
      <c r="AG1516">
        <v>2.2800000000000001E-2</v>
      </c>
    </row>
    <row r="1517" spans="1:33" x14ac:dyDescent="0.25">
      <c r="A1517" t="s">
        <v>93</v>
      </c>
      <c r="B1517" t="s">
        <v>90</v>
      </c>
      <c r="C1517" s="15">
        <v>34882</v>
      </c>
      <c r="G1517">
        <v>240</v>
      </c>
      <c r="K1517" s="6" t="s">
        <v>88</v>
      </c>
      <c r="N1517">
        <v>248.6</v>
      </c>
      <c r="P1517" s="6">
        <f t="shared" si="4"/>
        <v>641.6</v>
      </c>
      <c r="AG1517">
        <v>2.2800000000000001E-2</v>
      </c>
    </row>
    <row r="1518" spans="1:33" x14ac:dyDescent="0.25">
      <c r="A1518" t="s">
        <v>93</v>
      </c>
      <c r="B1518" t="s">
        <v>90</v>
      </c>
      <c r="C1518" s="15">
        <v>34919</v>
      </c>
      <c r="G1518">
        <v>240</v>
      </c>
      <c r="K1518" s="6" t="s">
        <v>88</v>
      </c>
      <c r="N1518">
        <v>152.30000000000001</v>
      </c>
      <c r="P1518" s="6">
        <f t="shared" si="4"/>
        <v>793.90000000000009</v>
      </c>
      <c r="AG1518">
        <v>2.2800000000000001E-2</v>
      </c>
    </row>
    <row r="1519" spans="1:33" x14ac:dyDescent="0.25">
      <c r="A1519" t="s">
        <v>93</v>
      </c>
      <c r="B1519" t="s">
        <v>90</v>
      </c>
      <c r="C1519" s="15">
        <v>34967</v>
      </c>
      <c r="G1519">
        <v>240</v>
      </c>
      <c r="K1519" s="6" t="s">
        <v>88</v>
      </c>
      <c r="N1519">
        <v>75.8</v>
      </c>
      <c r="P1519" s="6">
        <f t="shared" si="4"/>
        <v>869.7</v>
      </c>
      <c r="AG1519">
        <v>2.2800000000000001E-2</v>
      </c>
    </row>
    <row r="1520" spans="1:33" x14ac:dyDescent="0.25">
      <c r="A1520" t="s">
        <v>94</v>
      </c>
      <c r="B1520" t="s">
        <v>90</v>
      </c>
      <c r="C1520" s="15">
        <v>34481</v>
      </c>
      <c r="G1520">
        <v>480</v>
      </c>
      <c r="K1520" s="6" t="s">
        <v>88</v>
      </c>
      <c r="N1520">
        <v>604</v>
      </c>
      <c r="P1520" s="6">
        <f>N1520</f>
        <v>604</v>
      </c>
      <c r="AG1520">
        <v>3.39E-2</v>
      </c>
    </row>
    <row r="1521" spans="1:33" x14ac:dyDescent="0.25">
      <c r="A1521" t="s">
        <v>94</v>
      </c>
      <c r="B1521" t="s">
        <v>90</v>
      </c>
      <c r="C1521" s="15">
        <v>34517</v>
      </c>
      <c r="G1521">
        <v>480</v>
      </c>
      <c r="K1521" s="6" t="s">
        <v>88</v>
      </c>
      <c r="N1521">
        <v>566.70000000000005</v>
      </c>
      <c r="P1521" s="6">
        <f t="shared" si="4"/>
        <v>1170.7</v>
      </c>
      <c r="AG1521">
        <v>3.39E-2</v>
      </c>
    </row>
    <row r="1522" spans="1:33" x14ac:dyDescent="0.25">
      <c r="A1522" t="s">
        <v>94</v>
      </c>
      <c r="B1522" t="s">
        <v>90</v>
      </c>
      <c r="C1522" s="15">
        <v>34554</v>
      </c>
      <c r="G1522">
        <v>480</v>
      </c>
      <c r="K1522" s="6" t="s">
        <v>88</v>
      </c>
      <c r="N1522">
        <v>298.39999999999998</v>
      </c>
      <c r="P1522" s="6">
        <f t="shared" si="4"/>
        <v>1469.1</v>
      </c>
      <c r="AG1522">
        <v>3.39E-2</v>
      </c>
    </row>
    <row r="1523" spans="1:33" x14ac:dyDescent="0.25">
      <c r="A1523" t="s">
        <v>94</v>
      </c>
      <c r="B1523" t="s">
        <v>90</v>
      </c>
      <c r="C1523" s="15">
        <v>34602</v>
      </c>
      <c r="G1523">
        <v>480</v>
      </c>
      <c r="K1523" s="6" t="s">
        <v>88</v>
      </c>
      <c r="N1523">
        <v>161.30000000000001</v>
      </c>
      <c r="P1523" s="6">
        <f t="shared" si="4"/>
        <v>1630.3999999999999</v>
      </c>
      <c r="AG1523">
        <v>3.39E-2</v>
      </c>
    </row>
    <row r="1524" spans="1:33" x14ac:dyDescent="0.25">
      <c r="A1524" t="s">
        <v>94</v>
      </c>
      <c r="B1524" t="s">
        <v>90</v>
      </c>
      <c r="C1524" s="15">
        <v>34846</v>
      </c>
      <c r="G1524">
        <v>480</v>
      </c>
      <c r="K1524" s="6" t="s">
        <v>88</v>
      </c>
      <c r="N1524">
        <v>501</v>
      </c>
      <c r="P1524" s="6">
        <f>N1524</f>
        <v>501</v>
      </c>
      <c r="AG1524">
        <v>2.7400000000000001E-2</v>
      </c>
    </row>
    <row r="1525" spans="1:33" x14ac:dyDescent="0.25">
      <c r="A1525" t="s">
        <v>94</v>
      </c>
      <c r="B1525" t="s">
        <v>90</v>
      </c>
      <c r="C1525" s="15">
        <v>34882</v>
      </c>
      <c r="G1525">
        <v>480</v>
      </c>
      <c r="K1525" s="6" t="s">
        <v>88</v>
      </c>
      <c r="N1525">
        <v>316.89999999999998</v>
      </c>
      <c r="P1525" s="6">
        <f t="shared" si="4"/>
        <v>817.9</v>
      </c>
      <c r="AG1525">
        <v>2.7400000000000001E-2</v>
      </c>
    </row>
    <row r="1526" spans="1:33" x14ac:dyDescent="0.25">
      <c r="A1526" t="s">
        <v>94</v>
      </c>
      <c r="B1526" t="s">
        <v>90</v>
      </c>
      <c r="C1526" s="15">
        <v>34919</v>
      </c>
      <c r="G1526">
        <v>480</v>
      </c>
      <c r="K1526" s="6" t="s">
        <v>88</v>
      </c>
      <c r="N1526">
        <v>194.2</v>
      </c>
      <c r="P1526" s="6">
        <f t="shared" si="4"/>
        <v>1012.0999999999999</v>
      </c>
      <c r="AG1526">
        <v>2.7400000000000001E-2</v>
      </c>
    </row>
    <row r="1527" spans="1:33" x14ac:dyDescent="0.25">
      <c r="A1527" t="s">
        <v>94</v>
      </c>
      <c r="B1527" t="s">
        <v>90</v>
      </c>
      <c r="C1527" s="15">
        <v>34967</v>
      </c>
      <c r="G1527">
        <v>480</v>
      </c>
      <c r="K1527" s="6" t="s">
        <v>88</v>
      </c>
      <c r="N1527">
        <v>96.7</v>
      </c>
      <c r="P1527" s="6">
        <f t="shared" si="4"/>
        <v>1108.8</v>
      </c>
      <c r="AG1527">
        <v>2.7400000000000001E-2</v>
      </c>
    </row>
    <row r="1528" spans="1:33" x14ac:dyDescent="0.25">
      <c r="A1528" t="s">
        <v>122</v>
      </c>
      <c r="B1528" t="s">
        <v>123</v>
      </c>
      <c r="C1528" s="15">
        <v>35923</v>
      </c>
      <c r="K1528" s="6" t="s">
        <v>124</v>
      </c>
      <c r="P1528" s="6"/>
      <c r="T1528">
        <v>216.9</v>
      </c>
    </row>
    <row r="1529" spans="1:33" x14ac:dyDescent="0.25">
      <c r="A1529" t="s">
        <v>122</v>
      </c>
      <c r="B1529" t="s">
        <v>123</v>
      </c>
      <c r="C1529" s="15">
        <v>35934</v>
      </c>
      <c r="K1529" s="6" t="s">
        <v>88</v>
      </c>
      <c r="N1529">
        <v>173.8</v>
      </c>
      <c r="P1529" s="6">
        <f>N1529</f>
        <v>173.8</v>
      </c>
    </row>
    <row r="1530" spans="1:33" x14ac:dyDescent="0.25">
      <c r="A1530" t="s">
        <v>122</v>
      </c>
      <c r="B1530" t="s">
        <v>123</v>
      </c>
      <c r="C1530" s="15">
        <v>35945</v>
      </c>
      <c r="K1530" s="6" t="s">
        <v>124</v>
      </c>
      <c r="P1530" s="6"/>
      <c r="T1530">
        <v>200.7</v>
      </c>
    </row>
    <row r="1531" spans="1:33" x14ac:dyDescent="0.25">
      <c r="A1531" t="s">
        <v>122</v>
      </c>
      <c r="B1531" t="s">
        <v>123</v>
      </c>
      <c r="C1531" s="15">
        <v>35956</v>
      </c>
      <c r="K1531" s="6" t="s">
        <v>88</v>
      </c>
      <c r="N1531">
        <v>125.5</v>
      </c>
      <c r="P1531" s="6">
        <f>N1531+MAX(P1529:P1530)</f>
        <v>299.3</v>
      </c>
    </row>
    <row r="1532" spans="1:33" x14ac:dyDescent="0.25">
      <c r="A1532" t="s">
        <v>122</v>
      </c>
      <c r="B1532" t="s">
        <v>123</v>
      </c>
      <c r="C1532" s="15">
        <v>35976</v>
      </c>
      <c r="K1532" s="6" t="s">
        <v>88</v>
      </c>
      <c r="N1532">
        <v>173.8</v>
      </c>
      <c r="P1532" s="6">
        <f t="shared" ref="P1532:P1587" si="5">N1532+MAX(P1530:P1531)</f>
        <v>473.1</v>
      </c>
    </row>
    <row r="1533" spans="1:33" x14ac:dyDescent="0.25">
      <c r="A1533" t="s">
        <v>122</v>
      </c>
      <c r="B1533" t="s">
        <v>123</v>
      </c>
      <c r="C1533" s="15">
        <v>35997</v>
      </c>
      <c r="K1533" s="6" t="s">
        <v>88</v>
      </c>
      <c r="N1533">
        <v>125.5</v>
      </c>
      <c r="P1533" s="6">
        <f t="shared" si="5"/>
        <v>598.6</v>
      </c>
    </row>
    <row r="1534" spans="1:33" x14ac:dyDescent="0.25">
      <c r="A1534" t="s">
        <v>122</v>
      </c>
      <c r="B1534" t="s">
        <v>123</v>
      </c>
      <c r="C1534" s="15">
        <v>36018</v>
      </c>
      <c r="K1534" s="6" t="s">
        <v>88</v>
      </c>
      <c r="N1534">
        <v>80</v>
      </c>
      <c r="P1534" s="6">
        <f t="shared" si="5"/>
        <v>678.6</v>
      </c>
    </row>
    <row r="1535" spans="1:33" x14ac:dyDescent="0.25">
      <c r="A1535" t="s">
        <v>122</v>
      </c>
      <c r="B1535" t="s">
        <v>123</v>
      </c>
      <c r="C1535" s="15">
        <v>36040</v>
      </c>
      <c r="K1535" s="6" t="s">
        <v>88</v>
      </c>
      <c r="N1535">
        <v>46.2</v>
      </c>
      <c r="P1535" s="6">
        <f t="shared" si="5"/>
        <v>724.80000000000007</v>
      </c>
      <c r="T1535">
        <v>194.6</v>
      </c>
    </row>
    <row r="1536" spans="1:33" x14ac:dyDescent="0.25">
      <c r="A1536" t="s">
        <v>122</v>
      </c>
      <c r="B1536" t="s">
        <v>123</v>
      </c>
      <c r="C1536" s="15">
        <v>36061</v>
      </c>
      <c r="K1536" s="6" t="s">
        <v>88</v>
      </c>
      <c r="N1536">
        <v>38</v>
      </c>
      <c r="P1536" s="6">
        <f t="shared" si="5"/>
        <v>762.80000000000007</v>
      </c>
    </row>
    <row r="1537" spans="1:20" x14ac:dyDescent="0.25">
      <c r="A1537" t="s">
        <v>122</v>
      </c>
      <c r="B1537" t="s">
        <v>123</v>
      </c>
      <c r="C1537" s="15">
        <v>36293</v>
      </c>
      <c r="K1537" s="6" t="s">
        <v>124</v>
      </c>
      <c r="P1537" s="6"/>
      <c r="T1537">
        <v>169.3</v>
      </c>
    </row>
    <row r="1538" spans="1:20" x14ac:dyDescent="0.25">
      <c r="A1538" t="s">
        <v>122</v>
      </c>
      <c r="B1538" t="s">
        <v>123</v>
      </c>
      <c r="C1538" s="15">
        <v>36300</v>
      </c>
      <c r="K1538" s="6" t="s">
        <v>88</v>
      </c>
      <c r="N1538">
        <v>156.9</v>
      </c>
      <c r="P1538" s="6">
        <f>N1538</f>
        <v>156.9</v>
      </c>
    </row>
    <row r="1539" spans="1:20" x14ac:dyDescent="0.25">
      <c r="A1539" t="s">
        <v>122</v>
      </c>
      <c r="B1539" t="s">
        <v>123</v>
      </c>
      <c r="C1539" s="15">
        <v>36321</v>
      </c>
      <c r="K1539" s="6" t="s">
        <v>88</v>
      </c>
      <c r="N1539">
        <v>112.6</v>
      </c>
      <c r="P1539" s="6">
        <f t="shared" si="5"/>
        <v>269.5</v>
      </c>
    </row>
    <row r="1540" spans="1:20" x14ac:dyDescent="0.25">
      <c r="A1540" t="s">
        <v>122</v>
      </c>
      <c r="B1540" t="s">
        <v>123</v>
      </c>
      <c r="C1540" s="15">
        <v>36342</v>
      </c>
      <c r="K1540" s="6" t="s">
        <v>88</v>
      </c>
      <c r="N1540">
        <v>156.9</v>
      </c>
      <c r="P1540" s="6">
        <f t="shared" si="5"/>
        <v>426.4</v>
      </c>
    </row>
    <row r="1541" spans="1:20" x14ac:dyDescent="0.25">
      <c r="A1541" t="s">
        <v>122</v>
      </c>
      <c r="B1541" t="s">
        <v>123</v>
      </c>
      <c r="C1541" s="15">
        <v>36363</v>
      </c>
      <c r="K1541" s="6" t="s">
        <v>88</v>
      </c>
      <c r="N1541">
        <v>112.6</v>
      </c>
      <c r="P1541" s="6">
        <f t="shared" si="5"/>
        <v>539</v>
      </c>
    </row>
    <row r="1542" spans="1:20" x14ac:dyDescent="0.25">
      <c r="A1542" t="s">
        <v>122</v>
      </c>
      <c r="B1542" t="s">
        <v>123</v>
      </c>
      <c r="C1542" s="15">
        <v>36384</v>
      </c>
      <c r="K1542" s="6" t="s">
        <v>88</v>
      </c>
      <c r="N1542">
        <v>71.3</v>
      </c>
      <c r="P1542" s="6">
        <f t="shared" si="5"/>
        <v>610.29999999999995</v>
      </c>
    </row>
    <row r="1543" spans="1:20" x14ac:dyDescent="0.25">
      <c r="A1543" t="s">
        <v>122</v>
      </c>
      <c r="B1543" t="s">
        <v>123</v>
      </c>
      <c r="C1543" s="15">
        <v>36405</v>
      </c>
      <c r="K1543" s="6" t="s">
        <v>88</v>
      </c>
      <c r="N1543">
        <v>42.3</v>
      </c>
      <c r="P1543" s="6">
        <f t="shared" si="5"/>
        <v>652.59999999999991</v>
      </c>
    </row>
    <row r="1544" spans="1:20" x14ac:dyDescent="0.25">
      <c r="A1544" t="s">
        <v>122</v>
      </c>
      <c r="B1544" t="s">
        <v>123</v>
      </c>
      <c r="C1544" s="15">
        <v>36426</v>
      </c>
      <c r="K1544" s="6" t="s">
        <v>88</v>
      </c>
      <c r="N1544">
        <v>34.700000000000003</v>
      </c>
      <c r="P1544" s="6">
        <f t="shared" si="5"/>
        <v>687.3</v>
      </c>
    </row>
    <row r="1545" spans="1:20" x14ac:dyDescent="0.25">
      <c r="A1545" t="s">
        <v>125</v>
      </c>
      <c r="B1545" t="s">
        <v>123</v>
      </c>
      <c r="C1545" s="15">
        <v>35923</v>
      </c>
      <c r="K1545" s="6" t="s">
        <v>124</v>
      </c>
      <c r="P1545" s="6"/>
      <c r="T1545">
        <v>258.39999999999998</v>
      </c>
    </row>
    <row r="1546" spans="1:20" x14ac:dyDescent="0.25">
      <c r="A1546" t="s">
        <v>125</v>
      </c>
      <c r="B1546" t="s">
        <v>123</v>
      </c>
      <c r="C1546" s="15">
        <v>35934</v>
      </c>
      <c r="K1546" s="6" t="s">
        <v>88</v>
      </c>
      <c r="N1546">
        <v>277.2</v>
      </c>
      <c r="P1546" s="6">
        <f>N1546</f>
        <v>277.2</v>
      </c>
    </row>
    <row r="1547" spans="1:20" x14ac:dyDescent="0.25">
      <c r="A1547" t="s">
        <v>125</v>
      </c>
      <c r="B1547" t="s">
        <v>123</v>
      </c>
      <c r="C1547" s="15">
        <v>35945</v>
      </c>
      <c r="K1547" s="6" t="s">
        <v>124</v>
      </c>
      <c r="P1547" s="6"/>
      <c r="T1547">
        <v>188.5</v>
      </c>
    </row>
    <row r="1548" spans="1:20" x14ac:dyDescent="0.25">
      <c r="A1548" t="s">
        <v>125</v>
      </c>
      <c r="B1548" t="s">
        <v>123</v>
      </c>
      <c r="C1548" s="15">
        <v>35970</v>
      </c>
      <c r="K1548" s="6" t="s">
        <v>88</v>
      </c>
      <c r="N1548">
        <v>277.2</v>
      </c>
      <c r="P1548" s="6">
        <f t="shared" si="5"/>
        <v>554.4</v>
      </c>
    </row>
    <row r="1549" spans="1:20" x14ac:dyDescent="0.25">
      <c r="A1549" t="s">
        <v>125</v>
      </c>
      <c r="B1549" t="s">
        <v>123</v>
      </c>
      <c r="C1549" s="15">
        <v>36005</v>
      </c>
      <c r="K1549" s="6" t="s">
        <v>88</v>
      </c>
      <c r="N1549">
        <v>159.30000000000001</v>
      </c>
      <c r="P1549" s="6">
        <f t="shared" si="5"/>
        <v>713.7</v>
      </c>
    </row>
    <row r="1550" spans="1:20" x14ac:dyDescent="0.25">
      <c r="A1550" t="s">
        <v>125</v>
      </c>
      <c r="B1550" t="s">
        <v>123</v>
      </c>
      <c r="C1550" s="15">
        <v>36040</v>
      </c>
      <c r="K1550" s="6" t="s">
        <v>88</v>
      </c>
      <c r="N1550">
        <v>68.7</v>
      </c>
      <c r="P1550" s="6">
        <f t="shared" si="5"/>
        <v>782.40000000000009</v>
      </c>
      <c r="T1550">
        <v>213.9</v>
      </c>
    </row>
    <row r="1551" spans="1:20" x14ac:dyDescent="0.25">
      <c r="A1551" t="s">
        <v>125</v>
      </c>
      <c r="B1551" t="s">
        <v>123</v>
      </c>
      <c r="C1551" s="15">
        <v>36075</v>
      </c>
      <c r="K1551" s="6" t="s">
        <v>88</v>
      </c>
      <c r="N1551">
        <v>75</v>
      </c>
      <c r="P1551" s="6">
        <f t="shared" si="5"/>
        <v>857.40000000000009</v>
      </c>
    </row>
    <row r="1552" spans="1:20" x14ac:dyDescent="0.25">
      <c r="A1552" t="s">
        <v>125</v>
      </c>
      <c r="B1552" t="s">
        <v>123</v>
      </c>
      <c r="C1552" s="15">
        <v>36293</v>
      </c>
      <c r="K1552" s="6" t="s">
        <v>124</v>
      </c>
      <c r="P1552" s="6"/>
      <c r="T1552">
        <v>127.7</v>
      </c>
    </row>
    <row r="1553" spans="1:20" x14ac:dyDescent="0.25">
      <c r="A1553" t="s">
        <v>125</v>
      </c>
      <c r="B1553" t="s">
        <v>123</v>
      </c>
      <c r="C1553" s="15">
        <v>36300</v>
      </c>
      <c r="K1553" s="6" t="s">
        <v>88</v>
      </c>
      <c r="N1553">
        <v>249.8</v>
      </c>
      <c r="P1553" s="6">
        <f>N1553</f>
        <v>249.8</v>
      </c>
    </row>
    <row r="1554" spans="1:20" x14ac:dyDescent="0.25">
      <c r="A1554" t="s">
        <v>125</v>
      </c>
      <c r="B1554" t="s">
        <v>123</v>
      </c>
      <c r="C1554" s="15">
        <v>36335</v>
      </c>
      <c r="K1554" s="6" t="s">
        <v>88</v>
      </c>
      <c r="N1554">
        <v>249.8</v>
      </c>
      <c r="P1554" s="6">
        <f t="shared" si="5"/>
        <v>499.6</v>
      </c>
    </row>
    <row r="1555" spans="1:20" x14ac:dyDescent="0.25">
      <c r="A1555" t="s">
        <v>125</v>
      </c>
      <c r="B1555" t="s">
        <v>123</v>
      </c>
      <c r="C1555" s="15">
        <v>36370</v>
      </c>
      <c r="K1555" s="6" t="s">
        <v>88</v>
      </c>
      <c r="N1555">
        <v>143.6</v>
      </c>
      <c r="P1555" s="6">
        <f t="shared" si="5"/>
        <v>643.20000000000005</v>
      </c>
    </row>
    <row r="1556" spans="1:20" x14ac:dyDescent="0.25">
      <c r="A1556" t="s">
        <v>125</v>
      </c>
      <c r="B1556" t="s">
        <v>123</v>
      </c>
      <c r="C1556" s="15">
        <v>36405</v>
      </c>
      <c r="K1556" s="6" t="s">
        <v>88</v>
      </c>
      <c r="N1556">
        <v>61.9</v>
      </c>
      <c r="P1556" s="6">
        <f t="shared" si="5"/>
        <v>705.1</v>
      </c>
    </row>
    <row r="1557" spans="1:20" x14ac:dyDescent="0.25">
      <c r="A1557" t="s">
        <v>125</v>
      </c>
      <c r="B1557" t="s">
        <v>123</v>
      </c>
      <c r="C1557" s="15">
        <v>36440</v>
      </c>
      <c r="K1557" s="6" t="s">
        <v>88</v>
      </c>
      <c r="N1557">
        <v>67.599999999999994</v>
      </c>
      <c r="P1557" s="6">
        <f t="shared" si="5"/>
        <v>772.7</v>
      </c>
    </row>
    <row r="1558" spans="1:20" x14ac:dyDescent="0.25">
      <c r="A1558" t="s">
        <v>126</v>
      </c>
      <c r="B1558" t="s">
        <v>123</v>
      </c>
      <c r="C1558" s="15">
        <v>35923</v>
      </c>
      <c r="K1558" s="6" t="s">
        <v>124</v>
      </c>
      <c r="P1558" s="6"/>
      <c r="T1558">
        <v>198</v>
      </c>
    </row>
    <row r="1559" spans="1:20" x14ac:dyDescent="0.25">
      <c r="A1559" t="s">
        <v>126</v>
      </c>
      <c r="B1559" t="s">
        <v>123</v>
      </c>
      <c r="C1559" s="15">
        <v>35934</v>
      </c>
      <c r="K1559" s="6" t="s">
        <v>88</v>
      </c>
      <c r="N1559">
        <v>128.69999999999999</v>
      </c>
      <c r="P1559" s="6">
        <f>N1559</f>
        <v>128.69999999999999</v>
      </c>
    </row>
    <row r="1560" spans="1:20" x14ac:dyDescent="0.25">
      <c r="A1560" t="s">
        <v>126</v>
      </c>
      <c r="B1560" t="s">
        <v>123</v>
      </c>
      <c r="C1560" s="15">
        <v>35945</v>
      </c>
      <c r="K1560" s="6" t="s">
        <v>124</v>
      </c>
      <c r="P1560" s="6"/>
      <c r="T1560">
        <v>177</v>
      </c>
    </row>
    <row r="1561" spans="1:20" x14ac:dyDescent="0.25">
      <c r="A1561" t="s">
        <v>126</v>
      </c>
      <c r="B1561" t="s">
        <v>123</v>
      </c>
      <c r="C1561" s="15">
        <v>35956</v>
      </c>
      <c r="K1561" s="6" t="s">
        <v>88</v>
      </c>
      <c r="N1561">
        <v>93</v>
      </c>
      <c r="P1561" s="6">
        <f t="shared" si="5"/>
        <v>221.7</v>
      </c>
    </row>
    <row r="1562" spans="1:20" x14ac:dyDescent="0.25">
      <c r="A1562" t="s">
        <v>126</v>
      </c>
      <c r="B1562" t="s">
        <v>123</v>
      </c>
      <c r="C1562" s="15">
        <v>35976</v>
      </c>
      <c r="K1562" s="6" t="s">
        <v>88</v>
      </c>
      <c r="N1562">
        <v>128.69999999999999</v>
      </c>
      <c r="P1562" s="6">
        <f t="shared" si="5"/>
        <v>350.4</v>
      </c>
    </row>
    <row r="1563" spans="1:20" x14ac:dyDescent="0.25">
      <c r="A1563" t="s">
        <v>126</v>
      </c>
      <c r="B1563" t="s">
        <v>123</v>
      </c>
      <c r="C1563" s="15">
        <v>35997</v>
      </c>
      <c r="K1563" s="6" t="s">
        <v>88</v>
      </c>
      <c r="N1563">
        <v>93</v>
      </c>
      <c r="P1563" s="6">
        <f t="shared" si="5"/>
        <v>443.4</v>
      </c>
    </row>
    <row r="1564" spans="1:20" x14ac:dyDescent="0.25">
      <c r="A1564" t="s">
        <v>126</v>
      </c>
      <c r="B1564" t="s">
        <v>123</v>
      </c>
      <c r="C1564" s="15">
        <v>36018</v>
      </c>
      <c r="K1564" s="6" t="s">
        <v>88</v>
      </c>
      <c r="N1564">
        <v>59.2</v>
      </c>
      <c r="P1564" s="6">
        <f t="shared" si="5"/>
        <v>502.59999999999997</v>
      </c>
    </row>
    <row r="1565" spans="1:20" x14ac:dyDescent="0.25">
      <c r="A1565" t="s">
        <v>126</v>
      </c>
      <c r="B1565" t="s">
        <v>123</v>
      </c>
      <c r="C1565" s="15">
        <v>36040</v>
      </c>
      <c r="K1565" s="6" t="s">
        <v>88</v>
      </c>
      <c r="N1565">
        <v>34.299999999999997</v>
      </c>
      <c r="P1565" s="6">
        <f t="shared" si="5"/>
        <v>536.9</v>
      </c>
      <c r="T1565">
        <v>207</v>
      </c>
    </row>
    <row r="1566" spans="1:20" x14ac:dyDescent="0.25">
      <c r="A1566" t="s">
        <v>126</v>
      </c>
      <c r="B1566" t="s">
        <v>123</v>
      </c>
      <c r="C1566" s="15">
        <v>36061</v>
      </c>
      <c r="K1566" s="6" t="s">
        <v>88</v>
      </c>
      <c r="N1566">
        <v>28.1</v>
      </c>
      <c r="P1566" s="6">
        <f t="shared" si="5"/>
        <v>565</v>
      </c>
    </row>
    <row r="1567" spans="1:20" x14ac:dyDescent="0.25">
      <c r="A1567" t="s">
        <v>126</v>
      </c>
      <c r="B1567" t="s">
        <v>123</v>
      </c>
      <c r="C1567" s="15">
        <v>36293</v>
      </c>
      <c r="K1567" s="6" t="s">
        <v>124</v>
      </c>
      <c r="P1567" s="6"/>
      <c r="T1567">
        <v>122</v>
      </c>
    </row>
    <row r="1568" spans="1:20" x14ac:dyDescent="0.25">
      <c r="A1568" t="s">
        <v>126</v>
      </c>
      <c r="B1568" t="s">
        <v>123</v>
      </c>
      <c r="C1568" s="15">
        <v>36300</v>
      </c>
      <c r="K1568" s="6" t="s">
        <v>88</v>
      </c>
      <c r="N1568">
        <v>163.30000000000001</v>
      </c>
      <c r="P1568" s="6">
        <f>N1568</f>
        <v>163.30000000000001</v>
      </c>
    </row>
    <row r="1569" spans="1:20" x14ac:dyDescent="0.25">
      <c r="A1569" t="s">
        <v>126</v>
      </c>
      <c r="B1569" t="s">
        <v>123</v>
      </c>
      <c r="C1569" s="15">
        <v>36321</v>
      </c>
      <c r="K1569" s="6" t="s">
        <v>88</v>
      </c>
      <c r="N1569">
        <v>117.3</v>
      </c>
      <c r="P1569" s="6">
        <f t="shared" si="5"/>
        <v>280.60000000000002</v>
      </c>
    </row>
    <row r="1570" spans="1:20" x14ac:dyDescent="0.25">
      <c r="A1570" t="s">
        <v>126</v>
      </c>
      <c r="B1570" t="s">
        <v>123</v>
      </c>
      <c r="C1570" s="15">
        <v>36342</v>
      </c>
      <c r="K1570" s="6" t="s">
        <v>88</v>
      </c>
      <c r="N1570">
        <v>163.30000000000001</v>
      </c>
      <c r="P1570" s="6">
        <f t="shared" si="5"/>
        <v>443.90000000000003</v>
      </c>
    </row>
    <row r="1571" spans="1:20" x14ac:dyDescent="0.25">
      <c r="A1571" t="s">
        <v>126</v>
      </c>
      <c r="B1571" t="s">
        <v>123</v>
      </c>
      <c r="C1571" s="15">
        <v>36363</v>
      </c>
      <c r="K1571" s="6" t="s">
        <v>88</v>
      </c>
      <c r="N1571">
        <v>117.3</v>
      </c>
      <c r="P1571" s="6">
        <f t="shared" si="5"/>
        <v>561.20000000000005</v>
      </c>
    </row>
    <row r="1572" spans="1:20" x14ac:dyDescent="0.25">
      <c r="A1572" t="s">
        <v>126</v>
      </c>
      <c r="B1572" t="s">
        <v>123</v>
      </c>
      <c r="C1572" s="15">
        <v>36384</v>
      </c>
      <c r="K1572" s="6" t="s">
        <v>88</v>
      </c>
      <c r="N1572">
        <v>74.3</v>
      </c>
      <c r="P1572" s="6">
        <f t="shared" si="5"/>
        <v>635.5</v>
      </c>
    </row>
    <row r="1573" spans="1:20" x14ac:dyDescent="0.25">
      <c r="A1573" t="s">
        <v>126</v>
      </c>
      <c r="B1573" t="s">
        <v>123</v>
      </c>
      <c r="C1573" s="15">
        <v>36405</v>
      </c>
      <c r="K1573" s="6" t="s">
        <v>88</v>
      </c>
      <c r="N1573">
        <v>44</v>
      </c>
      <c r="P1573" s="6">
        <f t="shared" si="5"/>
        <v>679.5</v>
      </c>
    </row>
    <row r="1574" spans="1:20" x14ac:dyDescent="0.25">
      <c r="A1574" t="s">
        <v>126</v>
      </c>
      <c r="B1574" t="s">
        <v>123</v>
      </c>
      <c r="C1574" s="15">
        <v>36426</v>
      </c>
      <c r="K1574" s="6" t="s">
        <v>88</v>
      </c>
      <c r="N1574">
        <v>36.200000000000003</v>
      </c>
      <c r="P1574" s="6">
        <f t="shared" si="5"/>
        <v>715.7</v>
      </c>
    </row>
    <row r="1575" spans="1:20" x14ac:dyDescent="0.25">
      <c r="A1575" t="s">
        <v>127</v>
      </c>
      <c r="B1575" t="s">
        <v>123</v>
      </c>
      <c r="C1575" s="15">
        <v>35923</v>
      </c>
      <c r="K1575" s="6" t="s">
        <v>124</v>
      </c>
      <c r="P1575" s="6"/>
      <c r="T1575">
        <v>198</v>
      </c>
    </row>
    <row r="1576" spans="1:20" x14ac:dyDescent="0.25">
      <c r="A1576" t="s">
        <v>127</v>
      </c>
      <c r="B1576" t="s">
        <v>123</v>
      </c>
      <c r="C1576" s="15">
        <v>35934</v>
      </c>
      <c r="K1576" s="6" t="s">
        <v>88</v>
      </c>
      <c r="N1576">
        <v>205.3</v>
      </c>
      <c r="P1576" s="6">
        <f>N1576</f>
        <v>205.3</v>
      </c>
    </row>
    <row r="1577" spans="1:20" x14ac:dyDescent="0.25">
      <c r="A1577" t="s">
        <v>127</v>
      </c>
      <c r="B1577" t="s">
        <v>123</v>
      </c>
      <c r="C1577" s="15">
        <v>35945</v>
      </c>
      <c r="K1577" s="6" t="s">
        <v>124</v>
      </c>
      <c r="P1577" s="6"/>
      <c r="T1577">
        <v>189</v>
      </c>
    </row>
    <row r="1578" spans="1:20" x14ac:dyDescent="0.25">
      <c r="A1578" t="s">
        <v>127</v>
      </c>
      <c r="B1578" t="s">
        <v>123</v>
      </c>
      <c r="C1578" s="15">
        <v>35970</v>
      </c>
      <c r="K1578" s="6" t="s">
        <v>88</v>
      </c>
      <c r="N1578">
        <v>205.3</v>
      </c>
      <c r="P1578" s="6">
        <f t="shared" si="5"/>
        <v>410.6</v>
      </c>
    </row>
    <row r="1579" spans="1:20" x14ac:dyDescent="0.25">
      <c r="A1579" t="s">
        <v>127</v>
      </c>
      <c r="B1579" t="s">
        <v>123</v>
      </c>
      <c r="C1579" s="15">
        <v>36005</v>
      </c>
      <c r="K1579" s="6" t="s">
        <v>88</v>
      </c>
      <c r="N1579">
        <v>118</v>
      </c>
      <c r="P1579" s="6">
        <f t="shared" si="5"/>
        <v>528.6</v>
      </c>
    </row>
    <row r="1580" spans="1:20" x14ac:dyDescent="0.25">
      <c r="A1580" t="s">
        <v>127</v>
      </c>
      <c r="B1580" t="s">
        <v>123</v>
      </c>
      <c r="C1580" s="15">
        <v>36040</v>
      </c>
      <c r="K1580" s="6" t="s">
        <v>88</v>
      </c>
      <c r="N1580">
        <v>50.9</v>
      </c>
      <c r="P1580" s="6">
        <f t="shared" si="5"/>
        <v>579.5</v>
      </c>
      <c r="T1580">
        <v>211</v>
      </c>
    </row>
    <row r="1581" spans="1:20" x14ac:dyDescent="0.25">
      <c r="A1581" t="s">
        <v>127</v>
      </c>
      <c r="B1581" t="s">
        <v>123</v>
      </c>
      <c r="C1581" s="15">
        <v>36075</v>
      </c>
      <c r="K1581" s="6" t="s">
        <v>88</v>
      </c>
      <c r="N1581">
        <v>55.6</v>
      </c>
      <c r="P1581" s="6">
        <f t="shared" si="5"/>
        <v>635.1</v>
      </c>
    </row>
    <row r="1582" spans="1:20" x14ac:dyDescent="0.25">
      <c r="A1582" t="s">
        <v>127</v>
      </c>
      <c r="B1582" t="s">
        <v>123</v>
      </c>
      <c r="C1582" s="15">
        <v>36293</v>
      </c>
      <c r="K1582" s="6" t="s">
        <v>124</v>
      </c>
      <c r="P1582" s="6"/>
      <c r="T1582">
        <v>91</v>
      </c>
    </row>
    <row r="1583" spans="1:20" x14ac:dyDescent="0.25">
      <c r="A1583" t="s">
        <v>127</v>
      </c>
      <c r="B1583" t="s">
        <v>123</v>
      </c>
      <c r="C1583" s="15">
        <v>36300</v>
      </c>
      <c r="K1583" s="6" t="s">
        <v>88</v>
      </c>
      <c r="N1583">
        <v>260</v>
      </c>
      <c r="P1583" s="6">
        <f>N1583</f>
        <v>260</v>
      </c>
    </row>
    <row r="1584" spans="1:20" x14ac:dyDescent="0.25">
      <c r="A1584" t="s">
        <v>127</v>
      </c>
      <c r="B1584" t="s">
        <v>123</v>
      </c>
      <c r="C1584" s="15">
        <v>36335</v>
      </c>
      <c r="K1584" s="6" t="s">
        <v>88</v>
      </c>
      <c r="N1584">
        <v>260</v>
      </c>
      <c r="P1584" s="6">
        <f t="shared" si="5"/>
        <v>520</v>
      </c>
    </row>
    <row r="1585" spans="1:20" x14ac:dyDescent="0.25">
      <c r="A1585" t="s">
        <v>127</v>
      </c>
      <c r="B1585" t="s">
        <v>123</v>
      </c>
      <c r="C1585" s="15">
        <v>36370</v>
      </c>
      <c r="K1585" s="6" t="s">
        <v>88</v>
      </c>
      <c r="N1585">
        <v>149.5</v>
      </c>
      <c r="P1585" s="6">
        <f t="shared" si="5"/>
        <v>669.5</v>
      </c>
    </row>
    <row r="1586" spans="1:20" x14ac:dyDescent="0.25">
      <c r="A1586" t="s">
        <v>127</v>
      </c>
      <c r="B1586" t="s">
        <v>123</v>
      </c>
      <c r="C1586" s="15">
        <v>36405</v>
      </c>
      <c r="K1586" s="6" t="s">
        <v>88</v>
      </c>
      <c r="N1586">
        <v>64.400000000000006</v>
      </c>
      <c r="P1586" s="6">
        <f t="shared" si="5"/>
        <v>733.9</v>
      </c>
    </row>
    <row r="1587" spans="1:20" x14ac:dyDescent="0.25">
      <c r="A1587" t="s">
        <v>127</v>
      </c>
      <c r="B1587" t="s">
        <v>123</v>
      </c>
      <c r="C1587" s="15">
        <v>36440</v>
      </c>
      <c r="K1587" s="6" t="s">
        <v>88</v>
      </c>
      <c r="N1587">
        <v>70.400000000000006</v>
      </c>
      <c r="P1587" s="6">
        <f t="shared" si="5"/>
        <v>804.3</v>
      </c>
    </row>
    <row r="1588" spans="1:20" x14ac:dyDescent="0.25">
      <c r="A1588" t="s">
        <v>128</v>
      </c>
      <c r="B1588" t="s">
        <v>129</v>
      </c>
      <c r="C1588" s="15">
        <v>36419</v>
      </c>
      <c r="K1588" s="6" t="s">
        <v>124</v>
      </c>
      <c r="P1588" s="6"/>
      <c r="T1588">
        <v>238.2</v>
      </c>
    </row>
    <row r="1589" spans="1:20" x14ac:dyDescent="0.25">
      <c r="A1589" t="s">
        <v>128</v>
      </c>
      <c r="B1589" t="s">
        <v>129</v>
      </c>
      <c r="C1589" s="15">
        <v>36662</v>
      </c>
      <c r="K1589" s="6" t="s">
        <v>88</v>
      </c>
      <c r="N1589">
        <v>273.60000000000002</v>
      </c>
      <c r="P1589" s="6">
        <f>N1589</f>
        <v>273.60000000000002</v>
      </c>
    </row>
    <row r="1590" spans="1:20" x14ac:dyDescent="0.25">
      <c r="A1590" t="s">
        <v>128</v>
      </c>
      <c r="B1590" t="s">
        <v>129</v>
      </c>
      <c r="C1590" s="15">
        <v>36691</v>
      </c>
      <c r="K1590" s="6" t="s">
        <v>88</v>
      </c>
      <c r="N1590">
        <v>233.9</v>
      </c>
      <c r="P1590" s="6">
        <f>N1590+P1589</f>
        <v>507.5</v>
      </c>
    </row>
    <row r="1591" spans="1:20" x14ac:dyDescent="0.25">
      <c r="A1591" t="s">
        <v>128</v>
      </c>
      <c r="B1591" t="s">
        <v>129</v>
      </c>
      <c r="C1591" s="15">
        <v>36718</v>
      </c>
      <c r="K1591" s="6" t="s">
        <v>88</v>
      </c>
      <c r="N1591">
        <v>167.7</v>
      </c>
      <c r="P1591" s="6">
        <f t="shared" ref="P1591:P1623" si="6">N1591+P1590</f>
        <v>675.2</v>
      </c>
    </row>
    <row r="1592" spans="1:20" x14ac:dyDescent="0.25">
      <c r="A1592" t="s">
        <v>128</v>
      </c>
      <c r="B1592" t="s">
        <v>129</v>
      </c>
      <c r="C1592" s="15">
        <v>36746</v>
      </c>
      <c r="K1592" s="6" t="s">
        <v>88</v>
      </c>
      <c r="N1592">
        <v>96.1</v>
      </c>
      <c r="P1592" s="6">
        <f t="shared" si="6"/>
        <v>771.30000000000007</v>
      </c>
    </row>
    <row r="1593" spans="1:20" x14ac:dyDescent="0.25">
      <c r="A1593" t="s">
        <v>128</v>
      </c>
      <c r="B1593" t="s">
        <v>129</v>
      </c>
      <c r="C1593" s="15">
        <v>36774</v>
      </c>
      <c r="K1593" s="6" t="s">
        <v>88</v>
      </c>
      <c r="N1593">
        <v>48.7</v>
      </c>
      <c r="P1593" s="6">
        <f t="shared" si="6"/>
        <v>820.00000000000011</v>
      </c>
    </row>
    <row r="1594" spans="1:20" x14ac:dyDescent="0.25">
      <c r="A1594" t="s">
        <v>128</v>
      </c>
      <c r="B1594" t="s">
        <v>129</v>
      </c>
      <c r="C1594" s="15">
        <v>36808</v>
      </c>
      <c r="K1594" s="6" t="s">
        <v>124</v>
      </c>
      <c r="P1594" s="6"/>
      <c r="T1594">
        <v>199.7</v>
      </c>
    </row>
    <row r="1595" spans="1:20" x14ac:dyDescent="0.25">
      <c r="A1595" t="s">
        <v>128</v>
      </c>
      <c r="B1595" t="s">
        <v>129</v>
      </c>
      <c r="C1595" s="15">
        <v>37060</v>
      </c>
      <c r="K1595" s="6" t="s">
        <v>124</v>
      </c>
      <c r="P1595" s="6"/>
      <c r="T1595">
        <v>120.6</v>
      </c>
    </row>
    <row r="1596" spans="1:20" x14ac:dyDescent="0.25">
      <c r="A1596" t="s">
        <v>128</v>
      </c>
      <c r="B1596" t="s">
        <v>129</v>
      </c>
      <c r="C1596" s="15">
        <v>37046</v>
      </c>
      <c r="K1596" s="6" t="s">
        <v>88</v>
      </c>
      <c r="N1596">
        <v>240.6</v>
      </c>
      <c r="P1596" s="6">
        <f>N1596</f>
        <v>240.6</v>
      </c>
    </row>
    <row r="1597" spans="1:20" x14ac:dyDescent="0.25">
      <c r="A1597" t="s">
        <v>128</v>
      </c>
      <c r="B1597" t="s">
        <v>129</v>
      </c>
      <c r="C1597" s="15">
        <v>37075</v>
      </c>
      <c r="K1597" s="6" t="s">
        <v>88</v>
      </c>
      <c r="N1597">
        <v>181</v>
      </c>
      <c r="P1597" s="6">
        <f t="shared" si="6"/>
        <v>421.6</v>
      </c>
    </row>
    <row r="1598" spans="1:20" x14ac:dyDescent="0.25">
      <c r="A1598" t="s">
        <v>128</v>
      </c>
      <c r="B1598" t="s">
        <v>129</v>
      </c>
      <c r="C1598" s="15">
        <v>37103</v>
      </c>
      <c r="K1598" s="6" t="s">
        <v>88</v>
      </c>
      <c r="N1598">
        <v>111.4</v>
      </c>
      <c r="P1598" s="6">
        <f t="shared" si="6"/>
        <v>533</v>
      </c>
    </row>
    <row r="1599" spans="1:20" x14ac:dyDescent="0.25">
      <c r="A1599" t="s">
        <v>128</v>
      </c>
      <c r="B1599" t="s">
        <v>129</v>
      </c>
      <c r="C1599" s="15">
        <v>37139</v>
      </c>
      <c r="K1599" s="6" t="s">
        <v>88</v>
      </c>
      <c r="N1599">
        <v>47</v>
      </c>
      <c r="P1599" s="6">
        <f t="shared" si="6"/>
        <v>580</v>
      </c>
      <c r="T1599">
        <v>134.80000000000001</v>
      </c>
    </row>
    <row r="1600" spans="1:20" x14ac:dyDescent="0.25">
      <c r="A1600" t="s">
        <v>130</v>
      </c>
      <c r="B1600" t="s">
        <v>129</v>
      </c>
      <c r="C1600" s="15">
        <v>36419</v>
      </c>
      <c r="K1600" s="6" t="s">
        <v>124</v>
      </c>
      <c r="P1600" s="6"/>
      <c r="T1600">
        <v>251.4</v>
      </c>
    </row>
    <row r="1601" spans="1:20" x14ac:dyDescent="0.25">
      <c r="A1601" t="s">
        <v>130</v>
      </c>
      <c r="B1601" t="s">
        <v>129</v>
      </c>
      <c r="C1601" s="15">
        <v>36662</v>
      </c>
      <c r="K1601" s="6" t="s">
        <v>88</v>
      </c>
      <c r="N1601">
        <v>276.89999999999998</v>
      </c>
      <c r="P1601" s="6">
        <f>N1601</f>
        <v>276.89999999999998</v>
      </c>
    </row>
    <row r="1602" spans="1:20" x14ac:dyDescent="0.25">
      <c r="A1602" t="s">
        <v>130</v>
      </c>
      <c r="B1602" t="s">
        <v>129</v>
      </c>
      <c r="C1602" s="15">
        <v>36691</v>
      </c>
      <c r="K1602" s="6" t="s">
        <v>88</v>
      </c>
      <c r="N1602">
        <v>236.8</v>
      </c>
      <c r="P1602" s="6">
        <f t="shared" si="6"/>
        <v>513.70000000000005</v>
      </c>
    </row>
    <row r="1603" spans="1:20" x14ac:dyDescent="0.25">
      <c r="A1603" t="s">
        <v>130</v>
      </c>
      <c r="B1603" t="s">
        <v>129</v>
      </c>
      <c r="C1603" s="15">
        <v>36718</v>
      </c>
      <c r="K1603" s="6" t="s">
        <v>88</v>
      </c>
      <c r="N1603">
        <v>169.7</v>
      </c>
      <c r="P1603" s="6">
        <f t="shared" si="6"/>
        <v>683.40000000000009</v>
      </c>
    </row>
    <row r="1604" spans="1:20" x14ac:dyDescent="0.25">
      <c r="A1604" t="s">
        <v>130</v>
      </c>
      <c r="B1604" t="s">
        <v>129</v>
      </c>
      <c r="C1604" s="15">
        <v>36746</v>
      </c>
      <c r="K1604" s="6" t="s">
        <v>88</v>
      </c>
      <c r="N1604">
        <v>97.2</v>
      </c>
      <c r="P1604" s="6">
        <f t="shared" si="6"/>
        <v>780.60000000000014</v>
      </c>
    </row>
    <row r="1605" spans="1:20" x14ac:dyDescent="0.25">
      <c r="A1605" t="s">
        <v>130</v>
      </c>
      <c r="B1605" t="s">
        <v>129</v>
      </c>
      <c r="C1605" s="15">
        <v>36774</v>
      </c>
      <c r="K1605" s="6" t="s">
        <v>88</v>
      </c>
      <c r="N1605">
        <v>49.3</v>
      </c>
      <c r="P1605" s="6">
        <f t="shared" si="6"/>
        <v>829.90000000000009</v>
      </c>
    </row>
    <row r="1606" spans="1:20" x14ac:dyDescent="0.25">
      <c r="A1606" t="s">
        <v>130</v>
      </c>
      <c r="B1606" t="s">
        <v>129</v>
      </c>
      <c r="C1606" s="15">
        <v>36808</v>
      </c>
      <c r="K1606" s="6" t="s">
        <v>124</v>
      </c>
      <c r="P1606" s="6"/>
      <c r="T1606">
        <v>248.3</v>
      </c>
    </row>
    <row r="1607" spans="1:20" x14ac:dyDescent="0.25">
      <c r="A1607" t="s">
        <v>130</v>
      </c>
      <c r="B1607" t="s">
        <v>129</v>
      </c>
      <c r="C1607" s="15">
        <v>37060</v>
      </c>
      <c r="K1607" s="6" t="s">
        <v>124</v>
      </c>
      <c r="P1607" s="6"/>
      <c r="T1607">
        <v>91.2</v>
      </c>
    </row>
    <row r="1608" spans="1:20" x14ac:dyDescent="0.25">
      <c r="A1608" t="s">
        <v>130</v>
      </c>
      <c r="B1608" t="s">
        <v>129</v>
      </c>
      <c r="C1608" s="15">
        <v>37046</v>
      </c>
      <c r="K1608" s="6" t="s">
        <v>88</v>
      </c>
      <c r="N1608">
        <v>224</v>
      </c>
      <c r="P1608" s="6">
        <f>N1608</f>
        <v>224</v>
      </c>
    </row>
    <row r="1609" spans="1:20" x14ac:dyDescent="0.25">
      <c r="A1609" t="s">
        <v>130</v>
      </c>
      <c r="B1609" t="s">
        <v>129</v>
      </c>
      <c r="C1609" s="15">
        <v>37075</v>
      </c>
      <c r="K1609" s="6" t="s">
        <v>88</v>
      </c>
      <c r="N1609">
        <v>168.5</v>
      </c>
      <c r="P1609" s="6">
        <f t="shared" si="6"/>
        <v>392.5</v>
      </c>
    </row>
    <row r="1610" spans="1:20" x14ac:dyDescent="0.25">
      <c r="A1610" t="s">
        <v>130</v>
      </c>
      <c r="B1610" t="s">
        <v>129</v>
      </c>
      <c r="C1610" s="15">
        <v>37103</v>
      </c>
      <c r="K1610" s="6" t="s">
        <v>88</v>
      </c>
      <c r="N1610">
        <v>103.7</v>
      </c>
      <c r="P1610" s="6">
        <f t="shared" si="6"/>
        <v>496.2</v>
      </c>
    </row>
    <row r="1611" spans="1:20" x14ac:dyDescent="0.25">
      <c r="A1611" t="s">
        <v>130</v>
      </c>
      <c r="B1611" t="s">
        <v>129</v>
      </c>
      <c r="C1611" s="15">
        <v>37139</v>
      </c>
      <c r="K1611" s="6" t="s">
        <v>88</v>
      </c>
      <c r="N1611">
        <v>43.8</v>
      </c>
      <c r="P1611" s="6">
        <f t="shared" si="6"/>
        <v>540</v>
      </c>
      <c r="T1611">
        <v>87.2</v>
      </c>
    </row>
    <row r="1612" spans="1:20" x14ac:dyDescent="0.25">
      <c r="A1612" t="s">
        <v>131</v>
      </c>
      <c r="B1612" t="s">
        <v>129</v>
      </c>
      <c r="C1612" s="15">
        <v>36419</v>
      </c>
      <c r="K1612" s="6" t="s">
        <v>124</v>
      </c>
      <c r="P1612" s="6"/>
      <c r="T1612">
        <v>253.4</v>
      </c>
    </row>
    <row r="1613" spans="1:20" x14ac:dyDescent="0.25">
      <c r="A1613" t="s">
        <v>131</v>
      </c>
      <c r="B1613" t="s">
        <v>129</v>
      </c>
      <c r="C1613" s="15">
        <v>36662</v>
      </c>
      <c r="K1613" s="6" t="s">
        <v>88</v>
      </c>
      <c r="N1613">
        <v>250.2</v>
      </c>
      <c r="P1613" s="6">
        <f>N1613</f>
        <v>250.2</v>
      </c>
    </row>
    <row r="1614" spans="1:20" x14ac:dyDescent="0.25">
      <c r="A1614" t="s">
        <v>131</v>
      </c>
      <c r="B1614" t="s">
        <v>129</v>
      </c>
      <c r="C1614" s="15">
        <v>36691</v>
      </c>
      <c r="K1614" s="6" t="s">
        <v>88</v>
      </c>
      <c r="N1614">
        <v>214</v>
      </c>
      <c r="P1614" s="6">
        <f t="shared" si="6"/>
        <v>464.2</v>
      </c>
    </row>
    <row r="1615" spans="1:20" x14ac:dyDescent="0.25">
      <c r="A1615" t="s">
        <v>131</v>
      </c>
      <c r="B1615" t="s">
        <v>129</v>
      </c>
      <c r="C1615" s="15">
        <v>36718</v>
      </c>
      <c r="K1615" s="6" t="s">
        <v>88</v>
      </c>
      <c r="N1615">
        <v>153.4</v>
      </c>
      <c r="P1615" s="6">
        <f t="shared" si="6"/>
        <v>617.6</v>
      </c>
    </row>
    <row r="1616" spans="1:20" x14ac:dyDescent="0.25">
      <c r="A1616" t="s">
        <v>131</v>
      </c>
      <c r="B1616" t="s">
        <v>129</v>
      </c>
      <c r="C1616" s="15">
        <v>36746</v>
      </c>
      <c r="K1616" s="6" t="s">
        <v>88</v>
      </c>
      <c r="N1616">
        <v>87.9</v>
      </c>
      <c r="P1616" s="6">
        <f t="shared" si="6"/>
        <v>705.5</v>
      </c>
    </row>
    <row r="1617" spans="1:37" x14ac:dyDescent="0.25">
      <c r="A1617" t="s">
        <v>131</v>
      </c>
      <c r="B1617" t="s">
        <v>129</v>
      </c>
      <c r="C1617" s="15">
        <v>36774</v>
      </c>
      <c r="K1617" s="6" t="s">
        <v>88</v>
      </c>
      <c r="N1617">
        <v>44.6</v>
      </c>
      <c r="P1617" s="6">
        <f t="shared" si="6"/>
        <v>750.1</v>
      </c>
    </row>
    <row r="1618" spans="1:37" x14ac:dyDescent="0.25">
      <c r="A1618" t="s">
        <v>131</v>
      </c>
      <c r="B1618" t="s">
        <v>129</v>
      </c>
      <c r="C1618" s="15">
        <v>36808</v>
      </c>
      <c r="K1618" s="6" t="s">
        <v>124</v>
      </c>
      <c r="P1618" s="6"/>
      <c r="T1618">
        <v>107.4</v>
      </c>
    </row>
    <row r="1619" spans="1:37" x14ac:dyDescent="0.25">
      <c r="A1619" t="s">
        <v>131</v>
      </c>
      <c r="B1619" t="s">
        <v>129</v>
      </c>
      <c r="C1619" s="15">
        <v>37060</v>
      </c>
      <c r="K1619" s="6" t="s">
        <v>124</v>
      </c>
      <c r="P1619" s="6"/>
      <c r="T1619">
        <v>108.4</v>
      </c>
    </row>
    <row r="1620" spans="1:37" x14ac:dyDescent="0.25">
      <c r="A1620" t="s">
        <v>131</v>
      </c>
      <c r="B1620" t="s">
        <v>129</v>
      </c>
      <c r="C1620" s="15">
        <v>37046</v>
      </c>
      <c r="K1620" s="6" t="s">
        <v>88</v>
      </c>
      <c r="N1620">
        <v>195</v>
      </c>
      <c r="P1620" s="6">
        <f>N1620</f>
        <v>195</v>
      </c>
    </row>
    <row r="1621" spans="1:37" x14ac:dyDescent="0.25">
      <c r="A1621" t="s">
        <v>131</v>
      </c>
      <c r="B1621" t="s">
        <v>129</v>
      </c>
      <c r="C1621" s="15">
        <v>37075</v>
      </c>
      <c r="K1621" s="6" t="s">
        <v>88</v>
      </c>
      <c r="N1621">
        <v>146.69999999999999</v>
      </c>
      <c r="P1621" s="6">
        <f t="shared" si="6"/>
        <v>341.7</v>
      </c>
    </row>
    <row r="1622" spans="1:37" x14ac:dyDescent="0.25">
      <c r="A1622" t="s">
        <v>131</v>
      </c>
      <c r="B1622" t="s">
        <v>129</v>
      </c>
      <c r="C1622" s="15">
        <v>37103</v>
      </c>
      <c r="K1622" s="6" t="s">
        <v>88</v>
      </c>
      <c r="N1622">
        <v>90.3</v>
      </c>
      <c r="P1622" s="6">
        <f t="shared" si="6"/>
        <v>432</v>
      </c>
    </row>
    <row r="1623" spans="1:37" x14ac:dyDescent="0.25">
      <c r="A1623" t="s">
        <v>131</v>
      </c>
      <c r="B1623" t="s">
        <v>129</v>
      </c>
      <c r="C1623" s="15">
        <v>37139</v>
      </c>
      <c r="K1623" s="6" t="s">
        <v>88</v>
      </c>
      <c r="N1623">
        <v>38.1</v>
      </c>
      <c r="P1623" s="6">
        <f t="shared" si="6"/>
        <v>470.1</v>
      </c>
      <c r="T1623">
        <v>31.4</v>
      </c>
    </row>
    <row r="1624" spans="1:37" x14ac:dyDescent="0.25">
      <c r="A1624" s="24" t="s">
        <v>101</v>
      </c>
      <c r="B1624" t="s">
        <v>102</v>
      </c>
      <c r="C1624" s="15">
        <v>41920</v>
      </c>
      <c r="D1624" t="s">
        <v>96</v>
      </c>
      <c r="E1624">
        <v>1</v>
      </c>
      <c r="G1624">
        <v>200</v>
      </c>
      <c r="J1624">
        <v>1.1000000000000001</v>
      </c>
      <c r="K1624" s="6"/>
      <c r="P1624" s="6"/>
      <c r="Z1624">
        <v>13.374000000000001</v>
      </c>
      <c r="AA1624">
        <v>12.923</v>
      </c>
      <c r="AB1624">
        <v>78.37</v>
      </c>
      <c r="AC1624">
        <v>18.324999999999999</v>
      </c>
      <c r="AD1624">
        <v>85.590999999999994</v>
      </c>
      <c r="AE1624">
        <v>20.849</v>
      </c>
      <c r="AF1624">
        <v>3.3399999999999999E-2</v>
      </c>
      <c r="AH1624">
        <v>12.539200000000001</v>
      </c>
      <c r="AI1624">
        <v>33.049999999999997</v>
      </c>
      <c r="AJ1624">
        <v>6.16</v>
      </c>
      <c r="AK1624">
        <v>0.17706505295007566</v>
      </c>
    </row>
    <row r="1625" spans="1:37" x14ac:dyDescent="0.25">
      <c r="A1625" s="24" t="s">
        <v>103</v>
      </c>
      <c r="B1625" t="s">
        <v>102</v>
      </c>
      <c r="C1625" s="15">
        <v>41920</v>
      </c>
      <c r="D1625" t="s">
        <v>96</v>
      </c>
      <c r="E1625">
        <v>1</v>
      </c>
      <c r="G1625">
        <v>500</v>
      </c>
      <c r="J1625">
        <v>1.1000000000000001</v>
      </c>
      <c r="K1625" s="6"/>
      <c r="P1625" s="6"/>
      <c r="Z1625">
        <v>14.260999999999999</v>
      </c>
      <c r="AA1625">
        <v>13.858000000000001</v>
      </c>
      <c r="AB1625">
        <v>78.691999999999993</v>
      </c>
      <c r="AC1625">
        <v>20.94</v>
      </c>
      <c r="AD1625">
        <v>86.061999999999998</v>
      </c>
      <c r="AE1625">
        <v>21.356000000000002</v>
      </c>
      <c r="AF1625">
        <v>3.4200000000000001E-2</v>
      </c>
      <c r="AH1625">
        <v>12.590719999999999</v>
      </c>
      <c r="AI1625">
        <v>46.86</v>
      </c>
      <c r="AJ1625">
        <v>9.7899999999999991</v>
      </c>
      <c r="AK1625">
        <v>0.19847417840375586</v>
      </c>
    </row>
    <row r="1626" spans="1:37" x14ac:dyDescent="0.25">
      <c r="A1626" s="24" t="s">
        <v>104</v>
      </c>
      <c r="B1626" t="s">
        <v>102</v>
      </c>
      <c r="C1626" s="15">
        <v>41920</v>
      </c>
      <c r="D1626" t="s">
        <v>96</v>
      </c>
      <c r="E1626">
        <v>1</v>
      </c>
      <c r="G1626">
        <v>0</v>
      </c>
      <c r="J1626">
        <v>1.1000000000000001</v>
      </c>
      <c r="K1626" s="6"/>
      <c r="P1626" s="6"/>
      <c r="Z1626">
        <v>14.519</v>
      </c>
      <c r="AA1626">
        <v>15.744</v>
      </c>
      <c r="AB1626">
        <v>80.781000000000006</v>
      </c>
      <c r="AC1626">
        <v>18.565999999999999</v>
      </c>
      <c r="AD1626">
        <v>86.787000000000006</v>
      </c>
      <c r="AE1626">
        <v>15.62</v>
      </c>
      <c r="AF1626">
        <v>2.5000000000000001E-2</v>
      </c>
      <c r="AH1626">
        <v>12.92496</v>
      </c>
      <c r="AI1626">
        <v>57.63</v>
      </c>
      <c r="AJ1626">
        <v>9.98</v>
      </c>
      <c r="AK1626">
        <v>0.16451500954364046</v>
      </c>
    </row>
    <row r="1627" spans="1:37" x14ac:dyDescent="0.25">
      <c r="A1627" s="24" t="s">
        <v>105</v>
      </c>
      <c r="B1627" t="s">
        <v>102</v>
      </c>
      <c r="C1627" s="15">
        <v>41920</v>
      </c>
      <c r="D1627" t="s">
        <v>96</v>
      </c>
      <c r="E1627">
        <v>1</v>
      </c>
      <c r="G1627">
        <v>100</v>
      </c>
      <c r="J1627">
        <v>1.1000000000000001</v>
      </c>
      <c r="K1627" s="6"/>
      <c r="P1627" s="6"/>
      <c r="Z1627">
        <v>14.93</v>
      </c>
      <c r="AA1627">
        <v>16.757999999999999</v>
      </c>
      <c r="AB1627">
        <v>80.037000000000006</v>
      </c>
      <c r="AC1627">
        <v>19.242999999999999</v>
      </c>
      <c r="AD1627">
        <v>87.186000000000007</v>
      </c>
      <c r="AE1627">
        <v>17.600000000000001</v>
      </c>
      <c r="AF1627">
        <v>2.8199999999999999E-2</v>
      </c>
      <c r="AH1627">
        <v>12.80592</v>
      </c>
      <c r="AI1627">
        <v>56.62</v>
      </c>
      <c r="AJ1627">
        <v>8.58</v>
      </c>
      <c r="AK1627">
        <v>0.14395973154362415</v>
      </c>
    </row>
    <row r="1628" spans="1:37" x14ac:dyDescent="0.25">
      <c r="A1628" s="24" t="s">
        <v>106</v>
      </c>
      <c r="B1628" t="s">
        <v>102</v>
      </c>
      <c r="C1628" s="15">
        <v>41920</v>
      </c>
      <c r="D1628" t="s">
        <v>96</v>
      </c>
      <c r="E1628">
        <v>1</v>
      </c>
      <c r="G1628">
        <v>350</v>
      </c>
      <c r="J1628">
        <v>1.1000000000000001</v>
      </c>
      <c r="K1628" s="6"/>
      <c r="P1628" s="6"/>
      <c r="Z1628">
        <v>14.884</v>
      </c>
      <c r="AA1628">
        <v>15.71</v>
      </c>
      <c r="AB1628">
        <v>80.019000000000005</v>
      </c>
      <c r="AC1628">
        <v>21.329000000000001</v>
      </c>
      <c r="AD1628">
        <v>88.316999999999993</v>
      </c>
      <c r="AE1628">
        <v>20.425000000000001</v>
      </c>
      <c r="AF1628">
        <v>3.27E-2</v>
      </c>
      <c r="AH1628">
        <v>12.803040000000001</v>
      </c>
      <c r="AI1628">
        <v>54.05</v>
      </c>
      <c r="AJ1628">
        <v>10.69</v>
      </c>
      <c r="AK1628">
        <v>0.18789084181313598</v>
      </c>
    </row>
    <row r="1629" spans="1:37" x14ac:dyDescent="0.25">
      <c r="A1629" s="24" t="s">
        <v>107</v>
      </c>
      <c r="B1629" t="s">
        <v>102</v>
      </c>
      <c r="C1629" s="15">
        <v>41920</v>
      </c>
      <c r="D1629" t="s">
        <v>96</v>
      </c>
      <c r="E1629">
        <v>1</v>
      </c>
      <c r="G1629">
        <v>50</v>
      </c>
      <c r="J1629">
        <v>1.1000000000000001</v>
      </c>
      <c r="K1629" s="6"/>
      <c r="P1629" s="6"/>
      <c r="Z1629">
        <v>14.324</v>
      </c>
      <c r="AA1629">
        <v>14.318</v>
      </c>
      <c r="AB1629">
        <v>79.222999999999999</v>
      </c>
      <c r="AC1629">
        <v>19.026</v>
      </c>
      <c r="AD1629">
        <v>85.602000000000004</v>
      </c>
      <c r="AE1629">
        <v>16.306000000000001</v>
      </c>
      <c r="AF1629">
        <v>2.6100000000000002E-2</v>
      </c>
      <c r="AH1629">
        <v>12.67568</v>
      </c>
      <c r="AI1629">
        <v>53.09</v>
      </c>
      <c r="AJ1629">
        <v>8.2100000000000009</v>
      </c>
      <c r="AK1629">
        <v>0.14691090600866455</v>
      </c>
    </row>
    <row r="1630" spans="1:37" x14ac:dyDescent="0.25">
      <c r="A1630" s="24" t="s">
        <v>103</v>
      </c>
      <c r="B1630" t="s">
        <v>102</v>
      </c>
      <c r="C1630" s="15">
        <v>41920</v>
      </c>
      <c r="D1630" t="s">
        <v>96</v>
      </c>
      <c r="E1630">
        <v>2</v>
      </c>
      <c r="G1630">
        <v>500</v>
      </c>
      <c r="J1630">
        <v>1.1000000000000001</v>
      </c>
      <c r="K1630" s="6"/>
      <c r="P1630" s="6"/>
      <c r="Z1630">
        <v>13.724</v>
      </c>
      <c r="AA1630">
        <v>12.175000000000001</v>
      </c>
      <c r="AB1630">
        <v>72.744</v>
      </c>
      <c r="AC1630">
        <v>19.452999999999999</v>
      </c>
      <c r="AD1630">
        <v>80.734999999999999</v>
      </c>
      <c r="AE1630">
        <v>18.108000000000001</v>
      </c>
      <c r="AF1630">
        <v>2.9000000000000001E-2</v>
      </c>
      <c r="AH1630">
        <v>11.63904</v>
      </c>
      <c r="AI1630">
        <v>29.31</v>
      </c>
      <c r="AJ1630">
        <v>7.9</v>
      </c>
      <c r="AK1630">
        <v>0.2560559535994541</v>
      </c>
    </row>
    <row r="1631" spans="1:37" x14ac:dyDescent="0.25">
      <c r="A1631" s="24" t="s">
        <v>104</v>
      </c>
      <c r="B1631" t="s">
        <v>102</v>
      </c>
      <c r="C1631" s="15">
        <v>41920</v>
      </c>
      <c r="D1631" t="s">
        <v>96</v>
      </c>
      <c r="E1631">
        <v>2</v>
      </c>
      <c r="G1631">
        <v>0</v>
      </c>
      <c r="J1631">
        <v>1.1000000000000001</v>
      </c>
      <c r="K1631" s="6"/>
      <c r="P1631" s="6"/>
      <c r="Z1631">
        <v>13.957000000000001</v>
      </c>
      <c r="AA1631">
        <v>15.645</v>
      </c>
      <c r="AB1631">
        <v>78.662000000000006</v>
      </c>
      <c r="AC1631">
        <v>16.965</v>
      </c>
      <c r="AD1631">
        <v>84.311999999999998</v>
      </c>
      <c r="AE1631">
        <v>15.715</v>
      </c>
      <c r="AF1631">
        <v>2.5100000000000001E-2</v>
      </c>
      <c r="AH1631">
        <v>12.585920000000002</v>
      </c>
      <c r="AI1631">
        <v>62.2</v>
      </c>
      <c r="AJ1631">
        <v>9.59</v>
      </c>
      <c r="AK1631">
        <v>0.14647106109324759</v>
      </c>
    </row>
    <row r="1632" spans="1:37" x14ac:dyDescent="0.25">
      <c r="A1632" s="24" t="s">
        <v>106</v>
      </c>
      <c r="B1632" t="s">
        <v>102</v>
      </c>
      <c r="C1632" s="15">
        <v>41920</v>
      </c>
      <c r="D1632" t="s">
        <v>96</v>
      </c>
      <c r="E1632">
        <v>2</v>
      </c>
      <c r="G1632">
        <v>350</v>
      </c>
      <c r="J1632">
        <v>1.1000000000000001</v>
      </c>
      <c r="K1632" s="6"/>
      <c r="P1632" s="6"/>
      <c r="Z1632">
        <v>14.491</v>
      </c>
      <c r="AA1632">
        <v>17.760999999999999</v>
      </c>
      <c r="AB1632">
        <v>79.319000000000003</v>
      </c>
      <c r="AC1632">
        <v>17.361000000000001</v>
      </c>
      <c r="AD1632">
        <v>85.227000000000004</v>
      </c>
      <c r="AE1632">
        <v>18.401</v>
      </c>
      <c r="AF1632">
        <v>2.9399999999999999E-2</v>
      </c>
      <c r="AH1632">
        <v>12.691040000000001</v>
      </c>
      <c r="AI1632">
        <v>101.74</v>
      </c>
      <c r="AJ1632">
        <v>15.53</v>
      </c>
      <c r="AK1632">
        <v>0.14501179477098486</v>
      </c>
    </row>
    <row r="1633" spans="1:37" x14ac:dyDescent="0.25">
      <c r="A1633" s="24" t="s">
        <v>105</v>
      </c>
      <c r="B1633" t="s">
        <v>102</v>
      </c>
      <c r="C1633" s="15">
        <v>41920</v>
      </c>
      <c r="D1633" t="s">
        <v>96</v>
      </c>
      <c r="E1633">
        <v>2</v>
      </c>
      <c r="G1633">
        <v>100</v>
      </c>
      <c r="J1633">
        <v>1.1000000000000001</v>
      </c>
      <c r="K1633" s="6"/>
      <c r="P1633" s="6"/>
      <c r="Z1633">
        <v>14.611000000000001</v>
      </c>
      <c r="AA1633">
        <v>17.359000000000002</v>
      </c>
      <c r="AB1633">
        <v>76.703999999999994</v>
      </c>
      <c r="AC1633">
        <v>17.271999999999998</v>
      </c>
      <c r="AD1633">
        <v>83.254000000000005</v>
      </c>
      <c r="AE1633">
        <v>16.581</v>
      </c>
      <c r="AF1633">
        <v>2.6499999999999999E-2</v>
      </c>
      <c r="AH1633">
        <v>12.272639999999999</v>
      </c>
      <c r="AI1633">
        <v>85.07</v>
      </c>
      <c r="AJ1633">
        <v>11.42</v>
      </c>
      <c r="AK1633">
        <v>0.12753026919007876</v>
      </c>
    </row>
    <row r="1634" spans="1:37" x14ac:dyDescent="0.25">
      <c r="A1634" s="24" t="s">
        <v>107</v>
      </c>
      <c r="B1634" t="s">
        <v>102</v>
      </c>
      <c r="C1634" s="15">
        <v>41920</v>
      </c>
      <c r="D1634" t="s">
        <v>96</v>
      </c>
      <c r="E1634">
        <v>2</v>
      </c>
      <c r="G1634">
        <v>50</v>
      </c>
      <c r="J1634">
        <v>1.1000000000000001</v>
      </c>
      <c r="K1634" s="6"/>
      <c r="P1634" s="6"/>
      <c r="Z1634">
        <v>15.731999999999999</v>
      </c>
      <c r="AA1634">
        <v>15.532</v>
      </c>
      <c r="AB1634">
        <v>75.83</v>
      </c>
      <c r="AC1634">
        <v>17.709</v>
      </c>
      <c r="AD1634">
        <v>83.284000000000006</v>
      </c>
      <c r="AE1634">
        <v>14.427</v>
      </c>
      <c r="AF1634">
        <v>2.3099999999999999E-2</v>
      </c>
      <c r="AH1634">
        <v>12.1328</v>
      </c>
      <c r="AI1634">
        <v>75.680000000000007</v>
      </c>
      <c r="AJ1634">
        <v>10.3</v>
      </c>
      <c r="AK1634">
        <v>0.12929439746300209</v>
      </c>
    </row>
    <row r="1635" spans="1:37" x14ac:dyDescent="0.25">
      <c r="A1635" s="24" t="s">
        <v>101</v>
      </c>
      <c r="B1635" t="s">
        <v>102</v>
      </c>
      <c r="C1635" s="15">
        <v>41920</v>
      </c>
      <c r="D1635" t="s">
        <v>96</v>
      </c>
      <c r="E1635">
        <v>2</v>
      </c>
      <c r="G1635">
        <v>200</v>
      </c>
      <c r="J1635">
        <v>1.1000000000000001</v>
      </c>
      <c r="K1635" s="6"/>
      <c r="P1635" s="6"/>
      <c r="Z1635">
        <v>16.248999999999999</v>
      </c>
      <c r="AA1635">
        <v>12.945</v>
      </c>
      <c r="AB1635">
        <v>69.183999999999997</v>
      </c>
      <c r="AC1635">
        <v>15.593</v>
      </c>
      <c r="AD1635">
        <v>77.981999999999999</v>
      </c>
      <c r="AE1635">
        <v>14.651</v>
      </c>
      <c r="AF1635">
        <v>2.3400000000000001E-2</v>
      </c>
      <c r="AH1635">
        <v>11.06944</v>
      </c>
      <c r="AI1635">
        <v>69.790000000000006</v>
      </c>
      <c r="AJ1635">
        <v>10.54</v>
      </c>
      <c r="AK1635">
        <v>0.14347327697377843</v>
      </c>
    </row>
    <row r="1636" spans="1:37" x14ac:dyDescent="0.25">
      <c r="A1636" s="24" t="s">
        <v>107</v>
      </c>
      <c r="B1636" t="s">
        <v>102</v>
      </c>
      <c r="C1636" s="15">
        <v>41920</v>
      </c>
      <c r="D1636" t="s">
        <v>96</v>
      </c>
      <c r="E1636">
        <v>3</v>
      </c>
      <c r="G1636">
        <v>50</v>
      </c>
      <c r="J1636">
        <v>1.1000000000000001</v>
      </c>
      <c r="K1636" s="6"/>
      <c r="P1636" s="6"/>
      <c r="Z1636">
        <v>13.19</v>
      </c>
      <c r="AA1636">
        <v>17.248000000000001</v>
      </c>
      <c r="AB1636">
        <v>78.991</v>
      </c>
      <c r="AC1636">
        <v>17.32</v>
      </c>
      <c r="AD1636">
        <v>85.29</v>
      </c>
      <c r="AE1636">
        <v>15.898999999999999</v>
      </c>
      <c r="AF1636">
        <v>2.5399999999999999E-2</v>
      </c>
      <c r="AH1636">
        <v>12.63856</v>
      </c>
      <c r="AI1636">
        <v>35.07</v>
      </c>
      <c r="AJ1636">
        <v>6.93</v>
      </c>
      <c r="AK1636">
        <v>0.18772455089820358</v>
      </c>
    </row>
    <row r="1637" spans="1:37" x14ac:dyDescent="0.25">
      <c r="A1637" s="24" t="s">
        <v>103</v>
      </c>
      <c r="B1637" t="s">
        <v>102</v>
      </c>
      <c r="C1637" s="15">
        <v>41920</v>
      </c>
      <c r="D1637" t="s">
        <v>96</v>
      </c>
      <c r="E1637">
        <v>3</v>
      </c>
      <c r="G1637">
        <v>500</v>
      </c>
      <c r="J1637">
        <v>1.1000000000000001</v>
      </c>
      <c r="K1637" s="6"/>
      <c r="P1637" s="6"/>
      <c r="Z1637">
        <v>13.622</v>
      </c>
      <c r="AA1637">
        <v>13.292</v>
      </c>
      <c r="AB1637">
        <v>74.543999999999997</v>
      </c>
      <c r="AC1637">
        <v>19.170000000000002</v>
      </c>
      <c r="AD1637">
        <v>82.070999999999998</v>
      </c>
      <c r="AE1637">
        <v>18.225999999999999</v>
      </c>
      <c r="AF1637">
        <v>2.92E-2</v>
      </c>
      <c r="AH1637">
        <v>11.92704</v>
      </c>
      <c r="AI1637">
        <v>21.85</v>
      </c>
      <c r="AJ1637">
        <v>5.84</v>
      </c>
      <c r="AK1637">
        <v>0.25391304347826082</v>
      </c>
    </row>
    <row r="1638" spans="1:37" x14ac:dyDescent="0.25">
      <c r="A1638" s="24" t="s">
        <v>104</v>
      </c>
      <c r="B1638" t="s">
        <v>102</v>
      </c>
      <c r="C1638" s="15">
        <v>41920</v>
      </c>
      <c r="D1638" t="s">
        <v>96</v>
      </c>
      <c r="E1638">
        <v>3</v>
      </c>
      <c r="G1638">
        <v>0</v>
      </c>
      <c r="J1638">
        <v>1.1000000000000001</v>
      </c>
      <c r="K1638" s="6"/>
      <c r="P1638" s="6"/>
      <c r="Z1638">
        <v>14.526</v>
      </c>
      <c r="AA1638">
        <v>14.895</v>
      </c>
      <c r="AB1638">
        <v>78.968000000000004</v>
      </c>
      <c r="AC1638">
        <v>17.606000000000002</v>
      </c>
      <c r="AD1638">
        <v>85.691000000000003</v>
      </c>
      <c r="AE1638">
        <v>14.991</v>
      </c>
      <c r="AF1638">
        <v>2.4E-2</v>
      </c>
      <c r="AH1638">
        <v>12.634880000000001</v>
      </c>
      <c r="AI1638">
        <v>64.5</v>
      </c>
      <c r="AJ1638">
        <v>10.37</v>
      </c>
      <c r="AK1638">
        <v>0.15273643410852711</v>
      </c>
    </row>
    <row r="1639" spans="1:37" x14ac:dyDescent="0.25">
      <c r="A1639" s="24" t="s">
        <v>101</v>
      </c>
      <c r="B1639" t="s">
        <v>102</v>
      </c>
      <c r="C1639" s="15">
        <v>41920</v>
      </c>
      <c r="D1639" t="s">
        <v>96</v>
      </c>
      <c r="E1639">
        <v>3</v>
      </c>
      <c r="G1639">
        <v>200</v>
      </c>
      <c r="J1639">
        <v>1.1000000000000001</v>
      </c>
      <c r="K1639" s="6"/>
      <c r="P1639" s="6"/>
      <c r="Z1639">
        <v>14.923</v>
      </c>
      <c r="AA1639">
        <v>16.588999999999999</v>
      </c>
      <c r="AB1639">
        <v>79.111000000000004</v>
      </c>
      <c r="AC1639">
        <v>17.760000000000002</v>
      </c>
      <c r="AD1639">
        <v>84.634</v>
      </c>
      <c r="AE1639">
        <v>16.398</v>
      </c>
      <c r="AF1639">
        <v>2.6200000000000001E-2</v>
      </c>
      <c r="AH1639">
        <v>12.657760000000001</v>
      </c>
      <c r="AI1639">
        <v>75.98</v>
      </c>
      <c r="AJ1639">
        <v>11.99</v>
      </c>
      <c r="AK1639">
        <v>0.14991445117136087</v>
      </c>
    </row>
    <row r="1640" spans="1:37" x14ac:dyDescent="0.25">
      <c r="A1640" s="24" t="s">
        <v>106</v>
      </c>
      <c r="B1640" t="s">
        <v>102</v>
      </c>
      <c r="C1640" s="15">
        <v>41920</v>
      </c>
      <c r="D1640" t="s">
        <v>96</v>
      </c>
      <c r="E1640">
        <v>3</v>
      </c>
      <c r="G1640">
        <v>350</v>
      </c>
      <c r="J1640">
        <v>1.1000000000000001</v>
      </c>
      <c r="K1640" s="6"/>
      <c r="P1640" s="6"/>
      <c r="Z1640">
        <v>15.05</v>
      </c>
      <c r="AA1640">
        <v>16.363</v>
      </c>
      <c r="AB1640">
        <v>79.438999999999993</v>
      </c>
      <c r="AC1640">
        <v>18.164000000000001</v>
      </c>
      <c r="AD1640">
        <v>85.756</v>
      </c>
      <c r="AE1640">
        <v>17.867999999999999</v>
      </c>
      <c r="AF1640">
        <v>2.86E-2</v>
      </c>
      <c r="AH1640">
        <v>12.710239999999999</v>
      </c>
      <c r="AI1640">
        <v>73.19</v>
      </c>
      <c r="AJ1640">
        <v>10.35</v>
      </c>
      <c r="AK1640">
        <v>0.13434212324087991</v>
      </c>
    </row>
    <row r="1641" spans="1:37" x14ac:dyDescent="0.25">
      <c r="A1641" s="24" t="s">
        <v>105</v>
      </c>
      <c r="B1641" t="s">
        <v>102</v>
      </c>
      <c r="C1641" s="15">
        <v>41920</v>
      </c>
      <c r="D1641" t="s">
        <v>96</v>
      </c>
      <c r="E1641">
        <v>3</v>
      </c>
      <c r="G1641">
        <v>100</v>
      </c>
      <c r="J1641">
        <v>1.1000000000000001</v>
      </c>
      <c r="K1641" s="6"/>
      <c r="P1641" s="6"/>
      <c r="Z1641">
        <v>15.090999999999999</v>
      </c>
      <c r="AA1641">
        <v>16.190000000000001</v>
      </c>
      <c r="AB1641">
        <v>79.421000000000006</v>
      </c>
      <c r="AC1641">
        <v>18.927</v>
      </c>
      <c r="AD1641">
        <v>84.923000000000002</v>
      </c>
      <c r="AE1641">
        <v>16.116</v>
      </c>
      <c r="AF1641">
        <v>2.58E-2</v>
      </c>
      <c r="AH1641">
        <v>12.707360000000001</v>
      </c>
      <c r="AI1641">
        <v>72.010000000000005</v>
      </c>
      <c r="AJ1641">
        <v>10.74</v>
      </c>
      <c r="AK1641">
        <v>0.14168865435356201</v>
      </c>
    </row>
    <row r="1642" spans="1:37" x14ac:dyDescent="0.25">
      <c r="A1642" s="24" t="s">
        <v>106</v>
      </c>
      <c r="B1642" t="s">
        <v>102</v>
      </c>
      <c r="C1642" s="15">
        <v>41920</v>
      </c>
      <c r="D1642" t="s">
        <v>96</v>
      </c>
      <c r="E1642">
        <v>4</v>
      </c>
      <c r="G1642">
        <v>350</v>
      </c>
      <c r="J1642">
        <v>1.1000000000000001</v>
      </c>
      <c r="K1642" s="6"/>
      <c r="P1642" s="6"/>
      <c r="Z1642">
        <v>12.823</v>
      </c>
      <c r="AA1642">
        <v>14.583</v>
      </c>
      <c r="AB1642">
        <v>76.085999999999999</v>
      </c>
      <c r="AC1642">
        <v>18.495000000000001</v>
      </c>
      <c r="AD1642">
        <v>81.763999999999996</v>
      </c>
      <c r="AE1642">
        <v>14.622</v>
      </c>
      <c r="AF1642">
        <v>2.3400000000000001E-2</v>
      </c>
      <c r="AH1642">
        <v>12.17376</v>
      </c>
      <c r="AI1642">
        <v>38.85</v>
      </c>
      <c r="AJ1642">
        <v>8.64</v>
      </c>
      <c r="AK1642">
        <v>0.21127413127413128</v>
      </c>
    </row>
    <row r="1643" spans="1:37" x14ac:dyDescent="0.25">
      <c r="A1643" s="24" t="s">
        <v>101</v>
      </c>
      <c r="B1643" t="s">
        <v>102</v>
      </c>
      <c r="C1643" s="15">
        <v>41920</v>
      </c>
      <c r="D1643" t="s">
        <v>96</v>
      </c>
      <c r="E1643">
        <v>4</v>
      </c>
      <c r="G1643">
        <v>200</v>
      </c>
      <c r="J1643">
        <v>1.1000000000000001</v>
      </c>
      <c r="K1643" s="6"/>
      <c r="P1643" s="6"/>
      <c r="Z1643">
        <v>13.250999999999999</v>
      </c>
      <c r="AA1643">
        <v>16.138999999999999</v>
      </c>
      <c r="AB1643">
        <v>76.778999999999996</v>
      </c>
      <c r="AC1643">
        <v>19.497</v>
      </c>
      <c r="AD1643">
        <v>83.016999999999996</v>
      </c>
      <c r="AE1643">
        <v>17.635999999999999</v>
      </c>
      <c r="AF1643">
        <v>2.8199999999999999E-2</v>
      </c>
      <c r="AH1643">
        <v>12.28464</v>
      </c>
      <c r="AI1643">
        <v>51.44</v>
      </c>
      <c r="AJ1643">
        <v>9.2799999999999994</v>
      </c>
      <c r="AK1643">
        <v>0.17138413685847587</v>
      </c>
    </row>
    <row r="1644" spans="1:37" x14ac:dyDescent="0.25">
      <c r="A1644" s="24" t="s">
        <v>105</v>
      </c>
      <c r="B1644" t="s">
        <v>102</v>
      </c>
      <c r="C1644" s="15">
        <v>41920</v>
      </c>
      <c r="D1644" t="s">
        <v>96</v>
      </c>
      <c r="E1644">
        <v>4</v>
      </c>
      <c r="G1644">
        <v>100</v>
      </c>
      <c r="J1644">
        <v>1.1000000000000001</v>
      </c>
      <c r="K1644" s="6"/>
      <c r="P1644" s="6"/>
      <c r="Z1644">
        <v>12.237</v>
      </c>
      <c r="AA1644">
        <v>14.79</v>
      </c>
      <c r="AB1644">
        <v>73.933000000000007</v>
      </c>
      <c r="AC1644">
        <v>16.823</v>
      </c>
      <c r="AD1644">
        <v>79.778000000000006</v>
      </c>
      <c r="AE1644">
        <v>16.37</v>
      </c>
      <c r="AF1644">
        <v>2.6200000000000001E-2</v>
      </c>
      <c r="AH1644">
        <v>11.829280000000001</v>
      </c>
      <c r="AI1644">
        <v>41.41</v>
      </c>
      <c r="AJ1644">
        <v>10.119999999999999</v>
      </c>
      <c r="AK1644">
        <v>0.23216614344361264</v>
      </c>
    </row>
    <row r="1645" spans="1:37" x14ac:dyDescent="0.25">
      <c r="A1645" s="24" t="s">
        <v>103</v>
      </c>
      <c r="B1645" t="s">
        <v>102</v>
      </c>
      <c r="C1645" s="15">
        <v>41920</v>
      </c>
      <c r="D1645" t="s">
        <v>96</v>
      </c>
      <c r="E1645">
        <v>4</v>
      </c>
      <c r="G1645">
        <v>500</v>
      </c>
      <c r="J1645">
        <v>1.1000000000000001</v>
      </c>
      <c r="K1645" s="6"/>
      <c r="P1645" s="6"/>
      <c r="Z1645">
        <v>12.821</v>
      </c>
      <c r="AA1645">
        <v>17.266999999999999</v>
      </c>
      <c r="AB1645">
        <v>76.816999999999993</v>
      </c>
      <c r="AC1645">
        <v>16.783999999999999</v>
      </c>
      <c r="AD1645">
        <v>82.542000000000002</v>
      </c>
      <c r="AE1645">
        <v>14.73</v>
      </c>
      <c r="AF1645">
        <v>2.3599999999999999E-2</v>
      </c>
      <c r="AH1645">
        <v>12.290719999999999</v>
      </c>
      <c r="AI1645">
        <v>58.26</v>
      </c>
      <c r="AJ1645">
        <v>12.19</v>
      </c>
      <c r="AK1645">
        <v>0.19877274287675933</v>
      </c>
    </row>
    <row r="1646" spans="1:37" x14ac:dyDescent="0.25">
      <c r="A1646" s="24" t="s">
        <v>104</v>
      </c>
      <c r="B1646" t="s">
        <v>102</v>
      </c>
      <c r="C1646" s="15">
        <v>41920</v>
      </c>
      <c r="D1646" t="s">
        <v>96</v>
      </c>
      <c r="E1646">
        <v>4</v>
      </c>
      <c r="G1646">
        <v>0</v>
      </c>
      <c r="J1646">
        <v>1.1000000000000001</v>
      </c>
      <c r="K1646" s="6"/>
      <c r="P1646" s="6"/>
      <c r="Z1646">
        <v>12.381</v>
      </c>
      <c r="AA1646">
        <v>15.7</v>
      </c>
      <c r="AB1646">
        <v>73.921000000000006</v>
      </c>
      <c r="AC1646">
        <v>15.565</v>
      </c>
      <c r="AD1646">
        <v>79.373999999999995</v>
      </c>
      <c r="AE1646">
        <v>17.635999999999999</v>
      </c>
      <c r="AF1646">
        <v>2.8199999999999999E-2</v>
      </c>
      <c r="AH1646">
        <v>11.827360000000001</v>
      </c>
      <c r="AI1646">
        <v>58.31</v>
      </c>
      <c r="AJ1646">
        <v>12.26</v>
      </c>
      <c r="AK1646">
        <v>0.19974275424455495</v>
      </c>
    </row>
    <row r="1647" spans="1:37" x14ac:dyDescent="0.25">
      <c r="A1647" s="24" t="s">
        <v>107</v>
      </c>
      <c r="B1647" t="s">
        <v>102</v>
      </c>
      <c r="C1647" s="15">
        <v>41920</v>
      </c>
      <c r="D1647" t="s">
        <v>96</v>
      </c>
      <c r="E1647">
        <v>4</v>
      </c>
      <c r="G1647">
        <v>50</v>
      </c>
      <c r="J1647">
        <v>1.1000000000000001</v>
      </c>
      <c r="K1647" s="6"/>
      <c r="P1647" s="6"/>
      <c r="Z1647">
        <v>13.532999999999999</v>
      </c>
      <c r="AA1647">
        <v>12.308</v>
      </c>
      <c r="AB1647">
        <v>76.947999999999993</v>
      </c>
      <c r="AC1647">
        <v>17.72</v>
      </c>
      <c r="AD1647">
        <v>82.813000000000002</v>
      </c>
      <c r="AE1647">
        <v>14.249000000000001</v>
      </c>
      <c r="AF1647">
        <v>2.2800000000000001E-2</v>
      </c>
      <c r="AH1647">
        <v>12.311679999999999</v>
      </c>
      <c r="AI1647">
        <v>40.39</v>
      </c>
      <c r="AJ1647">
        <v>8.77</v>
      </c>
      <c r="AK1647">
        <v>0.20627630601634064</v>
      </c>
    </row>
    <row r="1648" spans="1:37" x14ac:dyDescent="0.25">
      <c r="A1648" s="24" t="s">
        <v>101</v>
      </c>
      <c r="B1648" t="s">
        <v>102</v>
      </c>
      <c r="C1648" s="15">
        <v>41942</v>
      </c>
      <c r="D1648" t="s">
        <v>96</v>
      </c>
      <c r="E1648">
        <v>1</v>
      </c>
      <c r="G1648">
        <v>200</v>
      </c>
      <c r="J1648">
        <v>1.2</v>
      </c>
      <c r="K1648" s="6"/>
      <c r="N1648">
        <v>134.41</v>
      </c>
      <c r="O1648">
        <v>134.41</v>
      </c>
      <c r="P1648" s="6">
        <f>SUMIFS(O$1648:O1648,A$1648:A1648,A1648,E$1648:E1648,E1648)</f>
        <v>134.41</v>
      </c>
      <c r="Z1648">
        <v>16.425000000000001</v>
      </c>
      <c r="AA1648">
        <v>13.483000000000001</v>
      </c>
      <c r="AB1648">
        <v>75.225999999999999</v>
      </c>
      <c r="AC1648">
        <v>23.279</v>
      </c>
      <c r="AD1648">
        <v>83.936999999999998</v>
      </c>
      <c r="AE1648">
        <v>17.242999999999999</v>
      </c>
      <c r="AF1648">
        <v>2.76E-2</v>
      </c>
      <c r="AH1648">
        <v>12.036160000000001</v>
      </c>
      <c r="AI1648">
        <v>109.69</v>
      </c>
      <c r="AJ1648">
        <v>20.36</v>
      </c>
      <c r="AK1648">
        <v>0.17447716291366577</v>
      </c>
    </row>
    <row r="1649" spans="1:37" x14ac:dyDescent="0.25">
      <c r="A1649" s="24" t="s">
        <v>103</v>
      </c>
      <c r="B1649" t="s">
        <v>102</v>
      </c>
      <c r="C1649" s="15">
        <v>41942</v>
      </c>
      <c r="D1649" t="s">
        <v>96</v>
      </c>
      <c r="E1649">
        <v>1</v>
      </c>
      <c r="G1649">
        <v>500</v>
      </c>
      <c r="J1649">
        <v>1.2</v>
      </c>
      <c r="K1649" s="6"/>
      <c r="N1649">
        <v>221.71</v>
      </c>
      <c r="O1649">
        <v>221.71</v>
      </c>
      <c r="P1649" s="6">
        <f>SUMIFS(O$1648:O1649,A$1648:A1649,A1649,E$1648:E1649,E1649)</f>
        <v>221.71</v>
      </c>
      <c r="Z1649">
        <v>16.152999999999999</v>
      </c>
      <c r="AA1649">
        <v>13.519</v>
      </c>
      <c r="AB1649">
        <v>76.307000000000002</v>
      </c>
      <c r="AC1649">
        <v>24.111999999999998</v>
      </c>
      <c r="AD1649">
        <v>85.055999999999997</v>
      </c>
      <c r="AE1649">
        <v>23.77</v>
      </c>
      <c r="AF1649">
        <v>3.7999999999999999E-2</v>
      </c>
      <c r="AH1649">
        <v>12.20912</v>
      </c>
      <c r="AI1649">
        <v>119.05</v>
      </c>
      <c r="AJ1649">
        <v>18.53</v>
      </c>
      <c r="AK1649">
        <v>0.14630995380092399</v>
      </c>
    </row>
    <row r="1650" spans="1:37" x14ac:dyDescent="0.25">
      <c r="A1650" s="24" t="s">
        <v>104</v>
      </c>
      <c r="B1650" t="s">
        <v>102</v>
      </c>
      <c r="C1650" s="15">
        <v>41942</v>
      </c>
      <c r="D1650" t="s">
        <v>96</v>
      </c>
      <c r="E1650">
        <v>1</v>
      </c>
      <c r="G1650">
        <v>0</v>
      </c>
      <c r="J1650">
        <v>1.2</v>
      </c>
      <c r="K1650" s="6"/>
      <c r="N1650">
        <v>80.849999999999994</v>
      </c>
      <c r="O1650">
        <v>80.849999999999994</v>
      </c>
      <c r="P1650" s="6">
        <f>SUMIFS(O$1648:O1650,A$1648:A1650,A1650,E$1648:E1650,E1650)</f>
        <v>80.849999999999994</v>
      </c>
      <c r="Z1650">
        <v>16.827999999999999</v>
      </c>
      <c r="AA1650">
        <v>11.121</v>
      </c>
      <c r="AB1650">
        <v>74.575999999999993</v>
      </c>
      <c r="AC1650">
        <v>21.516999999999999</v>
      </c>
      <c r="AD1650">
        <v>83.869</v>
      </c>
      <c r="AE1650">
        <v>13.989000000000001</v>
      </c>
      <c r="AF1650">
        <v>2.24E-2</v>
      </c>
      <c r="AH1650">
        <v>11.93216</v>
      </c>
      <c r="AI1650">
        <v>84.42</v>
      </c>
      <c r="AJ1650">
        <v>18.25</v>
      </c>
      <c r="AK1650">
        <v>0.20321013977730393</v>
      </c>
    </row>
    <row r="1651" spans="1:37" x14ac:dyDescent="0.25">
      <c r="A1651" s="24" t="s">
        <v>105</v>
      </c>
      <c r="B1651" t="s">
        <v>102</v>
      </c>
      <c r="C1651" s="15">
        <v>41942</v>
      </c>
      <c r="D1651" t="s">
        <v>96</v>
      </c>
      <c r="E1651">
        <v>1</v>
      </c>
      <c r="G1651">
        <v>100</v>
      </c>
      <c r="J1651">
        <v>1.2</v>
      </c>
      <c r="K1651" s="6"/>
      <c r="N1651">
        <v>108.6</v>
      </c>
      <c r="O1651">
        <v>108.6</v>
      </c>
      <c r="P1651" s="6">
        <f>SUMIFS(O$1648:O1651,A$1648:A1651,A1651,E$1648:E1651,E1651)</f>
        <v>108.6</v>
      </c>
      <c r="Z1651">
        <v>17.015999999999998</v>
      </c>
      <c r="AA1651">
        <v>13.715</v>
      </c>
      <c r="AB1651">
        <v>76.516999999999996</v>
      </c>
      <c r="AC1651">
        <v>23.492999999999999</v>
      </c>
      <c r="AD1651">
        <v>85.012</v>
      </c>
      <c r="AE1651">
        <v>15.593999999999999</v>
      </c>
      <c r="AF1651">
        <v>2.5000000000000001E-2</v>
      </c>
      <c r="AH1651">
        <v>12.24272</v>
      </c>
      <c r="AI1651">
        <v>94.45</v>
      </c>
      <c r="AJ1651">
        <v>18.68</v>
      </c>
      <c r="AK1651">
        <v>0.18591000529380622</v>
      </c>
    </row>
    <row r="1652" spans="1:37" x14ac:dyDescent="0.25">
      <c r="A1652" s="24" t="s">
        <v>106</v>
      </c>
      <c r="B1652" t="s">
        <v>102</v>
      </c>
      <c r="C1652" s="15">
        <v>41942</v>
      </c>
      <c r="D1652" t="s">
        <v>96</v>
      </c>
      <c r="E1652">
        <v>1</v>
      </c>
      <c r="G1652">
        <v>350</v>
      </c>
      <c r="J1652">
        <v>1.2</v>
      </c>
      <c r="K1652" s="6"/>
      <c r="N1652">
        <v>159.01</v>
      </c>
      <c r="O1652">
        <v>159.01</v>
      </c>
      <c r="P1652" s="6">
        <f>SUMIFS(O$1648:O1652,A$1648:A1652,A1652,E$1648:E1652,E1652)</f>
        <v>159.01</v>
      </c>
      <c r="Z1652">
        <v>17.225000000000001</v>
      </c>
      <c r="AA1652">
        <v>13.597</v>
      </c>
      <c r="AB1652">
        <v>77.305999999999997</v>
      </c>
      <c r="AC1652">
        <v>27.486999999999998</v>
      </c>
      <c r="AD1652">
        <v>86.9</v>
      </c>
      <c r="AE1652">
        <v>20.815000000000001</v>
      </c>
      <c r="AF1652">
        <v>3.3300000000000003E-2</v>
      </c>
      <c r="AH1652">
        <v>12.36896</v>
      </c>
      <c r="AI1652">
        <v>97.19</v>
      </c>
      <c r="AJ1652">
        <v>19.04</v>
      </c>
      <c r="AK1652">
        <v>0.18415063278115029</v>
      </c>
    </row>
    <row r="1653" spans="1:37" x14ac:dyDescent="0.25">
      <c r="A1653" s="24" t="s">
        <v>107</v>
      </c>
      <c r="B1653" t="s">
        <v>102</v>
      </c>
      <c r="C1653" s="15">
        <v>41942</v>
      </c>
      <c r="D1653" t="s">
        <v>96</v>
      </c>
      <c r="E1653">
        <v>1</v>
      </c>
      <c r="G1653">
        <v>50</v>
      </c>
      <c r="J1653">
        <v>1.2</v>
      </c>
      <c r="K1653" s="6"/>
      <c r="N1653">
        <v>118.84</v>
      </c>
      <c r="O1653">
        <v>118.84</v>
      </c>
      <c r="P1653" s="6">
        <f>SUMIFS(O$1648:O1653,A$1648:A1653,A1653,E$1648:E1653,E1653)</f>
        <v>118.84</v>
      </c>
      <c r="AI1653">
        <v>74.88</v>
      </c>
      <c r="AJ1653">
        <v>15.62</v>
      </c>
      <c r="AK1653">
        <v>0.1960844017094017</v>
      </c>
    </row>
    <row r="1654" spans="1:37" x14ac:dyDescent="0.25">
      <c r="A1654" s="24" t="s">
        <v>103</v>
      </c>
      <c r="B1654" t="s">
        <v>102</v>
      </c>
      <c r="C1654" s="15">
        <v>41942</v>
      </c>
      <c r="D1654" t="s">
        <v>96</v>
      </c>
      <c r="E1654">
        <v>2</v>
      </c>
      <c r="G1654">
        <v>500</v>
      </c>
      <c r="J1654">
        <v>1.2</v>
      </c>
      <c r="K1654" s="6"/>
      <c r="N1654">
        <v>136.26</v>
      </c>
      <c r="O1654">
        <v>136.26</v>
      </c>
      <c r="P1654" s="6">
        <f>SUMIFS(O$1648:O1654,A$1648:A1654,A1654,E$1648:E1654,E1654)</f>
        <v>136.26</v>
      </c>
      <c r="AI1654">
        <v>118</v>
      </c>
      <c r="AJ1654">
        <v>17.57</v>
      </c>
      <c r="AK1654">
        <v>0.13996440677966102</v>
      </c>
    </row>
    <row r="1655" spans="1:37" x14ac:dyDescent="0.25">
      <c r="A1655" s="24" t="s">
        <v>104</v>
      </c>
      <c r="B1655" t="s">
        <v>102</v>
      </c>
      <c r="C1655" s="15">
        <v>41942</v>
      </c>
      <c r="D1655" t="s">
        <v>96</v>
      </c>
      <c r="E1655">
        <v>2</v>
      </c>
      <c r="G1655">
        <v>0</v>
      </c>
      <c r="J1655">
        <v>1.2</v>
      </c>
      <c r="K1655" s="6"/>
      <c r="N1655">
        <v>90.48</v>
      </c>
      <c r="O1655">
        <v>90.48</v>
      </c>
      <c r="P1655" s="6">
        <f>SUMIFS(O$1648:O1655,A$1648:A1655,A1655,E$1648:E1655,E1655)</f>
        <v>90.48</v>
      </c>
      <c r="Z1655">
        <v>16.28</v>
      </c>
      <c r="AA1655">
        <v>11.109</v>
      </c>
      <c r="AB1655">
        <v>74.623000000000005</v>
      </c>
      <c r="AC1655">
        <v>20.206</v>
      </c>
      <c r="AD1655">
        <v>82.144000000000005</v>
      </c>
      <c r="AE1655">
        <v>16.3</v>
      </c>
      <c r="AF1655">
        <v>2.6100000000000002E-2</v>
      </c>
      <c r="AH1655">
        <v>11.939680000000001</v>
      </c>
      <c r="AI1655">
        <v>65.5</v>
      </c>
      <c r="AJ1655">
        <v>12.84</v>
      </c>
      <c r="AK1655">
        <v>0.18426870229007633</v>
      </c>
    </row>
    <row r="1656" spans="1:37" x14ac:dyDescent="0.25">
      <c r="A1656" s="24" t="s">
        <v>106</v>
      </c>
      <c r="B1656" t="s">
        <v>102</v>
      </c>
      <c r="C1656" s="15">
        <v>41942</v>
      </c>
      <c r="D1656" t="s">
        <v>96</v>
      </c>
      <c r="E1656">
        <v>2</v>
      </c>
      <c r="G1656">
        <v>350</v>
      </c>
      <c r="J1656">
        <v>1.2</v>
      </c>
      <c r="K1656" s="6"/>
      <c r="N1656">
        <v>185.21</v>
      </c>
      <c r="O1656">
        <v>185.21</v>
      </c>
      <c r="P1656" s="6">
        <f>SUMIFS(O$1648:O1656,A$1648:A1656,A1656,E$1648:E1656,E1656)</f>
        <v>185.21</v>
      </c>
      <c r="AI1656">
        <v>87.5</v>
      </c>
      <c r="AJ1656">
        <v>13.76</v>
      </c>
      <c r="AK1656">
        <v>0.14782171428571428</v>
      </c>
    </row>
    <row r="1657" spans="1:37" x14ac:dyDescent="0.25">
      <c r="A1657" s="24" t="s">
        <v>105</v>
      </c>
      <c r="B1657" t="s">
        <v>102</v>
      </c>
      <c r="C1657" s="15">
        <v>41942</v>
      </c>
      <c r="D1657" t="s">
        <v>96</v>
      </c>
      <c r="E1657">
        <v>2</v>
      </c>
      <c r="G1657">
        <v>100</v>
      </c>
      <c r="J1657">
        <v>1.2</v>
      </c>
      <c r="K1657" s="6"/>
      <c r="N1657">
        <v>108.72</v>
      </c>
      <c r="O1657">
        <v>108.72</v>
      </c>
      <c r="P1657" s="6">
        <f>SUMIFS(O$1648:O1657,A$1648:A1657,A1657,E$1648:E1657,E1657)</f>
        <v>108.72</v>
      </c>
      <c r="Z1657">
        <v>15.907999999999999</v>
      </c>
      <c r="AA1657">
        <v>12.262</v>
      </c>
      <c r="AB1657">
        <v>74.149000000000001</v>
      </c>
      <c r="AC1657">
        <v>18.774000000000001</v>
      </c>
      <c r="AD1657">
        <v>81.822000000000003</v>
      </c>
      <c r="AE1657">
        <v>20.242000000000001</v>
      </c>
      <c r="AF1657">
        <v>3.2399999999999998E-2</v>
      </c>
      <c r="AH1657">
        <v>11.86384</v>
      </c>
      <c r="AI1657">
        <v>102</v>
      </c>
      <c r="AJ1657">
        <v>16.59</v>
      </c>
      <c r="AK1657">
        <v>0.15288823529411766</v>
      </c>
    </row>
    <row r="1658" spans="1:37" x14ac:dyDescent="0.25">
      <c r="A1658" s="24" t="s">
        <v>107</v>
      </c>
      <c r="B1658" t="s">
        <v>102</v>
      </c>
      <c r="C1658" s="15">
        <v>41942</v>
      </c>
      <c r="D1658" t="s">
        <v>96</v>
      </c>
      <c r="E1658">
        <v>2</v>
      </c>
      <c r="G1658">
        <v>50</v>
      </c>
      <c r="J1658">
        <v>1.2</v>
      </c>
      <c r="K1658" s="6"/>
      <c r="N1658">
        <v>134.91999999999999</v>
      </c>
      <c r="O1658">
        <v>134.91999999999999</v>
      </c>
      <c r="P1658" s="6">
        <f>SUMIFS(O$1648:O1658,A$1648:A1658,A1658,E$1648:E1658,E1658)</f>
        <v>134.91999999999999</v>
      </c>
      <c r="Z1658">
        <v>15.98</v>
      </c>
      <c r="AA1658">
        <v>10.239000000000001</v>
      </c>
      <c r="AB1658">
        <v>73.823999999999998</v>
      </c>
      <c r="AC1658">
        <v>18.094999999999999</v>
      </c>
      <c r="AD1658">
        <v>81.814999999999998</v>
      </c>
      <c r="AE1658">
        <v>15.551</v>
      </c>
      <c r="AF1658">
        <v>2.4899999999999999E-2</v>
      </c>
      <c r="AH1658">
        <v>11.81184</v>
      </c>
      <c r="AI1658">
        <v>81.099999999999994</v>
      </c>
      <c r="AJ1658">
        <v>15.45</v>
      </c>
      <c r="AK1658">
        <v>0.17907521578298397</v>
      </c>
    </row>
    <row r="1659" spans="1:37" x14ac:dyDescent="0.25">
      <c r="A1659" s="24" t="s">
        <v>101</v>
      </c>
      <c r="B1659" t="s">
        <v>102</v>
      </c>
      <c r="C1659" s="15">
        <v>41942</v>
      </c>
      <c r="D1659" t="s">
        <v>96</v>
      </c>
      <c r="E1659">
        <v>2</v>
      </c>
      <c r="G1659">
        <v>200</v>
      </c>
      <c r="J1659">
        <v>1.2</v>
      </c>
      <c r="K1659" s="6"/>
      <c r="N1659">
        <v>256.19</v>
      </c>
      <c r="O1659">
        <v>256.19</v>
      </c>
      <c r="P1659" s="6">
        <f>SUMIFS(O$1648:O1659,A$1648:A1659,A1659,E$1648:E1659,E1659)</f>
        <v>256.19</v>
      </c>
      <c r="Z1659">
        <v>17.084</v>
      </c>
      <c r="AA1659">
        <v>12.486000000000001</v>
      </c>
      <c r="AB1659">
        <v>72.224000000000004</v>
      </c>
      <c r="AC1659">
        <v>18.780999999999999</v>
      </c>
      <c r="AD1659">
        <v>80.584000000000003</v>
      </c>
      <c r="AE1659">
        <v>17.123000000000001</v>
      </c>
      <c r="AF1659">
        <v>2.7400000000000001E-2</v>
      </c>
      <c r="AH1659">
        <v>11.555840000000002</v>
      </c>
      <c r="AI1659">
        <v>66</v>
      </c>
      <c r="AJ1659">
        <v>12.72</v>
      </c>
      <c r="AK1659">
        <v>0.18116363636363636</v>
      </c>
    </row>
    <row r="1660" spans="1:37" x14ac:dyDescent="0.25">
      <c r="A1660" s="24" t="s">
        <v>107</v>
      </c>
      <c r="B1660" t="s">
        <v>102</v>
      </c>
      <c r="C1660" s="15">
        <v>41942</v>
      </c>
      <c r="D1660" t="s">
        <v>96</v>
      </c>
      <c r="E1660">
        <v>3</v>
      </c>
      <c r="G1660">
        <v>50</v>
      </c>
      <c r="J1660">
        <v>1.2</v>
      </c>
      <c r="K1660" s="6"/>
      <c r="N1660">
        <v>90.15</v>
      </c>
      <c r="O1660">
        <v>90.15</v>
      </c>
      <c r="P1660" s="6">
        <f>SUMIFS(O$1648:O1660,A$1648:A1660,A1660,E$1648:E1660,E1660)</f>
        <v>90.15</v>
      </c>
      <c r="Z1660">
        <v>14.785</v>
      </c>
      <c r="AA1660">
        <v>11.593999999999999</v>
      </c>
      <c r="AB1660">
        <v>75.600999999999999</v>
      </c>
      <c r="AC1660">
        <v>19.265000000000001</v>
      </c>
      <c r="AD1660">
        <v>82.677999999999997</v>
      </c>
      <c r="AE1660">
        <v>15.032999999999999</v>
      </c>
      <c r="AF1660">
        <v>2.41E-2</v>
      </c>
      <c r="AH1660">
        <v>12.096159999999999</v>
      </c>
      <c r="AI1660">
        <v>70.739999999999995</v>
      </c>
      <c r="AJ1660">
        <v>17.05</v>
      </c>
      <c r="AK1660">
        <v>0.22656205824144757</v>
      </c>
    </row>
    <row r="1661" spans="1:37" x14ac:dyDescent="0.25">
      <c r="A1661" s="24" t="s">
        <v>103</v>
      </c>
      <c r="B1661" t="s">
        <v>102</v>
      </c>
      <c r="C1661" s="15">
        <v>41942</v>
      </c>
      <c r="D1661" t="s">
        <v>96</v>
      </c>
      <c r="E1661">
        <v>3</v>
      </c>
      <c r="G1661">
        <v>500</v>
      </c>
      <c r="J1661">
        <v>1.2</v>
      </c>
      <c r="K1661" s="6"/>
      <c r="N1661">
        <v>146.86000000000001</v>
      </c>
      <c r="O1661">
        <v>146.86000000000001</v>
      </c>
      <c r="P1661" s="6">
        <f>SUMIFS(O$1648:O1661,A$1648:A1661,A1661,E$1648:E1661,E1661)</f>
        <v>146.86000000000001</v>
      </c>
      <c r="Z1661">
        <v>14.68</v>
      </c>
      <c r="AA1661">
        <v>13.413</v>
      </c>
      <c r="AB1661">
        <v>77.122</v>
      </c>
      <c r="AC1661">
        <v>21.532</v>
      </c>
      <c r="AD1661">
        <v>85.361000000000004</v>
      </c>
      <c r="AE1661">
        <v>21.95</v>
      </c>
      <c r="AF1661">
        <v>3.5099999999999999E-2</v>
      </c>
      <c r="AH1661">
        <v>12.33952</v>
      </c>
      <c r="AI1661">
        <v>67.680000000000007</v>
      </c>
      <c r="AJ1661">
        <v>15.42</v>
      </c>
      <c r="AK1661">
        <v>0.21416666666666664</v>
      </c>
    </row>
    <row r="1662" spans="1:37" x14ac:dyDescent="0.25">
      <c r="A1662" s="24" t="s">
        <v>104</v>
      </c>
      <c r="B1662" t="s">
        <v>102</v>
      </c>
      <c r="C1662" s="15">
        <v>41942</v>
      </c>
      <c r="D1662" t="s">
        <v>96</v>
      </c>
      <c r="E1662">
        <v>3</v>
      </c>
      <c r="G1662">
        <v>0</v>
      </c>
      <c r="J1662">
        <v>1.2</v>
      </c>
      <c r="K1662" s="6"/>
      <c r="N1662">
        <v>95.19</v>
      </c>
      <c r="O1662">
        <v>95.19</v>
      </c>
      <c r="P1662" s="6">
        <f>SUMIFS(O$1648:O1662,A$1648:A1662,A1662,E$1648:E1662,E1662)</f>
        <v>95.19</v>
      </c>
      <c r="Z1662">
        <v>15.712</v>
      </c>
      <c r="AA1662">
        <v>9.9589999999999996</v>
      </c>
      <c r="AB1662">
        <v>74.150000000000006</v>
      </c>
      <c r="AC1662">
        <v>18.324999999999999</v>
      </c>
      <c r="AD1662">
        <v>82.938999999999993</v>
      </c>
      <c r="AE1662">
        <v>15.497</v>
      </c>
      <c r="AF1662">
        <v>2.4799999999999999E-2</v>
      </c>
      <c r="AH1662">
        <v>11.864000000000001</v>
      </c>
      <c r="AI1662">
        <v>81.17</v>
      </c>
      <c r="AJ1662">
        <v>16.739999999999998</v>
      </c>
      <c r="AK1662">
        <v>0.19385980041887393</v>
      </c>
    </row>
    <row r="1663" spans="1:37" x14ac:dyDescent="0.25">
      <c r="A1663" s="24" t="s">
        <v>101</v>
      </c>
      <c r="B1663" t="s">
        <v>102</v>
      </c>
      <c r="C1663" s="15">
        <v>41942</v>
      </c>
      <c r="D1663" t="s">
        <v>96</v>
      </c>
      <c r="E1663">
        <v>3</v>
      </c>
      <c r="G1663">
        <v>200</v>
      </c>
      <c r="J1663">
        <v>1.2</v>
      </c>
      <c r="K1663" s="6"/>
      <c r="N1663">
        <v>176.11</v>
      </c>
      <c r="O1663">
        <v>176.11</v>
      </c>
      <c r="P1663" s="6">
        <f>SUMIFS(O$1648:O1663,A$1648:A1663,A1663,E$1648:E1663,E1663)</f>
        <v>176.11</v>
      </c>
      <c r="Z1663">
        <v>14.382999999999999</v>
      </c>
      <c r="AA1663">
        <v>13.657999999999999</v>
      </c>
      <c r="AB1663">
        <v>75.739999999999995</v>
      </c>
      <c r="AC1663">
        <v>16.623000000000001</v>
      </c>
      <c r="AD1663">
        <v>82.834999999999994</v>
      </c>
      <c r="AE1663">
        <v>18.683</v>
      </c>
      <c r="AF1663">
        <v>2.9899999999999999E-2</v>
      </c>
      <c r="AH1663">
        <v>12.118399999999999</v>
      </c>
      <c r="AI1663">
        <v>98.5</v>
      </c>
      <c r="AJ1663">
        <v>17.03</v>
      </c>
      <c r="AK1663">
        <v>0.1625197969543147</v>
      </c>
    </row>
    <row r="1664" spans="1:37" x14ac:dyDescent="0.25">
      <c r="A1664" s="24" t="s">
        <v>106</v>
      </c>
      <c r="B1664" t="s">
        <v>102</v>
      </c>
      <c r="C1664" s="15">
        <v>41942</v>
      </c>
      <c r="D1664" t="s">
        <v>96</v>
      </c>
      <c r="E1664">
        <v>3</v>
      </c>
      <c r="G1664">
        <v>350</v>
      </c>
      <c r="J1664">
        <v>1.2</v>
      </c>
      <c r="K1664" s="6"/>
      <c r="N1664">
        <v>205.01</v>
      </c>
      <c r="O1664">
        <v>205.01</v>
      </c>
      <c r="P1664" s="6">
        <f>SUMIFS(O$1648:O1664,A$1648:A1664,A1664,E$1648:E1664,E1664)</f>
        <v>205.01</v>
      </c>
      <c r="AI1664">
        <v>99.58</v>
      </c>
      <c r="AJ1664">
        <v>16.34</v>
      </c>
      <c r="AK1664">
        <v>0.15424382406105641</v>
      </c>
    </row>
    <row r="1665" spans="1:37" x14ac:dyDescent="0.25">
      <c r="A1665" s="24" t="s">
        <v>105</v>
      </c>
      <c r="B1665" t="s">
        <v>102</v>
      </c>
      <c r="C1665" s="15">
        <v>41942</v>
      </c>
      <c r="D1665" t="s">
        <v>96</v>
      </c>
      <c r="E1665">
        <v>3</v>
      </c>
      <c r="G1665">
        <v>100</v>
      </c>
      <c r="J1665">
        <v>1.2</v>
      </c>
      <c r="K1665" s="6"/>
      <c r="N1665">
        <v>136.34</v>
      </c>
      <c r="O1665">
        <v>136.34</v>
      </c>
      <c r="P1665" s="6">
        <f>SUMIFS(O$1648:O1665,A$1648:A1665,A1665,E$1648:E1665,E1665)</f>
        <v>136.34</v>
      </c>
      <c r="Z1665">
        <v>17.052</v>
      </c>
      <c r="AA1665">
        <v>10.948</v>
      </c>
      <c r="AB1665">
        <v>73.929000000000002</v>
      </c>
      <c r="AC1665">
        <v>21.234999999999999</v>
      </c>
      <c r="AD1665">
        <v>82.507999999999996</v>
      </c>
      <c r="AE1665">
        <v>17.939</v>
      </c>
      <c r="AF1665">
        <v>2.87E-2</v>
      </c>
      <c r="AH1665">
        <v>11.82864</v>
      </c>
      <c r="AI1665">
        <v>98.44</v>
      </c>
      <c r="AJ1665">
        <v>16.989999999999998</v>
      </c>
      <c r="AK1665">
        <v>0.16223689557090612</v>
      </c>
    </row>
    <row r="1666" spans="1:37" x14ac:dyDescent="0.25">
      <c r="A1666" s="24" t="s">
        <v>106</v>
      </c>
      <c r="B1666" t="s">
        <v>102</v>
      </c>
      <c r="C1666" s="15">
        <v>41942</v>
      </c>
      <c r="D1666" t="s">
        <v>96</v>
      </c>
      <c r="E1666">
        <v>4</v>
      </c>
      <c r="G1666">
        <v>350</v>
      </c>
      <c r="J1666">
        <v>1.2</v>
      </c>
      <c r="K1666" s="6"/>
      <c r="N1666">
        <v>117.2</v>
      </c>
      <c r="O1666">
        <v>117.2</v>
      </c>
      <c r="P1666" s="6">
        <f>SUMIFS(O$1648:O1666,A$1648:A1666,A1666,E$1648:E1666,E1666)</f>
        <v>117.2</v>
      </c>
      <c r="Z1666">
        <v>14.521000000000001</v>
      </c>
      <c r="AA1666">
        <v>14.99</v>
      </c>
      <c r="AB1666">
        <v>75.497</v>
      </c>
      <c r="AC1666">
        <v>20.498000000000001</v>
      </c>
      <c r="AD1666">
        <v>83.703000000000003</v>
      </c>
      <c r="AE1666">
        <v>18.715</v>
      </c>
      <c r="AF1666">
        <v>2.9899999999999999E-2</v>
      </c>
      <c r="AH1666">
        <v>12.07952</v>
      </c>
      <c r="AI1666">
        <v>91.4</v>
      </c>
      <c r="AJ1666">
        <v>18.440000000000001</v>
      </c>
      <c r="AK1666">
        <v>0.18964551422319473</v>
      </c>
    </row>
    <row r="1667" spans="1:37" x14ac:dyDescent="0.25">
      <c r="A1667" s="24" t="s">
        <v>101</v>
      </c>
      <c r="B1667" t="s">
        <v>102</v>
      </c>
      <c r="C1667" s="15">
        <v>41942</v>
      </c>
      <c r="D1667" t="s">
        <v>96</v>
      </c>
      <c r="E1667">
        <v>4</v>
      </c>
      <c r="G1667">
        <v>200</v>
      </c>
      <c r="J1667">
        <v>1.2</v>
      </c>
      <c r="K1667" s="6"/>
      <c r="N1667">
        <v>122.5</v>
      </c>
      <c r="O1667">
        <v>122.5</v>
      </c>
      <c r="P1667" s="6">
        <f>SUMIFS(O$1648:O1667,A$1648:A1667,A1667,E$1648:E1667,E1667)</f>
        <v>122.5</v>
      </c>
      <c r="Z1667">
        <v>15.387</v>
      </c>
      <c r="AA1667">
        <v>14.683</v>
      </c>
      <c r="AB1667">
        <v>73.218000000000004</v>
      </c>
      <c r="AC1667">
        <v>21.814</v>
      </c>
      <c r="AD1667">
        <v>83.088999999999999</v>
      </c>
      <c r="AE1667">
        <v>16.538</v>
      </c>
      <c r="AF1667">
        <v>2.6499999999999999E-2</v>
      </c>
      <c r="AH1667">
        <v>11.714880000000001</v>
      </c>
      <c r="AI1667">
        <v>85</v>
      </c>
      <c r="AJ1667">
        <v>18.43</v>
      </c>
      <c r="AK1667">
        <v>0.20381411764705881</v>
      </c>
    </row>
    <row r="1668" spans="1:37" x14ac:dyDescent="0.25">
      <c r="A1668" s="24" t="s">
        <v>105</v>
      </c>
      <c r="B1668" t="s">
        <v>102</v>
      </c>
      <c r="C1668" s="15">
        <v>41942</v>
      </c>
      <c r="D1668" t="s">
        <v>96</v>
      </c>
      <c r="E1668">
        <v>4</v>
      </c>
      <c r="G1668">
        <v>100</v>
      </c>
      <c r="J1668">
        <v>1.2</v>
      </c>
      <c r="K1668" s="6"/>
      <c r="N1668">
        <v>92.85</v>
      </c>
      <c r="O1668">
        <v>92.85</v>
      </c>
      <c r="P1668" s="6">
        <f>SUMIFS(O$1648:O1668,A$1648:A1668,A1668,E$1648:E1668,E1668)</f>
        <v>92.85</v>
      </c>
      <c r="Z1668">
        <v>14.33</v>
      </c>
      <c r="AA1668">
        <v>14.223000000000001</v>
      </c>
      <c r="AB1668">
        <v>75.213999999999999</v>
      </c>
      <c r="AC1668">
        <v>20.039000000000001</v>
      </c>
      <c r="AD1668">
        <v>82.646000000000001</v>
      </c>
      <c r="AE1668">
        <v>14.484</v>
      </c>
      <c r="AF1668">
        <v>2.3199999999999998E-2</v>
      </c>
      <c r="AH1668">
        <v>12.03424</v>
      </c>
      <c r="AI1668">
        <v>93</v>
      </c>
      <c r="AJ1668">
        <v>19.73</v>
      </c>
      <c r="AK1668">
        <v>0.19942150537634409</v>
      </c>
    </row>
    <row r="1669" spans="1:37" x14ac:dyDescent="0.25">
      <c r="A1669" s="24" t="s">
        <v>103</v>
      </c>
      <c r="B1669" t="s">
        <v>102</v>
      </c>
      <c r="C1669" s="15">
        <v>41942</v>
      </c>
      <c r="D1669" t="s">
        <v>96</v>
      </c>
      <c r="E1669">
        <v>4</v>
      </c>
      <c r="G1669">
        <v>500</v>
      </c>
      <c r="J1669">
        <v>1.2</v>
      </c>
      <c r="K1669" s="6"/>
      <c r="N1669">
        <v>182.76</v>
      </c>
      <c r="O1669">
        <v>182.76</v>
      </c>
      <c r="P1669" s="6">
        <f>SUMIFS(O$1648:O1669,A$1648:A1669,A1669,E$1648:E1669,E1669)</f>
        <v>182.76</v>
      </c>
      <c r="Z1669">
        <v>14.734</v>
      </c>
      <c r="AA1669">
        <v>14.972</v>
      </c>
      <c r="AB1669">
        <v>76.078999999999994</v>
      </c>
      <c r="AC1669">
        <v>19.869</v>
      </c>
      <c r="AD1669">
        <v>83.635000000000005</v>
      </c>
      <c r="AE1669">
        <v>22.297999999999998</v>
      </c>
      <c r="AF1669">
        <v>3.5700000000000003E-2</v>
      </c>
      <c r="AH1669">
        <v>12.172639999999999</v>
      </c>
      <c r="AI1669">
        <v>90.4</v>
      </c>
      <c r="AJ1669">
        <v>16.22</v>
      </c>
      <c r="AK1669">
        <v>0.1686592920353982</v>
      </c>
    </row>
    <row r="1670" spans="1:37" x14ac:dyDescent="0.25">
      <c r="A1670" s="24" t="s">
        <v>104</v>
      </c>
      <c r="B1670" t="s">
        <v>102</v>
      </c>
      <c r="C1670" s="15">
        <v>41942</v>
      </c>
      <c r="D1670" t="s">
        <v>96</v>
      </c>
      <c r="E1670">
        <v>4</v>
      </c>
      <c r="G1670">
        <v>0</v>
      </c>
      <c r="J1670">
        <v>1.2</v>
      </c>
      <c r="K1670" s="6"/>
      <c r="N1670">
        <v>51.24</v>
      </c>
      <c r="O1670">
        <v>51.24</v>
      </c>
      <c r="P1670" s="6">
        <f>SUMIFS(O$1648:O1670,A$1648:A1670,A1670,E$1648:E1670,E1670)</f>
        <v>51.24</v>
      </c>
      <c r="Z1670">
        <v>13.922000000000001</v>
      </c>
      <c r="AA1670">
        <v>12.132</v>
      </c>
      <c r="AB1670">
        <v>70.597999999999999</v>
      </c>
      <c r="AC1670">
        <v>21.582999999999998</v>
      </c>
      <c r="AD1670">
        <v>80.616</v>
      </c>
      <c r="AE1670">
        <v>13.084</v>
      </c>
      <c r="AF1670">
        <v>2.0899999999999998E-2</v>
      </c>
      <c r="AH1670">
        <v>11.295680000000001</v>
      </c>
      <c r="AI1670">
        <v>65.7</v>
      </c>
      <c r="AJ1670">
        <v>19.23</v>
      </c>
      <c r="AK1670">
        <v>0.27513242009132416</v>
      </c>
    </row>
    <row r="1671" spans="1:37" x14ac:dyDescent="0.25">
      <c r="A1671" s="24" t="s">
        <v>107</v>
      </c>
      <c r="B1671" t="s">
        <v>102</v>
      </c>
      <c r="C1671" s="15">
        <v>41942</v>
      </c>
      <c r="D1671" t="s">
        <v>96</v>
      </c>
      <c r="E1671">
        <v>4</v>
      </c>
      <c r="G1671">
        <v>50</v>
      </c>
      <c r="J1671">
        <v>1.2</v>
      </c>
      <c r="K1671" s="6"/>
      <c r="N1671">
        <v>83.17</v>
      </c>
      <c r="O1671">
        <v>83.17</v>
      </c>
      <c r="P1671" s="6">
        <f>SUMIFS(O$1648:O1671,A$1648:A1671,A1671,E$1648:E1671,E1671)</f>
        <v>83.17</v>
      </c>
      <c r="Z1671">
        <v>15.397</v>
      </c>
      <c r="AA1671">
        <v>10.478999999999999</v>
      </c>
      <c r="AB1671">
        <v>69.346000000000004</v>
      </c>
      <c r="AC1671">
        <v>21.143000000000001</v>
      </c>
      <c r="AD1671">
        <v>79.539000000000001</v>
      </c>
      <c r="AE1671">
        <v>13.637</v>
      </c>
      <c r="AF1671">
        <v>2.18E-2</v>
      </c>
      <c r="AH1671">
        <v>11.095360000000001</v>
      </c>
      <c r="AI1671">
        <v>80.959999999999994</v>
      </c>
      <c r="AJ1671">
        <v>19.27</v>
      </c>
      <c r="AK1671">
        <v>0.22373764822134387</v>
      </c>
    </row>
    <row r="1672" spans="1:37" x14ac:dyDescent="0.25">
      <c r="A1672" s="24" t="s">
        <v>101</v>
      </c>
      <c r="B1672" t="s">
        <v>102</v>
      </c>
      <c r="C1672" s="15">
        <v>41968</v>
      </c>
      <c r="D1672" t="s">
        <v>96</v>
      </c>
      <c r="E1672">
        <v>1</v>
      </c>
      <c r="G1672">
        <v>200</v>
      </c>
      <c r="J1672">
        <v>1.3</v>
      </c>
      <c r="K1672" s="6"/>
      <c r="N1672">
        <v>141.84</v>
      </c>
      <c r="O1672">
        <v>141.84</v>
      </c>
      <c r="P1672" s="6">
        <f>SUMIFS(O$1648:O1672,A$1648:A1672,A1672,E$1648:E1672,E1672)</f>
        <v>276.25</v>
      </c>
      <c r="Z1672">
        <v>17.937000000000001</v>
      </c>
      <c r="AA1672">
        <v>9.8870000000000005</v>
      </c>
      <c r="AB1672">
        <v>74.007999999999996</v>
      </c>
      <c r="AC1672">
        <v>25.745999999999999</v>
      </c>
      <c r="AD1672">
        <v>85.084999999999994</v>
      </c>
      <c r="AE1672">
        <v>14.962999999999999</v>
      </c>
      <c r="AF1672">
        <v>2.3900000000000001E-2</v>
      </c>
      <c r="AH1672">
        <v>11.841279999999999</v>
      </c>
      <c r="AI1672">
        <v>111.39</v>
      </c>
      <c r="AJ1672">
        <v>18.73</v>
      </c>
      <c r="AK1672">
        <v>0.15805907172995781</v>
      </c>
    </row>
    <row r="1673" spans="1:37" x14ac:dyDescent="0.25">
      <c r="A1673" s="24" t="s">
        <v>103</v>
      </c>
      <c r="B1673" t="s">
        <v>102</v>
      </c>
      <c r="C1673" s="15">
        <v>41968</v>
      </c>
      <c r="D1673" t="s">
        <v>96</v>
      </c>
      <c r="E1673">
        <v>1</v>
      </c>
      <c r="G1673">
        <v>500</v>
      </c>
      <c r="J1673">
        <v>1.3</v>
      </c>
      <c r="K1673" s="6"/>
      <c r="N1673">
        <v>172.07</v>
      </c>
      <c r="O1673">
        <v>172.07</v>
      </c>
      <c r="P1673" s="6">
        <f>SUMIFS(O$1648:O1673,A$1648:A1673,A1673,E$1648:E1673,E1673)</f>
        <v>393.78</v>
      </c>
      <c r="Z1673">
        <v>17.504000000000001</v>
      </c>
      <c r="AA1673">
        <v>10.574999999999999</v>
      </c>
      <c r="AB1673">
        <v>75.730999999999995</v>
      </c>
      <c r="AC1673">
        <v>22.94</v>
      </c>
      <c r="AD1673">
        <v>85.245000000000005</v>
      </c>
      <c r="AE1673">
        <v>17.593</v>
      </c>
      <c r="AF1673">
        <v>2.81E-2</v>
      </c>
      <c r="AH1673">
        <v>12.116959999999999</v>
      </c>
      <c r="AI1673">
        <v>111.98</v>
      </c>
      <c r="AJ1673">
        <v>15.93</v>
      </c>
      <c r="AK1673">
        <v>0.13372209323093409</v>
      </c>
    </row>
    <row r="1674" spans="1:37" x14ac:dyDescent="0.25">
      <c r="A1674" s="24" t="s">
        <v>104</v>
      </c>
      <c r="B1674" t="s">
        <v>102</v>
      </c>
      <c r="C1674" s="15">
        <v>41968</v>
      </c>
      <c r="D1674" t="s">
        <v>96</v>
      </c>
      <c r="E1674">
        <v>1</v>
      </c>
      <c r="G1674">
        <v>0</v>
      </c>
      <c r="J1674">
        <v>1.3</v>
      </c>
      <c r="K1674" s="6"/>
      <c r="N1674">
        <v>85.1</v>
      </c>
      <c r="O1674">
        <v>85.1</v>
      </c>
      <c r="P1674" s="6">
        <f>SUMIFS(O$1648:O1674,A$1648:A1674,A1674,E$1648:E1674,E1674)</f>
        <v>165.95</v>
      </c>
      <c r="Z1674">
        <v>17.137</v>
      </c>
      <c r="AA1674">
        <v>6.6870000000000003</v>
      </c>
      <c r="AB1674">
        <v>71.224000000000004</v>
      </c>
      <c r="AC1674">
        <v>20.263000000000002</v>
      </c>
      <c r="AD1674">
        <v>81.367999999999995</v>
      </c>
      <c r="AE1674">
        <v>13.709</v>
      </c>
      <c r="AF1674">
        <v>2.1899999999999999E-2</v>
      </c>
      <c r="AH1674">
        <v>11.395840000000002</v>
      </c>
      <c r="AI1674">
        <v>81.55</v>
      </c>
      <c r="AJ1674">
        <v>16.149999999999999</v>
      </c>
      <c r="AK1674">
        <v>0.18615573267933783</v>
      </c>
    </row>
    <row r="1675" spans="1:37" x14ac:dyDescent="0.25">
      <c r="A1675" s="24" t="s">
        <v>105</v>
      </c>
      <c r="B1675" t="s">
        <v>102</v>
      </c>
      <c r="C1675" s="15">
        <v>41968</v>
      </c>
      <c r="D1675" t="s">
        <v>96</v>
      </c>
      <c r="E1675">
        <v>1</v>
      </c>
      <c r="G1675">
        <v>100</v>
      </c>
      <c r="J1675">
        <v>1.3</v>
      </c>
      <c r="K1675" s="6"/>
      <c r="N1675">
        <v>110.82</v>
      </c>
      <c r="O1675">
        <v>110.82</v>
      </c>
      <c r="P1675" s="6">
        <f>SUMIFS(O$1648:O1675,A$1648:A1675,A1675,E$1648:E1675,E1675)</f>
        <v>219.42</v>
      </c>
      <c r="Z1675">
        <v>18.763999999999999</v>
      </c>
      <c r="AA1675">
        <v>8.17</v>
      </c>
      <c r="AB1675">
        <v>73.137</v>
      </c>
      <c r="AC1675">
        <v>23.437000000000001</v>
      </c>
      <c r="AD1675">
        <v>83.924999999999997</v>
      </c>
      <c r="AE1675">
        <v>14.153</v>
      </c>
      <c r="AF1675">
        <v>2.2599999999999999E-2</v>
      </c>
      <c r="AH1675">
        <v>11.701919999999999</v>
      </c>
      <c r="AI1675">
        <v>94.34</v>
      </c>
      <c r="AJ1675">
        <v>16.22</v>
      </c>
      <c r="AK1675">
        <v>0.16161543353826582</v>
      </c>
    </row>
    <row r="1676" spans="1:37" x14ac:dyDescent="0.25">
      <c r="A1676" s="24" t="s">
        <v>106</v>
      </c>
      <c r="B1676" t="s">
        <v>102</v>
      </c>
      <c r="C1676" s="15">
        <v>41968</v>
      </c>
      <c r="D1676" t="s">
        <v>96</v>
      </c>
      <c r="E1676">
        <v>1</v>
      </c>
      <c r="G1676">
        <v>350</v>
      </c>
      <c r="J1676">
        <v>1.3</v>
      </c>
      <c r="K1676" s="6"/>
      <c r="N1676">
        <v>156.26</v>
      </c>
      <c r="O1676">
        <v>156.26</v>
      </c>
      <c r="P1676" s="6">
        <f>SUMIFS(O$1648:O1676,A$1648:A1676,A1676,E$1648:E1676,E1676)</f>
        <v>315.27</v>
      </c>
      <c r="Z1676">
        <v>17.539000000000001</v>
      </c>
      <c r="AA1676">
        <v>9.7710000000000008</v>
      </c>
      <c r="AB1676">
        <v>75.533000000000001</v>
      </c>
      <c r="AC1676">
        <v>23.535</v>
      </c>
      <c r="AD1676">
        <v>85.605999999999995</v>
      </c>
      <c r="AE1676">
        <v>21.236999999999998</v>
      </c>
      <c r="AF1676">
        <v>3.4000000000000002E-2</v>
      </c>
      <c r="AH1676">
        <v>12.085280000000001</v>
      </c>
      <c r="AI1676">
        <v>188.66</v>
      </c>
      <c r="AJ1676">
        <v>20.93</v>
      </c>
      <c r="AK1676">
        <v>0.10428389695748966</v>
      </c>
    </row>
    <row r="1677" spans="1:37" x14ac:dyDescent="0.25">
      <c r="A1677" s="24" t="s">
        <v>107</v>
      </c>
      <c r="B1677" t="s">
        <v>102</v>
      </c>
      <c r="C1677" s="15">
        <v>41968</v>
      </c>
      <c r="D1677" t="s">
        <v>96</v>
      </c>
      <c r="E1677">
        <v>1</v>
      </c>
      <c r="G1677">
        <v>50</v>
      </c>
      <c r="J1677">
        <v>1.3</v>
      </c>
      <c r="K1677" s="6"/>
      <c r="N1677">
        <v>100.23</v>
      </c>
      <c r="O1677">
        <v>100.23</v>
      </c>
      <c r="P1677" s="6">
        <f>SUMIFS(O$1648:O1677,A$1648:A1677,A1677,E$1648:E1677,E1677)</f>
        <v>219.07</v>
      </c>
      <c r="Z1677">
        <v>17.995000000000001</v>
      </c>
      <c r="AA1677">
        <v>6.43</v>
      </c>
      <c r="AB1677">
        <v>72.619</v>
      </c>
      <c r="AC1677">
        <v>21.108000000000001</v>
      </c>
      <c r="AD1677">
        <v>82.887</v>
      </c>
      <c r="AE1677">
        <v>14.526</v>
      </c>
      <c r="AF1677">
        <v>2.3199999999999998E-2</v>
      </c>
      <c r="AH1677">
        <v>11.61904</v>
      </c>
      <c r="AI1677">
        <v>97.8</v>
      </c>
      <c r="AJ1677">
        <v>16.760000000000002</v>
      </c>
      <c r="AK1677">
        <v>0.16108793456032722</v>
      </c>
    </row>
    <row r="1678" spans="1:37" x14ac:dyDescent="0.25">
      <c r="A1678" s="24" t="s">
        <v>103</v>
      </c>
      <c r="B1678" t="s">
        <v>102</v>
      </c>
      <c r="C1678" s="15">
        <v>41968</v>
      </c>
      <c r="D1678" t="s">
        <v>96</v>
      </c>
      <c r="E1678">
        <v>2</v>
      </c>
      <c r="G1678">
        <v>500</v>
      </c>
      <c r="J1678">
        <v>1.3</v>
      </c>
      <c r="K1678" s="6"/>
      <c r="N1678">
        <v>209.26</v>
      </c>
      <c r="O1678">
        <v>209.26</v>
      </c>
      <c r="P1678" s="6">
        <f>SUMIFS(O$1648:O1678,A$1648:A1678,A1678,E$1648:E1678,E1678)</f>
        <v>345.52</v>
      </c>
      <c r="Z1678">
        <v>16.149999999999999</v>
      </c>
      <c r="AA1678">
        <v>10.218</v>
      </c>
      <c r="AB1678">
        <v>73.132000000000005</v>
      </c>
      <c r="AC1678">
        <v>19.318999999999999</v>
      </c>
      <c r="AD1678">
        <v>83.192999999999998</v>
      </c>
      <c r="AE1678">
        <v>20.068999999999999</v>
      </c>
      <c r="AF1678">
        <v>3.2099999999999997E-2</v>
      </c>
      <c r="AH1678">
        <v>11.701120000000001</v>
      </c>
      <c r="AI1678">
        <v>72.400000000000006</v>
      </c>
      <c r="AJ1678">
        <v>13.13</v>
      </c>
      <c r="AK1678">
        <v>0.17047237569060772</v>
      </c>
    </row>
    <row r="1679" spans="1:37" x14ac:dyDescent="0.25">
      <c r="A1679" s="24" t="s">
        <v>104</v>
      </c>
      <c r="B1679" t="s">
        <v>102</v>
      </c>
      <c r="C1679" s="15">
        <v>41968</v>
      </c>
      <c r="D1679" t="s">
        <v>96</v>
      </c>
      <c r="E1679">
        <v>2</v>
      </c>
      <c r="G1679">
        <v>0</v>
      </c>
      <c r="J1679">
        <v>1.3</v>
      </c>
      <c r="K1679" s="6"/>
      <c r="N1679">
        <v>93.37</v>
      </c>
      <c r="O1679">
        <v>93.37</v>
      </c>
      <c r="P1679" s="6">
        <f>SUMIFS(O$1648:O1679,A$1648:A1679,A1679,E$1648:E1679,E1679)</f>
        <v>183.85000000000002</v>
      </c>
      <c r="Z1679">
        <v>16.768000000000001</v>
      </c>
      <c r="AA1679">
        <v>6.6459999999999999</v>
      </c>
      <c r="AB1679">
        <v>69.313000000000002</v>
      </c>
      <c r="AC1679">
        <v>20.009</v>
      </c>
      <c r="AD1679">
        <v>80.731999999999999</v>
      </c>
      <c r="AE1679">
        <v>15.205</v>
      </c>
      <c r="AF1679">
        <v>2.4299999999999999E-2</v>
      </c>
      <c r="AH1679">
        <v>11.09008</v>
      </c>
      <c r="AI1679">
        <v>76.39</v>
      </c>
      <c r="AJ1679">
        <v>13.79</v>
      </c>
      <c r="AK1679">
        <v>0.16968974996727318</v>
      </c>
    </row>
    <row r="1680" spans="1:37" x14ac:dyDescent="0.25">
      <c r="A1680" s="24" t="s">
        <v>106</v>
      </c>
      <c r="B1680" t="s">
        <v>102</v>
      </c>
      <c r="C1680" s="15">
        <v>41968</v>
      </c>
      <c r="D1680" t="s">
        <v>96</v>
      </c>
      <c r="E1680">
        <v>2</v>
      </c>
      <c r="G1680">
        <v>350</v>
      </c>
      <c r="J1680">
        <v>1.3</v>
      </c>
      <c r="K1680" s="6"/>
      <c r="N1680">
        <v>187.67</v>
      </c>
      <c r="O1680">
        <v>187.67</v>
      </c>
      <c r="P1680" s="6">
        <f>SUMIFS(O$1648:O1680,A$1648:A1680,A1680,E$1648:E1680,E1680)</f>
        <v>372.88</v>
      </c>
      <c r="Z1680">
        <v>18.786999999999999</v>
      </c>
      <c r="AA1680">
        <v>4.6130000000000004</v>
      </c>
      <c r="AB1680">
        <v>75.653999999999996</v>
      </c>
      <c r="AC1680">
        <v>26.334</v>
      </c>
      <c r="AD1680">
        <v>83.596999999999994</v>
      </c>
      <c r="AE1680">
        <v>20.922000000000001</v>
      </c>
      <c r="AF1680">
        <v>3.3500000000000002E-2</v>
      </c>
      <c r="AH1680">
        <v>12.10464</v>
      </c>
      <c r="AI1680">
        <v>86.05</v>
      </c>
      <c r="AJ1680">
        <v>14.6</v>
      </c>
      <c r="AK1680">
        <v>0.15948866937826844</v>
      </c>
    </row>
    <row r="1681" spans="1:37" x14ac:dyDescent="0.25">
      <c r="A1681" s="24" t="s">
        <v>105</v>
      </c>
      <c r="B1681" t="s">
        <v>102</v>
      </c>
      <c r="C1681" s="15">
        <v>41968</v>
      </c>
      <c r="D1681" t="s">
        <v>96</v>
      </c>
      <c r="E1681">
        <v>2</v>
      </c>
      <c r="G1681">
        <v>100</v>
      </c>
      <c r="J1681">
        <v>1.3</v>
      </c>
      <c r="K1681" s="6"/>
      <c r="N1681">
        <v>128.49</v>
      </c>
      <c r="O1681">
        <v>128.49</v>
      </c>
      <c r="P1681" s="6">
        <f>SUMIFS(O$1648:O1681,A$1648:A1681,A1681,E$1648:E1681,E1681)</f>
        <v>237.21</v>
      </c>
      <c r="Z1681">
        <v>16.457000000000001</v>
      </c>
      <c r="AA1681">
        <v>7.3689999999999998</v>
      </c>
      <c r="AB1681">
        <v>70.921000000000006</v>
      </c>
      <c r="AC1681">
        <v>19.673999999999999</v>
      </c>
      <c r="AD1681">
        <v>81.768000000000001</v>
      </c>
      <c r="AE1681">
        <v>17.111000000000001</v>
      </c>
      <c r="AF1681">
        <v>2.7400000000000001E-2</v>
      </c>
      <c r="AH1681">
        <v>11.347360000000002</v>
      </c>
      <c r="AI1681">
        <v>72.459999999999994</v>
      </c>
      <c r="AJ1681">
        <v>13</v>
      </c>
      <c r="AK1681">
        <v>0.16864476952801546</v>
      </c>
    </row>
    <row r="1682" spans="1:37" x14ac:dyDescent="0.25">
      <c r="A1682" s="24" t="s">
        <v>107</v>
      </c>
      <c r="B1682" t="s">
        <v>102</v>
      </c>
      <c r="C1682" s="15">
        <v>41968</v>
      </c>
      <c r="D1682" t="s">
        <v>96</v>
      </c>
      <c r="E1682">
        <v>2</v>
      </c>
      <c r="G1682">
        <v>50</v>
      </c>
      <c r="J1682">
        <v>1.3</v>
      </c>
      <c r="K1682" s="6"/>
      <c r="N1682">
        <v>124.42</v>
      </c>
      <c r="O1682">
        <v>124.42</v>
      </c>
      <c r="P1682" s="6">
        <f>SUMIFS(O$1648:O1682,A$1648:A1682,A1682,E$1648:E1682,E1682)</f>
        <v>259.33999999999997</v>
      </c>
      <c r="AI1682">
        <v>63.97</v>
      </c>
      <c r="AJ1682">
        <v>13.16</v>
      </c>
      <c r="AK1682">
        <v>0.1933781460059403</v>
      </c>
    </row>
    <row r="1683" spans="1:37" x14ac:dyDescent="0.25">
      <c r="A1683" s="24" t="s">
        <v>101</v>
      </c>
      <c r="B1683" t="s">
        <v>102</v>
      </c>
      <c r="C1683" s="15">
        <v>41968</v>
      </c>
      <c r="D1683" t="s">
        <v>96</v>
      </c>
      <c r="E1683">
        <v>2</v>
      </c>
      <c r="G1683">
        <v>200</v>
      </c>
      <c r="J1683">
        <v>1.3</v>
      </c>
      <c r="K1683" s="6"/>
      <c r="N1683">
        <v>180.24</v>
      </c>
      <c r="O1683">
        <v>180.24</v>
      </c>
      <c r="P1683" s="6">
        <f>SUMIFS(O$1648:O1683,A$1648:A1683,A1683,E$1648:E1683,E1683)</f>
        <v>436.43</v>
      </c>
      <c r="Z1683">
        <v>17.285</v>
      </c>
      <c r="AA1683">
        <v>6.0990000000000002</v>
      </c>
      <c r="AB1683">
        <v>68.549000000000007</v>
      </c>
      <c r="AC1683">
        <v>20.821999999999999</v>
      </c>
      <c r="AD1683">
        <v>80.147000000000006</v>
      </c>
      <c r="AE1683">
        <v>15.951000000000001</v>
      </c>
      <c r="AF1683">
        <v>2.5499999999999998E-2</v>
      </c>
      <c r="AH1683">
        <v>10.967840000000001</v>
      </c>
      <c r="AI1683">
        <v>97.75</v>
      </c>
      <c r="AJ1683">
        <v>16.22</v>
      </c>
      <c r="AK1683">
        <v>0.15597749360613811</v>
      </c>
    </row>
    <row r="1684" spans="1:37" x14ac:dyDescent="0.25">
      <c r="A1684" s="24" t="s">
        <v>107</v>
      </c>
      <c r="B1684" t="s">
        <v>102</v>
      </c>
      <c r="C1684" s="15">
        <v>41968</v>
      </c>
      <c r="D1684" t="s">
        <v>96</v>
      </c>
      <c r="E1684">
        <v>3</v>
      </c>
      <c r="G1684">
        <v>50</v>
      </c>
      <c r="J1684">
        <v>1.3</v>
      </c>
      <c r="K1684" s="6"/>
      <c r="N1684">
        <v>135.41</v>
      </c>
      <c r="O1684">
        <v>135.41</v>
      </c>
      <c r="P1684" s="6">
        <f>SUMIFS(O$1648:O1684,A$1648:A1684,A1684,E$1648:E1684,E1684)</f>
        <v>225.56</v>
      </c>
      <c r="Z1684">
        <v>16.128</v>
      </c>
      <c r="AA1684">
        <v>6.2</v>
      </c>
      <c r="AB1684">
        <v>72.366</v>
      </c>
      <c r="AC1684">
        <v>19.934000000000001</v>
      </c>
      <c r="AD1684">
        <v>81.747</v>
      </c>
      <c r="AE1684">
        <v>13.706</v>
      </c>
      <c r="AF1684">
        <v>2.1899999999999999E-2</v>
      </c>
      <c r="AH1684">
        <v>11.57856</v>
      </c>
      <c r="AI1684">
        <v>73.08</v>
      </c>
      <c r="AJ1684">
        <v>14.46</v>
      </c>
      <c r="AK1684">
        <v>0.18599343185550082</v>
      </c>
    </row>
    <row r="1685" spans="1:37" x14ac:dyDescent="0.25">
      <c r="A1685" s="24" t="s">
        <v>103</v>
      </c>
      <c r="B1685" t="s">
        <v>102</v>
      </c>
      <c r="C1685" s="15">
        <v>41968</v>
      </c>
      <c r="D1685" t="s">
        <v>96</v>
      </c>
      <c r="E1685">
        <v>3</v>
      </c>
      <c r="G1685">
        <v>500</v>
      </c>
      <c r="J1685">
        <v>1.3</v>
      </c>
      <c r="K1685" s="6"/>
      <c r="N1685">
        <v>202.95</v>
      </c>
      <c r="O1685">
        <v>202.95</v>
      </c>
      <c r="P1685" s="6">
        <f>SUMIFS(O$1648:O1685,A$1648:A1685,A1685,E$1648:E1685,E1685)</f>
        <v>349.81</v>
      </c>
      <c r="Z1685">
        <v>16.605</v>
      </c>
      <c r="AA1685">
        <v>10.564</v>
      </c>
      <c r="AB1685">
        <v>76.882999999999996</v>
      </c>
      <c r="AC1685">
        <v>22.66</v>
      </c>
      <c r="AD1685">
        <v>85.427000000000007</v>
      </c>
      <c r="AE1685">
        <v>23.047999999999998</v>
      </c>
      <c r="AF1685">
        <v>3.6900000000000002E-2</v>
      </c>
      <c r="AH1685">
        <v>12.30128</v>
      </c>
      <c r="AI1685">
        <v>97.95</v>
      </c>
      <c r="AJ1685">
        <v>14.44</v>
      </c>
      <c r="AK1685">
        <v>0.13857682491066869</v>
      </c>
    </row>
    <row r="1686" spans="1:37" x14ac:dyDescent="0.25">
      <c r="A1686" s="24" t="s">
        <v>104</v>
      </c>
      <c r="B1686" t="s">
        <v>102</v>
      </c>
      <c r="C1686" s="15">
        <v>41968</v>
      </c>
      <c r="D1686" t="s">
        <v>96</v>
      </c>
      <c r="E1686">
        <v>3</v>
      </c>
      <c r="G1686">
        <v>0</v>
      </c>
      <c r="J1686">
        <v>1.3</v>
      </c>
      <c r="K1686" s="6"/>
      <c r="N1686">
        <v>127.98</v>
      </c>
      <c r="O1686">
        <v>127.98</v>
      </c>
      <c r="P1686" s="6">
        <f>SUMIFS(O$1648:O1686,A$1648:A1686,A1686,E$1648:E1686,E1686)</f>
        <v>223.17000000000002</v>
      </c>
      <c r="Z1686">
        <v>17.013000000000002</v>
      </c>
      <c r="AA1686">
        <v>7.8460000000000001</v>
      </c>
      <c r="AB1686">
        <v>72.206999999999994</v>
      </c>
      <c r="AC1686">
        <v>19.753</v>
      </c>
      <c r="AD1686">
        <v>81.960999999999999</v>
      </c>
      <c r="AE1686">
        <v>14.172000000000001</v>
      </c>
      <c r="AF1686">
        <v>2.2700000000000001E-2</v>
      </c>
      <c r="AH1686">
        <v>11.55312</v>
      </c>
      <c r="AI1686">
        <v>90.13</v>
      </c>
      <c r="AJ1686">
        <v>15.42</v>
      </c>
      <c r="AK1686">
        <v>0.16082103628092756</v>
      </c>
    </row>
    <row r="1687" spans="1:37" x14ac:dyDescent="0.25">
      <c r="A1687" s="24" t="s">
        <v>101</v>
      </c>
      <c r="B1687" t="s">
        <v>102</v>
      </c>
      <c r="C1687" s="15">
        <v>41968</v>
      </c>
      <c r="D1687" t="s">
        <v>96</v>
      </c>
      <c r="E1687">
        <v>3</v>
      </c>
      <c r="G1687">
        <v>200</v>
      </c>
      <c r="J1687">
        <v>1.3</v>
      </c>
      <c r="K1687" s="6"/>
      <c r="N1687">
        <v>173.04</v>
      </c>
      <c r="O1687">
        <v>173.04</v>
      </c>
      <c r="P1687" s="6">
        <f>SUMIFS(O$1648:O1687,A$1648:A1687,A1687,E$1648:E1687,E1687)</f>
        <v>349.15</v>
      </c>
      <c r="Z1687">
        <v>16.463000000000001</v>
      </c>
      <c r="AA1687">
        <v>7.9660000000000002</v>
      </c>
      <c r="AB1687">
        <v>74.477000000000004</v>
      </c>
      <c r="AC1687">
        <v>20.387</v>
      </c>
      <c r="AD1687">
        <v>83.697999999999993</v>
      </c>
      <c r="AE1687">
        <v>17.385999999999999</v>
      </c>
      <c r="AF1687">
        <v>2.7799999999999998E-2</v>
      </c>
      <c r="AH1687">
        <v>11.916320000000001</v>
      </c>
      <c r="AI1687">
        <v>79.14</v>
      </c>
      <c r="AJ1687">
        <v>13.34</v>
      </c>
      <c r="AK1687">
        <v>0.15844831943391458</v>
      </c>
    </row>
    <row r="1688" spans="1:37" x14ac:dyDescent="0.25">
      <c r="A1688" s="24" t="s">
        <v>106</v>
      </c>
      <c r="B1688" t="s">
        <v>102</v>
      </c>
      <c r="C1688" s="15">
        <v>41968</v>
      </c>
      <c r="D1688" t="s">
        <v>96</v>
      </c>
      <c r="E1688">
        <v>3</v>
      </c>
      <c r="G1688">
        <v>350</v>
      </c>
      <c r="J1688">
        <v>1.3</v>
      </c>
      <c r="K1688" s="6"/>
      <c r="N1688">
        <v>227.13</v>
      </c>
      <c r="O1688">
        <v>227.13</v>
      </c>
      <c r="P1688" s="6">
        <f>SUMIFS(O$1648:O1688,A$1648:A1688,A1688,E$1648:E1688,E1688)</f>
        <v>432.14</v>
      </c>
      <c r="Z1688">
        <v>16.623999999999999</v>
      </c>
      <c r="AA1688">
        <v>11.48</v>
      </c>
      <c r="AB1688">
        <v>75.685000000000002</v>
      </c>
      <c r="AC1688">
        <v>20.457000000000001</v>
      </c>
      <c r="AD1688">
        <v>85.097999999999999</v>
      </c>
      <c r="AE1688">
        <v>19.492000000000001</v>
      </c>
      <c r="AF1688">
        <v>3.1199999999999999E-2</v>
      </c>
      <c r="AH1688">
        <v>12.1096</v>
      </c>
      <c r="AI1688">
        <v>87.65</v>
      </c>
      <c r="AJ1688">
        <v>13.45</v>
      </c>
      <c r="AK1688">
        <v>0.1442441528807758</v>
      </c>
    </row>
    <row r="1689" spans="1:37" x14ac:dyDescent="0.25">
      <c r="A1689" s="24" t="s">
        <v>105</v>
      </c>
      <c r="B1689" t="s">
        <v>102</v>
      </c>
      <c r="C1689" s="15">
        <v>41968</v>
      </c>
      <c r="D1689" t="s">
        <v>96</v>
      </c>
      <c r="E1689">
        <v>3</v>
      </c>
      <c r="G1689">
        <v>100</v>
      </c>
      <c r="J1689">
        <v>1.3</v>
      </c>
      <c r="K1689" s="6"/>
      <c r="N1689">
        <v>236.43</v>
      </c>
      <c r="O1689">
        <v>236.43</v>
      </c>
      <c r="P1689" s="6">
        <f>SUMIFS(O$1648:O1689,A$1648:A1689,A1689,E$1648:E1689,E1689)</f>
        <v>372.77</v>
      </c>
      <c r="Z1689">
        <v>17.175000000000001</v>
      </c>
      <c r="AA1689">
        <v>8.4939999999999998</v>
      </c>
      <c r="AB1689">
        <v>72.917000000000002</v>
      </c>
      <c r="AC1689">
        <v>19.948</v>
      </c>
      <c r="AD1689">
        <v>83.046000000000006</v>
      </c>
      <c r="AE1689">
        <v>15.247</v>
      </c>
      <c r="AF1689">
        <v>2.4400000000000002E-2</v>
      </c>
      <c r="AH1689">
        <v>11.66672</v>
      </c>
      <c r="AI1689">
        <v>57.1</v>
      </c>
      <c r="AJ1689">
        <v>11.77</v>
      </c>
      <c r="AK1689">
        <v>0.19376182136602449</v>
      </c>
    </row>
    <row r="1690" spans="1:37" x14ac:dyDescent="0.25">
      <c r="A1690" s="24" t="s">
        <v>106</v>
      </c>
      <c r="B1690" t="s">
        <v>102</v>
      </c>
      <c r="C1690" s="15">
        <v>41968</v>
      </c>
      <c r="D1690" t="s">
        <v>96</v>
      </c>
      <c r="E1690">
        <v>4</v>
      </c>
      <c r="G1690">
        <v>350</v>
      </c>
      <c r="J1690">
        <v>1.3</v>
      </c>
      <c r="K1690" s="6"/>
      <c r="N1690">
        <v>231.75</v>
      </c>
      <c r="O1690">
        <v>231.75</v>
      </c>
      <c r="P1690" s="6">
        <f>SUMIFS(O$1648:O1690,A$1648:A1690,A1690,E$1648:E1690,E1690)</f>
        <v>348.95</v>
      </c>
      <c r="Z1690">
        <v>16.007999999999999</v>
      </c>
      <c r="AA1690">
        <v>11.603999999999999</v>
      </c>
      <c r="AB1690">
        <v>71.968999999999994</v>
      </c>
      <c r="AC1690">
        <v>19.581</v>
      </c>
      <c r="AD1690">
        <v>82.236000000000004</v>
      </c>
      <c r="AE1690">
        <v>16.791</v>
      </c>
      <c r="AF1690">
        <v>2.69E-2</v>
      </c>
      <c r="AH1690">
        <v>11.515039999999999</v>
      </c>
      <c r="AI1690">
        <v>118.41</v>
      </c>
      <c r="AJ1690">
        <v>16.5</v>
      </c>
      <c r="AK1690">
        <v>0.13098555865214087</v>
      </c>
    </row>
    <row r="1691" spans="1:37" x14ac:dyDescent="0.25">
      <c r="A1691" s="24" t="s">
        <v>101</v>
      </c>
      <c r="B1691" t="s">
        <v>102</v>
      </c>
      <c r="C1691" s="15">
        <v>41968</v>
      </c>
      <c r="D1691" t="s">
        <v>96</v>
      </c>
      <c r="E1691">
        <v>4</v>
      </c>
      <c r="G1691">
        <v>200</v>
      </c>
      <c r="J1691">
        <v>1.3</v>
      </c>
      <c r="K1691" s="6"/>
      <c r="N1691">
        <v>149.33000000000001</v>
      </c>
      <c r="O1691">
        <v>149.33000000000001</v>
      </c>
      <c r="P1691" s="6">
        <f>SUMIFS(O$1648:O1691,A$1648:A1691,A1691,E$1648:E1691,E1691)</f>
        <v>271.83000000000004</v>
      </c>
      <c r="Z1691">
        <v>17.61</v>
      </c>
      <c r="AA1691">
        <v>10.233000000000001</v>
      </c>
      <c r="AB1691">
        <v>74.34</v>
      </c>
      <c r="AC1691">
        <v>22.350999999999999</v>
      </c>
      <c r="AD1691">
        <v>83.966999999999999</v>
      </c>
      <c r="AE1691">
        <v>14.263</v>
      </c>
      <c r="AF1691">
        <v>2.2800000000000001E-2</v>
      </c>
      <c r="AH1691">
        <v>11.894400000000001</v>
      </c>
      <c r="AI1691">
        <v>94.96</v>
      </c>
      <c r="AJ1691">
        <v>15.91</v>
      </c>
      <c r="AK1691">
        <v>0.1574915754001685</v>
      </c>
    </row>
    <row r="1692" spans="1:37" x14ac:dyDescent="0.25">
      <c r="A1692" s="24" t="s">
        <v>105</v>
      </c>
      <c r="B1692" t="s">
        <v>102</v>
      </c>
      <c r="C1692" s="15">
        <v>41968</v>
      </c>
      <c r="D1692" t="s">
        <v>96</v>
      </c>
      <c r="E1692">
        <v>4</v>
      </c>
      <c r="G1692">
        <v>100</v>
      </c>
      <c r="J1692">
        <v>1.3</v>
      </c>
      <c r="K1692" s="6"/>
      <c r="N1692">
        <v>115.62</v>
      </c>
      <c r="O1692">
        <v>115.62</v>
      </c>
      <c r="P1692" s="6">
        <f>SUMIFS(O$1648:O1692,A$1648:A1692,A1692,E$1648:E1692,E1692)</f>
        <v>208.47</v>
      </c>
      <c r="Z1692">
        <v>17.111999999999998</v>
      </c>
      <c r="AA1692">
        <v>8.1340000000000003</v>
      </c>
      <c r="AB1692">
        <v>72.680999999999997</v>
      </c>
      <c r="AC1692">
        <v>21.988</v>
      </c>
      <c r="AD1692">
        <v>82.921000000000006</v>
      </c>
      <c r="AE1692">
        <v>13.522</v>
      </c>
      <c r="AF1692">
        <v>2.1600000000000001E-2</v>
      </c>
      <c r="AH1692">
        <v>11.628959999999999</v>
      </c>
      <c r="AI1692">
        <v>83.68</v>
      </c>
      <c r="AJ1692">
        <v>15.39</v>
      </c>
      <c r="AK1692">
        <v>0.17288001912045889</v>
      </c>
    </row>
    <row r="1693" spans="1:37" x14ac:dyDescent="0.25">
      <c r="A1693" s="24" t="s">
        <v>103</v>
      </c>
      <c r="B1693" t="s">
        <v>102</v>
      </c>
      <c r="C1693" s="15">
        <v>41968</v>
      </c>
      <c r="D1693" t="s">
        <v>96</v>
      </c>
      <c r="E1693">
        <v>4</v>
      </c>
      <c r="G1693">
        <v>500</v>
      </c>
      <c r="J1693">
        <v>1.3</v>
      </c>
      <c r="K1693" s="6"/>
      <c r="N1693">
        <v>221.89</v>
      </c>
      <c r="O1693">
        <v>221.89</v>
      </c>
      <c r="P1693" s="6">
        <f>SUMIFS(O$1648:O1693,A$1648:A1693,A1693,E$1648:E1693,E1693)</f>
        <v>404.65</v>
      </c>
      <c r="AI1693">
        <v>124.14</v>
      </c>
      <c r="AJ1693">
        <v>16.100000000000001</v>
      </c>
      <c r="AK1693">
        <v>0.12191074593201223</v>
      </c>
    </row>
    <row r="1694" spans="1:37" x14ac:dyDescent="0.25">
      <c r="A1694" s="24" t="s">
        <v>104</v>
      </c>
      <c r="B1694" t="s">
        <v>102</v>
      </c>
      <c r="C1694" s="15">
        <v>41968</v>
      </c>
      <c r="D1694" t="s">
        <v>96</v>
      </c>
      <c r="E1694">
        <v>4</v>
      </c>
      <c r="G1694">
        <v>0</v>
      </c>
      <c r="J1694">
        <v>1.3</v>
      </c>
      <c r="K1694" s="6"/>
      <c r="N1694">
        <v>79.47</v>
      </c>
      <c r="O1694">
        <v>79.47</v>
      </c>
      <c r="P1694" s="6">
        <f>SUMIFS(O$1648:O1694,A$1648:A1694,A1694,E$1648:E1694,E1694)</f>
        <v>130.71</v>
      </c>
      <c r="Z1694">
        <v>15.738</v>
      </c>
      <c r="AA1694">
        <v>5.4770000000000003</v>
      </c>
      <c r="AB1694">
        <v>71.33</v>
      </c>
      <c r="AC1694">
        <v>20.361000000000001</v>
      </c>
      <c r="AD1694">
        <v>82.41</v>
      </c>
      <c r="AE1694">
        <v>15.115</v>
      </c>
      <c r="AF1694">
        <v>2.4199999999999999E-2</v>
      </c>
      <c r="AH1694">
        <v>11.412800000000001</v>
      </c>
      <c r="AI1694">
        <v>81.97</v>
      </c>
      <c r="AJ1694">
        <v>15.16</v>
      </c>
      <c r="AK1694">
        <v>0.17384896913504941</v>
      </c>
    </row>
    <row r="1695" spans="1:37" x14ac:dyDescent="0.25">
      <c r="A1695" s="24" t="s">
        <v>107</v>
      </c>
      <c r="B1695" t="s">
        <v>102</v>
      </c>
      <c r="C1695" s="15">
        <v>41968</v>
      </c>
      <c r="D1695" t="s">
        <v>96</v>
      </c>
      <c r="E1695">
        <v>4</v>
      </c>
      <c r="G1695">
        <v>50</v>
      </c>
      <c r="J1695">
        <v>1.3</v>
      </c>
      <c r="K1695" s="6"/>
      <c r="N1695">
        <v>153.46</v>
      </c>
      <c r="O1695">
        <v>153.46</v>
      </c>
      <c r="P1695" s="6">
        <f>SUMIFS(O$1648:O1695,A$1648:A1695,A1695,E$1648:E1695,E1695)</f>
        <v>236.63</v>
      </c>
      <c r="Z1695">
        <v>18.327999999999999</v>
      </c>
      <c r="AA1695">
        <v>5.6989999999999998</v>
      </c>
      <c r="AB1695">
        <v>71.057000000000002</v>
      </c>
      <c r="AC1695">
        <v>21.273</v>
      </c>
      <c r="AD1695">
        <v>82.177999999999997</v>
      </c>
      <c r="AE1695">
        <v>15.624000000000001</v>
      </c>
      <c r="AF1695">
        <v>2.5000000000000001E-2</v>
      </c>
      <c r="AH1695">
        <v>11.369120000000001</v>
      </c>
      <c r="AI1695">
        <v>77.400000000000006</v>
      </c>
      <c r="AJ1695">
        <v>13.14</v>
      </c>
      <c r="AK1695">
        <v>0.1595813953488372</v>
      </c>
    </row>
    <row r="1696" spans="1:37" x14ac:dyDescent="0.25">
      <c r="A1696" s="24" t="s">
        <v>101</v>
      </c>
      <c r="B1696" t="s">
        <v>102</v>
      </c>
      <c r="C1696" s="15">
        <v>41990</v>
      </c>
      <c r="D1696" t="s">
        <v>97</v>
      </c>
      <c r="E1696">
        <v>1</v>
      </c>
      <c r="G1696">
        <v>200</v>
      </c>
      <c r="J1696">
        <v>1.4</v>
      </c>
      <c r="K1696" s="6"/>
      <c r="N1696">
        <v>83.83</v>
      </c>
      <c r="O1696">
        <v>83.83</v>
      </c>
      <c r="P1696" s="6">
        <f>SUMIFS(O$1648:O1696,A$1648:A1696,A1696,E$1648:E1696,E1696)</f>
        <v>360.08</v>
      </c>
      <c r="Z1696">
        <v>16.98</v>
      </c>
      <c r="AA1696">
        <v>9.1709999999999994</v>
      </c>
      <c r="AB1696">
        <v>71.435000000000002</v>
      </c>
      <c r="AC1696">
        <v>24.361000000000001</v>
      </c>
      <c r="AD1696">
        <v>83.76</v>
      </c>
      <c r="AE1696">
        <v>18.562999999999999</v>
      </c>
      <c r="AF1696">
        <v>2.9700000000000001E-2</v>
      </c>
      <c r="AH1696">
        <v>11.429600000000001</v>
      </c>
      <c r="AI1696">
        <v>78.790000000000006</v>
      </c>
      <c r="AJ1696">
        <v>15.37</v>
      </c>
      <c r="AK1696">
        <v>0.18337098616575703</v>
      </c>
    </row>
    <row r="1697" spans="1:37" x14ac:dyDescent="0.25">
      <c r="A1697" s="24" t="s">
        <v>103</v>
      </c>
      <c r="B1697" t="s">
        <v>102</v>
      </c>
      <c r="C1697" s="15">
        <v>41990</v>
      </c>
      <c r="D1697" t="s">
        <v>97</v>
      </c>
      <c r="E1697">
        <v>1</v>
      </c>
      <c r="G1697">
        <v>500</v>
      </c>
      <c r="J1697">
        <v>1.4</v>
      </c>
      <c r="K1697" s="6"/>
      <c r="N1697">
        <v>111.7</v>
      </c>
      <c r="O1697">
        <v>111.7</v>
      </c>
      <c r="P1697" s="6">
        <f>SUMIFS(O$1648:O1697,A$1648:A1697,A1697,E$1648:E1697,E1697)</f>
        <v>505.47999999999996</v>
      </c>
      <c r="Z1697">
        <v>16.032</v>
      </c>
      <c r="AA1697">
        <v>9.3800000000000008</v>
      </c>
      <c r="AB1697">
        <v>74.234999999999999</v>
      </c>
      <c r="AC1697">
        <v>23.094000000000001</v>
      </c>
      <c r="AD1697">
        <v>83.808999999999997</v>
      </c>
      <c r="AE1697">
        <v>20.986999999999998</v>
      </c>
      <c r="AF1697">
        <v>3.3599999999999998E-2</v>
      </c>
      <c r="AH1697">
        <v>11.877599999999999</v>
      </c>
      <c r="AI1697">
        <v>89.38</v>
      </c>
      <c r="AJ1697">
        <v>15.3</v>
      </c>
      <c r="AK1697">
        <v>0.16090848064443949</v>
      </c>
    </row>
    <row r="1698" spans="1:37" x14ac:dyDescent="0.25">
      <c r="A1698" s="24" t="s">
        <v>104</v>
      </c>
      <c r="B1698" t="s">
        <v>102</v>
      </c>
      <c r="C1698" s="15">
        <v>41990</v>
      </c>
      <c r="D1698" t="s">
        <v>97</v>
      </c>
      <c r="E1698">
        <v>1</v>
      </c>
      <c r="G1698">
        <v>0</v>
      </c>
      <c r="J1698">
        <v>1.4</v>
      </c>
      <c r="K1698" s="6"/>
      <c r="N1698">
        <v>68.510000000000005</v>
      </c>
      <c r="O1698">
        <v>68.510000000000005</v>
      </c>
      <c r="P1698" s="6">
        <f>SUMIFS(O$1648:O1698,A$1648:A1698,A1698,E$1648:E1698,E1698)</f>
        <v>234.45999999999998</v>
      </c>
      <c r="Z1698">
        <v>16.922999999999998</v>
      </c>
      <c r="AA1698">
        <v>6.1059999999999999</v>
      </c>
      <c r="AB1698">
        <v>70.715000000000003</v>
      </c>
      <c r="AC1698">
        <v>21.513000000000002</v>
      </c>
      <c r="AD1698">
        <v>82.132000000000005</v>
      </c>
      <c r="AE1698">
        <v>16.696999999999999</v>
      </c>
      <c r="AF1698">
        <v>2.6700000000000002E-2</v>
      </c>
      <c r="AH1698">
        <v>11.314400000000001</v>
      </c>
      <c r="AI1698">
        <v>87.34</v>
      </c>
      <c r="AJ1698">
        <v>16.71</v>
      </c>
      <c r="AK1698">
        <v>0.17984199679413784</v>
      </c>
    </row>
    <row r="1699" spans="1:37" x14ac:dyDescent="0.25">
      <c r="A1699" s="24" t="s">
        <v>105</v>
      </c>
      <c r="B1699" t="s">
        <v>102</v>
      </c>
      <c r="C1699" s="15">
        <v>41990</v>
      </c>
      <c r="D1699" t="s">
        <v>97</v>
      </c>
      <c r="E1699">
        <v>1</v>
      </c>
      <c r="G1699">
        <v>100</v>
      </c>
      <c r="J1699">
        <v>1.4</v>
      </c>
      <c r="K1699" s="6"/>
      <c r="N1699">
        <v>77.34</v>
      </c>
      <c r="O1699">
        <v>77.34</v>
      </c>
      <c r="P1699" s="6">
        <f>SUMIFS(O$1648:O1699,A$1648:A1699,A1699,E$1648:E1699,E1699)</f>
        <v>296.76</v>
      </c>
      <c r="Z1699">
        <v>16.849</v>
      </c>
      <c r="AA1699">
        <v>7.4770000000000003</v>
      </c>
      <c r="AB1699">
        <v>74.244</v>
      </c>
      <c r="AC1699">
        <v>23.308</v>
      </c>
      <c r="AD1699">
        <v>84.762</v>
      </c>
      <c r="AE1699">
        <v>19.061</v>
      </c>
      <c r="AF1699">
        <v>3.0499999999999999E-2</v>
      </c>
      <c r="AH1699">
        <v>11.87904</v>
      </c>
      <c r="AI1699">
        <v>89.21</v>
      </c>
      <c r="AJ1699">
        <v>16.36</v>
      </c>
      <c r="AK1699">
        <v>0.17238426185405226</v>
      </c>
    </row>
    <row r="1700" spans="1:37" x14ac:dyDescent="0.25">
      <c r="A1700" s="24" t="s">
        <v>106</v>
      </c>
      <c r="B1700" t="s">
        <v>102</v>
      </c>
      <c r="C1700" s="15">
        <v>41990</v>
      </c>
      <c r="D1700" t="s">
        <v>97</v>
      </c>
      <c r="E1700">
        <v>1</v>
      </c>
      <c r="G1700">
        <v>350</v>
      </c>
      <c r="J1700">
        <v>1.4</v>
      </c>
      <c r="K1700" s="6"/>
      <c r="N1700">
        <v>117.27</v>
      </c>
      <c r="O1700">
        <v>117.27</v>
      </c>
      <c r="P1700" s="6">
        <f>SUMIFS(O$1648:O1700,A$1648:A1700,A1700,E$1648:E1700,E1700)</f>
        <v>432.53999999999996</v>
      </c>
      <c r="Z1700">
        <v>17.635999999999999</v>
      </c>
      <c r="AA1700">
        <v>8.6959999999999997</v>
      </c>
      <c r="AB1700">
        <v>72.397999999999996</v>
      </c>
      <c r="AC1700">
        <v>22.501000000000001</v>
      </c>
      <c r="AD1700">
        <v>83.07</v>
      </c>
      <c r="AE1700">
        <v>18.765000000000001</v>
      </c>
      <c r="AF1700">
        <v>0.03</v>
      </c>
      <c r="AH1700">
        <v>11.583679999999999</v>
      </c>
      <c r="AI1700">
        <v>126.77</v>
      </c>
      <c r="AJ1700">
        <v>19.260000000000002</v>
      </c>
      <c r="AK1700">
        <v>0.14281296836791041</v>
      </c>
    </row>
    <row r="1701" spans="1:37" x14ac:dyDescent="0.25">
      <c r="A1701" s="24" t="s">
        <v>107</v>
      </c>
      <c r="B1701" t="s">
        <v>102</v>
      </c>
      <c r="C1701" s="15">
        <v>41990</v>
      </c>
      <c r="D1701" t="s">
        <v>97</v>
      </c>
      <c r="E1701">
        <v>1</v>
      </c>
      <c r="G1701">
        <v>50</v>
      </c>
      <c r="J1701">
        <v>1.4</v>
      </c>
      <c r="K1701" s="6"/>
      <c r="N1701">
        <v>73.930000000000007</v>
      </c>
      <c r="O1701">
        <v>73.930000000000007</v>
      </c>
      <c r="P1701" s="6">
        <f>SUMIFS(O$1648:O1701,A$1648:A1701,A1701,E$1648:E1701,E1701)</f>
        <v>293</v>
      </c>
      <c r="Z1701">
        <v>17.297999999999998</v>
      </c>
      <c r="AA1701">
        <v>6.3639999999999999</v>
      </c>
      <c r="AB1701">
        <v>68.573999999999998</v>
      </c>
      <c r="AC1701">
        <v>21.725999999999999</v>
      </c>
      <c r="AD1701">
        <v>79.795000000000002</v>
      </c>
      <c r="AE1701">
        <v>18.434999999999999</v>
      </c>
      <c r="AF1701">
        <v>2.9499999999999998E-2</v>
      </c>
      <c r="AH1701">
        <v>10.97184</v>
      </c>
      <c r="AI1701">
        <v>106.96</v>
      </c>
      <c r="AJ1701">
        <v>18.59</v>
      </c>
      <c r="AK1701">
        <v>0.16337509349289453</v>
      </c>
    </row>
    <row r="1702" spans="1:37" x14ac:dyDescent="0.25">
      <c r="A1702" s="24" t="s">
        <v>103</v>
      </c>
      <c r="B1702" t="s">
        <v>102</v>
      </c>
      <c r="C1702" s="15">
        <v>41990</v>
      </c>
      <c r="D1702" t="s">
        <v>97</v>
      </c>
      <c r="E1702">
        <v>2</v>
      </c>
      <c r="G1702">
        <v>500</v>
      </c>
      <c r="J1702">
        <v>1.4</v>
      </c>
      <c r="K1702" s="6"/>
      <c r="N1702">
        <v>151.68</v>
      </c>
      <c r="O1702">
        <v>151.68</v>
      </c>
      <c r="P1702" s="6">
        <f>SUMIFS(O$1648:O1702,A$1648:A1702,A1702,E$1648:E1702,E1702)</f>
        <v>497.2</v>
      </c>
      <c r="Z1702">
        <v>15.744</v>
      </c>
      <c r="AA1702">
        <v>9.2129999999999992</v>
      </c>
      <c r="AB1702">
        <v>74.537999999999997</v>
      </c>
      <c r="AC1702">
        <v>18.503</v>
      </c>
      <c r="AD1702">
        <v>81.08</v>
      </c>
      <c r="AE1702">
        <v>20.102</v>
      </c>
      <c r="AF1702">
        <v>3.2199999999999999E-2</v>
      </c>
      <c r="AH1702">
        <v>11.926079999999999</v>
      </c>
      <c r="AI1702">
        <v>98.18</v>
      </c>
      <c r="AJ1702">
        <v>13.66</v>
      </c>
      <c r="AK1702">
        <v>0.13078427378284782</v>
      </c>
    </row>
    <row r="1703" spans="1:37" x14ac:dyDescent="0.25">
      <c r="A1703" s="24" t="s">
        <v>104</v>
      </c>
      <c r="B1703" t="s">
        <v>102</v>
      </c>
      <c r="C1703" s="15">
        <v>41990</v>
      </c>
      <c r="D1703" t="s">
        <v>97</v>
      </c>
      <c r="E1703">
        <v>2</v>
      </c>
      <c r="G1703">
        <v>0</v>
      </c>
      <c r="J1703">
        <v>1.4</v>
      </c>
      <c r="K1703" s="6"/>
      <c r="N1703">
        <v>142.99</v>
      </c>
      <c r="O1703">
        <v>142.99</v>
      </c>
      <c r="P1703" s="6">
        <f>SUMIFS(O$1648:O1703,A$1648:A1703,A1703,E$1648:E1703,E1703)</f>
        <v>326.84000000000003</v>
      </c>
      <c r="Z1703">
        <v>18.196000000000002</v>
      </c>
      <c r="AA1703">
        <v>6.7679999999999998</v>
      </c>
      <c r="AB1703">
        <v>69.409000000000006</v>
      </c>
      <c r="AC1703">
        <v>20.995000000000001</v>
      </c>
      <c r="AD1703">
        <v>79.825999999999993</v>
      </c>
      <c r="AE1703">
        <v>15.574999999999999</v>
      </c>
      <c r="AF1703">
        <v>2.4899999999999999E-2</v>
      </c>
      <c r="AH1703">
        <v>11.105440000000002</v>
      </c>
      <c r="AI1703">
        <v>111.56</v>
      </c>
      <c r="AJ1703">
        <v>18.059999999999999</v>
      </c>
      <c r="AK1703">
        <v>0.15217282179992828</v>
      </c>
    </row>
    <row r="1704" spans="1:37" x14ac:dyDescent="0.25">
      <c r="A1704" s="24" t="s">
        <v>106</v>
      </c>
      <c r="B1704" t="s">
        <v>102</v>
      </c>
      <c r="C1704" s="15">
        <v>41990</v>
      </c>
      <c r="D1704" t="s">
        <v>97</v>
      </c>
      <c r="E1704">
        <v>2</v>
      </c>
      <c r="G1704">
        <v>350</v>
      </c>
      <c r="J1704">
        <v>1.4</v>
      </c>
      <c r="K1704" s="6"/>
      <c r="N1704">
        <v>179.36</v>
      </c>
      <c r="O1704">
        <v>179.36</v>
      </c>
      <c r="P1704" s="6">
        <f>SUMIFS(O$1648:O1704,A$1648:A1704,A1704,E$1648:E1704,E1704)</f>
        <v>552.24</v>
      </c>
      <c r="Z1704">
        <v>16.163</v>
      </c>
      <c r="AA1704">
        <v>11.657</v>
      </c>
      <c r="AB1704">
        <v>76.150999999999996</v>
      </c>
      <c r="AC1704">
        <v>20.56</v>
      </c>
      <c r="AD1704">
        <v>83.515000000000001</v>
      </c>
      <c r="AE1704">
        <v>19.321000000000002</v>
      </c>
      <c r="AF1704">
        <v>3.09E-2</v>
      </c>
      <c r="AH1704">
        <v>12.18416</v>
      </c>
      <c r="AI1704">
        <v>96.55</v>
      </c>
      <c r="AJ1704">
        <v>14.04</v>
      </c>
      <c r="AK1704">
        <v>0.13669186949766959</v>
      </c>
    </row>
    <row r="1705" spans="1:37" x14ac:dyDescent="0.25">
      <c r="A1705" s="24" t="s">
        <v>105</v>
      </c>
      <c r="B1705" t="s">
        <v>102</v>
      </c>
      <c r="C1705" s="15">
        <v>41990</v>
      </c>
      <c r="D1705" t="s">
        <v>97</v>
      </c>
      <c r="E1705">
        <v>2</v>
      </c>
      <c r="G1705">
        <v>100</v>
      </c>
      <c r="J1705">
        <v>1.4</v>
      </c>
      <c r="K1705" s="6"/>
      <c r="N1705">
        <v>125.95</v>
      </c>
      <c r="O1705">
        <v>125.95</v>
      </c>
      <c r="P1705" s="6">
        <f>SUMIFS(O$1648:O1705,A$1648:A1705,A1705,E$1648:E1705,E1705)</f>
        <v>363.16</v>
      </c>
      <c r="Z1705">
        <v>16.265000000000001</v>
      </c>
      <c r="AA1705">
        <v>7.15</v>
      </c>
      <c r="AB1705">
        <v>70.450999999999993</v>
      </c>
      <c r="AC1705">
        <v>18.109000000000002</v>
      </c>
      <c r="AD1705">
        <v>81.349999999999994</v>
      </c>
      <c r="AE1705">
        <v>17.713999999999999</v>
      </c>
      <c r="AF1705">
        <v>2.8299999999999999E-2</v>
      </c>
      <c r="AH1705">
        <v>11.27216</v>
      </c>
      <c r="AI1705">
        <v>85.46</v>
      </c>
      <c r="AJ1705">
        <v>14.09</v>
      </c>
      <c r="AK1705">
        <v>0.15498010765270304</v>
      </c>
    </row>
    <row r="1706" spans="1:37" x14ac:dyDescent="0.25">
      <c r="A1706" s="24" t="s">
        <v>107</v>
      </c>
      <c r="B1706" t="s">
        <v>102</v>
      </c>
      <c r="C1706" s="15">
        <v>41990</v>
      </c>
      <c r="D1706" t="s">
        <v>97</v>
      </c>
      <c r="E1706">
        <v>2</v>
      </c>
      <c r="G1706">
        <v>50</v>
      </c>
      <c r="J1706">
        <v>1.4</v>
      </c>
      <c r="K1706" s="6"/>
      <c r="N1706">
        <v>99.12</v>
      </c>
      <c r="O1706">
        <v>99.12</v>
      </c>
      <c r="P1706" s="6">
        <f>SUMIFS(O$1648:O1706,A$1648:A1706,A1706,E$1648:E1706,E1706)</f>
        <v>358.46</v>
      </c>
      <c r="Z1706">
        <v>16.684000000000001</v>
      </c>
      <c r="AA1706">
        <v>6.7350000000000003</v>
      </c>
      <c r="AB1706">
        <v>71.986999999999995</v>
      </c>
      <c r="AC1706">
        <v>19.111000000000001</v>
      </c>
      <c r="AD1706">
        <v>80.066999999999993</v>
      </c>
      <c r="AE1706">
        <v>15.874000000000001</v>
      </c>
      <c r="AF1706">
        <v>2.5399999999999999E-2</v>
      </c>
      <c r="AH1706">
        <v>11.51792</v>
      </c>
      <c r="AI1706">
        <v>84.93</v>
      </c>
      <c r="AJ1706">
        <v>14.9</v>
      </c>
      <c r="AK1706">
        <v>0.16491228070175437</v>
      </c>
    </row>
    <row r="1707" spans="1:37" x14ac:dyDescent="0.25">
      <c r="A1707" s="24" t="s">
        <v>101</v>
      </c>
      <c r="B1707" t="s">
        <v>102</v>
      </c>
      <c r="C1707" s="15">
        <v>41990</v>
      </c>
      <c r="D1707" t="s">
        <v>97</v>
      </c>
      <c r="E1707">
        <v>2</v>
      </c>
      <c r="G1707">
        <v>200</v>
      </c>
      <c r="J1707">
        <v>1.4</v>
      </c>
      <c r="K1707" s="6"/>
      <c r="N1707">
        <v>173.11</v>
      </c>
      <c r="O1707">
        <v>173.11</v>
      </c>
      <c r="P1707" s="6">
        <f>SUMIFS(O$1648:O1707,A$1648:A1707,A1707,E$1648:E1707,E1707)</f>
        <v>609.54</v>
      </c>
      <c r="Z1707">
        <v>17.489000000000001</v>
      </c>
      <c r="AA1707">
        <v>9.0329999999999995</v>
      </c>
      <c r="AB1707">
        <v>70.953000000000003</v>
      </c>
      <c r="AC1707">
        <v>19.748000000000001</v>
      </c>
      <c r="AD1707">
        <v>80.704999999999998</v>
      </c>
      <c r="AE1707">
        <v>14.997999999999999</v>
      </c>
      <c r="AF1707">
        <v>2.4E-2</v>
      </c>
      <c r="AH1707">
        <v>11.35248</v>
      </c>
      <c r="AI1707">
        <v>107.6</v>
      </c>
      <c r="AJ1707">
        <v>16.239999999999998</v>
      </c>
      <c r="AK1707">
        <v>0.14187360594795537</v>
      </c>
    </row>
    <row r="1708" spans="1:37" x14ac:dyDescent="0.25">
      <c r="A1708" s="24" t="s">
        <v>107</v>
      </c>
      <c r="B1708" t="s">
        <v>102</v>
      </c>
      <c r="C1708" s="15">
        <v>41990</v>
      </c>
      <c r="D1708" t="s">
        <v>97</v>
      </c>
      <c r="E1708">
        <v>3</v>
      </c>
      <c r="G1708">
        <v>50</v>
      </c>
      <c r="J1708">
        <v>1.4</v>
      </c>
      <c r="K1708" s="6"/>
      <c r="N1708">
        <v>120.66</v>
      </c>
      <c r="O1708">
        <v>120.66</v>
      </c>
      <c r="P1708" s="6">
        <f>SUMIFS(O$1648:O1708,A$1648:A1708,A1708,E$1648:E1708,E1708)</f>
        <v>346.22</v>
      </c>
      <c r="Z1708">
        <v>15.509</v>
      </c>
      <c r="AA1708">
        <v>9.6110000000000007</v>
      </c>
      <c r="AB1708">
        <v>74.832999999999998</v>
      </c>
      <c r="AC1708">
        <v>20.94</v>
      </c>
      <c r="AD1708">
        <v>83.716999999999999</v>
      </c>
      <c r="AE1708">
        <v>19.869</v>
      </c>
      <c r="AF1708">
        <v>3.1800000000000002E-2</v>
      </c>
      <c r="AH1708">
        <v>11.973280000000001</v>
      </c>
      <c r="AI1708">
        <v>72.569999999999993</v>
      </c>
      <c r="AJ1708">
        <v>14.29</v>
      </c>
      <c r="AK1708">
        <v>0.18509852556152681</v>
      </c>
    </row>
    <row r="1709" spans="1:37" x14ac:dyDescent="0.25">
      <c r="A1709" s="24" t="s">
        <v>103</v>
      </c>
      <c r="B1709" t="s">
        <v>102</v>
      </c>
      <c r="C1709" s="15">
        <v>41990</v>
      </c>
      <c r="D1709" t="s">
        <v>97</v>
      </c>
      <c r="E1709">
        <v>3</v>
      </c>
      <c r="G1709">
        <v>500</v>
      </c>
      <c r="J1709">
        <v>1.4</v>
      </c>
      <c r="K1709" s="6"/>
      <c r="N1709">
        <v>123.81</v>
      </c>
      <c r="O1709">
        <v>123.81</v>
      </c>
      <c r="P1709" s="6">
        <f>SUMIFS(O$1648:O1709,A$1648:A1709,A1709,E$1648:E1709,E1709)</f>
        <v>473.62</v>
      </c>
      <c r="Z1709">
        <v>14.762</v>
      </c>
      <c r="AA1709">
        <v>8.8859999999999992</v>
      </c>
      <c r="AB1709">
        <v>75.248999999999995</v>
      </c>
      <c r="AC1709">
        <v>21.620999999999999</v>
      </c>
      <c r="AD1709">
        <v>85.066999999999993</v>
      </c>
      <c r="AE1709">
        <v>24.14</v>
      </c>
      <c r="AF1709">
        <v>3.8600000000000002E-2</v>
      </c>
      <c r="AH1709">
        <v>12.03984</v>
      </c>
      <c r="AI1709">
        <v>118.33</v>
      </c>
      <c r="AJ1709">
        <v>18.05</v>
      </c>
      <c r="AK1709">
        <v>0.14338713766584976</v>
      </c>
    </row>
    <row r="1710" spans="1:37" x14ac:dyDescent="0.25">
      <c r="A1710" s="24" t="s">
        <v>104</v>
      </c>
      <c r="B1710" t="s">
        <v>102</v>
      </c>
      <c r="C1710" s="15">
        <v>41990</v>
      </c>
      <c r="D1710" t="s">
        <v>97</v>
      </c>
      <c r="E1710">
        <v>3</v>
      </c>
      <c r="G1710">
        <v>0</v>
      </c>
      <c r="J1710">
        <v>1.4</v>
      </c>
      <c r="K1710" s="6"/>
      <c r="N1710">
        <v>118.01</v>
      </c>
      <c r="O1710">
        <v>118.01</v>
      </c>
      <c r="P1710" s="6">
        <f>SUMIFS(O$1648:O1710,A$1648:A1710,A1710,E$1648:E1710,E1710)</f>
        <v>341.18</v>
      </c>
      <c r="Z1710">
        <v>17.356000000000002</v>
      </c>
      <c r="AA1710">
        <v>8.5050000000000008</v>
      </c>
      <c r="AB1710">
        <v>72.748999999999995</v>
      </c>
      <c r="AC1710">
        <v>21.925999999999998</v>
      </c>
      <c r="AD1710">
        <v>83.277000000000001</v>
      </c>
      <c r="AE1710">
        <v>17.79</v>
      </c>
      <c r="AF1710">
        <v>2.8500000000000001E-2</v>
      </c>
      <c r="AH1710">
        <v>11.63984</v>
      </c>
      <c r="AI1710">
        <v>89.3</v>
      </c>
      <c r="AJ1710">
        <v>14.88</v>
      </c>
      <c r="AK1710">
        <v>0.15663157894736843</v>
      </c>
    </row>
    <row r="1711" spans="1:37" x14ac:dyDescent="0.25">
      <c r="A1711" s="24" t="s">
        <v>101</v>
      </c>
      <c r="B1711" t="s">
        <v>102</v>
      </c>
      <c r="C1711" s="15">
        <v>41990</v>
      </c>
      <c r="D1711" t="s">
        <v>97</v>
      </c>
      <c r="E1711">
        <v>3</v>
      </c>
      <c r="G1711">
        <v>200</v>
      </c>
      <c r="J1711">
        <v>1.4</v>
      </c>
      <c r="K1711" s="6"/>
      <c r="N1711">
        <v>180.2</v>
      </c>
      <c r="O1711">
        <v>180.2</v>
      </c>
      <c r="P1711" s="6">
        <f>SUMIFS(O$1648:O1711,A$1648:A1711,A1711,E$1648:E1711,E1711)</f>
        <v>529.34999999999991</v>
      </c>
      <c r="Z1711">
        <v>17.155999999999999</v>
      </c>
      <c r="AA1711">
        <v>11.05</v>
      </c>
      <c r="AB1711">
        <v>73.564999999999998</v>
      </c>
      <c r="AC1711">
        <v>21.673999999999999</v>
      </c>
      <c r="AD1711">
        <v>83.72</v>
      </c>
      <c r="AE1711">
        <v>17.204000000000001</v>
      </c>
      <c r="AF1711">
        <v>2.75E-2</v>
      </c>
      <c r="AH1711">
        <v>11.7704</v>
      </c>
      <c r="AI1711">
        <v>79.069999999999993</v>
      </c>
      <c r="AJ1711">
        <v>13.88</v>
      </c>
      <c r="AK1711">
        <v>0.1650082205640572</v>
      </c>
    </row>
    <row r="1712" spans="1:37" x14ac:dyDescent="0.25">
      <c r="A1712" s="24" t="s">
        <v>106</v>
      </c>
      <c r="B1712" t="s">
        <v>102</v>
      </c>
      <c r="C1712" s="15">
        <v>41990</v>
      </c>
      <c r="D1712" t="s">
        <v>97</v>
      </c>
      <c r="E1712">
        <v>3</v>
      </c>
      <c r="G1712">
        <v>350</v>
      </c>
      <c r="J1712">
        <v>1.4</v>
      </c>
      <c r="K1712" s="6"/>
      <c r="N1712">
        <v>212.79</v>
      </c>
      <c r="O1712">
        <v>212.79</v>
      </c>
      <c r="P1712" s="6">
        <f>SUMIFS(O$1648:O1712,A$1648:A1712,A1712,E$1648:E1712,E1712)</f>
        <v>644.92999999999995</v>
      </c>
      <c r="Z1712">
        <v>16.32</v>
      </c>
      <c r="AA1712">
        <v>8.9700000000000006</v>
      </c>
      <c r="AB1712">
        <v>74.932000000000002</v>
      </c>
      <c r="AC1712">
        <v>21.116</v>
      </c>
      <c r="AD1712">
        <v>84.873000000000005</v>
      </c>
      <c r="AE1712">
        <v>19.05</v>
      </c>
      <c r="AF1712">
        <v>3.0499999999999999E-2</v>
      </c>
      <c r="AH1712">
        <v>11.98912</v>
      </c>
      <c r="AI1712">
        <v>77.209999999999994</v>
      </c>
      <c r="AJ1712">
        <v>13.32</v>
      </c>
      <c r="AK1712">
        <v>0.16216552260069941</v>
      </c>
    </row>
    <row r="1713" spans="1:37" x14ac:dyDescent="0.25">
      <c r="A1713" s="24" t="s">
        <v>105</v>
      </c>
      <c r="B1713" t="s">
        <v>102</v>
      </c>
      <c r="C1713" s="15">
        <v>41990</v>
      </c>
      <c r="D1713" t="s">
        <v>97</v>
      </c>
      <c r="E1713">
        <v>3</v>
      </c>
      <c r="G1713">
        <v>100</v>
      </c>
      <c r="J1713">
        <v>1.4</v>
      </c>
      <c r="K1713" s="6"/>
      <c r="N1713">
        <v>143.72999999999999</v>
      </c>
      <c r="O1713">
        <v>143.72999999999999</v>
      </c>
      <c r="P1713" s="6">
        <f>SUMIFS(O$1648:O1713,A$1648:A1713,A1713,E$1648:E1713,E1713)</f>
        <v>516.5</v>
      </c>
      <c r="Z1713">
        <v>16.187999999999999</v>
      </c>
      <c r="AA1713">
        <v>7.11</v>
      </c>
      <c r="AB1713">
        <v>72.641999999999996</v>
      </c>
      <c r="AC1713">
        <v>20.52</v>
      </c>
      <c r="AD1713">
        <v>83.033000000000001</v>
      </c>
      <c r="AE1713">
        <v>18.228999999999999</v>
      </c>
      <c r="AF1713">
        <v>2.92E-2</v>
      </c>
      <c r="AH1713">
        <v>11.622719999999999</v>
      </c>
      <c r="AI1713">
        <v>107.79</v>
      </c>
      <c r="AJ1713">
        <v>17.14</v>
      </c>
      <c r="AK1713">
        <v>0.14947212171815566</v>
      </c>
    </row>
    <row r="1714" spans="1:37" x14ac:dyDescent="0.25">
      <c r="A1714" s="24" t="s">
        <v>106</v>
      </c>
      <c r="B1714" t="s">
        <v>102</v>
      </c>
      <c r="C1714" s="15">
        <v>41990</v>
      </c>
      <c r="D1714" t="s">
        <v>97</v>
      </c>
      <c r="E1714">
        <v>4</v>
      </c>
      <c r="G1714">
        <v>350</v>
      </c>
      <c r="J1714">
        <v>1.4</v>
      </c>
      <c r="K1714" s="6"/>
      <c r="N1714">
        <v>114.91</v>
      </c>
      <c r="O1714">
        <v>114.91</v>
      </c>
      <c r="P1714" s="6">
        <f>SUMIFS(O$1648:O1714,A$1648:A1714,A1714,E$1648:E1714,E1714)</f>
        <v>463.86</v>
      </c>
      <c r="Z1714">
        <v>15.839</v>
      </c>
      <c r="AA1714">
        <v>10.205</v>
      </c>
      <c r="AB1714">
        <v>71.239999999999995</v>
      </c>
      <c r="AC1714">
        <v>21.077000000000002</v>
      </c>
      <c r="AD1714">
        <v>80.840999999999994</v>
      </c>
      <c r="AE1714">
        <v>18.975000000000001</v>
      </c>
      <c r="AF1714">
        <v>3.04E-2</v>
      </c>
      <c r="AH1714">
        <v>11.398399999999999</v>
      </c>
      <c r="AI1714">
        <v>96</v>
      </c>
      <c r="AJ1714">
        <v>18.239999999999998</v>
      </c>
      <c r="AK1714">
        <v>0.17859999999999995</v>
      </c>
    </row>
    <row r="1715" spans="1:37" x14ac:dyDescent="0.25">
      <c r="A1715" s="24" t="s">
        <v>101</v>
      </c>
      <c r="B1715" t="s">
        <v>102</v>
      </c>
      <c r="C1715" s="15">
        <v>41990</v>
      </c>
      <c r="D1715" t="s">
        <v>97</v>
      </c>
      <c r="E1715">
        <v>4</v>
      </c>
      <c r="G1715">
        <v>200</v>
      </c>
      <c r="J1715">
        <v>1.4</v>
      </c>
      <c r="K1715" s="6"/>
      <c r="N1715">
        <v>134.69999999999999</v>
      </c>
      <c r="O1715">
        <v>134.69999999999999</v>
      </c>
      <c r="P1715" s="6">
        <f>SUMIFS(O$1648:O1715,A$1648:A1715,A1715,E$1648:E1715,E1715)</f>
        <v>406.53000000000003</v>
      </c>
      <c r="AI1715">
        <v>88.4</v>
      </c>
      <c r="AJ1715">
        <v>17.399999999999999</v>
      </c>
      <c r="AK1715">
        <v>0.1850226244343891</v>
      </c>
    </row>
    <row r="1716" spans="1:37" x14ac:dyDescent="0.25">
      <c r="A1716" s="24" t="s">
        <v>105</v>
      </c>
      <c r="B1716" t="s">
        <v>102</v>
      </c>
      <c r="C1716" s="15">
        <v>41990</v>
      </c>
      <c r="D1716" t="s">
        <v>97</v>
      </c>
      <c r="E1716">
        <v>4</v>
      </c>
      <c r="G1716">
        <v>100</v>
      </c>
      <c r="J1716">
        <v>1.4</v>
      </c>
      <c r="K1716" s="6"/>
      <c r="N1716">
        <v>88.61</v>
      </c>
      <c r="O1716">
        <v>88.61</v>
      </c>
      <c r="P1716" s="6">
        <f>SUMIFS(O$1648:O1716,A$1648:A1716,A1716,E$1648:E1716,E1716)</f>
        <v>297.08</v>
      </c>
      <c r="Z1716">
        <v>15.29</v>
      </c>
      <c r="AA1716">
        <v>9.1720000000000006</v>
      </c>
      <c r="AB1716">
        <v>74.22</v>
      </c>
      <c r="AC1716">
        <v>21.526</v>
      </c>
      <c r="AD1716">
        <v>82.875</v>
      </c>
      <c r="AE1716">
        <v>16.654</v>
      </c>
      <c r="AF1716">
        <v>2.6599999999999999E-2</v>
      </c>
      <c r="AH1716">
        <v>11.8752</v>
      </c>
      <c r="AI1716">
        <v>78.2</v>
      </c>
      <c r="AJ1716">
        <v>16.43</v>
      </c>
      <c r="AK1716">
        <v>0.19749616368286443</v>
      </c>
    </row>
    <row r="1717" spans="1:37" x14ac:dyDescent="0.25">
      <c r="A1717" s="24" t="s">
        <v>103</v>
      </c>
      <c r="B1717" t="s">
        <v>102</v>
      </c>
      <c r="C1717" s="15">
        <v>41990</v>
      </c>
      <c r="D1717" t="s">
        <v>97</v>
      </c>
      <c r="E1717">
        <v>4</v>
      </c>
      <c r="G1717">
        <v>500</v>
      </c>
      <c r="J1717">
        <v>1.4</v>
      </c>
      <c r="K1717" s="6"/>
      <c r="N1717">
        <v>176.34</v>
      </c>
      <c r="O1717">
        <v>176.34</v>
      </c>
      <c r="P1717" s="6">
        <f>SUMIFS(O$1648:O1717,A$1648:A1717,A1717,E$1648:E1717,E1717)</f>
        <v>580.99</v>
      </c>
      <c r="Z1717">
        <v>16.209</v>
      </c>
      <c r="AA1717">
        <v>8.6039999999999992</v>
      </c>
      <c r="AB1717">
        <v>72.659000000000006</v>
      </c>
      <c r="AC1717">
        <v>19.824000000000002</v>
      </c>
      <c r="AD1717">
        <v>81.518000000000001</v>
      </c>
      <c r="AE1717">
        <v>20.013000000000002</v>
      </c>
      <c r="AF1717">
        <v>3.2000000000000001E-2</v>
      </c>
      <c r="AH1717">
        <v>11.625440000000001</v>
      </c>
      <c r="AI1717">
        <v>100.2</v>
      </c>
      <c r="AJ1717">
        <v>15.86</v>
      </c>
      <c r="AK1717">
        <v>0.14878642714570856</v>
      </c>
    </row>
    <row r="1718" spans="1:37" x14ac:dyDescent="0.25">
      <c r="A1718" s="24" t="s">
        <v>104</v>
      </c>
      <c r="B1718" t="s">
        <v>102</v>
      </c>
      <c r="C1718" s="15">
        <v>41990</v>
      </c>
      <c r="D1718" t="s">
        <v>97</v>
      </c>
      <c r="E1718">
        <v>4</v>
      </c>
      <c r="G1718">
        <v>0</v>
      </c>
      <c r="J1718">
        <v>1.4</v>
      </c>
      <c r="K1718" s="6"/>
      <c r="N1718">
        <v>72.34</v>
      </c>
      <c r="O1718">
        <v>72.34</v>
      </c>
      <c r="P1718" s="6">
        <f>SUMIFS(O$1648:O1718,A$1648:A1718,A1718,E$1648:E1718,E1718)</f>
        <v>203.05</v>
      </c>
      <c r="Z1718">
        <v>15.231999999999999</v>
      </c>
      <c r="AA1718">
        <v>5.6689999999999996</v>
      </c>
      <c r="AB1718">
        <v>70.355999999999995</v>
      </c>
      <c r="AC1718">
        <v>20.212</v>
      </c>
      <c r="AD1718">
        <v>79.45</v>
      </c>
      <c r="AE1718">
        <v>16.225000000000001</v>
      </c>
      <c r="AF1718">
        <v>2.5999999999999999E-2</v>
      </c>
      <c r="AH1718">
        <v>11.256959999999999</v>
      </c>
      <c r="AI1718">
        <v>86.4</v>
      </c>
      <c r="AJ1718">
        <v>18.7</v>
      </c>
      <c r="AK1718">
        <v>0.20344907407407406</v>
      </c>
    </row>
    <row r="1719" spans="1:37" x14ac:dyDescent="0.25">
      <c r="A1719" s="24" t="s">
        <v>107</v>
      </c>
      <c r="B1719" t="s">
        <v>102</v>
      </c>
      <c r="C1719" s="15">
        <v>41990</v>
      </c>
      <c r="D1719" t="s">
        <v>97</v>
      </c>
      <c r="E1719">
        <v>4</v>
      </c>
      <c r="G1719">
        <v>50</v>
      </c>
      <c r="J1719">
        <v>1.4</v>
      </c>
      <c r="K1719" s="6"/>
      <c r="N1719">
        <v>84.75</v>
      </c>
      <c r="O1719">
        <v>84.75</v>
      </c>
      <c r="P1719" s="6">
        <f>SUMIFS(O$1648:O1719,A$1648:A1719,A1719,E$1648:E1719,E1719)</f>
        <v>321.38</v>
      </c>
      <c r="Z1719">
        <v>16.515000000000001</v>
      </c>
      <c r="AA1719">
        <v>4.6189999999999998</v>
      </c>
      <c r="AB1719">
        <v>67.551000000000002</v>
      </c>
      <c r="AC1719">
        <v>20.003</v>
      </c>
      <c r="AD1719">
        <v>78.641000000000005</v>
      </c>
      <c r="AE1719">
        <v>15.058</v>
      </c>
      <c r="AF1719">
        <v>2.41E-2</v>
      </c>
      <c r="AH1719">
        <v>10.808160000000001</v>
      </c>
      <c r="AI1719">
        <v>79.599999999999994</v>
      </c>
      <c r="AJ1719">
        <v>17.079999999999998</v>
      </c>
      <c r="AK1719">
        <v>0.20169849246231156</v>
      </c>
    </row>
    <row r="1720" spans="1:37" x14ac:dyDescent="0.25">
      <c r="A1720" s="24" t="s">
        <v>101</v>
      </c>
      <c r="B1720" t="s">
        <v>102</v>
      </c>
      <c r="C1720" s="15">
        <v>42019</v>
      </c>
      <c r="D1720" t="s">
        <v>97</v>
      </c>
      <c r="E1720">
        <v>1</v>
      </c>
      <c r="G1720">
        <v>200</v>
      </c>
      <c r="J1720">
        <v>1.5</v>
      </c>
      <c r="K1720" s="6"/>
      <c r="N1720">
        <v>314.26</v>
      </c>
      <c r="O1720">
        <v>314.26</v>
      </c>
      <c r="P1720" s="6">
        <f>SUMIFS(O$1648:O1720,A$1648:A1720,A1720,E$1648:E1720,E1720)</f>
        <v>674.33999999999992</v>
      </c>
      <c r="Z1720">
        <v>19.065999999999999</v>
      </c>
      <c r="AA1720">
        <v>7.4720000000000004</v>
      </c>
      <c r="AB1720">
        <v>72.605000000000004</v>
      </c>
      <c r="AC1720">
        <v>24.062999999999999</v>
      </c>
      <c r="AD1720">
        <v>84.953000000000003</v>
      </c>
      <c r="AE1720">
        <v>13.298</v>
      </c>
      <c r="AF1720">
        <v>2.1299999999999999E-2</v>
      </c>
      <c r="AH1720">
        <v>11.616800000000001</v>
      </c>
      <c r="AI1720">
        <v>115.44</v>
      </c>
      <c r="AJ1720">
        <v>16.05</v>
      </c>
      <c r="AK1720">
        <v>0.13903326403326405</v>
      </c>
    </row>
    <row r="1721" spans="1:37" x14ac:dyDescent="0.25">
      <c r="A1721" s="24" t="s">
        <v>103</v>
      </c>
      <c r="B1721" t="s">
        <v>102</v>
      </c>
      <c r="C1721" s="15">
        <v>42019</v>
      </c>
      <c r="D1721" t="s">
        <v>97</v>
      </c>
      <c r="E1721">
        <v>1</v>
      </c>
      <c r="G1721">
        <v>500</v>
      </c>
      <c r="J1721">
        <v>1.5</v>
      </c>
      <c r="K1721" s="6"/>
      <c r="N1721">
        <v>298.14</v>
      </c>
      <c r="O1721">
        <v>298.14</v>
      </c>
      <c r="P1721" s="6">
        <f>SUMIFS(O$1648:O1721,A$1648:A1721,A1721,E$1648:E1721,E1721)</f>
        <v>803.61999999999989</v>
      </c>
      <c r="Z1721">
        <v>22.83</v>
      </c>
      <c r="AA1721">
        <v>5.524</v>
      </c>
      <c r="AB1721">
        <v>69.766000000000005</v>
      </c>
      <c r="AC1721">
        <v>27.97</v>
      </c>
      <c r="AD1721">
        <v>86.153999999999996</v>
      </c>
      <c r="AE1721">
        <v>13.803000000000001</v>
      </c>
      <c r="AF1721">
        <v>2.2100000000000002E-2</v>
      </c>
      <c r="AH1721">
        <v>11.162560000000001</v>
      </c>
      <c r="AI1721">
        <v>112.01</v>
      </c>
      <c r="AJ1721">
        <v>13.89</v>
      </c>
      <c r="AK1721">
        <v>0.12400678510847246</v>
      </c>
    </row>
    <row r="1722" spans="1:37" x14ac:dyDescent="0.25">
      <c r="A1722" s="24" t="s">
        <v>104</v>
      </c>
      <c r="B1722" t="s">
        <v>102</v>
      </c>
      <c r="C1722" s="15">
        <v>42019</v>
      </c>
      <c r="D1722" t="s">
        <v>97</v>
      </c>
      <c r="E1722">
        <v>1</v>
      </c>
      <c r="G1722">
        <v>0</v>
      </c>
      <c r="J1722">
        <v>1.5</v>
      </c>
      <c r="K1722" s="6"/>
      <c r="N1722">
        <v>151.04</v>
      </c>
      <c r="O1722">
        <v>151.04</v>
      </c>
      <c r="P1722" s="6">
        <f>SUMIFS(O$1648:O1722,A$1648:A1722,A1722,E$1648:E1722,E1722)</f>
        <v>385.5</v>
      </c>
      <c r="Z1722">
        <v>24.734999999999999</v>
      </c>
      <c r="AA1722">
        <v>7.4580000000000002</v>
      </c>
      <c r="AB1722">
        <v>68.284000000000006</v>
      </c>
      <c r="AC1722">
        <v>31.183</v>
      </c>
      <c r="AD1722">
        <v>86.686999999999998</v>
      </c>
      <c r="AE1722">
        <v>13.172000000000001</v>
      </c>
      <c r="AF1722">
        <v>2.1100000000000001E-2</v>
      </c>
      <c r="AH1722">
        <v>10.925440000000002</v>
      </c>
      <c r="AI1722">
        <v>88.83</v>
      </c>
      <c r="AJ1722">
        <v>11.74</v>
      </c>
      <c r="AK1722">
        <v>0.1321625576944726</v>
      </c>
    </row>
    <row r="1723" spans="1:37" x14ac:dyDescent="0.25">
      <c r="A1723" s="24" t="s">
        <v>105</v>
      </c>
      <c r="B1723" t="s">
        <v>102</v>
      </c>
      <c r="C1723" s="15">
        <v>42019</v>
      </c>
      <c r="D1723" t="s">
        <v>97</v>
      </c>
      <c r="E1723">
        <v>1</v>
      </c>
      <c r="G1723">
        <v>100</v>
      </c>
      <c r="J1723">
        <v>1.5</v>
      </c>
      <c r="K1723" s="6"/>
      <c r="N1723">
        <v>187.96</v>
      </c>
      <c r="O1723">
        <v>187.96</v>
      </c>
      <c r="P1723" s="6">
        <f>SUMIFS(O$1648:O1723,A$1648:A1723,A1723,E$1648:E1723,E1723)</f>
        <v>484.72</v>
      </c>
      <c r="Z1723">
        <v>22.870999999999999</v>
      </c>
      <c r="AA1723">
        <v>6.008</v>
      </c>
      <c r="AB1723">
        <v>68.921000000000006</v>
      </c>
      <c r="AC1723">
        <v>28.234999999999999</v>
      </c>
      <c r="AD1723">
        <v>85.561999999999998</v>
      </c>
      <c r="AE1723">
        <v>13.398999999999999</v>
      </c>
      <c r="AF1723">
        <v>2.1399999999999999E-2</v>
      </c>
      <c r="AH1723">
        <v>11.027360000000002</v>
      </c>
      <c r="AI1723">
        <v>136.41</v>
      </c>
      <c r="AJ1723">
        <v>16.920000000000002</v>
      </c>
      <c r="AK1723">
        <v>0.12403782713877283</v>
      </c>
    </row>
    <row r="1724" spans="1:37" x14ac:dyDescent="0.25">
      <c r="A1724" s="24" t="s">
        <v>106</v>
      </c>
      <c r="B1724" t="s">
        <v>102</v>
      </c>
      <c r="C1724" s="15">
        <v>42019</v>
      </c>
      <c r="D1724" t="s">
        <v>97</v>
      </c>
      <c r="E1724">
        <v>1</v>
      </c>
      <c r="G1724">
        <v>350</v>
      </c>
      <c r="J1724">
        <v>1.5</v>
      </c>
      <c r="K1724" s="6"/>
      <c r="N1724">
        <v>238.5</v>
      </c>
      <c r="O1724">
        <v>238.5</v>
      </c>
      <c r="P1724" s="6">
        <f>SUMIFS(O$1648:O1724,A$1648:A1724,A1724,E$1648:E1724,E1724)</f>
        <v>671.04</v>
      </c>
      <c r="AI1724">
        <v>116.02</v>
      </c>
      <c r="AJ1724">
        <v>14.15</v>
      </c>
      <c r="AK1724">
        <v>0.12196173073607999</v>
      </c>
    </row>
    <row r="1725" spans="1:37" x14ac:dyDescent="0.25">
      <c r="A1725" s="24" t="s">
        <v>107</v>
      </c>
      <c r="B1725" t="s">
        <v>102</v>
      </c>
      <c r="C1725" s="15">
        <v>42019</v>
      </c>
      <c r="D1725" t="s">
        <v>97</v>
      </c>
      <c r="E1725">
        <v>1</v>
      </c>
      <c r="G1725">
        <v>50</v>
      </c>
      <c r="J1725">
        <v>1.5</v>
      </c>
      <c r="K1725" s="6"/>
      <c r="N1725">
        <v>154.04</v>
      </c>
      <c r="O1725">
        <v>154.04</v>
      </c>
      <c r="P1725" s="6">
        <f>SUMIFS(O$1648:O1725,A$1648:A1725,A1725,E$1648:E1725,E1725)</f>
        <v>447.03999999999996</v>
      </c>
      <c r="Z1725">
        <v>20.209</v>
      </c>
      <c r="AA1725">
        <v>6.8129999999999997</v>
      </c>
      <c r="AB1725">
        <v>70.837999999999994</v>
      </c>
      <c r="AC1725">
        <v>25.048999999999999</v>
      </c>
      <c r="AD1725">
        <v>84.85</v>
      </c>
      <c r="AE1725">
        <v>13.666</v>
      </c>
      <c r="AF1725">
        <v>2.1899999999999999E-2</v>
      </c>
      <c r="AH1725">
        <v>11.334079999999998</v>
      </c>
      <c r="AI1725">
        <v>105.15</v>
      </c>
      <c r="AJ1725">
        <v>14.42</v>
      </c>
      <c r="AK1725">
        <v>0.13713742272943413</v>
      </c>
    </row>
    <row r="1726" spans="1:37" x14ac:dyDescent="0.25">
      <c r="A1726" s="24" t="s">
        <v>103</v>
      </c>
      <c r="B1726" t="s">
        <v>102</v>
      </c>
      <c r="C1726" s="15">
        <v>42019</v>
      </c>
      <c r="D1726" t="s">
        <v>97</v>
      </c>
      <c r="E1726">
        <v>2</v>
      </c>
      <c r="G1726">
        <v>500</v>
      </c>
      <c r="J1726">
        <v>1.5</v>
      </c>
      <c r="K1726" s="6"/>
      <c r="N1726">
        <v>239.32</v>
      </c>
      <c r="O1726">
        <v>239.32</v>
      </c>
      <c r="P1726" s="6">
        <f>SUMIFS(O$1648:O1726,A$1648:A1726,A1726,E$1648:E1726,E1726)</f>
        <v>736.52</v>
      </c>
      <c r="AI1726">
        <v>124.55</v>
      </c>
      <c r="AJ1726">
        <v>15.86</v>
      </c>
      <c r="AK1726">
        <v>0.12733841830590123</v>
      </c>
    </row>
    <row r="1727" spans="1:37" x14ac:dyDescent="0.25">
      <c r="A1727" s="24" t="s">
        <v>104</v>
      </c>
      <c r="B1727" t="s">
        <v>102</v>
      </c>
      <c r="C1727" s="15">
        <v>42019</v>
      </c>
      <c r="D1727" t="s">
        <v>97</v>
      </c>
      <c r="E1727">
        <v>2</v>
      </c>
      <c r="G1727">
        <v>0</v>
      </c>
      <c r="J1727">
        <v>1.5</v>
      </c>
      <c r="K1727" s="6"/>
      <c r="N1727">
        <v>164.4</v>
      </c>
      <c r="O1727">
        <v>164.4</v>
      </c>
      <c r="P1727" s="6">
        <f>SUMIFS(O$1648:O1727,A$1648:A1727,A1727,E$1648:E1727,E1727)</f>
        <v>491.24</v>
      </c>
      <c r="Z1727">
        <v>25.919</v>
      </c>
      <c r="AA1727">
        <v>7.86</v>
      </c>
      <c r="AB1727">
        <v>70.247</v>
      </c>
      <c r="AC1727">
        <v>31.734000000000002</v>
      </c>
      <c r="AD1727">
        <v>87.807000000000002</v>
      </c>
      <c r="AE1727">
        <v>13.5</v>
      </c>
      <c r="AF1727">
        <v>2.1600000000000001E-2</v>
      </c>
      <c r="AH1727">
        <v>11.239520000000001</v>
      </c>
      <c r="AI1727">
        <v>130.31</v>
      </c>
      <c r="AJ1727">
        <v>16.54</v>
      </c>
      <c r="AK1727">
        <v>0.12692809454378021</v>
      </c>
    </row>
    <row r="1728" spans="1:37" x14ac:dyDescent="0.25">
      <c r="A1728" s="24" t="s">
        <v>106</v>
      </c>
      <c r="B1728" t="s">
        <v>102</v>
      </c>
      <c r="C1728" s="15">
        <v>42019</v>
      </c>
      <c r="D1728" t="s">
        <v>97</v>
      </c>
      <c r="E1728">
        <v>2</v>
      </c>
      <c r="G1728">
        <v>350</v>
      </c>
      <c r="J1728">
        <v>1.5</v>
      </c>
      <c r="K1728" s="6"/>
      <c r="N1728">
        <v>266.16000000000003</v>
      </c>
      <c r="O1728">
        <v>266.16000000000003</v>
      </c>
      <c r="P1728" s="6">
        <f>SUMIFS(O$1648:O1728,A$1648:A1728,A1728,E$1648:E1728,E1728)</f>
        <v>818.40000000000009</v>
      </c>
      <c r="AI1728">
        <v>157.79</v>
      </c>
      <c r="AJ1728">
        <v>18.579999999999998</v>
      </c>
      <c r="AK1728">
        <v>0.11775144178972051</v>
      </c>
    </row>
    <row r="1729" spans="1:37" x14ac:dyDescent="0.25">
      <c r="A1729" s="24" t="s">
        <v>105</v>
      </c>
      <c r="B1729" t="s">
        <v>102</v>
      </c>
      <c r="C1729" s="15">
        <v>42019</v>
      </c>
      <c r="D1729" t="s">
        <v>97</v>
      </c>
      <c r="E1729">
        <v>2</v>
      </c>
      <c r="G1729">
        <v>100</v>
      </c>
      <c r="J1729">
        <v>1.5</v>
      </c>
      <c r="K1729" s="6"/>
      <c r="N1729">
        <v>190.27</v>
      </c>
      <c r="O1729">
        <v>190.27</v>
      </c>
      <c r="P1729" s="6">
        <f>SUMIFS(O$1648:O1729,A$1648:A1729,A1729,E$1648:E1729,E1729)</f>
        <v>553.43000000000006</v>
      </c>
      <c r="AI1729">
        <v>137.66</v>
      </c>
      <c r="AJ1729">
        <v>17.68</v>
      </c>
      <c r="AK1729">
        <v>0.12843236960627633</v>
      </c>
    </row>
    <row r="1730" spans="1:37" x14ac:dyDescent="0.25">
      <c r="A1730" s="24" t="s">
        <v>107</v>
      </c>
      <c r="B1730" t="s">
        <v>102</v>
      </c>
      <c r="C1730" s="15">
        <v>42019</v>
      </c>
      <c r="D1730" t="s">
        <v>97</v>
      </c>
      <c r="E1730">
        <v>2</v>
      </c>
      <c r="G1730">
        <v>50</v>
      </c>
      <c r="J1730">
        <v>1.5</v>
      </c>
      <c r="K1730" s="6"/>
      <c r="N1730">
        <v>178.48</v>
      </c>
      <c r="O1730">
        <v>178.48</v>
      </c>
      <c r="P1730" s="6">
        <f>SUMIFS(O$1648:O1730,A$1648:A1730,A1730,E$1648:E1730,E1730)</f>
        <v>536.93999999999994</v>
      </c>
      <c r="Z1730">
        <v>21.05</v>
      </c>
      <c r="AA1730">
        <v>7.1230000000000002</v>
      </c>
      <c r="AB1730">
        <v>73.457999999999998</v>
      </c>
      <c r="AC1730">
        <v>24.635000000000002</v>
      </c>
      <c r="AD1730">
        <v>85.8</v>
      </c>
      <c r="AE1730">
        <v>13.182</v>
      </c>
      <c r="AF1730">
        <v>2.1100000000000001E-2</v>
      </c>
      <c r="AH1730">
        <v>11.75328</v>
      </c>
      <c r="AI1730">
        <v>139.62</v>
      </c>
      <c r="AJ1730">
        <v>17.84</v>
      </c>
      <c r="AK1730">
        <v>0.12777539034522276</v>
      </c>
    </row>
    <row r="1731" spans="1:37" x14ac:dyDescent="0.25">
      <c r="A1731" s="24" t="s">
        <v>101</v>
      </c>
      <c r="B1731" t="s">
        <v>102</v>
      </c>
      <c r="C1731" s="15">
        <v>42019</v>
      </c>
      <c r="D1731" t="s">
        <v>97</v>
      </c>
      <c r="E1731">
        <v>2</v>
      </c>
      <c r="G1731">
        <v>200</v>
      </c>
      <c r="J1731">
        <v>1.5</v>
      </c>
      <c r="K1731" s="6"/>
      <c r="N1731">
        <v>251.78</v>
      </c>
      <c r="O1731">
        <v>251.78</v>
      </c>
      <c r="P1731" s="6">
        <f>SUMIFS(O$1648:O1731,A$1648:A1731,A1731,E$1648:E1731,E1731)</f>
        <v>861.31999999999994</v>
      </c>
      <c r="Z1731">
        <v>20.100000000000001</v>
      </c>
      <c r="AA1731">
        <v>8.1959999999999997</v>
      </c>
      <c r="AB1731">
        <v>74.156999999999996</v>
      </c>
      <c r="AC1731">
        <v>24.193999999999999</v>
      </c>
      <c r="AD1731">
        <v>85.194000000000003</v>
      </c>
      <c r="AE1731">
        <v>14.128</v>
      </c>
      <c r="AF1731">
        <v>2.2599999999999999E-2</v>
      </c>
      <c r="AH1731">
        <v>11.865119999999999</v>
      </c>
      <c r="AI1731">
        <v>119.72</v>
      </c>
      <c r="AJ1731">
        <v>17.350000000000001</v>
      </c>
      <c r="AK1731">
        <v>0.14492148346140998</v>
      </c>
    </row>
    <row r="1732" spans="1:37" x14ac:dyDescent="0.25">
      <c r="A1732" s="24" t="s">
        <v>107</v>
      </c>
      <c r="B1732" t="s">
        <v>102</v>
      </c>
      <c r="C1732" s="15">
        <v>42019</v>
      </c>
      <c r="D1732" t="s">
        <v>97</v>
      </c>
      <c r="E1732">
        <v>3</v>
      </c>
      <c r="G1732">
        <v>50</v>
      </c>
      <c r="J1732">
        <v>1.5</v>
      </c>
      <c r="K1732" s="6"/>
      <c r="N1732">
        <v>223.1</v>
      </c>
      <c r="O1732">
        <v>223.1</v>
      </c>
      <c r="P1732" s="6">
        <f>SUMIFS(O$1648:O1732,A$1648:A1732,A1732,E$1648:E1732,E1732)</f>
        <v>569.32000000000005</v>
      </c>
      <c r="Z1732">
        <v>23.561</v>
      </c>
      <c r="AA1732">
        <v>6.718</v>
      </c>
      <c r="AB1732">
        <v>71.063999999999993</v>
      </c>
      <c r="AC1732">
        <v>28.798999999999999</v>
      </c>
      <c r="AD1732">
        <v>86.24</v>
      </c>
      <c r="AE1732">
        <v>14.375999999999999</v>
      </c>
      <c r="AF1732">
        <v>2.3E-2</v>
      </c>
      <c r="AH1732">
        <v>11.370239999999999</v>
      </c>
      <c r="AI1732">
        <v>100.55</v>
      </c>
      <c r="AJ1732">
        <v>12.74</v>
      </c>
      <c r="AK1732">
        <v>0.1267031327697663</v>
      </c>
    </row>
    <row r="1733" spans="1:37" x14ac:dyDescent="0.25">
      <c r="A1733" s="24" t="s">
        <v>103</v>
      </c>
      <c r="B1733" t="s">
        <v>102</v>
      </c>
      <c r="C1733" s="15">
        <v>42019</v>
      </c>
      <c r="D1733" t="s">
        <v>97</v>
      </c>
      <c r="E1733">
        <v>3</v>
      </c>
      <c r="G1733">
        <v>500</v>
      </c>
      <c r="J1733">
        <v>1.5</v>
      </c>
      <c r="K1733" s="6"/>
      <c r="N1733">
        <v>238.16</v>
      </c>
      <c r="O1733">
        <v>238.16</v>
      </c>
      <c r="P1733" s="6">
        <f>SUMIFS(O$1648:O1733,A$1648:A1733,A1733,E$1648:E1733,E1733)</f>
        <v>711.78</v>
      </c>
      <c r="Z1733">
        <v>26.613</v>
      </c>
      <c r="AA1733">
        <v>5.9619999999999997</v>
      </c>
      <c r="AB1733">
        <v>65.391000000000005</v>
      </c>
      <c r="AC1733">
        <v>35.954999999999998</v>
      </c>
      <c r="AD1733">
        <v>89.46</v>
      </c>
      <c r="AE1733">
        <v>14.99</v>
      </c>
      <c r="AF1733">
        <v>2.4E-2</v>
      </c>
      <c r="AH1733">
        <v>10.462560000000002</v>
      </c>
      <c r="AI1733">
        <v>112.22</v>
      </c>
      <c r="AJ1733">
        <v>12.73</v>
      </c>
      <c r="AK1733">
        <v>0.11343788985920514</v>
      </c>
    </row>
    <row r="1734" spans="1:37" x14ac:dyDescent="0.25">
      <c r="A1734" s="24" t="s">
        <v>104</v>
      </c>
      <c r="B1734" t="s">
        <v>102</v>
      </c>
      <c r="C1734" s="15">
        <v>42019</v>
      </c>
      <c r="D1734" t="s">
        <v>97</v>
      </c>
      <c r="E1734">
        <v>3</v>
      </c>
      <c r="G1734">
        <v>0</v>
      </c>
      <c r="J1734">
        <v>1.5</v>
      </c>
      <c r="K1734" s="6"/>
      <c r="N1734">
        <v>193.31</v>
      </c>
      <c r="O1734">
        <v>193.31</v>
      </c>
      <c r="P1734" s="6">
        <f>SUMIFS(O$1648:O1734,A$1648:A1734,A1734,E$1648:E1734,E1734)</f>
        <v>534.49</v>
      </c>
      <c r="AI1734">
        <v>134.63999999999999</v>
      </c>
      <c r="AJ1734">
        <v>14.64</v>
      </c>
      <c r="AK1734">
        <v>0.10873440285204992</v>
      </c>
    </row>
    <row r="1735" spans="1:37" x14ac:dyDescent="0.25">
      <c r="A1735" s="24" t="s">
        <v>101</v>
      </c>
      <c r="B1735" t="s">
        <v>102</v>
      </c>
      <c r="C1735" s="15">
        <v>42019</v>
      </c>
      <c r="D1735" t="s">
        <v>97</v>
      </c>
      <c r="E1735">
        <v>3</v>
      </c>
      <c r="G1735">
        <v>200</v>
      </c>
      <c r="J1735">
        <v>1.5</v>
      </c>
      <c r="K1735" s="6"/>
      <c r="N1735">
        <v>255.98</v>
      </c>
      <c r="O1735">
        <v>255.98</v>
      </c>
      <c r="P1735" s="6">
        <f>SUMIFS(O$1648:O1735,A$1648:A1735,A1735,E$1648:E1735,E1735)</f>
        <v>785.32999999999993</v>
      </c>
      <c r="Z1735">
        <v>27.452999999999999</v>
      </c>
      <c r="AA1735">
        <v>8.6059999999999999</v>
      </c>
      <c r="AB1735">
        <v>65.028000000000006</v>
      </c>
      <c r="AC1735">
        <v>35.137999999999998</v>
      </c>
      <c r="AD1735">
        <v>86.518000000000001</v>
      </c>
      <c r="AE1735">
        <v>12.401</v>
      </c>
      <c r="AF1735">
        <v>1.9800000000000002E-2</v>
      </c>
      <c r="AH1735">
        <v>10.404480000000001</v>
      </c>
      <c r="AI1735">
        <v>151.25</v>
      </c>
      <c r="AJ1735">
        <v>15.88</v>
      </c>
      <c r="AK1735">
        <v>0.10499173553719009</v>
      </c>
    </row>
    <row r="1736" spans="1:37" x14ac:dyDescent="0.25">
      <c r="A1736" s="24" t="s">
        <v>106</v>
      </c>
      <c r="B1736" t="s">
        <v>102</v>
      </c>
      <c r="C1736" s="15">
        <v>42019</v>
      </c>
      <c r="D1736" t="s">
        <v>97</v>
      </c>
      <c r="E1736">
        <v>3</v>
      </c>
      <c r="G1736">
        <v>350</v>
      </c>
      <c r="J1736">
        <v>1.5</v>
      </c>
      <c r="K1736" s="6"/>
      <c r="N1736">
        <v>266.10000000000002</v>
      </c>
      <c r="O1736">
        <v>266.10000000000002</v>
      </c>
      <c r="P1736" s="6">
        <f>SUMIFS(O$1648:O1736,A$1648:A1736,A1736,E$1648:E1736,E1736)</f>
        <v>911.03</v>
      </c>
      <c r="Z1736">
        <v>21.876000000000001</v>
      </c>
      <c r="AA1736">
        <v>13.448</v>
      </c>
      <c r="AB1736">
        <v>72.290000000000006</v>
      </c>
      <c r="AC1736">
        <v>27.181000000000001</v>
      </c>
      <c r="AD1736">
        <v>87.284999999999997</v>
      </c>
      <c r="AE1736">
        <v>13.837</v>
      </c>
      <c r="AF1736">
        <v>2.2100000000000002E-2</v>
      </c>
      <c r="AH1736">
        <v>11.566400000000002</v>
      </c>
      <c r="AI1736">
        <v>131.58000000000001</v>
      </c>
      <c r="AJ1736">
        <v>15.04</v>
      </c>
      <c r="AK1736">
        <v>0.11430308557531538</v>
      </c>
    </row>
    <row r="1737" spans="1:37" x14ac:dyDescent="0.25">
      <c r="A1737" s="24" t="s">
        <v>105</v>
      </c>
      <c r="B1737" t="s">
        <v>102</v>
      </c>
      <c r="C1737" s="15">
        <v>42019</v>
      </c>
      <c r="D1737" t="s">
        <v>97</v>
      </c>
      <c r="E1737">
        <v>3</v>
      </c>
      <c r="G1737">
        <v>100</v>
      </c>
      <c r="J1737">
        <v>1.5</v>
      </c>
      <c r="K1737" s="6"/>
      <c r="N1737">
        <v>225.06</v>
      </c>
      <c r="O1737">
        <v>225.06</v>
      </c>
      <c r="P1737" s="6">
        <f>SUMIFS(O$1648:O1737,A$1648:A1737,A1737,E$1648:E1737,E1737)</f>
        <v>741.56</v>
      </c>
      <c r="AI1737">
        <v>140.71</v>
      </c>
      <c r="AJ1737">
        <v>18.059999999999999</v>
      </c>
      <c r="AK1737">
        <v>0.12834908677421647</v>
      </c>
    </row>
    <row r="1738" spans="1:37" x14ac:dyDescent="0.25">
      <c r="A1738" s="24" t="s">
        <v>106</v>
      </c>
      <c r="B1738" t="s">
        <v>102</v>
      </c>
      <c r="C1738" s="15">
        <v>42019</v>
      </c>
      <c r="D1738" t="s">
        <v>97</v>
      </c>
      <c r="E1738">
        <v>4</v>
      </c>
      <c r="G1738">
        <v>350</v>
      </c>
      <c r="J1738">
        <v>1.5</v>
      </c>
      <c r="K1738" s="6"/>
      <c r="N1738">
        <v>354.28</v>
      </c>
      <c r="O1738">
        <v>354.28</v>
      </c>
      <c r="P1738" s="6">
        <f>SUMIFS(O$1648:O1738,A$1648:A1738,A1738,E$1648:E1738,E1738)</f>
        <v>818.14</v>
      </c>
      <c r="Z1738">
        <v>28.558</v>
      </c>
      <c r="AA1738">
        <v>5.99</v>
      </c>
      <c r="AB1738">
        <v>62.49</v>
      </c>
      <c r="AC1738">
        <v>38.155999999999999</v>
      </c>
      <c r="AD1738">
        <v>88.494</v>
      </c>
      <c r="AE1738">
        <v>12.414999999999999</v>
      </c>
      <c r="AF1738">
        <v>1.9900000000000001E-2</v>
      </c>
      <c r="AH1738">
        <v>9.9984000000000002</v>
      </c>
      <c r="AI1738">
        <v>117.01</v>
      </c>
      <c r="AJ1738">
        <v>16.77</v>
      </c>
      <c r="AK1738">
        <v>0.14332108366806254</v>
      </c>
    </row>
    <row r="1739" spans="1:37" x14ac:dyDescent="0.25">
      <c r="A1739" s="24" t="s">
        <v>101</v>
      </c>
      <c r="B1739" t="s">
        <v>102</v>
      </c>
      <c r="C1739" s="15">
        <v>42019</v>
      </c>
      <c r="D1739" t="s">
        <v>97</v>
      </c>
      <c r="E1739">
        <v>4</v>
      </c>
      <c r="G1739">
        <v>200</v>
      </c>
      <c r="J1739">
        <v>1.5</v>
      </c>
      <c r="K1739" s="6"/>
      <c r="N1739">
        <v>183.45</v>
      </c>
      <c r="O1739">
        <v>183.45</v>
      </c>
      <c r="P1739" s="6">
        <f>SUMIFS(O$1648:O1739,A$1648:A1739,A1739,E$1648:E1739,E1739)</f>
        <v>589.98</v>
      </c>
      <c r="Z1739">
        <v>24.991</v>
      </c>
      <c r="AA1739">
        <v>3.5750000000000002</v>
      </c>
      <c r="AB1739">
        <v>66.290000000000006</v>
      </c>
      <c r="AC1739">
        <v>29.701000000000001</v>
      </c>
      <c r="AD1739">
        <v>85.869</v>
      </c>
      <c r="AE1739">
        <v>13.222</v>
      </c>
      <c r="AF1739">
        <v>2.12E-2</v>
      </c>
      <c r="AH1739">
        <v>10.606400000000001</v>
      </c>
      <c r="AI1739">
        <v>99.27</v>
      </c>
      <c r="AJ1739">
        <v>12.58</v>
      </c>
      <c r="AK1739">
        <v>0.12672509318021558</v>
      </c>
    </row>
    <row r="1740" spans="1:37" x14ac:dyDescent="0.25">
      <c r="A1740" s="24" t="s">
        <v>105</v>
      </c>
      <c r="B1740" t="s">
        <v>102</v>
      </c>
      <c r="C1740" s="15">
        <v>42019</v>
      </c>
      <c r="D1740" t="s">
        <v>97</v>
      </c>
      <c r="E1740">
        <v>4</v>
      </c>
      <c r="G1740">
        <v>100</v>
      </c>
      <c r="J1740">
        <v>1.5</v>
      </c>
      <c r="K1740" s="6"/>
      <c r="N1740">
        <v>233.18</v>
      </c>
      <c r="O1740">
        <v>233.18</v>
      </c>
      <c r="P1740" s="6">
        <f>SUMIFS(O$1648:O1740,A$1648:A1740,A1740,E$1648:E1740,E1740)</f>
        <v>530.26</v>
      </c>
      <c r="Z1740">
        <v>22.33</v>
      </c>
      <c r="AA1740">
        <v>11.824999999999999</v>
      </c>
      <c r="AB1740">
        <v>70.513000000000005</v>
      </c>
      <c r="AC1740">
        <v>28.361999999999998</v>
      </c>
      <c r="AD1740">
        <v>87.043999999999997</v>
      </c>
      <c r="AE1740">
        <v>14.227</v>
      </c>
      <c r="AF1740">
        <v>2.2800000000000001E-2</v>
      </c>
      <c r="AH1740">
        <v>11.282080000000001</v>
      </c>
      <c r="AI1740">
        <v>138.57</v>
      </c>
      <c r="AJ1740">
        <v>15.97</v>
      </c>
      <c r="AK1740">
        <v>0.11524861081042073</v>
      </c>
    </row>
    <row r="1741" spans="1:37" x14ac:dyDescent="0.25">
      <c r="A1741" s="24" t="s">
        <v>103</v>
      </c>
      <c r="B1741" t="s">
        <v>102</v>
      </c>
      <c r="C1741" s="15">
        <v>42019</v>
      </c>
      <c r="D1741" t="s">
        <v>97</v>
      </c>
      <c r="E1741">
        <v>4</v>
      </c>
      <c r="G1741">
        <v>500</v>
      </c>
      <c r="J1741">
        <v>1.5</v>
      </c>
      <c r="K1741" s="6"/>
      <c r="N1741">
        <v>301.18</v>
      </c>
      <c r="O1741">
        <v>301.18</v>
      </c>
      <c r="P1741" s="6">
        <f>SUMIFS(O$1648:O1741,A$1648:A1741,A1741,E$1648:E1741,E1741)</f>
        <v>882.17000000000007</v>
      </c>
      <c r="Z1741">
        <v>27.242000000000001</v>
      </c>
      <c r="AA1741">
        <v>6.3940000000000001</v>
      </c>
      <c r="AB1741">
        <v>64.650999999999996</v>
      </c>
      <c r="AC1741">
        <v>34.741</v>
      </c>
      <c r="AD1741">
        <v>88.064999999999998</v>
      </c>
      <c r="AE1741">
        <v>14.33</v>
      </c>
      <c r="AF1741">
        <v>2.29E-2</v>
      </c>
      <c r="AH1741">
        <v>10.34416</v>
      </c>
      <c r="AI1741">
        <v>129.9</v>
      </c>
      <c r="AJ1741">
        <v>13.92</v>
      </c>
      <c r="AK1741">
        <v>0.10715935334872978</v>
      </c>
    </row>
    <row r="1742" spans="1:37" x14ac:dyDescent="0.25">
      <c r="A1742" s="24" t="s">
        <v>104</v>
      </c>
      <c r="B1742" t="s">
        <v>102</v>
      </c>
      <c r="C1742" s="15">
        <v>42019</v>
      </c>
      <c r="D1742" t="s">
        <v>97</v>
      </c>
      <c r="E1742">
        <v>4</v>
      </c>
      <c r="G1742">
        <v>0</v>
      </c>
      <c r="J1742">
        <v>1.5</v>
      </c>
      <c r="K1742" s="6"/>
      <c r="N1742">
        <v>197.61</v>
      </c>
      <c r="O1742">
        <v>197.61</v>
      </c>
      <c r="P1742" s="6">
        <f>SUMIFS(O$1648:O1742,A$1648:A1742,A1742,E$1648:E1742,E1742)</f>
        <v>400.66</v>
      </c>
      <c r="Z1742">
        <v>21.042000000000002</v>
      </c>
      <c r="AA1742">
        <v>5.508</v>
      </c>
      <c r="AB1742">
        <v>72.611999999999995</v>
      </c>
      <c r="AC1742">
        <v>24.88</v>
      </c>
      <c r="AD1742">
        <v>86.296999999999997</v>
      </c>
      <c r="AE1742">
        <v>11.833</v>
      </c>
      <c r="AF1742">
        <v>1.89E-2</v>
      </c>
      <c r="AH1742">
        <v>11.61792</v>
      </c>
      <c r="AI1742">
        <v>115.24</v>
      </c>
      <c r="AJ1742">
        <v>14.78</v>
      </c>
      <c r="AK1742">
        <v>0.12825407844498438</v>
      </c>
    </row>
    <row r="1743" spans="1:37" x14ac:dyDescent="0.25">
      <c r="A1743" s="24" t="s">
        <v>107</v>
      </c>
      <c r="B1743" t="s">
        <v>102</v>
      </c>
      <c r="C1743" s="15">
        <v>42019</v>
      </c>
      <c r="D1743" t="s">
        <v>97</v>
      </c>
      <c r="E1743">
        <v>4</v>
      </c>
      <c r="G1743">
        <v>50</v>
      </c>
      <c r="J1743">
        <v>1.5</v>
      </c>
      <c r="K1743" s="6"/>
      <c r="N1743">
        <v>186.56</v>
      </c>
      <c r="O1743">
        <v>186.56</v>
      </c>
      <c r="P1743" s="6">
        <f>SUMIFS(O$1648:O1743,A$1648:A1743,A1743,E$1648:E1743,E1743)</f>
        <v>507.94</v>
      </c>
      <c r="AI1743">
        <v>98.45</v>
      </c>
      <c r="AJ1743">
        <v>16.12</v>
      </c>
      <c r="AK1743">
        <v>0.16373793803961403</v>
      </c>
    </row>
    <row r="1744" spans="1:37" x14ac:dyDescent="0.25">
      <c r="A1744" s="24" t="s">
        <v>101</v>
      </c>
      <c r="B1744" t="s">
        <v>102</v>
      </c>
      <c r="C1744" s="15">
        <v>42046</v>
      </c>
      <c r="D1744" t="s">
        <v>97</v>
      </c>
      <c r="E1744">
        <v>1</v>
      </c>
      <c r="G1744">
        <v>200</v>
      </c>
      <c r="J1744">
        <v>1.6</v>
      </c>
      <c r="K1744" s="6"/>
      <c r="N1744">
        <v>82.58</v>
      </c>
      <c r="O1744">
        <v>82.58</v>
      </c>
      <c r="P1744" s="6">
        <f>SUMIFS(O$1648:O1744,A$1648:A1744,A1744,E$1648:E1744,E1744)</f>
        <v>756.92</v>
      </c>
      <c r="Z1744">
        <v>15.89272403717041</v>
      </c>
      <c r="AA1744">
        <v>10.576791763305664</v>
      </c>
      <c r="AB1744">
        <v>80.772666931152344</v>
      </c>
      <c r="AC1744">
        <v>19.420665740966797</v>
      </c>
      <c r="AD1744">
        <v>86.184158325195313</v>
      </c>
      <c r="AE1744">
        <v>20.581598281860352</v>
      </c>
      <c r="AF1744">
        <v>3.2899999999999999E-2</v>
      </c>
      <c r="AH1744">
        <v>12.923626708984376</v>
      </c>
      <c r="AI1744">
        <v>90.14</v>
      </c>
      <c r="AJ1744">
        <v>7.58</v>
      </c>
      <c r="AK1744">
        <v>8.4091413357000225E-2</v>
      </c>
    </row>
    <row r="1745" spans="1:37" x14ac:dyDescent="0.25">
      <c r="A1745" s="24" t="s">
        <v>103</v>
      </c>
      <c r="B1745" t="s">
        <v>102</v>
      </c>
      <c r="C1745" s="15">
        <v>42046</v>
      </c>
      <c r="D1745" t="s">
        <v>97</v>
      </c>
      <c r="E1745">
        <v>1</v>
      </c>
      <c r="G1745">
        <v>500</v>
      </c>
      <c r="J1745">
        <v>1.6</v>
      </c>
      <c r="K1745" s="6"/>
      <c r="N1745">
        <v>77.180000000000007</v>
      </c>
      <c r="O1745">
        <v>77.180000000000007</v>
      </c>
      <c r="P1745" s="6">
        <f>SUMIFS(O$1648:O1745,A$1648:A1745,A1745,E$1648:E1745,E1745)</f>
        <v>880.8</v>
      </c>
      <c r="Z1745">
        <v>19.099197387695313</v>
      </c>
      <c r="AA1745">
        <v>8.312495231628418</v>
      </c>
      <c r="AB1745">
        <v>76.429458618164063</v>
      </c>
      <c r="AC1745">
        <v>23.371597290039063</v>
      </c>
      <c r="AD1745">
        <v>86.574455261230469</v>
      </c>
      <c r="AE1745">
        <v>17.947151184082031</v>
      </c>
      <c r="AF1745">
        <v>2.87E-2</v>
      </c>
      <c r="AH1745">
        <v>12.228713378906249</v>
      </c>
      <c r="AI1745">
        <v>85.97</v>
      </c>
      <c r="AJ1745">
        <v>8.25</v>
      </c>
      <c r="AK1745">
        <v>9.5963708270326853E-2</v>
      </c>
    </row>
    <row r="1746" spans="1:37" x14ac:dyDescent="0.25">
      <c r="A1746" s="24" t="s">
        <v>104</v>
      </c>
      <c r="B1746" t="s">
        <v>102</v>
      </c>
      <c r="C1746" s="15">
        <v>42046</v>
      </c>
      <c r="D1746" t="s">
        <v>97</v>
      </c>
      <c r="E1746">
        <v>1</v>
      </c>
      <c r="G1746">
        <v>0</v>
      </c>
      <c r="J1746">
        <v>1.6</v>
      </c>
      <c r="K1746" s="6"/>
      <c r="N1746">
        <v>43.3</v>
      </c>
      <c r="O1746">
        <v>43.3</v>
      </c>
      <c r="P1746" s="6">
        <f>SUMIFS(O$1648:O1746,A$1648:A1746,A1746,E$1648:E1746,E1746)</f>
        <v>428.8</v>
      </c>
      <c r="Z1746">
        <v>17.241931915283203</v>
      </c>
      <c r="AA1746">
        <v>10.294011116027832</v>
      </c>
      <c r="AB1746">
        <v>78.28924560546875</v>
      </c>
      <c r="AC1746">
        <v>19.954360961914063</v>
      </c>
      <c r="AD1746">
        <v>84.718421936035156</v>
      </c>
      <c r="AE1746">
        <v>16.763713836669922</v>
      </c>
      <c r="AF1746">
        <v>2.6800000000000001E-2</v>
      </c>
      <c r="AH1746">
        <v>12.526279296875</v>
      </c>
      <c r="AI1746">
        <v>75.040000000000006</v>
      </c>
      <c r="AJ1746">
        <v>8.5299999999999994</v>
      </c>
      <c r="AK1746">
        <v>0.11367270788912578</v>
      </c>
    </row>
    <row r="1747" spans="1:37" x14ac:dyDescent="0.25">
      <c r="A1747" s="24" t="s">
        <v>105</v>
      </c>
      <c r="B1747" t="s">
        <v>102</v>
      </c>
      <c r="C1747" s="15">
        <v>42046</v>
      </c>
      <c r="D1747" t="s">
        <v>97</v>
      </c>
      <c r="E1747">
        <v>1</v>
      </c>
      <c r="G1747">
        <v>100</v>
      </c>
      <c r="J1747">
        <v>1.6</v>
      </c>
      <c r="K1747" s="6"/>
      <c r="N1747">
        <v>66.959999999999994</v>
      </c>
      <c r="O1747">
        <v>66.959999999999994</v>
      </c>
      <c r="P1747" s="6">
        <f>SUMIFS(O$1648:O1747,A$1648:A1747,A1747,E$1648:E1747,E1747)</f>
        <v>551.68000000000006</v>
      </c>
      <c r="Z1747">
        <v>15.848061561584473</v>
      </c>
      <c r="AA1747">
        <v>13.702749252319336</v>
      </c>
      <c r="AB1747">
        <v>78.983505249023437</v>
      </c>
      <c r="AC1747">
        <v>19.29730224609375</v>
      </c>
      <c r="AD1747">
        <v>84.891525268554687</v>
      </c>
      <c r="AE1747">
        <v>18.164974212646484</v>
      </c>
      <c r="AF1747">
        <v>2.9100000000000001E-2</v>
      </c>
      <c r="AH1747">
        <v>12.637360839843751</v>
      </c>
      <c r="AI1747">
        <v>96.29</v>
      </c>
      <c r="AJ1747">
        <v>8.19</v>
      </c>
      <c r="AK1747">
        <v>8.5055561325163564E-2</v>
      </c>
    </row>
    <row r="1748" spans="1:37" x14ac:dyDescent="0.25">
      <c r="A1748" s="24" t="s">
        <v>106</v>
      </c>
      <c r="B1748" t="s">
        <v>102</v>
      </c>
      <c r="C1748" s="15">
        <v>42046</v>
      </c>
      <c r="D1748" t="s">
        <v>97</v>
      </c>
      <c r="E1748">
        <v>1</v>
      </c>
      <c r="G1748">
        <v>350</v>
      </c>
      <c r="J1748">
        <v>1.6</v>
      </c>
      <c r="K1748" s="6"/>
      <c r="N1748">
        <v>56.31</v>
      </c>
      <c r="O1748">
        <v>56.31</v>
      </c>
      <c r="P1748" s="6">
        <f>SUMIFS(O$1648:O1748,A$1648:A1748,A1748,E$1648:E1748,E1748)</f>
        <v>727.34999999999991</v>
      </c>
      <c r="Z1748">
        <v>18.147136688232422</v>
      </c>
      <c r="AA1748">
        <v>8.8746042251586914</v>
      </c>
      <c r="AB1748">
        <v>75.357986450195313</v>
      </c>
      <c r="AC1748">
        <v>22.375038146972656</v>
      </c>
      <c r="AD1748">
        <v>84.747718811035156</v>
      </c>
      <c r="AE1748">
        <v>18.441158294677734</v>
      </c>
      <c r="AF1748">
        <v>2.9499999999999998E-2</v>
      </c>
      <c r="AH1748">
        <v>12.05727783203125</v>
      </c>
      <c r="AI1748">
        <v>105.59</v>
      </c>
      <c r="AJ1748">
        <v>8.7799999999999994</v>
      </c>
      <c r="AK1748">
        <v>8.3151813618713891E-2</v>
      </c>
    </row>
    <row r="1749" spans="1:37" x14ac:dyDescent="0.25">
      <c r="A1749" s="24" t="s">
        <v>107</v>
      </c>
      <c r="B1749" t="s">
        <v>102</v>
      </c>
      <c r="C1749" s="15">
        <v>42046</v>
      </c>
      <c r="D1749" t="s">
        <v>97</v>
      </c>
      <c r="E1749">
        <v>1</v>
      </c>
      <c r="G1749">
        <v>50</v>
      </c>
      <c r="J1749">
        <v>1.6</v>
      </c>
      <c r="K1749" s="6"/>
      <c r="N1749">
        <v>67.040000000000006</v>
      </c>
      <c r="O1749">
        <v>67.040000000000006</v>
      </c>
      <c r="P1749" s="6">
        <f>SUMIFS(O$1648:O1749,A$1648:A1749,A1749,E$1648:E1749,E1749)</f>
        <v>514.07999999999993</v>
      </c>
      <c r="Z1749">
        <v>14.907103538513184</v>
      </c>
      <c r="AA1749">
        <v>16.263317108154297</v>
      </c>
      <c r="AB1749">
        <v>83.15576171875</v>
      </c>
      <c r="AC1749">
        <v>19.368793487548828</v>
      </c>
      <c r="AD1749">
        <v>88.539100646972656</v>
      </c>
      <c r="AE1749">
        <v>22.0302734375</v>
      </c>
      <c r="AF1749">
        <v>3.5200000000000002E-2</v>
      </c>
      <c r="AH1749">
        <v>13.304921875</v>
      </c>
      <c r="AI1749">
        <v>75.989999999999995</v>
      </c>
      <c r="AJ1749">
        <v>9.85</v>
      </c>
      <c r="AK1749">
        <v>0.12962231872614818</v>
      </c>
    </row>
    <row r="1750" spans="1:37" x14ac:dyDescent="0.25">
      <c r="A1750" s="24" t="s">
        <v>103</v>
      </c>
      <c r="B1750" t="s">
        <v>102</v>
      </c>
      <c r="C1750" s="15">
        <v>42046</v>
      </c>
      <c r="D1750" t="s">
        <v>97</v>
      </c>
      <c r="E1750">
        <v>2</v>
      </c>
      <c r="G1750">
        <v>500</v>
      </c>
      <c r="J1750">
        <v>1.6</v>
      </c>
      <c r="K1750" s="6"/>
      <c r="N1750">
        <v>112.53</v>
      </c>
      <c r="O1750">
        <v>112.53</v>
      </c>
      <c r="P1750" s="6">
        <f>SUMIFS(O$1648:O1750,A$1648:A1750,A1750,E$1648:E1750,E1750)</f>
        <v>849.05</v>
      </c>
      <c r="Z1750">
        <v>16.658931732177734</v>
      </c>
      <c r="AA1750">
        <v>11.100177764892578</v>
      </c>
      <c r="AB1750">
        <v>80.750656127929688</v>
      </c>
      <c r="AC1750">
        <v>20.813867568969727</v>
      </c>
      <c r="AD1750">
        <v>87.586448669433594</v>
      </c>
      <c r="AE1750">
        <v>23.07710075378418</v>
      </c>
      <c r="AF1750">
        <v>3.6900000000000002E-2</v>
      </c>
      <c r="AH1750">
        <v>12.92010498046875</v>
      </c>
      <c r="AI1750">
        <v>95.2</v>
      </c>
      <c r="AJ1750">
        <v>8.5500000000000007</v>
      </c>
      <c r="AK1750">
        <v>8.9810924369747899E-2</v>
      </c>
    </row>
    <row r="1751" spans="1:37" x14ac:dyDescent="0.25">
      <c r="A1751" s="24" t="s">
        <v>104</v>
      </c>
      <c r="B1751" t="s">
        <v>102</v>
      </c>
      <c r="C1751" s="15">
        <v>42046</v>
      </c>
      <c r="D1751" t="s">
        <v>97</v>
      </c>
      <c r="E1751">
        <v>2</v>
      </c>
      <c r="G1751">
        <v>0</v>
      </c>
      <c r="J1751">
        <v>1.6</v>
      </c>
      <c r="K1751" s="6"/>
      <c r="N1751">
        <v>47.49</v>
      </c>
      <c r="O1751">
        <v>47.49</v>
      </c>
      <c r="P1751" s="6">
        <f>SUMIFS(O$1648:O1751,A$1648:A1751,A1751,E$1648:E1751,E1751)</f>
        <v>538.73</v>
      </c>
      <c r="Z1751">
        <v>19.257785797119141</v>
      </c>
      <c r="AA1751">
        <v>8.8421525955200195</v>
      </c>
      <c r="AB1751">
        <v>75.65423583984375</v>
      </c>
      <c r="AC1751">
        <v>23.625030517578125</v>
      </c>
      <c r="AD1751">
        <v>86.814712524414063</v>
      </c>
      <c r="AE1751">
        <v>19.366897583007813</v>
      </c>
      <c r="AF1751">
        <v>3.1E-2</v>
      </c>
      <c r="AH1751">
        <v>12.104677734375</v>
      </c>
      <c r="AI1751">
        <v>92.08</v>
      </c>
      <c r="AJ1751">
        <v>10.33</v>
      </c>
      <c r="AK1751">
        <v>0.11218505647263249</v>
      </c>
    </row>
    <row r="1752" spans="1:37" x14ac:dyDescent="0.25">
      <c r="A1752" s="24" t="s">
        <v>106</v>
      </c>
      <c r="B1752" t="s">
        <v>102</v>
      </c>
      <c r="C1752" s="15">
        <v>42046</v>
      </c>
      <c r="D1752" t="s">
        <v>97</v>
      </c>
      <c r="E1752">
        <v>2</v>
      </c>
      <c r="G1752">
        <v>350</v>
      </c>
      <c r="J1752">
        <v>1.6</v>
      </c>
      <c r="K1752" s="6"/>
      <c r="N1752">
        <v>88.13</v>
      </c>
      <c r="O1752">
        <v>88.13</v>
      </c>
      <c r="P1752" s="6">
        <f>SUMIFS(O$1648:O1752,A$1648:A1752,A1752,E$1648:E1752,E1752)</f>
        <v>906.53000000000009</v>
      </c>
      <c r="Z1752">
        <v>15.485495567321777</v>
      </c>
      <c r="AA1752">
        <v>8.9093246459960937</v>
      </c>
      <c r="AB1752">
        <v>79.484909057617188</v>
      </c>
      <c r="AC1752">
        <v>19.805194854736328</v>
      </c>
      <c r="AD1752">
        <v>86.995223999023437</v>
      </c>
      <c r="AE1752">
        <v>22.258760452270508</v>
      </c>
      <c r="AF1752">
        <v>3.56E-2</v>
      </c>
      <c r="AH1752">
        <v>12.717585449218751</v>
      </c>
      <c r="AI1752">
        <v>84.5</v>
      </c>
      <c r="AJ1752">
        <v>8.7100000000000009</v>
      </c>
      <c r="AK1752">
        <v>0.10307692307692309</v>
      </c>
    </row>
    <row r="1753" spans="1:37" x14ac:dyDescent="0.25">
      <c r="A1753" s="24" t="s">
        <v>105</v>
      </c>
      <c r="B1753" t="s">
        <v>102</v>
      </c>
      <c r="C1753" s="15">
        <v>42046</v>
      </c>
      <c r="D1753" t="s">
        <v>97</v>
      </c>
      <c r="E1753">
        <v>2</v>
      </c>
      <c r="G1753">
        <v>100</v>
      </c>
      <c r="J1753">
        <v>1.6</v>
      </c>
      <c r="K1753" s="6"/>
      <c r="N1753">
        <v>86.26</v>
      </c>
      <c r="O1753">
        <v>86.26</v>
      </c>
      <c r="P1753" s="6">
        <f>SUMIFS(O$1648:O1753,A$1648:A1753,A1753,E$1648:E1753,E1753)</f>
        <v>639.69000000000005</v>
      </c>
      <c r="Z1753">
        <v>15.461400985717773</v>
      </c>
      <c r="AA1753">
        <v>11.425701141357422</v>
      </c>
      <c r="AB1753">
        <v>78.7432861328125</v>
      </c>
      <c r="AC1753">
        <v>19.824104309082031</v>
      </c>
      <c r="AD1753">
        <v>85.880256652832031</v>
      </c>
      <c r="AE1753">
        <v>21.285451889038086</v>
      </c>
      <c r="AF1753">
        <v>3.4099999999999998E-2</v>
      </c>
      <c r="AH1753">
        <v>12.598925781250001</v>
      </c>
      <c r="AI1753">
        <v>99.13</v>
      </c>
      <c r="AJ1753">
        <v>9.1</v>
      </c>
      <c r="AK1753">
        <v>9.1798648239685268E-2</v>
      </c>
    </row>
    <row r="1754" spans="1:37" x14ac:dyDescent="0.25">
      <c r="A1754" s="24" t="s">
        <v>107</v>
      </c>
      <c r="B1754" t="s">
        <v>102</v>
      </c>
      <c r="C1754" s="15">
        <v>42046</v>
      </c>
      <c r="D1754" t="s">
        <v>97</v>
      </c>
      <c r="E1754">
        <v>2</v>
      </c>
      <c r="G1754">
        <v>50</v>
      </c>
      <c r="J1754">
        <v>1.6</v>
      </c>
      <c r="K1754" s="6"/>
      <c r="N1754">
        <v>113.46</v>
      </c>
      <c r="O1754">
        <v>113.46</v>
      </c>
      <c r="P1754" s="6">
        <f>SUMIFS(O$1648:O1754,A$1648:A1754,A1754,E$1648:E1754,E1754)</f>
        <v>650.4</v>
      </c>
      <c r="Z1754">
        <v>18.773754119873047</v>
      </c>
      <c r="AA1754">
        <v>6.9698748588562012</v>
      </c>
      <c r="AB1754">
        <v>78.11602783203125</v>
      </c>
      <c r="AC1754">
        <v>21.860116958618164</v>
      </c>
      <c r="AD1754">
        <v>86.716667175292969</v>
      </c>
      <c r="AE1754">
        <v>18.321723937988281</v>
      </c>
      <c r="AF1754">
        <v>2.93E-2</v>
      </c>
      <c r="AH1754">
        <v>12.498564453125001</v>
      </c>
      <c r="AI1754">
        <v>66.03</v>
      </c>
      <c r="AJ1754">
        <v>7.5</v>
      </c>
      <c r="AK1754">
        <v>0.11358473421172194</v>
      </c>
    </row>
    <row r="1755" spans="1:37" x14ac:dyDescent="0.25">
      <c r="A1755" s="24" t="s">
        <v>101</v>
      </c>
      <c r="B1755" t="s">
        <v>102</v>
      </c>
      <c r="C1755" s="15">
        <v>42046</v>
      </c>
      <c r="D1755" t="s">
        <v>97</v>
      </c>
      <c r="E1755">
        <v>2</v>
      </c>
      <c r="G1755">
        <v>200</v>
      </c>
      <c r="J1755">
        <v>1.6</v>
      </c>
      <c r="K1755" s="6"/>
      <c r="N1755">
        <v>109.51</v>
      </c>
      <c r="O1755">
        <v>109.51</v>
      </c>
      <c r="P1755" s="6">
        <f>SUMIFS(O$1648:O1755,A$1648:A1755,A1755,E$1648:E1755,E1755)</f>
        <v>970.82999999999993</v>
      </c>
      <c r="Z1755">
        <v>16.539119720458984</v>
      </c>
      <c r="AA1755">
        <v>9.3042020797729492</v>
      </c>
      <c r="AB1755">
        <v>79.040252685546875</v>
      </c>
      <c r="AC1755">
        <v>19.729835510253906</v>
      </c>
      <c r="AD1755">
        <v>85.895149230957031</v>
      </c>
      <c r="AE1755">
        <v>16.706897735595703</v>
      </c>
      <c r="AF1755">
        <v>2.6700000000000002E-2</v>
      </c>
      <c r="AH1755">
        <v>12.6464404296875</v>
      </c>
      <c r="AI1755">
        <v>75.489999999999995</v>
      </c>
      <c r="AJ1755">
        <v>11.12</v>
      </c>
      <c r="AK1755">
        <v>0.14730427871241225</v>
      </c>
    </row>
    <row r="1756" spans="1:37" x14ac:dyDescent="0.25">
      <c r="A1756" s="24" t="s">
        <v>107</v>
      </c>
      <c r="B1756" t="s">
        <v>102</v>
      </c>
      <c r="C1756" s="15">
        <v>42046</v>
      </c>
      <c r="D1756" t="s">
        <v>97</v>
      </c>
      <c r="E1756">
        <v>3</v>
      </c>
      <c r="G1756">
        <v>50</v>
      </c>
      <c r="J1756">
        <v>1.6</v>
      </c>
      <c r="K1756" s="6"/>
      <c r="N1756">
        <v>126.94</v>
      </c>
      <c r="O1756">
        <v>126.94</v>
      </c>
      <c r="P1756" s="6">
        <f>SUMIFS(O$1648:O1756,A$1648:A1756,A1756,E$1648:E1756,E1756)</f>
        <v>696.26</v>
      </c>
      <c r="Z1756">
        <v>16.626434326171875</v>
      </c>
      <c r="AA1756">
        <v>8.9023027420043945</v>
      </c>
      <c r="AB1756">
        <v>79.194488525390625</v>
      </c>
      <c r="AC1756">
        <v>20.230854034423828</v>
      </c>
      <c r="AD1756">
        <v>86.523590087890625</v>
      </c>
      <c r="AE1756">
        <v>20.180629730224609</v>
      </c>
      <c r="AF1756">
        <v>3.2300000000000002E-2</v>
      </c>
      <c r="AH1756">
        <v>12.6711181640625</v>
      </c>
      <c r="AI1756">
        <v>100.86</v>
      </c>
      <c r="AJ1756">
        <v>11.12</v>
      </c>
      <c r="AK1756">
        <v>0.11025183422565932</v>
      </c>
    </row>
    <row r="1757" spans="1:37" x14ac:dyDescent="0.25">
      <c r="A1757" s="24" t="s">
        <v>103</v>
      </c>
      <c r="B1757" t="s">
        <v>102</v>
      </c>
      <c r="C1757" s="15">
        <v>42046</v>
      </c>
      <c r="D1757" t="s">
        <v>97</v>
      </c>
      <c r="E1757">
        <v>3</v>
      </c>
      <c r="G1757">
        <v>500</v>
      </c>
      <c r="J1757">
        <v>1.6</v>
      </c>
      <c r="K1757" s="6"/>
      <c r="N1757">
        <v>81.08</v>
      </c>
      <c r="O1757">
        <v>81.08</v>
      </c>
      <c r="P1757" s="6">
        <f>SUMIFS(O$1648:O1757,A$1648:A1757,A1757,E$1648:E1757,E1757)</f>
        <v>792.86</v>
      </c>
      <c r="Z1757">
        <v>15.65843677520752</v>
      </c>
      <c r="AA1757">
        <v>9.5448236465454102</v>
      </c>
      <c r="AB1757">
        <v>79.17578125</v>
      </c>
      <c r="AC1757">
        <v>19.244775772094727</v>
      </c>
      <c r="AD1757">
        <v>86.09912109375</v>
      </c>
      <c r="AE1757">
        <v>23.340600967407227</v>
      </c>
      <c r="AF1757">
        <v>3.73E-2</v>
      </c>
      <c r="AH1757">
        <v>12.668125</v>
      </c>
      <c r="AI1757">
        <v>94.39</v>
      </c>
      <c r="AJ1757">
        <v>11.74</v>
      </c>
      <c r="AK1757">
        <v>0.12437758237101389</v>
      </c>
    </row>
    <row r="1758" spans="1:37" x14ac:dyDescent="0.25">
      <c r="A1758" s="24" t="s">
        <v>104</v>
      </c>
      <c r="B1758" t="s">
        <v>102</v>
      </c>
      <c r="C1758" s="15">
        <v>42046</v>
      </c>
      <c r="D1758" t="s">
        <v>97</v>
      </c>
      <c r="E1758">
        <v>3</v>
      </c>
      <c r="G1758">
        <v>0</v>
      </c>
      <c r="J1758">
        <v>1.6</v>
      </c>
      <c r="K1758" s="6"/>
      <c r="N1758">
        <v>91.35</v>
      </c>
      <c r="O1758">
        <v>91.35</v>
      </c>
      <c r="P1758" s="6">
        <f>SUMIFS(O$1648:O1758,A$1648:A1758,A1758,E$1648:E1758,E1758)</f>
        <v>625.84</v>
      </c>
      <c r="Z1758">
        <v>17.164896011352539</v>
      </c>
      <c r="AA1758">
        <v>9.1802854537963867</v>
      </c>
      <c r="AB1758">
        <v>78.301551818847656</v>
      </c>
      <c r="AC1758">
        <v>20.835659027099609</v>
      </c>
      <c r="AD1758">
        <v>86.081207275390625</v>
      </c>
      <c r="AE1758">
        <v>21.256568908691406</v>
      </c>
      <c r="AF1758">
        <v>3.4000000000000002E-2</v>
      </c>
      <c r="AH1758">
        <v>12.528248291015625</v>
      </c>
      <c r="AI1758">
        <v>97.77</v>
      </c>
      <c r="AJ1758">
        <v>9.86</v>
      </c>
      <c r="AK1758">
        <v>0.10084893116497903</v>
      </c>
    </row>
    <row r="1759" spans="1:37" x14ac:dyDescent="0.25">
      <c r="A1759" s="24" t="s">
        <v>101</v>
      </c>
      <c r="B1759" t="s">
        <v>102</v>
      </c>
      <c r="C1759" s="15">
        <v>42046</v>
      </c>
      <c r="D1759" t="s">
        <v>97</v>
      </c>
      <c r="E1759">
        <v>3</v>
      </c>
      <c r="G1759">
        <v>200</v>
      </c>
      <c r="J1759">
        <v>1.6</v>
      </c>
      <c r="K1759" s="6"/>
      <c r="N1759">
        <v>69.540000000000006</v>
      </c>
      <c r="O1759">
        <v>69.540000000000006</v>
      </c>
      <c r="P1759" s="6">
        <f>SUMIFS(O$1648:O1759,A$1648:A1759,A1759,E$1648:E1759,E1759)</f>
        <v>854.86999999999989</v>
      </c>
      <c r="Z1759">
        <v>15.554588317871094</v>
      </c>
      <c r="AA1759">
        <v>11.592473983764648</v>
      </c>
      <c r="AB1759">
        <v>79.260047912597656</v>
      </c>
      <c r="AC1759">
        <v>18.976993560791016</v>
      </c>
      <c r="AD1759">
        <v>85.811515808105469</v>
      </c>
      <c r="AE1759">
        <v>25.400852203369141</v>
      </c>
      <c r="AF1759">
        <v>4.0599999999999997E-2</v>
      </c>
      <c r="AH1759">
        <v>12.681607666015625</v>
      </c>
      <c r="AI1759">
        <v>77.23</v>
      </c>
      <c r="AJ1759">
        <v>8.69</v>
      </c>
      <c r="AK1759">
        <v>0.11252104104622555</v>
      </c>
    </row>
    <row r="1760" spans="1:37" x14ac:dyDescent="0.25">
      <c r="A1760" s="24" t="s">
        <v>106</v>
      </c>
      <c r="B1760" t="s">
        <v>102</v>
      </c>
      <c r="C1760" s="15">
        <v>42046</v>
      </c>
      <c r="D1760" t="s">
        <v>97</v>
      </c>
      <c r="E1760">
        <v>3</v>
      </c>
      <c r="G1760">
        <v>350</v>
      </c>
      <c r="J1760">
        <v>1.6</v>
      </c>
      <c r="K1760" s="6"/>
      <c r="N1760">
        <v>90.42</v>
      </c>
      <c r="O1760">
        <v>90.42</v>
      </c>
      <c r="P1760" s="6">
        <f>SUMIFS(O$1648:O1760,A$1648:A1760,A1760,E$1648:E1760,E1760)</f>
        <v>1001.4499999999999</v>
      </c>
      <c r="Z1760">
        <v>16.967086791992187</v>
      </c>
      <c r="AA1760">
        <v>10.489312171936035</v>
      </c>
      <c r="AB1760">
        <v>78.843490600585938</v>
      </c>
      <c r="AC1760">
        <v>19.883090972900391</v>
      </c>
      <c r="AD1760">
        <v>86.32586669921875</v>
      </c>
      <c r="AE1760">
        <v>19.41688346862793</v>
      </c>
      <c r="AF1760">
        <v>3.1099999999999999E-2</v>
      </c>
      <c r="AH1760">
        <v>12.614958496093751</v>
      </c>
      <c r="AI1760">
        <v>89.86</v>
      </c>
      <c r="AJ1760">
        <v>8.9700000000000006</v>
      </c>
      <c r="AK1760">
        <v>9.9821945248163818E-2</v>
      </c>
    </row>
    <row r="1761" spans="1:37" x14ac:dyDescent="0.25">
      <c r="A1761" s="24" t="s">
        <v>105</v>
      </c>
      <c r="B1761" t="s">
        <v>102</v>
      </c>
      <c r="C1761" s="15">
        <v>42046</v>
      </c>
      <c r="D1761" t="s">
        <v>97</v>
      </c>
      <c r="E1761">
        <v>3</v>
      </c>
      <c r="G1761">
        <v>100</v>
      </c>
      <c r="J1761">
        <v>1.6</v>
      </c>
      <c r="K1761" s="6"/>
      <c r="N1761">
        <v>67.22</v>
      </c>
      <c r="O1761">
        <v>67.22</v>
      </c>
      <c r="P1761" s="6">
        <f>SUMIFS(O$1648:O1761,A$1648:A1761,A1761,E$1648:E1761,E1761)</f>
        <v>808.78</v>
      </c>
      <c r="Z1761">
        <v>17.735322952270508</v>
      </c>
      <c r="AA1761">
        <v>9.6498813629150391</v>
      </c>
      <c r="AB1761">
        <v>77.735313415527344</v>
      </c>
      <c r="AC1761">
        <v>20.873960494995117</v>
      </c>
      <c r="AD1761">
        <v>85.759117126464844</v>
      </c>
      <c r="AE1761">
        <v>18.079187393188477</v>
      </c>
      <c r="AF1761">
        <v>2.8899999999999999E-2</v>
      </c>
      <c r="AH1761">
        <v>12.437650146484375</v>
      </c>
      <c r="AI1761">
        <v>66.290000000000006</v>
      </c>
      <c r="AJ1761">
        <v>9.19</v>
      </c>
      <c r="AK1761">
        <v>0.1386332780208176</v>
      </c>
    </row>
    <row r="1762" spans="1:37" x14ac:dyDescent="0.25">
      <c r="A1762" s="24" t="s">
        <v>106</v>
      </c>
      <c r="B1762" t="s">
        <v>102</v>
      </c>
      <c r="C1762" s="15">
        <v>42046</v>
      </c>
      <c r="D1762" t="s">
        <v>97</v>
      </c>
      <c r="E1762">
        <v>4</v>
      </c>
      <c r="G1762">
        <v>350</v>
      </c>
      <c r="J1762">
        <v>1.6</v>
      </c>
      <c r="K1762" s="6"/>
      <c r="N1762">
        <v>77.680000000000007</v>
      </c>
      <c r="O1762">
        <v>77.680000000000007</v>
      </c>
      <c r="P1762" s="6">
        <f>SUMIFS(O$1648:O1762,A$1648:A1762,A1762,E$1648:E1762,E1762)</f>
        <v>895.81999999999994</v>
      </c>
      <c r="Z1762">
        <v>19.119518280029297</v>
      </c>
      <c r="AA1762">
        <v>10.045186042785645</v>
      </c>
      <c r="AB1762">
        <v>77.774490356445313</v>
      </c>
      <c r="AC1762">
        <v>25.116264343261719</v>
      </c>
      <c r="AD1762">
        <v>88.286430358886719</v>
      </c>
      <c r="AE1762">
        <v>19.390445709228516</v>
      </c>
      <c r="AF1762">
        <v>3.1E-2</v>
      </c>
      <c r="AH1762">
        <v>12.44391845703125</v>
      </c>
      <c r="AI1762">
        <v>67.38</v>
      </c>
      <c r="AJ1762">
        <v>8.9600000000000009</v>
      </c>
      <c r="AK1762">
        <v>0.13297714455327991</v>
      </c>
    </row>
    <row r="1763" spans="1:37" x14ac:dyDescent="0.25">
      <c r="A1763" s="24" t="s">
        <v>101</v>
      </c>
      <c r="B1763" t="s">
        <v>102</v>
      </c>
      <c r="C1763" s="15">
        <v>42046</v>
      </c>
      <c r="D1763" t="s">
        <v>97</v>
      </c>
      <c r="E1763">
        <v>4</v>
      </c>
      <c r="G1763">
        <v>200</v>
      </c>
      <c r="J1763">
        <v>1.6</v>
      </c>
      <c r="K1763" s="6"/>
      <c r="N1763">
        <v>85.47</v>
      </c>
      <c r="O1763">
        <v>85.47</v>
      </c>
      <c r="P1763" s="6">
        <f>SUMIFS(O$1648:O1763,A$1648:A1763,A1763,E$1648:E1763,E1763)</f>
        <v>675.45</v>
      </c>
      <c r="Z1763">
        <v>16.972743988037109</v>
      </c>
      <c r="AA1763">
        <v>9.4235296249389648</v>
      </c>
      <c r="AB1763">
        <v>79.781967163085938</v>
      </c>
      <c r="AC1763">
        <v>19.87346076965332</v>
      </c>
      <c r="AD1763">
        <v>85.621696472167969</v>
      </c>
      <c r="AE1763">
        <v>16.111825942993164</v>
      </c>
      <c r="AF1763">
        <v>2.58E-2</v>
      </c>
      <c r="AH1763">
        <v>12.765114746093751</v>
      </c>
      <c r="AI1763">
        <v>82.37</v>
      </c>
      <c r="AJ1763">
        <v>10.8</v>
      </c>
      <c r="AK1763">
        <v>0.13111569746266846</v>
      </c>
    </row>
    <row r="1764" spans="1:37" x14ac:dyDescent="0.25">
      <c r="A1764" s="24" t="s">
        <v>105</v>
      </c>
      <c r="B1764" t="s">
        <v>102</v>
      </c>
      <c r="C1764" s="15">
        <v>42046</v>
      </c>
      <c r="D1764" t="s">
        <v>97</v>
      </c>
      <c r="E1764">
        <v>4</v>
      </c>
      <c r="G1764">
        <v>100</v>
      </c>
      <c r="J1764">
        <v>1.6</v>
      </c>
      <c r="K1764" s="6"/>
      <c r="N1764">
        <v>57.53</v>
      </c>
      <c r="O1764">
        <v>57.53</v>
      </c>
      <c r="P1764" s="6">
        <f>SUMIFS(O$1648:O1764,A$1648:A1764,A1764,E$1648:E1764,E1764)</f>
        <v>587.79</v>
      </c>
      <c r="Z1764">
        <v>16.015689849853516</v>
      </c>
      <c r="AA1764">
        <v>8.5149698257446289</v>
      </c>
      <c r="AB1764">
        <v>78.399017333984375</v>
      </c>
      <c r="AC1764">
        <v>19.740814208984375</v>
      </c>
      <c r="AD1764">
        <v>85.950729370117188</v>
      </c>
      <c r="AE1764">
        <v>21.334465026855469</v>
      </c>
      <c r="AF1764">
        <v>3.4099999999999998E-2</v>
      </c>
      <c r="AH1764">
        <v>12.5438427734375</v>
      </c>
      <c r="AI1764">
        <v>80.22</v>
      </c>
      <c r="AJ1764">
        <v>9.24</v>
      </c>
      <c r="AK1764">
        <v>0.11518324607329844</v>
      </c>
    </row>
    <row r="1765" spans="1:37" x14ac:dyDescent="0.25">
      <c r="A1765" s="24" t="s">
        <v>103</v>
      </c>
      <c r="B1765" t="s">
        <v>102</v>
      </c>
      <c r="C1765" s="15">
        <v>42046</v>
      </c>
      <c r="D1765" t="s">
        <v>97</v>
      </c>
      <c r="E1765">
        <v>4</v>
      </c>
      <c r="G1765">
        <v>500</v>
      </c>
      <c r="J1765">
        <v>1.6</v>
      </c>
      <c r="K1765" s="6"/>
      <c r="N1765">
        <v>59.83</v>
      </c>
      <c r="O1765">
        <v>59.83</v>
      </c>
      <c r="P1765" s="6">
        <f>SUMIFS(O$1648:O1765,A$1648:A1765,A1765,E$1648:E1765,E1765)</f>
        <v>942.00000000000011</v>
      </c>
      <c r="Z1765">
        <v>15.369455337524414</v>
      </c>
      <c r="AA1765">
        <v>12.151909828186035</v>
      </c>
      <c r="AB1765">
        <v>80.500343322753906</v>
      </c>
      <c r="AC1765">
        <v>19.900718688964844</v>
      </c>
      <c r="AD1765">
        <v>86.628250122070312</v>
      </c>
      <c r="AE1765">
        <v>22.747926712036133</v>
      </c>
      <c r="AF1765">
        <v>3.6400000000000002E-2</v>
      </c>
      <c r="AH1765">
        <v>12.880054931640625</v>
      </c>
      <c r="AI1765">
        <v>101.03</v>
      </c>
      <c r="AJ1765">
        <v>11.9</v>
      </c>
      <c r="AK1765">
        <v>0.11778679600118777</v>
      </c>
    </row>
    <row r="1766" spans="1:37" x14ac:dyDescent="0.25">
      <c r="A1766" s="24" t="s">
        <v>104</v>
      </c>
      <c r="B1766" t="s">
        <v>102</v>
      </c>
      <c r="C1766" s="15">
        <v>42046</v>
      </c>
      <c r="D1766" t="s">
        <v>97</v>
      </c>
      <c r="E1766">
        <v>4</v>
      </c>
      <c r="G1766">
        <v>0</v>
      </c>
      <c r="J1766">
        <v>1.6</v>
      </c>
      <c r="K1766" s="6"/>
      <c r="N1766">
        <v>79.430000000000007</v>
      </c>
      <c r="O1766">
        <v>79.430000000000007</v>
      </c>
      <c r="P1766" s="6">
        <f>SUMIFS(O$1648:O1766,A$1648:A1766,A1766,E$1648:E1766,E1766)</f>
        <v>480.09000000000003</v>
      </c>
      <c r="Z1766">
        <v>19.295646667480469</v>
      </c>
      <c r="AA1766">
        <v>7.2591700553894043</v>
      </c>
      <c r="AB1766">
        <v>78.117233276367188</v>
      </c>
      <c r="AC1766">
        <v>22.128173828125</v>
      </c>
      <c r="AD1766">
        <v>86.662986755371094</v>
      </c>
      <c r="AE1766">
        <v>17.250179290771484</v>
      </c>
      <c r="AF1766">
        <v>2.76E-2</v>
      </c>
      <c r="AH1766">
        <v>12.498757324218751</v>
      </c>
      <c r="AI1766">
        <v>74.760000000000005</v>
      </c>
      <c r="AJ1766">
        <v>10.96</v>
      </c>
      <c r="AK1766">
        <v>0.14660246120920278</v>
      </c>
    </row>
    <row r="1767" spans="1:37" x14ac:dyDescent="0.25">
      <c r="A1767" s="24" t="s">
        <v>107</v>
      </c>
      <c r="B1767" t="s">
        <v>102</v>
      </c>
      <c r="C1767" s="15">
        <v>42046</v>
      </c>
      <c r="D1767" t="s">
        <v>97</v>
      </c>
      <c r="E1767">
        <v>4</v>
      </c>
      <c r="G1767">
        <v>50</v>
      </c>
      <c r="J1767">
        <v>1.6</v>
      </c>
      <c r="K1767" s="6"/>
      <c r="N1767">
        <v>41.52</v>
      </c>
      <c r="O1767">
        <v>41.52</v>
      </c>
      <c r="P1767" s="6">
        <f>SUMIFS(O$1648:O1767,A$1648:A1767,A1767,E$1648:E1767,E1767)</f>
        <v>549.46</v>
      </c>
      <c r="Z1767">
        <v>16.475959777832031</v>
      </c>
      <c r="AA1767">
        <v>8.4793510437011719</v>
      </c>
      <c r="AB1767">
        <v>80.246345520019531</v>
      </c>
      <c r="AC1767">
        <v>20.429874420166016</v>
      </c>
      <c r="AD1767">
        <v>87.497901916503906</v>
      </c>
      <c r="AE1767">
        <v>17.863628387451172</v>
      </c>
      <c r="AF1767">
        <v>2.86E-2</v>
      </c>
      <c r="AH1767">
        <v>12.839415283203126</v>
      </c>
      <c r="AI1767">
        <v>82.96</v>
      </c>
      <c r="AJ1767">
        <v>14.7</v>
      </c>
      <c r="AK1767">
        <v>0.17719382835101255</v>
      </c>
    </row>
    <row r="1768" spans="1:37" x14ac:dyDescent="0.25">
      <c r="A1768" s="24" t="s">
        <v>101</v>
      </c>
      <c r="B1768" t="s">
        <v>102</v>
      </c>
      <c r="C1768" s="15">
        <v>42073</v>
      </c>
      <c r="D1768" t="s">
        <v>98</v>
      </c>
      <c r="E1768">
        <v>1</v>
      </c>
      <c r="G1768">
        <v>200</v>
      </c>
      <c r="J1768">
        <v>1.7</v>
      </c>
      <c r="K1768" s="6"/>
      <c r="N1768">
        <v>114.88</v>
      </c>
      <c r="O1768">
        <v>114.88</v>
      </c>
      <c r="P1768" s="6">
        <f>SUMIFS(O$1648:O1768,A$1648:A1768,A1768,E$1648:E1768,E1768)</f>
        <v>871.8</v>
      </c>
      <c r="Z1768">
        <v>22.127910614013672</v>
      </c>
      <c r="AA1768">
        <v>15.520665168762207</v>
      </c>
      <c r="AB1768">
        <v>72.443550109863281</v>
      </c>
      <c r="AC1768">
        <v>27.3182373046875</v>
      </c>
      <c r="AD1768">
        <v>85.97796630859375</v>
      </c>
      <c r="AE1768">
        <v>17.566688537597656</v>
      </c>
      <c r="AF1768">
        <v>2.81E-2</v>
      </c>
      <c r="AH1768">
        <v>11.590968017578126</v>
      </c>
      <c r="AI1768">
        <v>87.46</v>
      </c>
      <c r="AJ1768">
        <v>7.86</v>
      </c>
      <c r="AK1768">
        <v>8.9869654699291118E-2</v>
      </c>
    </row>
    <row r="1769" spans="1:37" x14ac:dyDescent="0.25">
      <c r="A1769" s="24" t="s">
        <v>103</v>
      </c>
      <c r="B1769" t="s">
        <v>102</v>
      </c>
      <c r="C1769" s="15">
        <v>42073</v>
      </c>
      <c r="D1769" t="s">
        <v>98</v>
      </c>
      <c r="E1769">
        <v>1</v>
      </c>
      <c r="G1769">
        <v>500</v>
      </c>
      <c r="J1769">
        <v>1.7</v>
      </c>
      <c r="K1769" s="6"/>
      <c r="N1769">
        <v>129.88999999999999</v>
      </c>
      <c r="O1769">
        <v>129.88999999999999</v>
      </c>
      <c r="P1769" s="6">
        <f>SUMIFS(O$1648:O1769,A$1648:A1769,A1769,E$1648:E1769,E1769)</f>
        <v>1010.6899999999999</v>
      </c>
      <c r="Z1769">
        <v>19.393936157226563</v>
      </c>
      <c r="AA1769">
        <v>8.3691625595092773</v>
      </c>
      <c r="AB1769">
        <v>78.007637023925781</v>
      </c>
      <c r="AC1769">
        <v>21.936500549316406</v>
      </c>
      <c r="AD1769">
        <v>86.770011901855469</v>
      </c>
      <c r="AE1769">
        <v>18.663734436035156</v>
      </c>
      <c r="AF1769">
        <v>2.9899999999999999E-2</v>
      </c>
      <c r="AH1769">
        <v>12.481221923828125</v>
      </c>
      <c r="AI1769">
        <v>93.25</v>
      </c>
      <c r="AJ1769">
        <v>7.3</v>
      </c>
      <c r="AK1769">
        <v>7.8284182305630029E-2</v>
      </c>
    </row>
    <row r="1770" spans="1:37" x14ac:dyDescent="0.25">
      <c r="A1770" s="24" t="s">
        <v>104</v>
      </c>
      <c r="B1770" t="s">
        <v>102</v>
      </c>
      <c r="C1770" s="15">
        <v>42073</v>
      </c>
      <c r="D1770" t="s">
        <v>98</v>
      </c>
      <c r="E1770">
        <v>1</v>
      </c>
      <c r="G1770">
        <v>0</v>
      </c>
      <c r="J1770">
        <v>1.7</v>
      </c>
      <c r="K1770" s="6"/>
      <c r="N1770">
        <v>63.27</v>
      </c>
      <c r="O1770">
        <v>63.27</v>
      </c>
      <c r="P1770" s="6">
        <f>SUMIFS(O$1648:O1770,A$1648:A1770,A1770,E$1648:E1770,E1770)</f>
        <v>492.07</v>
      </c>
      <c r="Z1770">
        <v>19.493349075317383</v>
      </c>
      <c r="AA1770">
        <v>6.4167218208312988</v>
      </c>
      <c r="AB1770">
        <v>76.758216857910156</v>
      </c>
      <c r="AC1770">
        <v>21.927141189575195</v>
      </c>
      <c r="AD1770">
        <v>86.267982482910156</v>
      </c>
      <c r="AE1770">
        <v>19.084207534790039</v>
      </c>
      <c r="AF1770">
        <v>3.0499999999999999E-2</v>
      </c>
      <c r="AH1770">
        <v>12.281314697265625</v>
      </c>
      <c r="AI1770">
        <v>86.43</v>
      </c>
      <c r="AJ1770">
        <v>8.5</v>
      </c>
      <c r="AK1770">
        <v>9.834548189286127E-2</v>
      </c>
    </row>
    <row r="1771" spans="1:37" x14ac:dyDescent="0.25">
      <c r="A1771" s="24" t="s">
        <v>105</v>
      </c>
      <c r="B1771" t="s">
        <v>102</v>
      </c>
      <c r="C1771" s="15">
        <v>42073</v>
      </c>
      <c r="D1771" t="s">
        <v>98</v>
      </c>
      <c r="E1771">
        <v>1</v>
      </c>
      <c r="G1771">
        <v>100</v>
      </c>
      <c r="J1771">
        <v>1.7</v>
      </c>
      <c r="K1771" s="6"/>
      <c r="N1771">
        <v>101.2</v>
      </c>
      <c r="O1771">
        <v>101.2</v>
      </c>
      <c r="P1771" s="6">
        <f>SUMIFS(O$1648:O1771,A$1648:A1771,A1771,E$1648:E1771,E1771)</f>
        <v>652.88000000000011</v>
      </c>
      <c r="Z1771">
        <v>19.705638885498047</v>
      </c>
      <c r="AA1771">
        <v>7.2202129364013672</v>
      </c>
      <c r="AB1771">
        <v>78.954490661621094</v>
      </c>
      <c r="AC1771">
        <v>21.753931045532227</v>
      </c>
      <c r="AD1771">
        <v>86.312911987304688</v>
      </c>
      <c r="AE1771">
        <v>18.957622528076172</v>
      </c>
      <c r="AF1771">
        <v>3.0300000000000001E-2</v>
      </c>
      <c r="AH1771">
        <v>12.632718505859375</v>
      </c>
      <c r="AI1771">
        <v>83.15</v>
      </c>
      <c r="AJ1771">
        <v>7</v>
      </c>
      <c r="AK1771">
        <v>8.4185207456404079E-2</v>
      </c>
    </row>
    <row r="1772" spans="1:37" x14ac:dyDescent="0.25">
      <c r="A1772" s="24" t="s">
        <v>106</v>
      </c>
      <c r="B1772" t="s">
        <v>102</v>
      </c>
      <c r="C1772" s="15">
        <v>42073</v>
      </c>
      <c r="D1772" t="s">
        <v>98</v>
      </c>
      <c r="E1772">
        <v>1</v>
      </c>
      <c r="G1772">
        <v>350</v>
      </c>
      <c r="J1772">
        <v>1.7</v>
      </c>
      <c r="K1772" s="6"/>
      <c r="N1772">
        <v>127.64</v>
      </c>
      <c r="O1772">
        <v>127.64</v>
      </c>
      <c r="P1772" s="6">
        <f>SUMIFS(O$1648:O1772,A$1648:A1772,A1772,E$1648:E1772,E1772)</f>
        <v>854.9899999999999</v>
      </c>
      <c r="Z1772">
        <v>18.090961456298828</v>
      </c>
      <c r="AA1772">
        <v>15.704109191894531</v>
      </c>
      <c r="AB1772">
        <v>80.699302673339844</v>
      </c>
      <c r="AC1772">
        <v>21.442323684692383</v>
      </c>
      <c r="AD1772">
        <v>87.763534545898437</v>
      </c>
      <c r="AE1772">
        <v>19.346967697143555</v>
      </c>
      <c r="AF1772">
        <v>3.1E-2</v>
      </c>
      <c r="AH1772">
        <v>12.911888427734375</v>
      </c>
      <c r="AI1772">
        <v>96.81</v>
      </c>
      <c r="AJ1772">
        <v>8.02</v>
      </c>
      <c r="AK1772">
        <v>8.2842681541163102E-2</v>
      </c>
    </row>
    <row r="1773" spans="1:37" x14ac:dyDescent="0.25">
      <c r="A1773" s="24" t="s">
        <v>107</v>
      </c>
      <c r="B1773" t="s">
        <v>102</v>
      </c>
      <c r="C1773" s="15">
        <v>42073</v>
      </c>
      <c r="D1773" t="s">
        <v>98</v>
      </c>
      <c r="E1773">
        <v>1</v>
      </c>
      <c r="G1773">
        <v>50</v>
      </c>
      <c r="J1773">
        <v>1.7</v>
      </c>
      <c r="K1773" s="6"/>
      <c r="N1773">
        <v>72.290000000000006</v>
      </c>
      <c r="O1773">
        <v>72.290000000000006</v>
      </c>
      <c r="P1773" s="6">
        <f>SUMIFS(O$1648:O1773,A$1648:A1773,A1773,E$1648:E1773,E1773)</f>
        <v>586.36999999999989</v>
      </c>
      <c r="Z1773">
        <v>20.463920593261719</v>
      </c>
      <c r="AA1773">
        <v>13.744145393371582</v>
      </c>
      <c r="AB1773">
        <v>77.4693603515625</v>
      </c>
      <c r="AC1773">
        <v>24.350187301635742</v>
      </c>
      <c r="AD1773">
        <v>86.97052001953125</v>
      </c>
      <c r="AE1773">
        <v>19.632766723632813</v>
      </c>
      <c r="AF1773">
        <v>3.1399999999999997E-2</v>
      </c>
      <c r="AH1773">
        <v>12.39509765625</v>
      </c>
      <c r="AI1773">
        <v>79.72</v>
      </c>
      <c r="AJ1773">
        <v>8.39</v>
      </c>
      <c r="AK1773">
        <v>0.10524335173105871</v>
      </c>
    </row>
    <row r="1774" spans="1:37" x14ac:dyDescent="0.25">
      <c r="A1774" s="24" t="s">
        <v>103</v>
      </c>
      <c r="B1774" t="s">
        <v>102</v>
      </c>
      <c r="C1774" s="15">
        <v>42073</v>
      </c>
      <c r="D1774" t="s">
        <v>98</v>
      </c>
      <c r="E1774">
        <v>2</v>
      </c>
      <c r="G1774">
        <v>500</v>
      </c>
      <c r="J1774">
        <v>1.7</v>
      </c>
      <c r="K1774" s="6"/>
      <c r="N1774">
        <v>141.30000000000001</v>
      </c>
      <c r="O1774">
        <v>141.30000000000001</v>
      </c>
      <c r="P1774" s="6">
        <f>SUMIFS(O$1648:O1774,A$1648:A1774,A1774,E$1648:E1774,E1774)</f>
        <v>990.34999999999991</v>
      </c>
      <c r="Z1774">
        <v>16.559623718261719</v>
      </c>
      <c r="AA1774">
        <v>14.115711212158203</v>
      </c>
      <c r="AB1774">
        <v>81.245506286621094</v>
      </c>
      <c r="AC1774">
        <v>20.724674224853516</v>
      </c>
      <c r="AD1774">
        <v>88.521575927734375</v>
      </c>
      <c r="AE1774">
        <v>24.391603469848633</v>
      </c>
      <c r="AF1774">
        <v>3.9E-2</v>
      </c>
      <c r="AH1774">
        <v>12.999281005859375</v>
      </c>
      <c r="AI1774">
        <v>123.66</v>
      </c>
      <c r="AJ1774">
        <v>8.6</v>
      </c>
      <c r="AK1774">
        <v>6.9545528060811906E-2</v>
      </c>
    </row>
    <row r="1775" spans="1:37" x14ac:dyDescent="0.25">
      <c r="A1775" s="24" t="s">
        <v>104</v>
      </c>
      <c r="B1775" t="s">
        <v>102</v>
      </c>
      <c r="C1775" s="15">
        <v>42073</v>
      </c>
      <c r="D1775" t="s">
        <v>98</v>
      </c>
      <c r="E1775">
        <v>2</v>
      </c>
      <c r="G1775">
        <v>0</v>
      </c>
      <c r="J1775">
        <v>1.7</v>
      </c>
      <c r="K1775" s="6"/>
      <c r="N1775">
        <v>79.540000000000006</v>
      </c>
      <c r="O1775">
        <v>79.540000000000006</v>
      </c>
      <c r="P1775" s="6">
        <f>SUMIFS(O$1648:O1775,A$1648:A1775,A1775,E$1648:E1775,E1775)</f>
        <v>618.27</v>
      </c>
      <c r="Z1775">
        <v>18.416183471679688</v>
      </c>
      <c r="AA1775">
        <v>7.2462019920349121</v>
      </c>
      <c r="AB1775">
        <v>77.904136657714844</v>
      </c>
      <c r="AC1775">
        <v>21.578475952148438</v>
      </c>
      <c r="AD1775">
        <v>86.735366821289062</v>
      </c>
      <c r="AE1775">
        <v>20.3533935546875</v>
      </c>
      <c r="AF1775">
        <v>3.2599999999999997E-2</v>
      </c>
      <c r="AH1775">
        <v>12.464661865234376</v>
      </c>
      <c r="AI1775">
        <v>104.94</v>
      </c>
      <c r="AJ1775">
        <v>8.5</v>
      </c>
      <c r="AK1775">
        <v>8.0998665904326278E-2</v>
      </c>
    </row>
    <row r="1776" spans="1:37" x14ac:dyDescent="0.25">
      <c r="A1776" s="24" t="s">
        <v>106</v>
      </c>
      <c r="B1776" t="s">
        <v>102</v>
      </c>
      <c r="C1776" s="15">
        <v>42073</v>
      </c>
      <c r="D1776" t="s">
        <v>98</v>
      </c>
      <c r="E1776">
        <v>2</v>
      </c>
      <c r="G1776">
        <v>350</v>
      </c>
      <c r="J1776">
        <v>1.7</v>
      </c>
      <c r="K1776" s="6"/>
      <c r="N1776">
        <v>122.34</v>
      </c>
      <c r="O1776">
        <v>122.34</v>
      </c>
      <c r="P1776" s="6">
        <f>SUMIFS(O$1648:O1776,A$1648:A1776,A1776,E$1648:E1776,E1776)</f>
        <v>1028.8700000000001</v>
      </c>
      <c r="Z1776">
        <v>19.433460235595703</v>
      </c>
      <c r="AA1776">
        <v>17.833690643310547</v>
      </c>
      <c r="AB1776">
        <v>78.268409729003906</v>
      </c>
      <c r="AC1776">
        <v>23.833810806274414</v>
      </c>
      <c r="AD1776">
        <v>87.263137817382812</v>
      </c>
      <c r="AE1776">
        <v>19.907505035400391</v>
      </c>
      <c r="AF1776">
        <v>3.1899999999999998E-2</v>
      </c>
      <c r="AH1776">
        <v>12.522945556640625</v>
      </c>
      <c r="AI1776">
        <v>109.88</v>
      </c>
      <c r="AJ1776">
        <v>7.9</v>
      </c>
      <c r="AK1776">
        <v>7.1896614488532948E-2</v>
      </c>
    </row>
    <row r="1777" spans="1:37" x14ac:dyDescent="0.25">
      <c r="A1777" s="24" t="s">
        <v>105</v>
      </c>
      <c r="B1777" t="s">
        <v>102</v>
      </c>
      <c r="C1777" s="15">
        <v>42073</v>
      </c>
      <c r="D1777" t="s">
        <v>98</v>
      </c>
      <c r="E1777">
        <v>2</v>
      </c>
      <c r="G1777">
        <v>100</v>
      </c>
      <c r="J1777">
        <v>1.7</v>
      </c>
      <c r="K1777" s="6"/>
      <c r="N1777">
        <v>123.87</v>
      </c>
      <c r="O1777">
        <v>123.87</v>
      </c>
      <c r="P1777" s="6">
        <f>SUMIFS(O$1648:O1777,A$1648:A1777,A1777,E$1648:E1777,E1777)</f>
        <v>763.56000000000006</v>
      </c>
      <c r="Z1777">
        <v>18.734079360961914</v>
      </c>
      <c r="AA1777">
        <v>8.35009765625</v>
      </c>
      <c r="AB1777">
        <v>79.630172729492188</v>
      </c>
      <c r="AC1777">
        <v>21.788837432861328</v>
      </c>
      <c r="AD1777">
        <v>86.631668090820313</v>
      </c>
      <c r="AE1777">
        <v>20.835861206054687</v>
      </c>
      <c r="AF1777">
        <v>3.3300000000000003E-2</v>
      </c>
      <c r="AH1777">
        <v>12.74082763671875</v>
      </c>
      <c r="AI1777">
        <v>116.18</v>
      </c>
      <c r="AJ1777">
        <v>8.9</v>
      </c>
      <c r="AK1777">
        <v>7.660526768807023E-2</v>
      </c>
    </row>
    <row r="1778" spans="1:37" x14ac:dyDescent="0.25">
      <c r="A1778" s="24" t="s">
        <v>107</v>
      </c>
      <c r="B1778" t="s">
        <v>102</v>
      </c>
      <c r="C1778" s="15">
        <v>42073</v>
      </c>
      <c r="D1778" t="s">
        <v>98</v>
      </c>
      <c r="E1778">
        <v>2</v>
      </c>
      <c r="G1778">
        <v>50</v>
      </c>
      <c r="J1778">
        <v>1.7</v>
      </c>
      <c r="K1778" s="6"/>
      <c r="N1778">
        <v>111.49</v>
      </c>
      <c r="O1778">
        <v>111.49</v>
      </c>
      <c r="P1778" s="6">
        <f>SUMIFS(O$1648:O1778,A$1648:A1778,A1778,E$1648:E1778,E1778)</f>
        <v>761.89</v>
      </c>
      <c r="Z1778">
        <v>19.624561309814453</v>
      </c>
      <c r="AA1778">
        <v>9.8913726806640625</v>
      </c>
      <c r="AB1778">
        <v>78.113533020019531</v>
      </c>
      <c r="AC1778">
        <v>20.381622314453125</v>
      </c>
      <c r="AD1778">
        <v>85.637016296386719</v>
      </c>
      <c r="AE1778">
        <v>18.647785186767578</v>
      </c>
      <c r="AF1778">
        <v>2.98E-2</v>
      </c>
      <c r="AH1778">
        <v>12.498165283203125</v>
      </c>
      <c r="AI1778">
        <v>119.59</v>
      </c>
      <c r="AJ1778">
        <v>9</v>
      </c>
      <c r="AK1778">
        <v>7.5257128522451713E-2</v>
      </c>
    </row>
    <row r="1779" spans="1:37" x14ac:dyDescent="0.25">
      <c r="A1779" s="24" t="s">
        <v>101</v>
      </c>
      <c r="B1779" t="s">
        <v>102</v>
      </c>
      <c r="C1779" s="15">
        <v>42073</v>
      </c>
      <c r="D1779" t="s">
        <v>98</v>
      </c>
      <c r="E1779">
        <v>2</v>
      </c>
      <c r="G1779">
        <v>200</v>
      </c>
      <c r="J1779">
        <v>1.7</v>
      </c>
      <c r="K1779" s="6"/>
      <c r="N1779">
        <v>104.09</v>
      </c>
      <c r="O1779">
        <v>104.09</v>
      </c>
      <c r="P1779" s="6">
        <f>SUMIFS(O$1648:O1779,A$1648:A1779,A1779,E$1648:E1779,E1779)</f>
        <v>1074.9199999999998</v>
      </c>
      <c r="Z1779">
        <v>18.699245452880859</v>
      </c>
      <c r="AA1779">
        <v>6.709467887878418</v>
      </c>
      <c r="AB1779">
        <v>77.593109130859375</v>
      </c>
      <c r="AC1779">
        <v>20.357038497924805</v>
      </c>
      <c r="AD1779">
        <v>85.699989318847656</v>
      </c>
      <c r="AE1779">
        <v>19.075202941894531</v>
      </c>
      <c r="AF1779">
        <v>3.0499999999999999E-2</v>
      </c>
      <c r="AH1779">
        <v>12.4148974609375</v>
      </c>
      <c r="AI1779">
        <v>108.41</v>
      </c>
      <c r="AJ1779">
        <v>9.5</v>
      </c>
      <c r="AK1779">
        <v>8.7630292408449412E-2</v>
      </c>
    </row>
    <row r="1780" spans="1:37" x14ac:dyDescent="0.25">
      <c r="A1780" s="24" t="s">
        <v>107</v>
      </c>
      <c r="B1780" t="s">
        <v>102</v>
      </c>
      <c r="C1780" s="15">
        <v>42073</v>
      </c>
      <c r="D1780" t="s">
        <v>98</v>
      </c>
      <c r="E1780">
        <v>3</v>
      </c>
      <c r="G1780">
        <v>50</v>
      </c>
      <c r="J1780">
        <v>1.7</v>
      </c>
      <c r="K1780" s="6"/>
      <c r="N1780">
        <v>123.3</v>
      </c>
      <c r="O1780">
        <v>123.3</v>
      </c>
      <c r="P1780" s="6">
        <f>SUMIFS(O$1648:O1780,A$1648:A1780,A1780,E$1648:E1780,E1780)</f>
        <v>819.56</v>
      </c>
      <c r="Z1780">
        <v>19.417797088623047</v>
      </c>
      <c r="AA1780">
        <v>8.609309196472168</v>
      </c>
      <c r="AB1780">
        <v>78.953956604003906</v>
      </c>
      <c r="AC1780">
        <v>22.480785369873047</v>
      </c>
      <c r="AD1780">
        <v>86.358367919921875</v>
      </c>
      <c r="AE1780">
        <v>20.555570602416992</v>
      </c>
      <c r="AF1780">
        <v>3.2899999999999999E-2</v>
      </c>
      <c r="AH1780">
        <v>12.632633056640625</v>
      </c>
      <c r="AI1780">
        <v>120.79</v>
      </c>
      <c r="AJ1780">
        <v>9.51</v>
      </c>
      <c r="AK1780">
        <v>7.8731683086348203E-2</v>
      </c>
    </row>
    <row r="1781" spans="1:37" x14ac:dyDescent="0.25">
      <c r="A1781" s="24" t="s">
        <v>103</v>
      </c>
      <c r="B1781" t="s">
        <v>102</v>
      </c>
      <c r="C1781" s="15">
        <v>42073</v>
      </c>
      <c r="D1781" t="s">
        <v>98</v>
      </c>
      <c r="E1781">
        <v>3</v>
      </c>
      <c r="G1781">
        <v>500</v>
      </c>
      <c r="J1781">
        <v>1.7</v>
      </c>
      <c r="K1781" s="6"/>
      <c r="N1781">
        <v>136.75</v>
      </c>
      <c r="O1781">
        <v>136.75</v>
      </c>
      <c r="P1781" s="6">
        <f>SUMIFS(O$1648:O1781,A$1648:A1781,A1781,E$1648:E1781,E1781)</f>
        <v>929.61</v>
      </c>
      <c r="Z1781">
        <v>17.481891632080078</v>
      </c>
      <c r="AA1781">
        <v>13.198162078857422</v>
      </c>
      <c r="AB1781">
        <v>81.240737915039063</v>
      </c>
      <c r="AC1781">
        <v>21.146398544311523</v>
      </c>
      <c r="AD1781">
        <v>87.654106140136719</v>
      </c>
      <c r="AE1781">
        <v>19.969133377075195</v>
      </c>
      <c r="AF1781">
        <v>3.2000000000000001E-2</v>
      </c>
      <c r="AH1781">
        <v>12.99851806640625</v>
      </c>
      <c r="AI1781">
        <v>117.56</v>
      </c>
      <c r="AJ1781">
        <v>9.1300000000000008</v>
      </c>
      <c r="AK1781">
        <v>7.7662470227968697E-2</v>
      </c>
    </row>
    <row r="1782" spans="1:37" x14ac:dyDescent="0.25">
      <c r="A1782" s="24" t="s">
        <v>104</v>
      </c>
      <c r="B1782" t="s">
        <v>102</v>
      </c>
      <c r="C1782" s="15">
        <v>42073</v>
      </c>
      <c r="D1782" t="s">
        <v>98</v>
      </c>
      <c r="E1782">
        <v>3</v>
      </c>
      <c r="G1782">
        <v>0</v>
      </c>
      <c r="J1782">
        <v>1.7</v>
      </c>
      <c r="K1782" s="6"/>
      <c r="N1782">
        <v>115.79</v>
      </c>
      <c r="O1782">
        <v>115.79</v>
      </c>
      <c r="P1782" s="6">
        <f>SUMIFS(O$1648:O1782,A$1648:A1782,A1782,E$1648:E1782,E1782)</f>
        <v>741.63</v>
      </c>
      <c r="Z1782">
        <v>21.083242416381836</v>
      </c>
      <c r="AA1782">
        <v>6.5204858779907227</v>
      </c>
      <c r="AB1782">
        <v>77.165939331054687</v>
      </c>
      <c r="AC1782">
        <v>22.418481826782227</v>
      </c>
      <c r="AD1782">
        <v>86.620460510253906</v>
      </c>
      <c r="AE1782">
        <v>18.401157379150391</v>
      </c>
      <c r="AF1782">
        <v>2.9399999999999999E-2</v>
      </c>
      <c r="AH1782">
        <v>12.34655029296875</v>
      </c>
      <c r="AI1782">
        <v>105.09</v>
      </c>
      <c r="AJ1782">
        <v>8.0299999999999994</v>
      </c>
      <c r="AK1782">
        <v>7.6410695594252537E-2</v>
      </c>
    </row>
    <row r="1783" spans="1:37" x14ac:dyDescent="0.25">
      <c r="A1783" s="24" t="s">
        <v>101</v>
      </c>
      <c r="B1783" t="s">
        <v>102</v>
      </c>
      <c r="C1783" s="15">
        <v>42073</v>
      </c>
      <c r="D1783" t="s">
        <v>98</v>
      </c>
      <c r="E1783">
        <v>3</v>
      </c>
      <c r="G1783">
        <v>200</v>
      </c>
      <c r="J1783">
        <v>1.7</v>
      </c>
      <c r="K1783" s="6"/>
      <c r="N1783">
        <v>137.19</v>
      </c>
      <c r="O1783">
        <v>137.19</v>
      </c>
      <c r="P1783" s="6">
        <f>SUMIFS(O$1648:O1783,A$1648:A1783,A1783,E$1648:E1783,E1783)</f>
        <v>992.06</v>
      </c>
      <c r="Z1783">
        <v>19.581232070922852</v>
      </c>
      <c r="AA1783">
        <v>9.9423999786376953</v>
      </c>
      <c r="AB1783">
        <v>78.1368408203125</v>
      </c>
      <c r="AC1783">
        <v>21.878257751464844</v>
      </c>
      <c r="AD1783">
        <v>85.618812561035156</v>
      </c>
      <c r="AE1783">
        <v>16.902711868286133</v>
      </c>
      <c r="AF1783">
        <v>2.7E-2</v>
      </c>
      <c r="AH1783">
        <v>12.50189453125</v>
      </c>
      <c r="AI1783">
        <v>101.87</v>
      </c>
      <c r="AJ1783">
        <v>7.37</v>
      </c>
      <c r="AK1783">
        <v>7.2347109060567391E-2</v>
      </c>
    </row>
    <row r="1784" spans="1:37" x14ac:dyDescent="0.25">
      <c r="A1784" s="24" t="s">
        <v>106</v>
      </c>
      <c r="B1784" t="s">
        <v>102</v>
      </c>
      <c r="C1784" s="15">
        <v>42073</v>
      </c>
      <c r="D1784" t="s">
        <v>98</v>
      </c>
      <c r="E1784">
        <v>3</v>
      </c>
      <c r="G1784">
        <v>350</v>
      </c>
      <c r="J1784">
        <v>1.7</v>
      </c>
      <c r="K1784" s="6"/>
      <c r="N1784">
        <v>132.08000000000001</v>
      </c>
      <c r="O1784">
        <v>132.08000000000001</v>
      </c>
      <c r="P1784" s="6">
        <f>SUMIFS(O$1648:O1784,A$1648:A1784,A1784,E$1648:E1784,E1784)</f>
        <v>1133.53</v>
      </c>
      <c r="Z1784">
        <v>18.192743301391602</v>
      </c>
      <c r="AA1784">
        <v>10.929350852966309</v>
      </c>
      <c r="AB1784">
        <v>80.400245666503906</v>
      </c>
      <c r="AC1784">
        <v>20.595773696899414</v>
      </c>
      <c r="AD1784">
        <v>86.966255187988281</v>
      </c>
      <c r="AE1784">
        <v>18.918649673461914</v>
      </c>
      <c r="AF1784">
        <v>3.0300000000000001E-2</v>
      </c>
      <c r="AH1784">
        <v>12.864039306640626</v>
      </c>
      <c r="AI1784">
        <v>145.66</v>
      </c>
      <c r="AJ1784">
        <v>9.43</v>
      </c>
      <c r="AK1784">
        <v>6.4739805025401623E-2</v>
      </c>
    </row>
    <row r="1785" spans="1:37" x14ac:dyDescent="0.25">
      <c r="A1785" s="24" t="s">
        <v>105</v>
      </c>
      <c r="B1785" t="s">
        <v>102</v>
      </c>
      <c r="C1785" s="15">
        <v>42073</v>
      </c>
      <c r="D1785" t="s">
        <v>98</v>
      </c>
      <c r="E1785">
        <v>3</v>
      </c>
      <c r="G1785">
        <v>100</v>
      </c>
      <c r="J1785">
        <v>1.7</v>
      </c>
      <c r="K1785" s="6"/>
      <c r="N1785">
        <v>86.69</v>
      </c>
      <c r="O1785">
        <v>86.69</v>
      </c>
      <c r="P1785" s="6">
        <f>SUMIFS(O$1648:O1785,A$1648:A1785,A1785,E$1648:E1785,E1785)</f>
        <v>895.47</v>
      </c>
      <c r="Z1785">
        <v>19.235118865966797</v>
      </c>
      <c r="AA1785">
        <v>7.3933019638061523</v>
      </c>
      <c r="AB1785">
        <v>78.8192138671875</v>
      </c>
      <c r="AC1785">
        <v>21.425273895263672</v>
      </c>
      <c r="AD1785">
        <v>85.998001098632812</v>
      </c>
      <c r="AE1785">
        <v>17.73052978515625</v>
      </c>
      <c r="AF1785">
        <v>2.8400000000000002E-2</v>
      </c>
      <c r="AH1785">
        <v>12.61107421875</v>
      </c>
      <c r="AI1785">
        <v>120.82</v>
      </c>
      <c r="AJ1785">
        <v>9.9700000000000006</v>
      </c>
      <c r="AK1785">
        <v>8.2519450422115559E-2</v>
      </c>
    </row>
    <row r="1786" spans="1:37" x14ac:dyDescent="0.25">
      <c r="A1786" s="24" t="s">
        <v>106</v>
      </c>
      <c r="B1786" t="s">
        <v>102</v>
      </c>
      <c r="C1786" s="15">
        <v>42073</v>
      </c>
      <c r="D1786" t="s">
        <v>98</v>
      </c>
      <c r="E1786">
        <v>4</v>
      </c>
      <c r="G1786">
        <v>350</v>
      </c>
      <c r="J1786">
        <v>1.7</v>
      </c>
      <c r="K1786" s="6"/>
      <c r="N1786">
        <v>142.83000000000001</v>
      </c>
      <c r="O1786">
        <v>142.83000000000001</v>
      </c>
      <c r="P1786" s="6">
        <f>SUMIFS(O$1648:O1786,A$1648:A1786,A1786,E$1648:E1786,E1786)</f>
        <v>1038.6499999999999</v>
      </c>
      <c r="Z1786">
        <v>18.919776916503906</v>
      </c>
      <c r="AA1786">
        <v>11.058065414428711</v>
      </c>
      <c r="AB1786">
        <v>78.653900146484375</v>
      </c>
      <c r="AC1786">
        <v>21.138238906860352</v>
      </c>
      <c r="AD1786">
        <v>86.831092834472656</v>
      </c>
      <c r="AE1786">
        <v>20.505691528320312</v>
      </c>
      <c r="AF1786">
        <v>3.2800000000000003E-2</v>
      </c>
      <c r="AH1786">
        <v>12.584624023437501</v>
      </c>
      <c r="AI1786">
        <v>123.97</v>
      </c>
      <c r="AJ1786">
        <v>9.9600000000000009</v>
      </c>
      <c r="AK1786">
        <v>8.0342018230216999E-2</v>
      </c>
    </row>
    <row r="1787" spans="1:37" x14ac:dyDescent="0.25">
      <c r="A1787" s="24" t="s">
        <v>101</v>
      </c>
      <c r="B1787" t="s">
        <v>102</v>
      </c>
      <c r="C1787" s="15">
        <v>42073</v>
      </c>
      <c r="D1787" t="s">
        <v>98</v>
      </c>
      <c r="E1787">
        <v>4</v>
      </c>
      <c r="G1787">
        <v>200</v>
      </c>
      <c r="J1787">
        <v>1.7</v>
      </c>
      <c r="K1787" s="6"/>
      <c r="P1787" s="6"/>
      <c r="Z1787">
        <v>19.774324417114258</v>
      </c>
      <c r="AA1787">
        <v>11.179892539978027</v>
      </c>
      <c r="AB1787">
        <v>77.987136840820313</v>
      </c>
      <c r="AC1787">
        <v>22.08195686340332</v>
      </c>
      <c r="AD1787">
        <v>87.483192443847656</v>
      </c>
      <c r="AE1787">
        <v>18.379062652587891</v>
      </c>
      <c r="AF1787">
        <v>2.9399999999999999E-2</v>
      </c>
      <c r="AH1787">
        <v>12.47794189453125</v>
      </c>
    </row>
    <row r="1788" spans="1:37" x14ac:dyDescent="0.25">
      <c r="A1788" s="24" t="s">
        <v>105</v>
      </c>
      <c r="B1788" t="s">
        <v>102</v>
      </c>
      <c r="C1788" s="15">
        <v>42073</v>
      </c>
      <c r="D1788" t="s">
        <v>98</v>
      </c>
      <c r="E1788">
        <v>4</v>
      </c>
      <c r="G1788">
        <v>100</v>
      </c>
      <c r="J1788">
        <v>1.7</v>
      </c>
      <c r="K1788" s="6"/>
      <c r="N1788">
        <v>99.39</v>
      </c>
      <c r="O1788">
        <v>99.39</v>
      </c>
      <c r="P1788" s="6">
        <f>SUMIFS(O$1648:O1788,A$1648:A1788,A1788,E$1648:E1788,E1788)</f>
        <v>687.18</v>
      </c>
      <c r="Z1788">
        <v>20.826894760131836</v>
      </c>
      <c r="AA1788">
        <v>17.866497039794922</v>
      </c>
      <c r="AB1788">
        <v>78.353240966796875</v>
      </c>
      <c r="AC1788">
        <v>25.238723754882812</v>
      </c>
      <c r="AD1788">
        <v>87.185844421386719</v>
      </c>
      <c r="AE1788">
        <v>16.347789764404297</v>
      </c>
      <c r="AF1788">
        <v>2.6200000000000001E-2</v>
      </c>
      <c r="AH1788">
        <v>12.5365185546875</v>
      </c>
      <c r="AI1788">
        <v>95.84</v>
      </c>
      <c r="AJ1788">
        <v>7.98</v>
      </c>
      <c r="AK1788">
        <v>8.3263772954924875E-2</v>
      </c>
    </row>
    <row r="1789" spans="1:37" x14ac:dyDescent="0.25">
      <c r="A1789" s="24" t="s">
        <v>103</v>
      </c>
      <c r="B1789" t="s">
        <v>102</v>
      </c>
      <c r="C1789" s="15">
        <v>42073</v>
      </c>
      <c r="D1789" t="s">
        <v>98</v>
      </c>
      <c r="E1789">
        <v>4</v>
      </c>
      <c r="G1789">
        <v>500</v>
      </c>
      <c r="J1789">
        <v>1.7</v>
      </c>
      <c r="K1789" s="6"/>
      <c r="N1789">
        <v>182.9</v>
      </c>
      <c r="O1789">
        <v>182.9</v>
      </c>
      <c r="P1789" s="6">
        <f>SUMIFS(O$1648:O1789,A$1648:A1789,A1789,E$1648:E1789,E1789)</f>
        <v>1124.9000000000001</v>
      </c>
      <c r="Z1789">
        <v>19.277572631835938</v>
      </c>
      <c r="AA1789">
        <v>13.727455139160156</v>
      </c>
      <c r="AB1789">
        <v>80.804847717285156</v>
      </c>
      <c r="AC1789">
        <v>22.731052398681641</v>
      </c>
      <c r="AD1789">
        <v>87.402076721191406</v>
      </c>
      <c r="AE1789">
        <v>20.650402069091797</v>
      </c>
      <c r="AF1789">
        <v>3.3000000000000002E-2</v>
      </c>
      <c r="AH1789">
        <v>12.928775634765625</v>
      </c>
      <c r="AI1789">
        <v>108.46</v>
      </c>
      <c r="AJ1789">
        <v>7.89</v>
      </c>
      <c r="AK1789">
        <v>7.2745712705144752E-2</v>
      </c>
    </row>
    <row r="1790" spans="1:37" x14ac:dyDescent="0.25">
      <c r="A1790" s="24" t="s">
        <v>104</v>
      </c>
      <c r="B1790" t="s">
        <v>102</v>
      </c>
      <c r="C1790" s="15">
        <v>42073</v>
      </c>
      <c r="D1790" t="s">
        <v>98</v>
      </c>
      <c r="E1790">
        <v>4</v>
      </c>
      <c r="G1790">
        <v>0</v>
      </c>
      <c r="J1790">
        <v>1.7</v>
      </c>
      <c r="K1790" s="6"/>
      <c r="N1790">
        <v>108.44</v>
      </c>
      <c r="O1790">
        <v>108.44</v>
      </c>
      <c r="P1790" s="6">
        <f>SUMIFS(O$1648:O1790,A$1648:A1790,A1790,E$1648:E1790,E1790)</f>
        <v>588.53</v>
      </c>
      <c r="Z1790">
        <v>21.087301254272461</v>
      </c>
      <c r="AA1790">
        <v>11.957242965698242</v>
      </c>
      <c r="AB1790">
        <v>77.02618408203125</v>
      </c>
      <c r="AC1790">
        <v>25.529632568359375</v>
      </c>
      <c r="AD1790">
        <v>86.958938598632813</v>
      </c>
      <c r="AE1790">
        <v>19.776147842407227</v>
      </c>
      <c r="AF1790">
        <v>3.1600000000000003E-2</v>
      </c>
      <c r="AH1790">
        <v>12.324189453125001</v>
      </c>
      <c r="AI1790">
        <v>89.19</v>
      </c>
      <c r="AJ1790">
        <v>8.59</v>
      </c>
      <c r="AK1790">
        <v>9.6311245655342534E-2</v>
      </c>
    </row>
    <row r="1791" spans="1:37" x14ac:dyDescent="0.25">
      <c r="A1791" s="24" t="s">
        <v>107</v>
      </c>
      <c r="B1791" t="s">
        <v>102</v>
      </c>
      <c r="C1791" s="15">
        <v>42073</v>
      </c>
      <c r="D1791" t="s">
        <v>98</v>
      </c>
      <c r="E1791">
        <v>4</v>
      </c>
      <c r="G1791">
        <v>50</v>
      </c>
      <c r="J1791">
        <v>1.7</v>
      </c>
      <c r="K1791" s="6"/>
      <c r="N1791">
        <v>63.6</v>
      </c>
      <c r="O1791">
        <v>63.6</v>
      </c>
      <c r="P1791" s="6">
        <f>SUMIFS(O$1648:O1791,A$1648:A1791,A1791,E$1648:E1791,E1791)</f>
        <v>613.06000000000006</v>
      </c>
      <c r="Z1791">
        <v>20.961635589599609</v>
      </c>
      <c r="AA1791">
        <v>4.0658841133117676</v>
      </c>
      <c r="AB1791">
        <v>77.177345275878906</v>
      </c>
      <c r="AC1791">
        <v>21.962120056152344</v>
      </c>
      <c r="AD1791">
        <v>85.9742431640625</v>
      </c>
      <c r="AE1791">
        <v>17.596038818359375</v>
      </c>
      <c r="AF1791">
        <v>2.8199999999999999E-2</v>
      </c>
      <c r="AH1791">
        <v>12.348375244140625</v>
      </c>
      <c r="AI1791">
        <v>88.94</v>
      </c>
      <c r="AJ1791">
        <v>9.4600000000000009</v>
      </c>
      <c r="AK1791">
        <v>0.10636384079154487</v>
      </c>
    </row>
    <row r="1792" spans="1:37" x14ac:dyDescent="0.25">
      <c r="A1792" s="24" t="s">
        <v>101</v>
      </c>
      <c r="B1792" t="s">
        <v>102</v>
      </c>
      <c r="C1792" s="15">
        <v>42107</v>
      </c>
      <c r="D1792" t="s">
        <v>98</v>
      </c>
      <c r="E1792">
        <v>1</v>
      </c>
      <c r="G1792">
        <v>200</v>
      </c>
      <c r="J1792">
        <v>1.8</v>
      </c>
      <c r="K1792" s="6"/>
      <c r="N1792">
        <v>121.91</v>
      </c>
      <c r="O1792">
        <v>121.91</v>
      </c>
      <c r="P1792" s="6">
        <f>SUMIFS(O$1648:O1792,A$1648:A1792,A1792,E$1648:E1792,E1792)</f>
        <v>993.70999999999992</v>
      </c>
      <c r="Z1792">
        <v>17.710651397705078</v>
      </c>
      <c r="AA1792">
        <v>9.7880172729492187</v>
      </c>
      <c r="AB1792">
        <v>79.956092834472656</v>
      </c>
      <c r="AC1792">
        <v>20.127529144287109</v>
      </c>
      <c r="AD1792">
        <v>86.876579284667969</v>
      </c>
      <c r="AE1792">
        <v>18.733566284179688</v>
      </c>
      <c r="AF1792">
        <v>0.03</v>
      </c>
      <c r="AH1792">
        <v>12.792974853515625</v>
      </c>
      <c r="AI1792">
        <v>87.44</v>
      </c>
      <c r="AJ1792">
        <v>7.87</v>
      </c>
      <c r="AK1792">
        <v>9.0004574565416287E-2</v>
      </c>
    </row>
    <row r="1793" spans="1:37" x14ac:dyDescent="0.25">
      <c r="A1793" s="24" t="s">
        <v>103</v>
      </c>
      <c r="B1793" t="s">
        <v>102</v>
      </c>
      <c r="C1793" s="15">
        <v>42107</v>
      </c>
      <c r="D1793" t="s">
        <v>98</v>
      </c>
      <c r="E1793">
        <v>1</v>
      </c>
      <c r="G1793">
        <v>500</v>
      </c>
      <c r="J1793">
        <v>1.8</v>
      </c>
      <c r="K1793" s="6"/>
      <c r="N1793">
        <v>104.04</v>
      </c>
      <c r="O1793">
        <v>104.04</v>
      </c>
      <c r="P1793" s="6">
        <f>SUMIFS(O$1648:O1793,A$1648:A1793,A1793,E$1648:E1793,E1793)</f>
        <v>1114.73</v>
      </c>
      <c r="Z1793">
        <v>17.463237762451172</v>
      </c>
      <c r="AA1793">
        <v>8.20172119140625</v>
      </c>
      <c r="AB1793">
        <v>78.938812255859375</v>
      </c>
      <c r="AC1793">
        <v>19.427793502807617</v>
      </c>
      <c r="AD1793">
        <v>85.327384948730469</v>
      </c>
      <c r="AE1793">
        <v>20.249208450317383</v>
      </c>
      <c r="AF1793">
        <v>3.2399999999999998E-2</v>
      </c>
      <c r="AH1793">
        <v>12.630209960937501</v>
      </c>
      <c r="AI1793">
        <v>103.63</v>
      </c>
      <c r="AJ1793">
        <v>7.96</v>
      </c>
      <c r="AK1793">
        <v>7.6811734053845421E-2</v>
      </c>
    </row>
    <row r="1794" spans="1:37" x14ac:dyDescent="0.25">
      <c r="A1794" s="24" t="s">
        <v>104</v>
      </c>
      <c r="B1794" t="s">
        <v>102</v>
      </c>
      <c r="C1794" s="15">
        <v>42107</v>
      </c>
      <c r="D1794" t="s">
        <v>98</v>
      </c>
      <c r="E1794">
        <v>1</v>
      </c>
      <c r="G1794">
        <v>0</v>
      </c>
      <c r="J1794">
        <v>1.8</v>
      </c>
      <c r="K1794" s="6"/>
      <c r="N1794">
        <v>120.63</v>
      </c>
      <c r="O1794">
        <v>120.63</v>
      </c>
      <c r="P1794" s="6">
        <f>SUMIFS(O$1648:O1794,A$1648:A1794,A1794,E$1648:E1794,E1794)</f>
        <v>612.70000000000005</v>
      </c>
      <c r="AI1794">
        <v>64.430000000000007</v>
      </c>
      <c r="AJ1794">
        <v>9.09</v>
      </c>
      <c r="AK1794">
        <v>0.14108334626726679</v>
      </c>
    </row>
    <row r="1795" spans="1:37" x14ac:dyDescent="0.25">
      <c r="A1795" s="24" t="s">
        <v>105</v>
      </c>
      <c r="B1795" t="s">
        <v>102</v>
      </c>
      <c r="C1795" s="15">
        <v>42107</v>
      </c>
      <c r="D1795" t="s">
        <v>98</v>
      </c>
      <c r="E1795">
        <v>1</v>
      </c>
      <c r="G1795">
        <v>100</v>
      </c>
      <c r="J1795">
        <v>1.8</v>
      </c>
      <c r="K1795" s="6"/>
      <c r="N1795">
        <v>107.59</v>
      </c>
      <c r="O1795">
        <v>107.59</v>
      </c>
      <c r="P1795" s="6">
        <f>SUMIFS(O$1648:O1795,A$1648:A1795,A1795,E$1648:E1795,E1795)</f>
        <v>760.47000000000014</v>
      </c>
      <c r="AI1795">
        <v>64.75</v>
      </c>
      <c r="AJ1795">
        <v>5.92</v>
      </c>
      <c r="AK1795">
        <v>9.1428571428571428E-2</v>
      </c>
    </row>
    <row r="1796" spans="1:37" x14ac:dyDescent="0.25">
      <c r="A1796" s="24" t="s">
        <v>106</v>
      </c>
      <c r="B1796" t="s">
        <v>102</v>
      </c>
      <c r="C1796" s="15">
        <v>42107</v>
      </c>
      <c r="D1796" t="s">
        <v>98</v>
      </c>
      <c r="E1796">
        <v>1</v>
      </c>
      <c r="G1796">
        <v>350</v>
      </c>
      <c r="J1796">
        <v>1.8</v>
      </c>
      <c r="K1796" s="6"/>
      <c r="N1796">
        <v>99.67</v>
      </c>
      <c r="O1796">
        <v>99.67</v>
      </c>
      <c r="P1796" s="6">
        <f>SUMIFS(O$1648:O1796,A$1648:A1796,A1796,E$1648:E1796,E1796)</f>
        <v>954.65999999999985</v>
      </c>
      <c r="Z1796">
        <v>17.560590744018555</v>
      </c>
      <c r="AA1796">
        <v>10.277322769165039</v>
      </c>
      <c r="AB1796">
        <v>78.763458251953125</v>
      </c>
      <c r="AC1796">
        <v>19.271635055541992</v>
      </c>
      <c r="AD1796">
        <v>85.52935791015625</v>
      </c>
      <c r="AE1796">
        <v>19.200286865234375</v>
      </c>
      <c r="AF1796">
        <v>3.0700000000000002E-2</v>
      </c>
      <c r="AH1796">
        <v>12.6021533203125</v>
      </c>
      <c r="AI1796">
        <v>116.31</v>
      </c>
      <c r="AJ1796">
        <v>9.19</v>
      </c>
      <c r="AK1796">
        <v>7.9012982546642588E-2</v>
      </c>
    </row>
    <row r="1797" spans="1:37" x14ac:dyDescent="0.25">
      <c r="A1797" s="24" t="s">
        <v>107</v>
      </c>
      <c r="B1797" t="s">
        <v>102</v>
      </c>
      <c r="C1797" s="15">
        <v>42107</v>
      </c>
      <c r="D1797" t="s">
        <v>98</v>
      </c>
      <c r="E1797">
        <v>1</v>
      </c>
      <c r="G1797">
        <v>50</v>
      </c>
      <c r="J1797">
        <v>1.8</v>
      </c>
      <c r="K1797" s="6"/>
      <c r="N1797">
        <v>46.48</v>
      </c>
      <c r="O1797">
        <v>46.48</v>
      </c>
      <c r="P1797" s="6">
        <f>SUMIFS(O$1648:O1797,A$1648:A1797,A1797,E$1648:E1797,E1797)</f>
        <v>632.84999999999991</v>
      </c>
      <c r="Z1797">
        <v>19.223535537719727</v>
      </c>
      <c r="AA1797">
        <v>4.6080608367919922</v>
      </c>
      <c r="AB1797">
        <v>76.82208251953125</v>
      </c>
      <c r="AC1797">
        <v>19.670848846435547</v>
      </c>
      <c r="AD1797">
        <v>85.680076599121094</v>
      </c>
      <c r="AE1797">
        <v>19.927223205566406</v>
      </c>
      <c r="AF1797">
        <v>3.1899999999999998E-2</v>
      </c>
      <c r="AH1797">
        <v>12.291533203125001</v>
      </c>
      <c r="AI1797">
        <v>109.83</v>
      </c>
      <c r="AJ1797">
        <v>9.2899999999999991</v>
      </c>
      <c r="AK1797">
        <v>8.4585268141673484E-2</v>
      </c>
    </row>
    <row r="1798" spans="1:37" x14ac:dyDescent="0.25">
      <c r="A1798" s="24" t="s">
        <v>103</v>
      </c>
      <c r="B1798" t="s">
        <v>102</v>
      </c>
      <c r="C1798" s="15">
        <v>42107</v>
      </c>
      <c r="D1798" t="s">
        <v>98</v>
      </c>
      <c r="E1798">
        <v>2</v>
      </c>
      <c r="G1798">
        <v>500</v>
      </c>
      <c r="J1798">
        <v>1.8</v>
      </c>
      <c r="K1798" s="6"/>
      <c r="N1798">
        <v>100.63</v>
      </c>
      <c r="O1798">
        <v>100.63</v>
      </c>
      <c r="P1798" s="6">
        <f>SUMIFS(O$1648:O1798,A$1648:A1798,A1798,E$1648:E1798,E1798)</f>
        <v>1090.98</v>
      </c>
      <c r="Z1798">
        <v>17.569679260253906</v>
      </c>
      <c r="AA1798">
        <v>9.7850608825683594</v>
      </c>
      <c r="AB1798">
        <v>80.064010620117188</v>
      </c>
      <c r="AC1798">
        <v>20.929031372070312</v>
      </c>
      <c r="AD1798">
        <v>87.063331604003906</v>
      </c>
      <c r="AE1798">
        <v>22.735136032104492</v>
      </c>
      <c r="AF1798">
        <v>3.6400000000000002E-2</v>
      </c>
      <c r="AH1798">
        <v>12.81024169921875</v>
      </c>
      <c r="AI1798">
        <v>136.31</v>
      </c>
      <c r="AJ1798">
        <v>9.8800000000000008</v>
      </c>
      <c r="AK1798">
        <v>7.2481842858190898E-2</v>
      </c>
    </row>
    <row r="1799" spans="1:37" x14ac:dyDescent="0.25">
      <c r="A1799" s="24" t="s">
        <v>104</v>
      </c>
      <c r="B1799" t="s">
        <v>102</v>
      </c>
      <c r="C1799" s="15">
        <v>42107</v>
      </c>
      <c r="D1799" t="s">
        <v>98</v>
      </c>
      <c r="E1799">
        <v>2</v>
      </c>
      <c r="G1799">
        <v>0</v>
      </c>
      <c r="J1799">
        <v>1.8</v>
      </c>
      <c r="K1799" s="6"/>
      <c r="N1799">
        <v>63.02</v>
      </c>
      <c r="O1799">
        <v>63.02</v>
      </c>
      <c r="P1799" s="6">
        <f>SUMIFS(O$1648:O1799,A$1648:A1799,A1799,E$1648:E1799,E1799)</f>
        <v>681.29</v>
      </c>
      <c r="Z1799">
        <v>18.547164916992188</v>
      </c>
      <c r="AA1799">
        <v>3.9328711032867432</v>
      </c>
      <c r="AB1799">
        <v>76.504226684570313</v>
      </c>
      <c r="AC1799">
        <v>19.564697265625</v>
      </c>
      <c r="AD1799">
        <v>85.591156005859375</v>
      </c>
      <c r="AE1799">
        <v>19.402496337890625</v>
      </c>
      <c r="AF1799">
        <v>3.1E-2</v>
      </c>
      <c r="AH1799">
        <v>12.240676269531249</v>
      </c>
      <c r="AI1799">
        <v>61.44</v>
      </c>
      <c r="AJ1799">
        <v>5.79</v>
      </c>
      <c r="AK1799">
        <v>9.423828125E-2</v>
      </c>
    </row>
    <row r="1800" spans="1:37" x14ac:dyDescent="0.25">
      <c r="A1800" s="24" t="s">
        <v>106</v>
      </c>
      <c r="B1800" t="s">
        <v>102</v>
      </c>
      <c r="C1800" s="15">
        <v>42107</v>
      </c>
      <c r="D1800" t="s">
        <v>98</v>
      </c>
      <c r="E1800">
        <v>2</v>
      </c>
      <c r="G1800">
        <v>350</v>
      </c>
      <c r="J1800">
        <v>1.8</v>
      </c>
      <c r="K1800" s="6"/>
      <c r="N1800">
        <v>73.7</v>
      </c>
      <c r="O1800">
        <v>73.7</v>
      </c>
      <c r="P1800" s="6">
        <f>SUMIFS(O$1648:O1800,A$1648:A1800,A1800,E$1648:E1800,E1800)</f>
        <v>1102.5700000000002</v>
      </c>
      <c r="Z1800">
        <v>16.951984405517578</v>
      </c>
      <c r="AA1800">
        <v>8.8258199691772461</v>
      </c>
      <c r="AB1800">
        <v>80.392936706542969</v>
      </c>
      <c r="AC1800">
        <v>19.400173187255859</v>
      </c>
      <c r="AD1800">
        <v>87.311279296875</v>
      </c>
      <c r="AE1800">
        <v>22.341756820678711</v>
      </c>
      <c r="AF1800">
        <v>3.5700000000000003E-2</v>
      </c>
      <c r="AH1800">
        <v>12.862869873046876</v>
      </c>
      <c r="AI1800">
        <v>76.39</v>
      </c>
      <c r="AJ1800">
        <v>7</v>
      </c>
      <c r="AK1800">
        <v>9.1635030763188893E-2</v>
      </c>
    </row>
    <row r="1801" spans="1:37" x14ac:dyDescent="0.25">
      <c r="A1801" s="24" t="s">
        <v>105</v>
      </c>
      <c r="B1801" t="s">
        <v>102</v>
      </c>
      <c r="C1801" s="15">
        <v>42107</v>
      </c>
      <c r="D1801" t="s">
        <v>98</v>
      </c>
      <c r="E1801">
        <v>2</v>
      </c>
      <c r="G1801">
        <v>100</v>
      </c>
      <c r="J1801">
        <v>1.8</v>
      </c>
      <c r="K1801" s="6"/>
      <c r="N1801">
        <v>72.45</v>
      </c>
      <c r="O1801">
        <v>72.45</v>
      </c>
      <c r="P1801" s="6">
        <f>SUMIFS(O$1648:O1801,A$1648:A1801,A1801,E$1648:E1801,E1801)</f>
        <v>836.0100000000001</v>
      </c>
      <c r="Z1801">
        <v>17.680614471435547</v>
      </c>
      <c r="AA1801">
        <v>7.8514599800109863</v>
      </c>
      <c r="AB1801">
        <v>79.954719543457031</v>
      </c>
      <c r="AC1801">
        <v>20.500919342041016</v>
      </c>
      <c r="AD1801">
        <v>87.245735168457031</v>
      </c>
      <c r="AE1801">
        <v>21.854104995727539</v>
      </c>
      <c r="AF1801">
        <v>3.5000000000000003E-2</v>
      </c>
      <c r="AH1801">
        <v>12.792755126953125</v>
      </c>
      <c r="AI1801">
        <v>75.63</v>
      </c>
      <c r="AJ1801">
        <v>7.44</v>
      </c>
      <c r="AK1801">
        <v>9.8373661245537494E-2</v>
      </c>
    </row>
    <row r="1802" spans="1:37" x14ac:dyDescent="0.25">
      <c r="A1802" s="24" t="s">
        <v>107</v>
      </c>
      <c r="B1802" t="s">
        <v>102</v>
      </c>
      <c r="C1802" s="15">
        <v>42107</v>
      </c>
      <c r="D1802" t="s">
        <v>98</v>
      </c>
      <c r="E1802">
        <v>2</v>
      </c>
      <c r="G1802">
        <v>50</v>
      </c>
      <c r="J1802">
        <v>1.8</v>
      </c>
      <c r="K1802" s="6"/>
      <c r="N1802">
        <v>43.79</v>
      </c>
      <c r="O1802">
        <v>43.79</v>
      </c>
      <c r="P1802" s="6">
        <f>SUMIFS(O$1648:O1802,A$1648:A1802,A1802,E$1648:E1802,E1802)</f>
        <v>805.68</v>
      </c>
      <c r="Z1802">
        <v>17.091041564941406</v>
      </c>
      <c r="AA1802">
        <v>6.1300320625305176</v>
      </c>
      <c r="AB1802">
        <v>76.592613220214844</v>
      </c>
      <c r="AC1802">
        <v>18.066232681274414</v>
      </c>
      <c r="AD1802">
        <v>85.085304260253906</v>
      </c>
      <c r="AE1802">
        <v>22.176876068115234</v>
      </c>
      <c r="AF1802">
        <v>3.5499999999999997E-2</v>
      </c>
      <c r="AH1802">
        <v>12.254818115234375</v>
      </c>
      <c r="AI1802">
        <v>81.63</v>
      </c>
      <c r="AJ1802">
        <v>8.2799999999999994</v>
      </c>
      <c r="AK1802">
        <v>0.10143329658213891</v>
      </c>
    </row>
    <row r="1803" spans="1:37" x14ac:dyDescent="0.25">
      <c r="A1803" s="24" t="s">
        <v>101</v>
      </c>
      <c r="B1803" t="s">
        <v>102</v>
      </c>
      <c r="C1803" s="15">
        <v>42107</v>
      </c>
      <c r="D1803" t="s">
        <v>98</v>
      </c>
      <c r="E1803">
        <v>2</v>
      </c>
      <c r="G1803">
        <v>200</v>
      </c>
      <c r="J1803">
        <v>1.8</v>
      </c>
      <c r="K1803" s="6"/>
      <c r="N1803">
        <v>103.23</v>
      </c>
      <c r="O1803">
        <v>103.23</v>
      </c>
      <c r="P1803" s="6">
        <f>SUMIFS(O$1648:O1803,A$1648:A1803,A1803,E$1648:E1803,E1803)</f>
        <v>1178.1499999999999</v>
      </c>
      <c r="Z1803">
        <v>20.302671432495117</v>
      </c>
      <c r="AA1803">
        <v>5.2556819915771484</v>
      </c>
      <c r="AB1803">
        <v>76.921653747558594</v>
      </c>
      <c r="AC1803">
        <v>20.378751754760742</v>
      </c>
      <c r="AD1803">
        <v>86.098640441894531</v>
      </c>
      <c r="AE1803">
        <v>18.860401153564453</v>
      </c>
      <c r="AF1803">
        <v>3.0200000000000001E-2</v>
      </c>
      <c r="AH1803">
        <v>12.307464599609375</v>
      </c>
      <c r="AI1803">
        <v>108.93</v>
      </c>
      <c r="AJ1803">
        <v>9.94</v>
      </c>
      <c r="AK1803">
        <v>9.1251262278527479E-2</v>
      </c>
    </row>
    <row r="1804" spans="1:37" x14ac:dyDescent="0.25">
      <c r="A1804" s="24" t="s">
        <v>107</v>
      </c>
      <c r="B1804" t="s">
        <v>102</v>
      </c>
      <c r="C1804" s="15">
        <v>42107</v>
      </c>
      <c r="D1804" t="s">
        <v>98</v>
      </c>
      <c r="E1804">
        <v>3</v>
      </c>
      <c r="G1804">
        <v>50</v>
      </c>
      <c r="J1804">
        <v>1.8</v>
      </c>
      <c r="K1804" s="6"/>
      <c r="N1804">
        <v>103.77</v>
      </c>
      <c r="O1804">
        <v>103.77</v>
      </c>
      <c r="P1804" s="6">
        <f>SUMIFS(O$1648:O1804,A$1648:A1804,A1804,E$1648:E1804,E1804)</f>
        <v>923.32999999999993</v>
      </c>
      <c r="Z1804">
        <v>18.848777770996094</v>
      </c>
      <c r="AA1804">
        <v>7.4486360549926758</v>
      </c>
      <c r="AB1804">
        <v>79.602378845214844</v>
      </c>
      <c r="AC1804">
        <v>20.783374786376953</v>
      </c>
      <c r="AD1804">
        <v>86.651397705078125</v>
      </c>
      <c r="AE1804">
        <v>21.262292861938477</v>
      </c>
      <c r="AF1804">
        <v>3.4000000000000002E-2</v>
      </c>
      <c r="AH1804">
        <v>12.736380615234376</v>
      </c>
      <c r="AI1804">
        <v>119.93</v>
      </c>
      <c r="AJ1804">
        <v>12.05</v>
      </c>
      <c r="AK1804">
        <v>0.10047527724505961</v>
      </c>
    </row>
    <row r="1805" spans="1:37" x14ac:dyDescent="0.25">
      <c r="A1805" s="24" t="s">
        <v>103</v>
      </c>
      <c r="B1805" t="s">
        <v>102</v>
      </c>
      <c r="C1805" s="15">
        <v>42107</v>
      </c>
      <c r="D1805" t="s">
        <v>98</v>
      </c>
      <c r="E1805">
        <v>3</v>
      </c>
      <c r="G1805">
        <v>500</v>
      </c>
      <c r="J1805">
        <v>1.8</v>
      </c>
      <c r="K1805" s="6"/>
      <c r="N1805">
        <v>94.77</v>
      </c>
      <c r="O1805">
        <v>94.77</v>
      </c>
      <c r="P1805" s="6">
        <f>SUMIFS(O$1648:O1805,A$1648:A1805,A1805,E$1648:E1805,E1805)</f>
        <v>1024.3800000000001</v>
      </c>
      <c r="Z1805">
        <v>18.701648712158203</v>
      </c>
      <c r="AA1805">
        <v>10.006834030151367</v>
      </c>
      <c r="AB1805">
        <v>79.015487670898437</v>
      </c>
      <c r="AC1805">
        <v>19.419486999511719</v>
      </c>
      <c r="AD1805">
        <v>85.750083923339844</v>
      </c>
      <c r="AE1805">
        <v>20.006523132324219</v>
      </c>
      <c r="AF1805">
        <v>3.2000000000000001E-2</v>
      </c>
      <c r="AH1805">
        <v>12.642478027343751</v>
      </c>
      <c r="AI1805">
        <v>59.68</v>
      </c>
      <c r="AJ1805">
        <v>5.71</v>
      </c>
      <c r="AK1805">
        <v>9.5676943699731898E-2</v>
      </c>
    </row>
    <row r="1806" spans="1:37" x14ac:dyDescent="0.25">
      <c r="A1806" s="24" t="s">
        <v>104</v>
      </c>
      <c r="B1806" t="s">
        <v>102</v>
      </c>
      <c r="C1806" s="15">
        <v>42107</v>
      </c>
      <c r="D1806" t="s">
        <v>98</v>
      </c>
      <c r="E1806">
        <v>3</v>
      </c>
      <c r="G1806">
        <v>0</v>
      </c>
      <c r="J1806">
        <v>1.8</v>
      </c>
      <c r="K1806" s="6"/>
      <c r="N1806">
        <v>76.55</v>
      </c>
      <c r="O1806">
        <v>76.55</v>
      </c>
      <c r="P1806" s="6">
        <f>SUMIFS(O$1648:O1806,A$1648:A1806,A1806,E$1648:E1806,E1806)</f>
        <v>818.18</v>
      </c>
      <c r="Z1806">
        <v>19.33837890625</v>
      </c>
      <c r="AA1806">
        <v>7.507544994354248</v>
      </c>
      <c r="AB1806">
        <v>76.843544006347656</v>
      </c>
      <c r="AC1806">
        <v>19.462997436523438</v>
      </c>
      <c r="AD1806">
        <v>86.084625244140625</v>
      </c>
      <c r="AE1806">
        <v>20.928356170654297</v>
      </c>
      <c r="AF1806">
        <v>3.3500000000000002E-2</v>
      </c>
      <c r="AH1806">
        <v>12.294967041015624</v>
      </c>
      <c r="AI1806">
        <v>73.03</v>
      </c>
      <c r="AJ1806">
        <v>6.67</v>
      </c>
      <c r="AK1806">
        <v>9.1332329179789132E-2</v>
      </c>
    </row>
    <row r="1807" spans="1:37" x14ac:dyDescent="0.25">
      <c r="A1807" s="24" t="s">
        <v>101</v>
      </c>
      <c r="B1807" t="s">
        <v>102</v>
      </c>
      <c r="C1807" s="15">
        <v>42107</v>
      </c>
      <c r="D1807" t="s">
        <v>98</v>
      </c>
      <c r="E1807">
        <v>3</v>
      </c>
      <c r="G1807">
        <v>200</v>
      </c>
      <c r="J1807">
        <v>1.8</v>
      </c>
      <c r="K1807" s="6"/>
      <c r="N1807">
        <v>82.89</v>
      </c>
      <c r="O1807">
        <v>82.89</v>
      </c>
      <c r="P1807" s="6">
        <f>SUMIFS(O$1648:O1807,A$1648:A1807,A1807,E$1648:E1807,E1807)</f>
        <v>1074.95</v>
      </c>
      <c r="Z1807">
        <v>18.250703811645508</v>
      </c>
      <c r="AA1807">
        <v>4.5609469413757324</v>
      </c>
      <c r="AB1807">
        <v>78.210395812988281</v>
      </c>
      <c r="AC1807">
        <v>19.808902740478516</v>
      </c>
      <c r="AD1807">
        <v>85.772453308105469</v>
      </c>
      <c r="AE1807">
        <v>20.847681045532227</v>
      </c>
      <c r="AF1807">
        <v>3.3399999999999999E-2</v>
      </c>
      <c r="AH1807">
        <v>12.513663330078126</v>
      </c>
      <c r="AI1807">
        <v>96.58</v>
      </c>
      <c r="AJ1807">
        <v>7.88</v>
      </c>
      <c r="AK1807">
        <v>8.159039138537999E-2</v>
      </c>
    </row>
    <row r="1808" spans="1:37" x14ac:dyDescent="0.25">
      <c r="A1808" s="24" t="s">
        <v>106</v>
      </c>
      <c r="B1808" t="s">
        <v>102</v>
      </c>
      <c r="C1808" s="15">
        <v>42107</v>
      </c>
      <c r="D1808" t="s">
        <v>98</v>
      </c>
      <c r="E1808">
        <v>3</v>
      </c>
      <c r="G1808">
        <v>350</v>
      </c>
      <c r="J1808">
        <v>1.8</v>
      </c>
      <c r="K1808" s="6"/>
      <c r="N1808">
        <v>87.56</v>
      </c>
      <c r="O1808">
        <v>87.56</v>
      </c>
      <c r="P1808" s="6">
        <f>SUMIFS(O$1648:O1808,A$1648:A1808,A1808,E$1648:E1808,E1808)</f>
        <v>1221.0899999999999</v>
      </c>
      <c r="Z1808">
        <v>19.004047393798828</v>
      </c>
      <c r="AA1808">
        <v>11.78127384185791</v>
      </c>
      <c r="AB1808">
        <v>80.017807006835938</v>
      </c>
      <c r="AC1808">
        <v>21.689990997314453</v>
      </c>
      <c r="AD1808">
        <v>88.090126037597656</v>
      </c>
      <c r="AE1808">
        <v>20.081731796264648</v>
      </c>
      <c r="AF1808">
        <v>3.2099999999999997E-2</v>
      </c>
      <c r="AH1808">
        <v>12.80284912109375</v>
      </c>
      <c r="AI1808">
        <v>86.93</v>
      </c>
      <c r="AJ1808">
        <v>7.37</v>
      </c>
      <c r="AK1808">
        <v>8.4780858161739331E-2</v>
      </c>
    </row>
    <row r="1809" spans="1:37" x14ac:dyDescent="0.25">
      <c r="A1809" s="24" t="s">
        <v>105</v>
      </c>
      <c r="B1809" t="s">
        <v>102</v>
      </c>
      <c r="C1809" s="15">
        <v>42107</v>
      </c>
      <c r="D1809" t="s">
        <v>98</v>
      </c>
      <c r="E1809">
        <v>3</v>
      </c>
      <c r="G1809">
        <v>100</v>
      </c>
      <c r="J1809">
        <v>1.8</v>
      </c>
      <c r="K1809" s="6"/>
      <c r="N1809">
        <v>108.47</v>
      </c>
      <c r="O1809">
        <v>108.47</v>
      </c>
      <c r="P1809" s="6">
        <f>SUMIFS(O$1648:O1809,A$1648:A1809,A1809,E$1648:E1809,E1809)</f>
        <v>1003.94</v>
      </c>
      <c r="Z1809">
        <v>17.744718551635742</v>
      </c>
      <c r="AA1809">
        <v>10.016773223876953</v>
      </c>
      <c r="AB1809">
        <v>78.302474975585938</v>
      </c>
      <c r="AC1809">
        <v>19.226413726806641</v>
      </c>
      <c r="AD1809">
        <v>85.095504760742187</v>
      </c>
      <c r="AE1809">
        <v>19.007741928100586</v>
      </c>
      <c r="AF1809">
        <v>3.04E-2</v>
      </c>
      <c r="AH1809">
        <v>12.528395996093749</v>
      </c>
      <c r="AI1809">
        <v>85.06</v>
      </c>
      <c r="AJ1809">
        <v>8.99</v>
      </c>
      <c r="AK1809">
        <v>0.10569010110510228</v>
      </c>
    </row>
    <row r="1810" spans="1:37" x14ac:dyDescent="0.25">
      <c r="A1810" s="24" t="s">
        <v>106</v>
      </c>
      <c r="B1810" t="s">
        <v>102</v>
      </c>
      <c r="C1810" s="15">
        <v>42107</v>
      </c>
      <c r="D1810" t="s">
        <v>98</v>
      </c>
      <c r="E1810">
        <v>4</v>
      </c>
      <c r="G1810">
        <v>350</v>
      </c>
      <c r="J1810">
        <v>1.8</v>
      </c>
      <c r="K1810" s="6"/>
      <c r="N1810">
        <v>125.71</v>
      </c>
      <c r="O1810">
        <v>125.71</v>
      </c>
      <c r="P1810" s="6">
        <f>SUMIFS(O$1648:O1810,A$1648:A1810,A1810,E$1648:E1810,E1810)</f>
        <v>1164.3599999999999</v>
      </c>
      <c r="Z1810">
        <v>18.066806793212891</v>
      </c>
      <c r="AA1810">
        <v>7.9019241333007813</v>
      </c>
      <c r="AB1810">
        <v>77.352745056152344</v>
      </c>
      <c r="AC1810">
        <v>19.206737518310547</v>
      </c>
      <c r="AD1810">
        <v>85.256576538085938</v>
      </c>
      <c r="AE1810">
        <v>18.670618057250977</v>
      </c>
      <c r="AF1810">
        <v>2.9899999999999999E-2</v>
      </c>
      <c r="AH1810">
        <v>12.376439208984376</v>
      </c>
      <c r="AI1810">
        <v>74.2</v>
      </c>
      <c r="AJ1810">
        <v>6.93</v>
      </c>
      <c r="AK1810">
        <v>9.3396226415094333E-2</v>
      </c>
    </row>
    <row r="1811" spans="1:37" x14ac:dyDescent="0.25">
      <c r="A1811" s="24" t="s">
        <v>101</v>
      </c>
      <c r="B1811" t="s">
        <v>102</v>
      </c>
      <c r="C1811" s="15">
        <v>42107</v>
      </c>
      <c r="D1811" t="s">
        <v>98</v>
      </c>
      <c r="E1811">
        <v>4</v>
      </c>
      <c r="G1811">
        <v>200</v>
      </c>
      <c r="J1811">
        <v>1.8</v>
      </c>
      <c r="K1811" s="6"/>
      <c r="N1811">
        <v>63.01</v>
      </c>
      <c r="O1811">
        <v>63.01</v>
      </c>
      <c r="P1811" s="6">
        <f>SUMIFS(O$1648:O1811,A$1648:A1811,A1811,E$1648:E1811,E1811)</f>
        <v>738.46</v>
      </c>
      <c r="Z1811">
        <v>18.225276947021484</v>
      </c>
      <c r="AA1811">
        <v>4.4246997833251953</v>
      </c>
      <c r="AB1811">
        <v>77.785743713378906</v>
      </c>
      <c r="AC1811">
        <v>20.084587097167969</v>
      </c>
      <c r="AD1811">
        <v>86.408454895019531</v>
      </c>
      <c r="AE1811">
        <v>22.323219299316406</v>
      </c>
      <c r="AF1811">
        <v>3.5700000000000003E-2</v>
      </c>
      <c r="AH1811">
        <v>12.445718994140625</v>
      </c>
      <c r="AI1811">
        <v>65.349999999999994</v>
      </c>
      <c r="AJ1811">
        <v>7.37</v>
      </c>
      <c r="AK1811">
        <v>0.11277735271614385</v>
      </c>
    </row>
    <row r="1812" spans="1:37" x14ac:dyDescent="0.25">
      <c r="A1812" s="24" t="s">
        <v>105</v>
      </c>
      <c r="B1812" t="s">
        <v>102</v>
      </c>
      <c r="C1812" s="15">
        <v>42107</v>
      </c>
      <c r="D1812" t="s">
        <v>98</v>
      </c>
      <c r="E1812">
        <v>4</v>
      </c>
      <c r="G1812">
        <v>100</v>
      </c>
      <c r="J1812">
        <v>1.8</v>
      </c>
      <c r="K1812" s="6"/>
      <c r="N1812">
        <v>76.650000000000006</v>
      </c>
      <c r="O1812">
        <v>76.650000000000006</v>
      </c>
      <c r="P1812" s="6">
        <f>SUMIFS(O$1648:O1812,A$1648:A1812,A1812,E$1648:E1812,E1812)</f>
        <v>763.82999999999993</v>
      </c>
      <c r="Z1812">
        <v>18.405281066894531</v>
      </c>
      <c r="AA1812">
        <v>7.9239091873168945</v>
      </c>
      <c r="AB1812">
        <v>78.760955810546875</v>
      </c>
      <c r="AC1812">
        <v>20.804042816162109</v>
      </c>
      <c r="AD1812">
        <v>85.519515991210937</v>
      </c>
      <c r="AE1812">
        <v>18.611715316772461</v>
      </c>
      <c r="AF1812">
        <v>2.98E-2</v>
      </c>
      <c r="AH1812">
        <v>12.6017529296875</v>
      </c>
      <c r="AI1812">
        <v>60.53</v>
      </c>
      <c r="AJ1812">
        <v>5.83</v>
      </c>
      <c r="AK1812">
        <v>9.6315876424913266E-2</v>
      </c>
    </row>
    <row r="1813" spans="1:37" x14ac:dyDescent="0.25">
      <c r="A1813" s="24" t="s">
        <v>103</v>
      </c>
      <c r="B1813" t="s">
        <v>102</v>
      </c>
      <c r="C1813" s="15">
        <v>42107</v>
      </c>
      <c r="D1813" t="s">
        <v>98</v>
      </c>
      <c r="E1813">
        <v>4</v>
      </c>
      <c r="G1813">
        <v>500</v>
      </c>
      <c r="J1813">
        <v>1.8</v>
      </c>
      <c r="K1813" s="6"/>
      <c r="N1813">
        <v>80.790000000000006</v>
      </c>
      <c r="O1813">
        <v>80.790000000000006</v>
      </c>
      <c r="P1813" s="6">
        <f>SUMIFS(O$1648:O1813,A$1648:A1813,A1813,E$1648:E1813,E1813)</f>
        <v>1205.69</v>
      </c>
      <c r="Z1813">
        <v>18.606952667236328</v>
      </c>
      <c r="AA1813">
        <v>9.0682077407836914</v>
      </c>
      <c r="AB1813">
        <v>79.369422912597656</v>
      </c>
      <c r="AC1813">
        <v>20.91339111328125</v>
      </c>
      <c r="AD1813">
        <v>87.271873474121094</v>
      </c>
      <c r="AE1813">
        <v>21.422338485717773</v>
      </c>
      <c r="AF1813">
        <v>3.4299999999999997E-2</v>
      </c>
      <c r="AH1813">
        <v>12.699107666015625</v>
      </c>
      <c r="AI1813">
        <v>87.83</v>
      </c>
      <c r="AJ1813">
        <v>7.62</v>
      </c>
      <c r="AK1813">
        <v>8.6758510759421606E-2</v>
      </c>
    </row>
    <row r="1814" spans="1:37" x14ac:dyDescent="0.25">
      <c r="A1814" s="24" t="s">
        <v>104</v>
      </c>
      <c r="B1814" t="s">
        <v>102</v>
      </c>
      <c r="C1814" s="15">
        <v>42107</v>
      </c>
      <c r="D1814" t="s">
        <v>98</v>
      </c>
      <c r="E1814">
        <v>4</v>
      </c>
      <c r="G1814">
        <v>0</v>
      </c>
      <c r="J1814">
        <v>1.8</v>
      </c>
      <c r="K1814" s="6"/>
      <c r="N1814">
        <v>82.75</v>
      </c>
      <c r="O1814">
        <v>82.75</v>
      </c>
      <c r="P1814" s="6">
        <f>SUMIFS(O$1648:O1814,A$1648:A1814,A1814,E$1648:E1814,E1814)</f>
        <v>671.28</v>
      </c>
      <c r="Z1814">
        <v>19.153385162353516</v>
      </c>
      <c r="AA1814">
        <v>6.4313349723815918</v>
      </c>
      <c r="AB1814">
        <v>77.471626281738281</v>
      </c>
      <c r="AC1814">
        <v>20.123239517211914</v>
      </c>
      <c r="AD1814">
        <v>86.280685424804688</v>
      </c>
      <c r="AE1814">
        <v>19.231540679931641</v>
      </c>
      <c r="AF1814">
        <v>3.0800000000000001E-2</v>
      </c>
      <c r="AH1814">
        <v>12.395460205078125</v>
      </c>
      <c r="AI1814">
        <v>79.69</v>
      </c>
      <c r="AJ1814">
        <v>7.49</v>
      </c>
      <c r="AK1814">
        <v>9.3989208181704115E-2</v>
      </c>
    </row>
    <row r="1815" spans="1:37" x14ac:dyDescent="0.25">
      <c r="A1815" s="24" t="s">
        <v>107</v>
      </c>
      <c r="B1815" t="s">
        <v>102</v>
      </c>
      <c r="C1815" s="15">
        <v>42107</v>
      </c>
      <c r="D1815" t="s">
        <v>98</v>
      </c>
      <c r="E1815">
        <v>4</v>
      </c>
      <c r="G1815">
        <v>50</v>
      </c>
      <c r="J1815">
        <v>1.8</v>
      </c>
      <c r="K1815" s="6"/>
      <c r="N1815">
        <v>64.03</v>
      </c>
      <c r="O1815">
        <v>64.03</v>
      </c>
      <c r="P1815" s="6">
        <f>SUMIFS(O$1648:O1815,A$1648:A1815,A1815,E$1648:E1815,E1815)</f>
        <v>677.09</v>
      </c>
      <c r="Z1815">
        <v>18.557422637939453</v>
      </c>
      <c r="AA1815">
        <v>3.9004249572753906</v>
      </c>
      <c r="AB1815">
        <v>78.820213317871094</v>
      </c>
      <c r="AC1815">
        <v>20.181732177734375</v>
      </c>
      <c r="AD1815">
        <v>86.370445251464844</v>
      </c>
      <c r="AE1815">
        <v>19.961339950561523</v>
      </c>
      <c r="AF1815">
        <v>3.1899999999999998E-2</v>
      </c>
      <c r="AH1815">
        <v>12.611234130859375</v>
      </c>
      <c r="AI1815">
        <v>64.27</v>
      </c>
      <c r="AJ1815">
        <v>6.79</v>
      </c>
      <c r="AK1815">
        <v>0.10564804730045123</v>
      </c>
    </row>
    <row r="1816" spans="1:37" x14ac:dyDescent="0.25">
      <c r="A1816" s="24" t="s">
        <v>101</v>
      </c>
      <c r="B1816" t="s">
        <v>102</v>
      </c>
      <c r="C1816" s="15">
        <v>42143</v>
      </c>
      <c r="D1816" t="s">
        <v>98</v>
      </c>
      <c r="E1816">
        <v>1</v>
      </c>
      <c r="G1816">
        <v>200</v>
      </c>
      <c r="J1816">
        <v>1.9</v>
      </c>
      <c r="K1816" s="6"/>
      <c r="N1816">
        <v>31.74</v>
      </c>
      <c r="O1816">
        <v>31.74</v>
      </c>
      <c r="P1816" s="6">
        <f>SUMIFS(O$1648:O1816,A$1648:A1816,A1816,E$1648:E1816,E1816)</f>
        <v>1025.4499999999998</v>
      </c>
      <c r="Z1816">
        <v>12.662281036376953</v>
      </c>
      <c r="AA1816">
        <v>9.8621664047241211</v>
      </c>
      <c r="AB1816">
        <v>83.955070495605469</v>
      </c>
      <c r="AC1816">
        <v>18.197076797485352</v>
      </c>
      <c r="AD1816">
        <v>86.94427490234375</v>
      </c>
      <c r="AE1816">
        <v>27.504825592041016</v>
      </c>
      <c r="AF1816">
        <v>4.3999999999999997E-2</v>
      </c>
      <c r="AH1816">
        <v>13.432811279296875</v>
      </c>
      <c r="AI1816">
        <v>81.400000000000006</v>
      </c>
      <c r="AJ1816">
        <v>8.7200000000000006</v>
      </c>
      <c r="AK1816">
        <v>0.10712530712530713</v>
      </c>
    </row>
    <row r="1817" spans="1:37" x14ac:dyDescent="0.25">
      <c r="A1817" s="24" t="s">
        <v>103</v>
      </c>
      <c r="B1817" t="s">
        <v>102</v>
      </c>
      <c r="C1817" s="15">
        <v>42143</v>
      </c>
      <c r="D1817" t="s">
        <v>98</v>
      </c>
      <c r="E1817">
        <v>1</v>
      </c>
      <c r="G1817">
        <v>500</v>
      </c>
      <c r="J1817">
        <v>1.9</v>
      </c>
      <c r="K1817" s="6"/>
      <c r="N1817">
        <v>42.48</v>
      </c>
      <c r="O1817">
        <v>42.48</v>
      </c>
      <c r="P1817" s="6">
        <f>SUMIFS(O$1648:O1817,A$1648:A1817,A1817,E$1648:E1817,E1817)</f>
        <v>1157.21</v>
      </c>
      <c r="Z1817">
        <v>13.752000000000001</v>
      </c>
      <c r="AA1817">
        <v>10.582000000000001</v>
      </c>
      <c r="AB1817">
        <v>81.995999999999995</v>
      </c>
      <c r="AC1817">
        <v>18.831</v>
      </c>
      <c r="AD1817">
        <v>87.588999999999999</v>
      </c>
      <c r="AE1817">
        <v>27.315000000000001</v>
      </c>
      <c r="AF1817">
        <v>4.3700000000000003E-2</v>
      </c>
      <c r="AH1817">
        <v>13.11936</v>
      </c>
      <c r="AI1817">
        <v>56.1</v>
      </c>
      <c r="AJ1817">
        <v>5.99</v>
      </c>
      <c r="AK1817">
        <v>0.10677361853832443</v>
      </c>
    </row>
    <row r="1818" spans="1:37" x14ac:dyDescent="0.25">
      <c r="A1818" s="24" t="s">
        <v>104</v>
      </c>
      <c r="B1818" t="s">
        <v>102</v>
      </c>
      <c r="C1818" s="15">
        <v>42143</v>
      </c>
      <c r="D1818" t="s">
        <v>98</v>
      </c>
      <c r="E1818">
        <v>1</v>
      </c>
      <c r="G1818">
        <v>0</v>
      </c>
      <c r="J1818">
        <v>1.9</v>
      </c>
      <c r="K1818" s="6"/>
      <c r="N1818">
        <v>15.26</v>
      </c>
      <c r="O1818">
        <v>15.26</v>
      </c>
      <c r="P1818" s="6">
        <f>SUMIFS(O$1648:O1818,A$1648:A1818,A1818,E$1648:E1818,E1818)</f>
        <v>627.96</v>
      </c>
      <c r="Z1818">
        <v>13.827322959899902</v>
      </c>
      <c r="AA1818">
        <v>8.4496116638183594</v>
      </c>
      <c r="AB1818">
        <v>80.505744934082031</v>
      </c>
      <c r="AC1818">
        <v>18.58427619934082</v>
      </c>
      <c r="AD1818">
        <v>84.683990478515625</v>
      </c>
      <c r="AE1818">
        <v>24.659633636474609</v>
      </c>
      <c r="AF1818">
        <v>3.95E-2</v>
      </c>
      <c r="AH1818">
        <v>12.880919189453126</v>
      </c>
      <c r="AI1818">
        <v>69.3</v>
      </c>
      <c r="AJ1818">
        <v>8.92</v>
      </c>
      <c r="AK1818">
        <v>0.12871572871572873</v>
      </c>
    </row>
    <row r="1819" spans="1:37" x14ac:dyDescent="0.25">
      <c r="A1819" s="24" t="s">
        <v>105</v>
      </c>
      <c r="B1819" t="s">
        <v>102</v>
      </c>
      <c r="C1819" s="15">
        <v>42143</v>
      </c>
      <c r="D1819" t="s">
        <v>98</v>
      </c>
      <c r="E1819">
        <v>1</v>
      </c>
      <c r="G1819">
        <v>100</v>
      </c>
      <c r="J1819">
        <v>1.9</v>
      </c>
      <c r="K1819" s="6"/>
      <c r="N1819">
        <v>23.54</v>
      </c>
      <c r="O1819">
        <v>23.54</v>
      </c>
      <c r="P1819" s="6">
        <f>SUMIFS(O$1648:O1819,A$1648:A1819,A1819,E$1648:E1819,E1819)</f>
        <v>784.0100000000001</v>
      </c>
      <c r="Z1819">
        <v>13.807684898376465</v>
      </c>
      <c r="AA1819">
        <v>8.3957023620605469</v>
      </c>
      <c r="AB1819">
        <v>82.408607482910156</v>
      </c>
      <c r="AC1819">
        <v>18.264116287231445</v>
      </c>
      <c r="AD1819">
        <v>86.730003356933594</v>
      </c>
      <c r="AE1819">
        <v>26.404394149780273</v>
      </c>
      <c r="AF1819">
        <v>4.2200000000000001E-2</v>
      </c>
      <c r="AH1819">
        <v>13.185377197265625</v>
      </c>
      <c r="AI1819">
        <v>50.72</v>
      </c>
      <c r="AJ1819">
        <v>6.41</v>
      </c>
      <c r="AK1819">
        <v>0.12638012618296532</v>
      </c>
    </row>
    <row r="1820" spans="1:37" x14ac:dyDescent="0.25">
      <c r="A1820" s="24" t="s">
        <v>106</v>
      </c>
      <c r="B1820" t="s">
        <v>102</v>
      </c>
      <c r="C1820" s="15">
        <v>42143</v>
      </c>
      <c r="D1820" t="s">
        <v>98</v>
      </c>
      <c r="E1820">
        <v>1</v>
      </c>
      <c r="G1820">
        <v>350</v>
      </c>
      <c r="J1820">
        <v>1.9</v>
      </c>
      <c r="K1820" s="6"/>
      <c r="N1820">
        <v>37.67</v>
      </c>
      <c r="O1820">
        <v>37.67</v>
      </c>
      <c r="P1820" s="6">
        <f>SUMIFS(O$1648:O1820,A$1648:A1820,A1820,E$1648:E1820,E1820)</f>
        <v>992.32999999999981</v>
      </c>
      <c r="Z1820">
        <v>14.103626251220703</v>
      </c>
      <c r="AA1820">
        <v>10.263742446899414</v>
      </c>
      <c r="AB1820">
        <v>82.913848876953125</v>
      </c>
      <c r="AC1820">
        <v>19.610805511474609</v>
      </c>
      <c r="AD1820">
        <v>87.704414367675781</v>
      </c>
      <c r="AE1820">
        <v>28.859111785888672</v>
      </c>
      <c r="AF1820">
        <v>4.6199999999999998E-2</v>
      </c>
      <c r="AH1820">
        <v>13.2662158203125</v>
      </c>
      <c r="AI1820">
        <v>74.459999999999994</v>
      </c>
      <c r="AJ1820">
        <v>7.53</v>
      </c>
      <c r="AK1820">
        <v>0.10112812248186948</v>
      </c>
    </row>
    <row r="1821" spans="1:37" x14ac:dyDescent="0.25">
      <c r="A1821" s="24" t="s">
        <v>107</v>
      </c>
      <c r="B1821" t="s">
        <v>102</v>
      </c>
      <c r="C1821" s="15">
        <v>42143</v>
      </c>
      <c r="D1821" t="s">
        <v>98</v>
      </c>
      <c r="E1821">
        <v>1</v>
      </c>
      <c r="G1821">
        <v>50</v>
      </c>
      <c r="J1821">
        <v>1.9</v>
      </c>
      <c r="K1821" s="6"/>
      <c r="N1821">
        <v>23.08</v>
      </c>
      <c r="O1821">
        <v>23.08</v>
      </c>
      <c r="P1821" s="6">
        <f>SUMIFS(O$1648:O1821,A$1648:A1821,A1821,E$1648:E1821,E1821)</f>
        <v>655.93</v>
      </c>
      <c r="Z1821">
        <v>13.093503952026367</v>
      </c>
      <c r="AA1821">
        <v>8.5418272018432617</v>
      </c>
      <c r="AB1821">
        <v>81.285552978515625</v>
      </c>
      <c r="AC1821">
        <v>18.094928741455078</v>
      </c>
      <c r="AD1821">
        <v>86.339210510253906</v>
      </c>
      <c r="AE1821">
        <v>26.853134155273437</v>
      </c>
      <c r="AF1821">
        <v>4.2999999999999997E-2</v>
      </c>
      <c r="AH1821">
        <v>13.005688476562501</v>
      </c>
      <c r="AI1821">
        <v>68.260000000000005</v>
      </c>
      <c r="AJ1821">
        <v>7.8</v>
      </c>
      <c r="AK1821">
        <v>0.11426897157925578</v>
      </c>
    </row>
    <row r="1822" spans="1:37" x14ac:dyDescent="0.25">
      <c r="A1822" s="24" t="s">
        <v>103</v>
      </c>
      <c r="B1822" t="s">
        <v>102</v>
      </c>
      <c r="C1822" s="15">
        <v>42143</v>
      </c>
      <c r="D1822" t="s">
        <v>98</v>
      </c>
      <c r="E1822">
        <v>2</v>
      </c>
      <c r="G1822">
        <v>500</v>
      </c>
      <c r="J1822">
        <v>1.9</v>
      </c>
      <c r="K1822" s="6"/>
      <c r="N1822">
        <v>42.17</v>
      </c>
      <c r="O1822">
        <v>42.17</v>
      </c>
      <c r="P1822" s="6">
        <f>SUMIFS(O$1648:O1822,A$1648:A1822,A1822,E$1648:E1822,E1822)</f>
        <v>1133.1500000000001</v>
      </c>
      <c r="Z1822">
        <v>14.536075592041016</v>
      </c>
      <c r="AA1822">
        <v>10.740447998046875</v>
      </c>
      <c r="AB1822">
        <v>81.032585144042969</v>
      </c>
      <c r="AC1822">
        <v>22.883110046386719</v>
      </c>
      <c r="AD1822">
        <v>89.03143310546875</v>
      </c>
      <c r="AE1822">
        <v>29.426004409790039</v>
      </c>
      <c r="AF1822">
        <v>4.7100000000000003E-2</v>
      </c>
      <c r="AH1822">
        <v>12.965213623046875</v>
      </c>
      <c r="AI1822">
        <v>69.2</v>
      </c>
      <c r="AJ1822">
        <v>7.66</v>
      </c>
      <c r="AK1822">
        <v>0.11069364161849711</v>
      </c>
    </row>
    <row r="1823" spans="1:37" x14ac:dyDescent="0.25">
      <c r="A1823" s="24" t="s">
        <v>104</v>
      </c>
      <c r="B1823" t="s">
        <v>102</v>
      </c>
      <c r="C1823" s="15">
        <v>42143</v>
      </c>
      <c r="D1823" t="s">
        <v>98</v>
      </c>
      <c r="E1823">
        <v>2</v>
      </c>
      <c r="G1823">
        <v>0</v>
      </c>
      <c r="J1823">
        <v>1.9</v>
      </c>
      <c r="K1823" s="6"/>
      <c r="N1823">
        <v>14.73</v>
      </c>
      <c r="O1823">
        <v>14.73</v>
      </c>
      <c r="P1823" s="6">
        <f>SUMIFS(O$1648:O1823,A$1648:A1823,A1823,E$1648:E1823,E1823)</f>
        <v>696.02</v>
      </c>
      <c r="Z1823">
        <v>13.196539878845215</v>
      </c>
      <c r="AA1823">
        <v>9.6737480163574219</v>
      </c>
      <c r="AB1823">
        <v>80.948478698730469</v>
      </c>
      <c r="AC1823">
        <v>19.910066604614258</v>
      </c>
      <c r="AD1823">
        <v>85.469009399414063</v>
      </c>
      <c r="AE1823">
        <v>25.710798263549805</v>
      </c>
      <c r="AF1823">
        <v>4.1099999999999998E-2</v>
      </c>
      <c r="AH1823">
        <v>12.951756591796876</v>
      </c>
      <c r="AI1823">
        <v>75.7</v>
      </c>
      <c r="AJ1823">
        <v>9.41</v>
      </c>
      <c r="AK1823">
        <v>0.12430647291941875</v>
      </c>
    </row>
    <row r="1824" spans="1:37" x14ac:dyDescent="0.25">
      <c r="A1824" s="24" t="s">
        <v>106</v>
      </c>
      <c r="B1824" t="s">
        <v>102</v>
      </c>
      <c r="C1824" s="15">
        <v>42143</v>
      </c>
      <c r="D1824" t="s">
        <v>98</v>
      </c>
      <c r="E1824">
        <v>2</v>
      </c>
      <c r="G1824">
        <v>350</v>
      </c>
      <c r="J1824">
        <v>1.9</v>
      </c>
      <c r="K1824" s="6"/>
      <c r="N1824">
        <v>37.71</v>
      </c>
      <c r="O1824">
        <v>37.71</v>
      </c>
      <c r="P1824" s="6">
        <f>SUMIFS(O$1648:O1824,A$1648:A1824,A1824,E$1648:E1824,E1824)</f>
        <v>1140.2800000000002</v>
      </c>
      <c r="Z1824">
        <v>14.003944396972656</v>
      </c>
      <c r="AA1824">
        <v>9.66448974609375</v>
      </c>
      <c r="AB1824">
        <v>80.263992309570313</v>
      </c>
      <c r="AC1824">
        <v>20.368396759033203</v>
      </c>
      <c r="AD1824">
        <v>85.630516052246094</v>
      </c>
      <c r="AE1824">
        <v>27.696535110473633</v>
      </c>
      <c r="AF1824">
        <v>4.4299999999999999E-2</v>
      </c>
      <c r="AH1824">
        <v>12.842238769531249</v>
      </c>
      <c r="AI1824">
        <v>77.040000000000006</v>
      </c>
      <c r="AJ1824">
        <v>8.8000000000000007</v>
      </c>
      <c r="AK1824">
        <v>0.11422637590861889</v>
      </c>
    </row>
    <row r="1825" spans="1:37" x14ac:dyDescent="0.25">
      <c r="A1825" s="24" t="s">
        <v>105</v>
      </c>
      <c r="B1825" t="s">
        <v>102</v>
      </c>
      <c r="C1825" s="15">
        <v>42143</v>
      </c>
      <c r="D1825" t="s">
        <v>98</v>
      </c>
      <c r="E1825">
        <v>2</v>
      </c>
      <c r="G1825">
        <v>100</v>
      </c>
      <c r="J1825">
        <v>1.9</v>
      </c>
      <c r="K1825" s="6"/>
      <c r="N1825">
        <v>12.25</v>
      </c>
      <c r="O1825">
        <v>12.25</v>
      </c>
      <c r="P1825" s="6">
        <f>SUMIFS(O$1648:O1825,A$1648:A1825,A1825,E$1648:E1825,E1825)</f>
        <v>848.2600000000001</v>
      </c>
      <c r="Z1825">
        <v>12.20606517791748</v>
      </c>
      <c r="AA1825">
        <v>10.000540733337402</v>
      </c>
      <c r="AB1825">
        <v>78.536552429199219</v>
      </c>
      <c r="AC1825">
        <v>16.332611083984375</v>
      </c>
      <c r="AD1825">
        <v>83.28387451171875</v>
      </c>
      <c r="AE1825">
        <v>26.624595642089844</v>
      </c>
      <c r="AF1825">
        <v>4.2599999999999999E-2</v>
      </c>
      <c r="AH1825">
        <v>12.565848388671876</v>
      </c>
      <c r="AI1825">
        <v>44.41</v>
      </c>
      <c r="AJ1825">
        <v>5.84</v>
      </c>
      <c r="AK1825">
        <v>0.1315019139833371</v>
      </c>
    </row>
    <row r="1826" spans="1:37" x14ac:dyDescent="0.25">
      <c r="A1826" s="24" t="s">
        <v>107</v>
      </c>
      <c r="B1826" t="s">
        <v>102</v>
      </c>
      <c r="C1826" s="15">
        <v>42143</v>
      </c>
      <c r="D1826" t="s">
        <v>98</v>
      </c>
      <c r="E1826">
        <v>2</v>
      </c>
      <c r="G1826">
        <v>50</v>
      </c>
      <c r="J1826">
        <v>1.9</v>
      </c>
      <c r="K1826" s="6"/>
      <c r="N1826">
        <v>13.3</v>
      </c>
      <c r="O1826">
        <v>13.3</v>
      </c>
      <c r="P1826" s="6">
        <f>SUMIFS(O$1648:O1826,A$1648:A1826,A1826,E$1648:E1826,E1826)</f>
        <v>818.9799999999999</v>
      </c>
      <c r="Z1826">
        <v>14.665428161621094</v>
      </c>
      <c r="AA1826">
        <v>9.1057233810424805</v>
      </c>
      <c r="AB1826">
        <v>77.659698486328125</v>
      </c>
      <c r="AC1826">
        <v>21.330671310424805</v>
      </c>
      <c r="AD1826">
        <v>84.693328857421875</v>
      </c>
      <c r="AE1826">
        <v>26.026504516601563</v>
      </c>
      <c r="AF1826">
        <v>4.1599999999999998E-2</v>
      </c>
      <c r="AH1826">
        <v>12.425551757812499</v>
      </c>
      <c r="AI1826">
        <v>52.08</v>
      </c>
      <c r="AJ1826">
        <v>6.82</v>
      </c>
      <c r="AK1826">
        <v>0.13095238095238096</v>
      </c>
    </row>
    <row r="1827" spans="1:37" x14ac:dyDescent="0.25">
      <c r="A1827" s="24" t="s">
        <v>101</v>
      </c>
      <c r="B1827" t="s">
        <v>102</v>
      </c>
      <c r="C1827" s="15">
        <v>42143</v>
      </c>
      <c r="D1827" t="s">
        <v>98</v>
      </c>
      <c r="E1827">
        <v>2</v>
      </c>
      <c r="G1827">
        <v>200</v>
      </c>
      <c r="J1827">
        <v>1.9</v>
      </c>
      <c r="K1827" s="6"/>
      <c r="N1827">
        <v>45.77</v>
      </c>
      <c r="O1827">
        <v>45.77</v>
      </c>
      <c r="P1827" s="6">
        <f>SUMIFS(O$1648:O1827,A$1648:A1827,A1827,E$1648:E1827,E1827)</f>
        <v>1223.9199999999998</v>
      </c>
      <c r="Z1827">
        <v>14.930289268493652</v>
      </c>
      <c r="AA1827">
        <v>10.125209808349609</v>
      </c>
      <c r="AB1827">
        <v>80.931442260742188</v>
      </c>
      <c r="AC1827">
        <v>22.232728958129883</v>
      </c>
      <c r="AD1827">
        <v>85.892318725585937</v>
      </c>
      <c r="AE1827">
        <v>26.127830505371094</v>
      </c>
      <c r="AF1827">
        <v>4.1799999999999997E-2</v>
      </c>
      <c r="AH1827">
        <v>12.949030761718751</v>
      </c>
      <c r="AI1827">
        <v>63.54</v>
      </c>
      <c r="AJ1827">
        <v>6.79</v>
      </c>
      <c r="AK1827">
        <v>0.10686181932640856</v>
      </c>
    </row>
    <row r="1828" spans="1:37" x14ac:dyDescent="0.25">
      <c r="A1828" s="24" t="s">
        <v>107</v>
      </c>
      <c r="B1828" t="s">
        <v>102</v>
      </c>
      <c r="C1828" s="15">
        <v>42143</v>
      </c>
      <c r="D1828" t="s">
        <v>98</v>
      </c>
      <c r="E1828">
        <v>3</v>
      </c>
      <c r="G1828">
        <v>50</v>
      </c>
      <c r="J1828">
        <v>1.9</v>
      </c>
      <c r="K1828" s="6"/>
      <c r="N1828">
        <v>24.7</v>
      </c>
      <c r="O1828">
        <v>24.7</v>
      </c>
      <c r="P1828" s="6">
        <f>SUMIFS(O$1648:O1828,A$1648:A1828,A1828,E$1648:E1828,E1828)</f>
        <v>948.03</v>
      </c>
      <c r="Z1828">
        <v>14.022472381591797</v>
      </c>
      <c r="AA1828">
        <v>8.8340425491333008</v>
      </c>
      <c r="AB1828">
        <v>81.312591552734375</v>
      </c>
      <c r="AC1828">
        <v>20.383647918701172</v>
      </c>
      <c r="AD1828">
        <v>87.428398132324219</v>
      </c>
      <c r="AE1828">
        <v>28.086069107055664</v>
      </c>
      <c r="AF1828">
        <v>4.4900000000000002E-2</v>
      </c>
      <c r="AH1828">
        <v>13.010014648437501</v>
      </c>
      <c r="AI1828">
        <v>72.63</v>
      </c>
      <c r="AJ1828">
        <v>8.83</v>
      </c>
      <c r="AK1828">
        <v>0.12157510670521823</v>
      </c>
    </row>
    <row r="1829" spans="1:37" x14ac:dyDescent="0.25">
      <c r="A1829" s="24" t="s">
        <v>103</v>
      </c>
      <c r="B1829" t="s">
        <v>102</v>
      </c>
      <c r="C1829" s="15">
        <v>42143</v>
      </c>
      <c r="D1829" t="s">
        <v>98</v>
      </c>
      <c r="E1829">
        <v>3</v>
      </c>
      <c r="G1829">
        <v>500</v>
      </c>
      <c r="J1829">
        <v>1.9</v>
      </c>
      <c r="K1829" s="6"/>
      <c r="N1829">
        <v>20.68</v>
      </c>
      <c r="O1829">
        <v>20.68</v>
      </c>
      <c r="P1829" s="6">
        <f>SUMIFS(O$1648:O1829,A$1648:A1829,A1829,E$1648:E1829,E1829)</f>
        <v>1045.0600000000002</v>
      </c>
      <c r="Z1829">
        <v>13.546828269958496</v>
      </c>
      <c r="AA1829">
        <v>12.344572067260742</v>
      </c>
      <c r="AB1829">
        <v>80.465171813964844</v>
      </c>
      <c r="AC1829">
        <v>20.072874069213867</v>
      </c>
      <c r="AD1829">
        <v>86.122787475585938</v>
      </c>
      <c r="AE1829">
        <v>27.98823356628418</v>
      </c>
      <c r="AF1829">
        <v>4.48E-2</v>
      </c>
      <c r="AH1829">
        <v>12.874427490234375</v>
      </c>
      <c r="AI1829">
        <v>79.25</v>
      </c>
      <c r="AJ1829">
        <v>9.68</v>
      </c>
      <c r="AK1829">
        <v>0.12214511041009464</v>
      </c>
    </row>
    <row r="1830" spans="1:37" x14ac:dyDescent="0.25">
      <c r="A1830" s="24" t="s">
        <v>104</v>
      </c>
      <c r="B1830" t="s">
        <v>102</v>
      </c>
      <c r="C1830" s="15">
        <v>42143</v>
      </c>
      <c r="D1830" t="s">
        <v>98</v>
      </c>
      <c r="E1830">
        <v>3</v>
      </c>
      <c r="G1830">
        <v>0</v>
      </c>
      <c r="J1830">
        <v>1.9</v>
      </c>
      <c r="K1830" s="6"/>
      <c r="N1830">
        <v>19.22</v>
      </c>
      <c r="O1830">
        <v>19.22</v>
      </c>
      <c r="P1830" s="6">
        <f>SUMIFS(O$1648:O1830,A$1648:A1830,A1830,E$1648:E1830,E1830)</f>
        <v>837.4</v>
      </c>
      <c r="Z1830">
        <v>14.318865776062012</v>
      </c>
      <c r="AA1830">
        <v>9.7940635681152344</v>
      </c>
      <c r="AB1830">
        <v>80.1680908203125</v>
      </c>
      <c r="AC1830">
        <v>18.656974792480469</v>
      </c>
      <c r="AD1830">
        <v>84.741676330566406</v>
      </c>
      <c r="AE1830">
        <v>25.37687873840332</v>
      </c>
      <c r="AF1830">
        <v>4.0599999999999997E-2</v>
      </c>
      <c r="AH1830">
        <v>12.82689453125</v>
      </c>
      <c r="AI1830">
        <v>74.22</v>
      </c>
      <c r="AJ1830">
        <v>9.36</v>
      </c>
      <c r="AK1830">
        <v>0.12611156022635409</v>
      </c>
    </row>
    <row r="1831" spans="1:37" x14ac:dyDescent="0.25">
      <c r="A1831" s="24" t="s">
        <v>101</v>
      </c>
      <c r="B1831" t="s">
        <v>102</v>
      </c>
      <c r="C1831" s="15">
        <v>42143</v>
      </c>
      <c r="D1831" t="s">
        <v>98</v>
      </c>
      <c r="E1831">
        <v>3</v>
      </c>
      <c r="G1831">
        <v>200</v>
      </c>
      <c r="J1831">
        <v>1.9</v>
      </c>
      <c r="K1831" s="6"/>
      <c r="N1831">
        <v>39.340000000000003</v>
      </c>
      <c r="O1831">
        <v>39.340000000000003</v>
      </c>
      <c r="P1831" s="6">
        <f>SUMIFS(O$1648:O1831,A$1648:A1831,A1831,E$1648:E1831,E1831)</f>
        <v>1114.29</v>
      </c>
      <c r="Z1831">
        <v>14.783817291259766</v>
      </c>
      <c r="AA1831">
        <v>9.6761388778686523</v>
      </c>
      <c r="AB1831">
        <v>78.92645263671875</v>
      </c>
      <c r="AC1831">
        <v>19.543350219726563</v>
      </c>
      <c r="AD1831">
        <v>84.591621398925781</v>
      </c>
      <c r="AE1831">
        <v>26.114273071289063</v>
      </c>
      <c r="AF1831">
        <v>4.1799999999999997E-2</v>
      </c>
      <c r="AH1831">
        <v>12.628232421875</v>
      </c>
      <c r="AI1831">
        <v>101.97</v>
      </c>
      <c r="AJ1831">
        <v>11.02</v>
      </c>
      <c r="AK1831">
        <v>0.10807100127488477</v>
      </c>
    </row>
    <row r="1832" spans="1:37" x14ac:dyDescent="0.25">
      <c r="A1832" s="24" t="s">
        <v>106</v>
      </c>
      <c r="B1832" t="s">
        <v>102</v>
      </c>
      <c r="C1832" s="15">
        <v>42143</v>
      </c>
      <c r="D1832" t="s">
        <v>98</v>
      </c>
      <c r="E1832">
        <v>3</v>
      </c>
      <c r="G1832">
        <v>350</v>
      </c>
      <c r="J1832">
        <v>1.9</v>
      </c>
      <c r="K1832" s="6"/>
      <c r="N1832">
        <v>40.31</v>
      </c>
      <c r="O1832">
        <v>40.31</v>
      </c>
      <c r="P1832" s="6">
        <f>SUMIFS(O$1648:O1832,A$1648:A1832,A1832,E$1648:E1832,E1832)</f>
        <v>1261.3999999999999</v>
      </c>
      <c r="Z1832">
        <v>12.958742141723633</v>
      </c>
      <c r="AA1832">
        <v>11.331796646118164</v>
      </c>
      <c r="AB1832">
        <v>80.870376586914063</v>
      </c>
      <c r="AC1832">
        <v>18.594282150268555</v>
      </c>
      <c r="AD1832">
        <v>85.389717102050781</v>
      </c>
      <c r="AE1832">
        <v>28.34581184387207</v>
      </c>
      <c r="AF1832">
        <v>4.5400000000000003E-2</v>
      </c>
      <c r="AH1832">
        <v>12.93926025390625</v>
      </c>
      <c r="AI1832">
        <v>79.22</v>
      </c>
      <c r="AJ1832">
        <v>8.1999999999999993</v>
      </c>
      <c r="AK1832">
        <v>0.10350921484473617</v>
      </c>
    </row>
    <row r="1833" spans="1:37" x14ac:dyDescent="0.25">
      <c r="A1833" s="24" t="s">
        <v>105</v>
      </c>
      <c r="B1833" t="s">
        <v>102</v>
      </c>
      <c r="C1833" s="15">
        <v>42143</v>
      </c>
      <c r="D1833" t="s">
        <v>98</v>
      </c>
      <c r="E1833">
        <v>3</v>
      </c>
      <c r="G1833">
        <v>100</v>
      </c>
      <c r="J1833">
        <v>1.9</v>
      </c>
      <c r="K1833" s="6"/>
      <c r="N1833">
        <v>34.15</v>
      </c>
      <c r="O1833">
        <v>34.15</v>
      </c>
      <c r="P1833" s="6">
        <f>SUMIFS(O$1648:O1833,A$1648:A1833,A1833,E$1648:E1833,E1833)</f>
        <v>1038.0900000000001</v>
      </c>
      <c r="Z1833">
        <v>12.982620239257813</v>
      </c>
      <c r="AA1833">
        <v>8.0586729049682617</v>
      </c>
      <c r="AB1833">
        <v>78.508377075195313</v>
      </c>
      <c r="AC1833">
        <v>16.923885345458984</v>
      </c>
      <c r="AD1833">
        <v>83.131195068359375</v>
      </c>
      <c r="AE1833">
        <v>25.426620483398438</v>
      </c>
      <c r="AF1833">
        <v>4.07E-2</v>
      </c>
      <c r="AH1833">
        <v>12.56134033203125</v>
      </c>
      <c r="AI1833">
        <v>94.96</v>
      </c>
      <c r="AJ1833">
        <v>10.29</v>
      </c>
      <c r="AK1833">
        <v>0.10836141533277169</v>
      </c>
    </row>
    <row r="1834" spans="1:37" x14ac:dyDescent="0.25">
      <c r="A1834" s="24" t="s">
        <v>106</v>
      </c>
      <c r="B1834" t="s">
        <v>102</v>
      </c>
      <c r="C1834" s="15">
        <v>42143</v>
      </c>
      <c r="D1834" t="s">
        <v>98</v>
      </c>
      <c r="E1834">
        <v>4</v>
      </c>
      <c r="G1834">
        <v>350</v>
      </c>
      <c r="J1834">
        <v>1.9</v>
      </c>
      <c r="K1834" s="6"/>
      <c r="N1834">
        <v>34.53</v>
      </c>
      <c r="O1834">
        <v>34.53</v>
      </c>
      <c r="P1834" s="6">
        <f>SUMIFS(O$1648:O1834,A$1648:A1834,A1834,E$1648:E1834,E1834)</f>
        <v>1198.8899999999999</v>
      </c>
      <c r="Z1834">
        <v>13.350855827331543</v>
      </c>
      <c r="AA1834">
        <v>14.180242538452148</v>
      </c>
      <c r="AB1834">
        <v>79.736961364746094</v>
      </c>
      <c r="AC1834">
        <v>19.693778991699219</v>
      </c>
      <c r="AD1834">
        <v>86.663307189941406</v>
      </c>
      <c r="AE1834">
        <v>27.06121826171875</v>
      </c>
      <c r="AF1834">
        <v>4.3299999999999998E-2</v>
      </c>
      <c r="AH1834">
        <v>12.757913818359375</v>
      </c>
      <c r="AI1834">
        <v>76.83</v>
      </c>
      <c r="AJ1834">
        <v>8.4700000000000006</v>
      </c>
      <c r="AK1834">
        <v>0.1102433945073539</v>
      </c>
    </row>
    <row r="1835" spans="1:37" x14ac:dyDescent="0.25">
      <c r="A1835" s="24" t="s">
        <v>101</v>
      </c>
      <c r="B1835" t="s">
        <v>102</v>
      </c>
      <c r="C1835" s="15">
        <v>42143</v>
      </c>
      <c r="D1835" t="s">
        <v>98</v>
      </c>
      <c r="E1835">
        <v>4</v>
      </c>
      <c r="G1835">
        <v>200</v>
      </c>
      <c r="J1835">
        <v>1.9</v>
      </c>
      <c r="K1835" s="6"/>
      <c r="N1835">
        <v>16.7</v>
      </c>
      <c r="O1835">
        <v>16.7</v>
      </c>
      <c r="P1835" s="6">
        <f>SUMIFS(O$1648:O1835,A$1648:A1835,A1835,E$1648:E1835,E1835)</f>
        <v>755.16000000000008</v>
      </c>
      <c r="Z1835">
        <v>11.87114143371582</v>
      </c>
      <c r="AA1835">
        <v>14.543914794921875</v>
      </c>
      <c r="AB1835">
        <v>80.067672729492188</v>
      </c>
      <c r="AC1835">
        <v>18.736227035522461</v>
      </c>
      <c r="AD1835">
        <v>86.029159545898437</v>
      </c>
      <c r="AE1835">
        <v>25.287864685058594</v>
      </c>
      <c r="AF1835">
        <v>4.0500000000000001E-2</v>
      </c>
      <c r="AH1835">
        <v>12.81082763671875</v>
      </c>
      <c r="AI1835">
        <v>47.13</v>
      </c>
      <c r="AJ1835">
        <v>6.64</v>
      </c>
      <c r="AK1835">
        <v>0.14088690855081687</v>
      </c>
    </row>
    <row r="1836" spans="1:37" x14ac:dyDescent="0.25">
      <c r="A1836" s="24" t="s">
        <v>105</v>
      </c>
      <c r="B1836" t="s">
        <v>102</v>
      </c>
      <c r="C1836" s="15">
        <v>42143</v>
      </c>
      <c r="D1836" t="s">
        <v>98</v>
      </c>
      <c r="E1836">
        <v>4</v>
      </c>
      <c r="G1836">
        <v>100</v>
      </c>
      <c r="J1836">
        <v>1.9</v>
      </c>
      <c r="K1836" s="6"/>
      <c r="N1836">
        <v>31.82</v>
      </c>
      <c r="O1836">
        <v>31.82</v>
      </c>
      <c r="P1836" s="6">
        <f>SUMIFS(O$1648:O1836,A$1648:A1836,A1836,E$1648:E1836,E1836)</f>
        <v>795.65</v>
      </c>
      <c r="Z1836">
        <v>12.454803466796875</v>
      </c>
      <c r="AA1836">
        <v>13.299678802490234</v>
      </c>
      <c r="AB1836">
        <v>81.057914733886719</v>
      </c>
      <c r="AC1836">
        <v>17.506050109863281</v>
      </c>
      <c r="AD1836">
        <v>86.005355834960938</v>
      </c>
      <c r="AE1836">
        <v>24.5269775390625</v>
      </c>
      <c r="AF1836">
        <v>3.9199999999999999E-2</v>
      </c>
      <c r="AH1836">
        <v>12.969266357421875</v>
      </c>
      <c r="AI1836">
        <v>57.63</v>
      </c>
      <c r="AJ1836">
        <v>7.22</v>
      </c>
      <c r="AK1836">
        <v>0.12528197119555787</v>
      </c>
    </row>
    <row r="1837" spans="1:37" x14ac:dyDescent="0.25">
      <c r="A1837" s="24" t="s">
        <v>103</v>
      </c>
      <c r="B1837" t="s">
        <v>102</v>
      </c>
      <c r="C1837" s="15">
        <v>42143</v>
      </c>
      <c r="D1837" t="s">
        <v>98</v>
      </c>
      <c r="E1837">
        <v>4</v>
      </c>
      <c r="G1837">
        <v>500</v>
      </c>
      <c r="J1837">
        <v>1.9</v>
      </c>
      <c r="K1837" s="6"/>
      <c r="N1837">
        <v>58.84</v>
      </c>
      <c r="O1837">
        <v>58.84</v>
      </c>
      <c r="P1837" s="6">
        <f>SUMIFS(O$1648:O1837,A$1648:A1837,A1837,E$1648:E1837,E1837)</f>
        <v>1264.53</v>
      </c>
      <c r="Z1837">
        <v>13.54761791229248</v>
      </c>
      <c r="AA1837">
        <v>12.985698699951172</v>
      </c>
      <c r="AB1837">
        <v>82.189430236816406</v>
      </c>
      <c r="AC1837">
        <v>19.130813598632812</v>
      </c>
      <c r="AD1837">
        <v>87.762977600097656</v>
      </c>
      <c r="AE1837">
        <v>27.184633255004883</v>
      </c>
      <c r="AF1837">
        <v>4.3499999999999997E-2</v>
      </c>
      <c r="AH1837">
        <v>13.150308837890625</v>
      </c>
      <c r="AI1837">
        <v>53</v>
      </c>
      <c r="AJ1837">
        <v>6.14</v>
      </c>
      <c r="AK1837">
        <v>0.11584905660377358</v>
      </c>
    </row>
    <row r="1838" spans="1:37" x14ac:dyDescent="0.25">
      <c r="A1838" s="24" t="s">
        <v>104</v>
      </c>
      <c r="B1838" t="s">
        <v>102</v>
      </c>
      <c r="C1838" s="15">
        <v>42143</v>
      </c>
      <c r="D1838" t="s">
        <v>98</v>
      </c>
      <c r="E1838">
        <v>4</v>
      </c>
      <c r="G1838">
        <v>0</v>
      </c>
      <c r="J1838">
        <v>1.9</v>
      </c>
      <c r="K1838" s="6"/>
      <c r="N1838">
        <v>20.85</v>
      </c>
      <c r="O1838">
        <v>20.85</v>
      </c>
      <c r="P1838" s="6">
        <f>SUMIFS(O$1648:O1838,A$1648:A1838,A1838,E$1648:E1838,E1838)</f>
        <v>692.13</v>
      </c>
      <c r="Z1838">
        <v>11.870750427246094</v>
      </c>
      <c r="AA1838">
        <v>13.831050872802734</v>
      </c>
      <c r="AB1838">
        <v>79.077613830566406</v>
      </c>
      <c r="AC1838">
        <v>16.550878524780273</v>
      </c>
      <c r="AD1838">
        <v>84.512786865234375</v>
      </c>
      <c r="AE1838">
        <v>24.624608993530273</v>
      </c>
      <c r="AF1838">
        <v>3.9399999999999998E-2</v>
      </c>
      <c r="AH1838">
        <v>12.652418212890625</v>
      </c>
      <c r="AI1838">
        <v>61.8</v>
      </c>
      <c r="AJ1838">
        <v>8.01</v>
      </c>
      <c r="AK1838">
        <v>0.12961165048543691</v>
      </c>
    </row>
    <row r="1839" spans="1:37" x14ac:dyDescent="0.25">
      <c r="A1839" s="24" t="s">
        <v>107</v>
      </c>
      <c r="B1839" t="s">
        <v>102</v>
      </c>
      <c r="C1839" s="15">
        <v>42143</v>
      </c>
      <c r="D1839" t="s">
        <v>98</v>
      </c>
      <c r="E1839">
        <v>4</v>
      </c>
      <c r="G1839">
        <v>50</v>
      </c>
      <c r="J1839">
        <v>1.9</v>
      </c>
      <c r="K1839" s="6"/>
      <c r="N1839">
        <v>17.07</v>
      </c>
      <c r="O1839">
        <v>17.07</v>
      </c>
      <c r="P1839" s="6">
        <f>SUMIFS(O$1648:O1839,A$1648:A1839,A1839,E$1648:E1839,E1839)</f>
        <v>694.16000000000008</v>
      </c>
      <c r="Z1839">
        <v>12.03769588470459</v>
      </c>
      <c r="AA1839">
        <v>13.15877628326416</v>
      </c>
      <c r="AB1839">
        <v>79.262542724609375</v>
      </c>
      <c r="AC1839">
        <v>18.048938751220703</v>
      </c>
      <c r="AD1839">
        <v>84.315055847167969</v>
      </c>
      <c r="AE1839">
        <v>24.723196029663086</v>
      </c>
      <c r="AF1839">
        <v>3.9600000000000003E-2</v>
      </c>
      <c r="AH1839">
        <v>12.6820068359375</v>
      </c>
      <c r="AI1839">
        <v>49.71</v>
      </c>
      <c r="AJ1839">
        <v>7</v>
      </c>
      <c r="AK1839">
        <v>0.1408167370750352</v>
      </c>
    </row>
    <row r="1840" spans="1:37" x14ac:dyDescent="0.25">
      <c r="A1840" s="24" t="s">
        <v>101</v>
      </c>
      <c r="B1840" t="s">
        <v>102</v>
      </c>
      <c r="C1840" s="15">
        <v>42249</v>
      </c>
      <c r="D1840" t="s">
        <v>99</v>
      </c>
      <c r="E1840">
        <v>1</v>
      </c>
      <c r="G1840">
        <v>200</v>
      </c>
      <c r="J1840">
        <v>2.1</v>
      </c>
      <c r="K1840" s="6"/>
      <c r="N1840">
        <v>10.75</v>
      </c>
      <c r="O1840">
        <v>10.75</v>
      </c>
      <c r="P1840" s="6">
        <f>SUMIFS(O$1840:O1840,A$1840:A1840,A1840,E$1840:E1840,E1840)</f>
        <v>10.75</v>
      </c>
      <c r="Z1840">
        <v>14.103677749633789</v>
      </c>
      <c r="AA1840">
        <v>17.676353454589844</v>
      </c>
      <c r="AB1840">
        <v>83.867774963378906</v>
      </c>
      <c r="AC1840">
        <v>26.523429870605469</v>
      </c>
      <c r="AD1840">
        <v>90.331268310546875</v>
      </c>
      <c r="AE1840">
        <v>22.20960807800293</v>
      </c>
      <c r="AF1840">
        <v>3.5499999999999997E-2</v>
      </c>
      <c r="AH1840">
        <v>13.418843994140625</v>
      </c>
      <c r="AI1840">
        <v>32.700000000000003</v>
      </c>
      <c r="AJ1840">
        <v>5.19</v>
      </c>
      <c r="AK1840">
        <v>0.15871559633027524</v>
      </c>
    </row>
    <row r="1841" spans="1:37" x14ac:dyDescent="0.25">
      <c r="A1841" s="24" t="s">
        <v>103</v>
      </c>
      <c r="B1841" t="s">
        <v>102</v>
      </c>
      <c r="C1841" s="15">
        <v>42249</v>
      </c>
      <c r="D1841" t="s">
        <v>99</v>
      </c>
      <c r="E1841">
        <v>1</v>
      </c>
      <c r="G1841">
        <v>500</v>
      </c>
      <c r="J1841">
        <v>2.1</v>
      </c>
      <c r="K1841" s="6"/>
      <c r="N1841">
        <v>16.66</v>
      </c>
      <c r="O1841">
        <v>16.66</v>
      </c>
      <c r="P1841" s="6">
        <f>SUMIFS(O$1840:O1841,A$1840:A1841,A1841,E$1840:E1841,E1841)</f>
        <v>16.66</v>
      </c>
      <c r="Z1841">
        <v>13.053618431091309</v>
      </c>
      <c r="AA1841">
        <v>14.17613697052002</v>
      </c>
      <c r="AB1841">
        <v>82.524879455566406</v>
      </c>
      <c r="AC1841">
        <v>22.300045013427734</v>
      </c>
      <c r="AD1841">
        <v>88.879501342773437</v>
      </c>
      <c r="AE1841">
        <v>25.308433532714844</v>
      </c>
      <c r="AF1841">
        <v>4.0500000000000001E-2</v>
      </c>
      <c r="AH1841">
        <v>13.203980712890626</v>
      </c>
      <c r="AI1841">
        <v>36.33</v>
      </c>
      <c r="AJ1841">
        <v>5.5</v>
      </c>
      <c r="AK1841">
        <v>0.15139003578309937</v>
      </c>
    </row>
    <row r="1842" spans="1:37" x14ac:dyDescent="0.25">
      <c r="A1842" s="24" t="s">
        <v>104</v>
      </c>
      <c r="B1842" t="s">
        <v>102</v>
      </c>
      <c r="C1842" s="15">
        <v>42249</v>
      </c>
      <c r="D1842" t="s">
        <v>99</v>
      </c>
      <c r="E1842">
        <v>1</v>
      </c>
      <c r="G1842">
        <v>0</v>
      </c>
      <c r="J1842">
        <v>2.1</v>
      </c>
      <c r="K1842" s="6"/>
      <c r="N1842">
        <v>6.76</v>
      </c>
      <c r="O1842">
        <v>6.76</v>
      </c>
      <c r="P1842" s="6">
        <f>SUMIFS(O$1840:O1842,A$1840:A1842,A1842,E$1840:E1842,E1842)</f>
        <v>6.76</v>
      </c>
      <c r="Z1842">
        <v>13.021801948547363</v>
      </c>
      <c r="AA1842">
        <v>15.332380294799805</v>
      </c>
      <c r="AB1842">
        <v>83.996864318847656</v>
      </c>
      <c r="AC1842">
        <v>22.601449966430664</v>
      </c>
      <c r="AD1842">
        <v>90.561302185058594</v>
      </c>
      <c r="AE1842">
        <v>24.572938919067383</v>
      </c>
      <c r="AF1842">
        <v>3.9300000000000002E-2</v>
      </c>
      <c r="AH1842">
        <v>13.439498291015624</v>
      </c>
      <c r="AI1842">
        <v>30.7</v>
      </c>
      <c r="AJ1842">
        <v>4.9000000000000004</v>
      </c>
      <c r="AK1842">
        <v>0.15960912052117265</v>
      </c>
    </row>
    <row r="1843" spans="1:37" x14ac:dyDescent="0.25">
      <c r="A1843" s="24" t="s">
        <v>105</v>
      </c>
      <c r="B1843" t="s">
        <v>102</v>
      </c>
      <c r="C1843" s="15">
        <v>42249</v>
      </c>
      <c r="D1843" t="s">
        <v>99</v>
      </c>
      <c r="E1843">
        <v>1</v>
      </c>
      <c r="G1843">
        <v>100</v>
      </c>
      <c r="J1843">
        <v>2.1</v>
      </c>
      <c r="K1843" s="6"/>
      <c r="N1843">
        <v>9.5500000000000007</v>
      </c>
      <c r="O1843">
        <v>9.5500000000000007</v>
      </c>
      <c r="P1843" s="6">
        <f>SUMIFS(O$1840:O1843,A$1840:A1843,A1843,E$1840:E1843,E1843)</f>
        <v>9.5500000000000007</v>
      </c>
      <c r="Z1843">
        <v>12.707742691040039</v>
      </c>
      <c r="AA1843">
        <v>15.054059982299805</v>
      </c>
      <c r="AB1843">
        <v>84.084823608398438</v>
      </c>
      <c r="AC1843">
        <v>21.824014663696289</v>
      </c>
      <c r="AD1843">
        <v>89.684127807617188</v>
      </c>
      <c r="AE1843">
        <v>24.440916061401367</v>
      </c>
      <c r="AF1843">
        <v>3.9100000000000003E-2</v>
      </c>
      <c r="AH1843">
        <v>13.45357177734375</v>
      </c>
      <c r="AI1843">
        <v>30.5</v>
      </c>
      <c r="AJ1843">
        <v>4.3</v>
      </c>
      <c r="AK1843">
        <v>0.14098360655737704</v>
      </c>
    </row>
    <row r="1844" spans="1:37" x14ac:dyDescent="0.25">
      <c r="A1844" s="24" t="s">
        <v>106</v>
      </c>
      <c r="B1844" t="s">
        <v>102</v>
      </c>
      <c r="C1844" s="15">
        <v>42249</v>
      </c>
      <c r="D1844" t="s">
        <v>99</v>
      </c>
      <c r="E1844">
        <v>1</v>
      </c>
      <c r="G1844">
        <v>350</v>
      </c>
      <c r="J1844">
        <v>2.1</v>
      </c>
      <c r="K1844" s="6"/>
      <c r="N1844">
        <v>11.27</v>
      </c>
      <c r="O1844">
        <v>11.27</v>
      </c>
      <c r="P1844" s="6">
        <f>SUMIFS(O$1840:O1844,A$1840:A1844,A1844,E$1840:E1844,E1844)</f>
        <v>11.27</v>
      </c>
      <c r="Z1844">
        <v>11.640880584716797</v>
      </c>
      <c r="AA1844">
        <v>12.415209770202637</v>
      </c>
      <c r="AB1844">
        <v>83.05450439453125</v>
      </c>
      <c r="AC1844">
        <v>19.447526931762695</v>
      </c>
      <c r="AD1844">
        <v>89.4595947265625</v>
      </c>
      <c r="AE1844">
        <v>27.178194046020508</v>
      </c>
      <c r="AF1844">
        <v>4.3499999999999997E-2</v>
      </c>
      <c r="AH1844">
        <v>13.288720703125</v>
      </c>
      <c r="AI1844">
        <v>30.43</v>
      </c>
      <c r="AJ1844">
        <v>4.5</v>
      </c>
      <c r="AK1844">
        <v>0.14788038120276042</v>
      </c>
    </row>
    <row r="1845" spans="1:37" x14ac:dyDescent="0.25">
      <c r="A1845" s="24" t="s">
        <v>107</v>
      </c>
      <c r="B1845" t="s">
        <v>102</v>
      </c>
      <c r="C1845" s="15">
        <v>42249</v>
      </c>
      <c r="D1845" t="s">
        <v>99</v>
      </c>
      <c r="E1845">
        <v>1</v>
      </c>
      <c r="G1845">
        <v>50</v>
      </c>
      <c r="J1845">
        <v>2.1</v>
      </c>
      <c r="K1845" s="6"/>
      <c r="N1845">
        <v>14.65</v>
      </c>
      <c r="O1845">
        <v>14.65</v>
      </c>
      <c r="P1845" s="6">
        <f>SUMIFS(O$1840:O1845,A$1840:A1845,A1845,E$1840:E1845,E1845)</f>
        <v>14.65</v>
      </c>
      <c r="Z1845">
        <v>13.018295288085938</v>
      </c>
      <c r="AA1845">
        <v>11.827915191650391</v>
      </c>
      <c r="AB1845">
        <v>82.945976257324219</v>
      </c>
      <c r="AC1845">
        <v>20.901378631591797</v>
      </c>
      <c r="AD1845">
        <v>89.545463562011719</v>
      </c>
      <c r="AE1845">
        <v>26.923717498779297</v>
      </c>
      <c r="AF1845">
        <v>4.3099999999999999E-2</v>
      </c>
      <c r="AH1845">
        <v>13.271356201171875</v>
      </c>
      <c r="AI1845">
        <v>40.869999999999997</v>
      </c>
      <c r="AJ1845">
        <v>5.7</v>
      </c>
      <c r="AK1845">
        <v>0.13946660141913386</v>
      </c>
    </row>
    <row r="1846" spans="1:37" x14ac:dyDescent="0.25">
      <c r="A1846" s="24" t="s">
        <v>103</v>
      </c>
      <c r="B1846" t="s">
        <v>102</v>
      </c>
      <c r="C1846" s="15">
        <v>42249</v>
      </c>
      <c r="D1846" t="s">
        <v>99</v>
      </c>
      <c r="E1846">
        <v>2</v>
      </c>
      <c r="G1846">
        <v>500</v>
      </c>
      <c r="J1846">
        <v>2.1</v>
      </c>
      <c r="K1846" s="6"/>
      <c r="N1846">
        <v>8.83</v>
      </c>
      <c r="O1846">
        <v>8.83</v>
      </c>
      <c r="P1846" s="6">
        <f>SUMIFS(O$1840:O1846,A$1840:A1846,A1846,E$1840:E1846,E1846)</f>
        <v>8.83</v>
      </c>
      <c r="Z1846">
        <v>12.292083740234375</v>
      </c>
      <c r="AA1846">
        <v>13.704855918884277</v>
      </c>
      <c r="AB1846">
        <v>82.337165832519531</v>
      </c>
      <c r="AC1846">
        <v>20.272563934326172</v>
      </c>
      <c r="AD1846">
        <v>88.735870361328125</v>
      </c>
      <c r="AE1846">
        <v>28.112815856933594</v>
      </c>
      <c r="AF1846">
        <v>4.4999999999999998E-2</v>
      </c>
      <c r="AH1846">
        <v>13.173946533203125</v>
      </c>
      <c r="AI1846">
        <v>42</v>
      </c>
      <c r="AJ1846">
        <v>6.26</v>
      </c>
      <c r="AK1846">
        <v>0.14904761904761904</v>
      </c>
    </row>
    <row r="1847" spans="1:37" x14ac:dyDescent="0.25">
      <c r="A1847" s="24" t="s">
        <v>104</v>
      </c>
      <c r="B1847" t="s">
        <v>102</v>
      </c>
      <c r="C1847" s="15">
        <v>42249</v>
      </c>
      <c r="D1847" t="s">
        <v>99</v>
      </c>
      <c r="E1847">
        <v>2</v>
      </c>
      <c r="G1847">
        <v>0</v>
      </c>
      <c r="J1847">
        <v>2.1</v>
      </c>
      <c r="K1847" s="6"/>
      <c r="N1847">
        <v>16.86</v>
      </c>
      <c r="O1847">
        <v>16.86</v>
      </c>
      <c r="P1847" s="6">
        <f>SUMIFS(O$1840:O1847,A$1840:A1847,A1847,E$1840:E1847,E1847)</f>
        <v>16.86</v>
      </c>
      <c r="Z1847">
        <v>12.936557769775391</v>
      </c>
      <c r="AA1847">
        <v>13.081319808959961</v>
      </c>
      <c r="AB1847">
        <v>81.543128967285156</v>
      </c>
      <c r="AC1847">
        <v>20.66436767578125</v>
      </c>
      <c r="AD1847">
        <v>87.68426513671875</v>
      </c>
      <c r="AE1847">
        <v>24.664134979248047</v>
      </c>
      <c r="AF1847">
        <v>3.95E-2</v>
      </c>
      <c r="AH1847">
        <v>13.046900634765626</v>
      </c>
      <c r="AI1847">
        <v>50</v>
      </c>
      <c r="AJ1847">
        <v>7.66</v>
      </c>
      <c r="AK1847">
        <v>0.1532</v>
      </c>
    </row>
    <row r="1848" spans="1:37" x14ac:dyDescent="0.25">
      <c r="A1848" s="24" t="s">
        <v>106</v>
      </c>
      <c r="B1848" t="s">
        <v>102</v>
      </c>
      <c r="C1848" s="15">
        <v>42249</v>
      </c>
      <c r="D1848" t="s">
        <v>99</v>
      </c>
      <c r="E1848">
        <v>2</v>
      </c>
      <c r="G1848">
        <v>350</v>
      </c>
      <c r="J1848">
        <v>2.1</v>
      </c>
      <c r="K1848" s="6"/>
      <c r="P1848" s="6"/>
      <c r="Z1848">
        <v>14.236183166503906</v>
      </c>
      <c r="AA1848">
        <v>14.315835952758789</v>
      </c>
      <c r="AB1848">
        <v>81.774658203125</v>
      </c>
      <c r="AC1848">
        <v>22.538337707519531</v>
      </c>
      <c r="AD1848">
        <v>88.530715942382813</v>
      </c>
      <c r="AE1848">
        <v>24.6942138671875</v>
      </c>
      <c r="AF1848">
        <v>3.95E-2</v>
      </c>
      <c r="AH1848">
        <v>13.083945312500001</v>
      </c>
      <c r="AI1848">
        <v>47.57</v>
      </c>
      <c r="AJ1848">
        <v>6.7</v>
      </c>
      <c r="AK1848">
        <v>0.14084507042253522</v>
      </c>
    </row>
    <row r="1849" spans="1:37" x14ac:dyDescent="0.25">
      <c r="A1849" s="24" t="s">
        <v>105</v>
      </c>
      <c r="B1849" t="s">
        <v>102</v>
      </c>
      <c r="C1849" s="15">
        <v>42249</v>
      </c>
      <c r="D1849" t="s">
        <v>99</v>
      </c>
      <c r="E1849">
        <v>2</v>
      </c>
      <c r="G1849">
        <v>100</v>
      </c>
      <c r="J1849">
        <v>2.1</v>
      </c>
      <c r="K1849" s="6"/>
      <c r="N1849">
        <v>6.81</v>
      </c>
      <c r="O1849">
        <v>6.81</v>
      </c>
      <c r="P1849" s="6">
        <f>SUMIFS(O$1840:O1849,A$1840:A1849,A1849,E$1840:E1849,E1849)</f>
        <v>6.81</v>
      </c>
      <c r="Z1849">
        <v>15.202309608459473</v>
      </c>
      <c r="AA1849">
        <v>15.769359588623047</v>
      </c>
      <c r="AB1849">
        <v>81.011459350585938</v>
      </c>
      <c r="AC1849">
        <v>25.036594390869141</v>
      </c>
      <c r="AD1849">
        <v>88.20465087890625</v>
      </c>
      <c r="AE1849">
        <v>22.491561889648438</v>
      </c>
      <c r="AF1849">
        <v>3.5999999999999997E-2</v>
      </c>
      <c r="AH1849">
        <v>12.96183349609375</v>
      </c>
      <c r="AI1849">
        <v>25.5</v>
      </c>
      <c r="AJ1849">
        <v>4.0999999999999996</v>
      </c>
      <c r="AK1849">
        <v>0.16078431372549018</v>
      </c>
    </row>
    <row r="1850" spans="1:37" x14ac:dyDescent="0.25">
      <c r="A1850" s="24" t="s">
        <v>107</v>
      </c>
      <c r="B1850" t="s">
        <v>102</v>
      </c>
      <c r="C1850" s="15">
        <v>42249</v>
      </c>
      <c r="D1850" t="s">
        <v>99</v>
      </c>
      <c r="E1850">
        <v>2</v>
      </c>
      <c r="G1850">
        <v>50</v>
      </c>
      <c r="J1850">
        <v>2.1</v>
      </c>
      <c r="K1850" s="6"/>
      <c r="N1850">
        <v>13.85</v>
      </c>
      <c r="O1850">
        <v>13.85</v>
      </c>
      <c r="P1850" s="6">
        <f>SUMIFS(O$1840:O1850,A$1840:A1850,A1850,E$1840:E1850,E1850)</f>
        <v>13.85</v>
      </c>
      <c r="Z1850">
        <v>14.377560615539551</v>
      </c>
      <c r="AA1850">
        <v>15.440174102783203</v>
      </c>
      <c r="AB1850">
        <v>81.631263732910156</v>
      </c>
      <c r="AC1850">
        <v>24.63197135925293</v>
      </c>
      <c r="AD1850">
        <v>88.257659912109375</v>
      </c>
      <c r="AE1850">
        <v>23.068033218383789</v>
      </c>
      <c r="AF1850">
        <v>3.6900000000000002E-2</v>
      </c>
      <c r="AH1850">
        <v>13.061002197265625</v>
      </c>
      <c r="AI1850">
        <v>28.24</v>
      </c>
      <c r="AJ1850">
        <v>4.2</v>
      </c>
      <c r="AK1850">
        <v>0.14872521246458925</v>
      </c>
    </row>
    <row r="1851" spans="1:37" x14ac:dyDescent="0.25">
      <c r="A1851" s="24" t="s">
        <v>101</v>
      </c>
      <c r="B1851" t="s">
        <v>102</v>
      </c>
      <c r="C1851" s="15">
        <v>42249</v>
      </c>
      <c r="D1851" t="s">
        <v>99</v>
      </c>
      <c r="E1851">
        <v>2</v>
      </c>
      <c r="G1851">
        <v>200</v>
      </c>
      <c r="J1851">
        <v>2.1</v>
      </c>
      <c r="K1851" s="6"/>
      <c r="N1851">
        <v>19.63</v>
      </c>
      <c r="O1851">
        <v>19.63</v>
      </c>
      <c r="P1851" s="6">
        <f>SUMIFS(O$1840:O1851,A$1840:A1851,A1851,E$1840:E1851,E1851)</f>
        <v>19.63</v>
      </c>
      <c r="Z1851">
        <v>13.889154434204102</v>
      </c>
      <c r="AA1851">
        <v>16.704147338867188</v>
      </c>
      <c r="AB1851">
        <v>84.049263000488281</v>
      </c>
      <c r="AC1851">
        <v>24.695693969726563</v>
      </c>
      <c r="AD1851">
        <v>90.726470947265625</v>
      </c>
      <c r="AE1851">
        <v>23.113636016845703</v>
      </c>
      <c r="AF1851">
        <v>3.6999999999999998E-2</v>
      </c>
      <c r="AH1851">
        <v>13.447882080078125</v>
      </c>
      <c r="AI1851">
        <v>53.2</v>
      </c>
      <c r="AJ1851">
        <v>7.18</v>
      </c>
      <c r="AK1851">
        <v>0.13496240601503759</v>
      </c>
    </row>
    <row r="1852" spans="1:37" x14ac:dyDescent="0.25">
      <c r="A1852" s="24" t="s">
        <v>107</v>
      </c>
      <c r="B1852" t="s">
        <v>102</v>
      </c>
      <c r="C1852" s="15">
        <v>42249</v>
      </c>
      <c r="D1852" t="s">
        <v>99</v>
      </c>
      <c r="E1852">
        <v>3</v>
      </c>
      <c r="G1852">
        <v>50</v>
      </c>
      <c r="J1852">
        <v>2.1</v>
      </c>
      <c r="K1852" s="6"/>
      <c r="P1852" s="6"/>
    </row>
    <row r="1853" spans="1:37" x14ac:dyDescent="0.25">
      <c r="A1853" s="24" t="s">
        <v>103</v>
      </c>
      <c r="B1853" t="s">
        <v>102</v>
      </c>
      <c r="C1853" s="15">
        <v>42249</v>
      </c>
      <c r="D1853" t="s">
        <v>99</v>
      </c>
      <c r="E1853">
        <v>3</v>
      </c>
      <c r="G1853">
        <v>500</v>
      </c>
      <c r="J1853">
        <v>2.1</v>
      </c>
      <c r="K1853" s="6"/>
      <c r="N1853">
        <v>3.56</v>
      </c>
      <c r="O1853">
        <v>3.56</v>
      </c>
      <c r="P1853" s="6">
        <f>SUMIFS(O$1840:O1853,A$1840:A1853,A1853,E$1840:E1853,E1853)</f>
        <v>3.56</v>
      </c>
      <c r="Z1853">
        <v>16.514116287231445</v>
      </c>
      <c r="AA1853">
        <v>13.651446342468262</v>
      </c>
      <c r="AB1853">
        <v>77.3310546875</v>
      </c>
      <c r="AC1853">
        <v>27.220912933349609</v>
      </c>
      <c r="AD1853">
        <v>87.384445190429687</v>
      </c>
      <c r="AE1853">
        <v>23.069610595703125</v>
      </c>
      <c r="AF1853">
        <v>3.6900000000000002E-2</v>
      </c>
      <c r="AH1853">
        <v>12.37296875</v>
      </c>
      <c r="AI1853">
        <v>23.55</v>
      </c>
      <c r="AJ1853">
        <v>3.3</v>
      </c>
      <c r="AK1853">
        <v>0.14012738853503184</v>
      </c>
    </row>
    <row r="1854" spans="1:37" x14ac:dyDescent="0.25">
      <c r="A1854" s="24" t="s">
        <v>104</v>
      </c>
      <c r="B1854" t="s">
        <v>102</v>
      </c>
      <c r="C1854" s="15">
        <v>42249</v>
      </c>
      <c r="D1854" t="s">
        <v>99</v>
      </c>
      <c r="E1854">
        <v>3</v>
      </c>
      <c r="G1854">
        <v>0</v>
      </c>
      <c r="J1854">
        <v>2.1</v>
      </c>
      <c r="K1854" s="6"/>
      <c r="N1854">
        <v>3.76</v>
      </c>
      <c r="O1854">
        <v>3.76</v>
      </c>
      <c r="P1854" s="6">
        <f>SUMIFS(O$1840:O1854,A$1840:A1854,A1854,E$1840:E1854,E1854)</f>
        <v>3.76</v>
      </c>
      <c r="Z1854">
        <v>15.983596801757813</v>
      </c>
      <c r="AA1854">
        <v>14.294276237487793</v>
      </c>
      <c r="AB1854">
        <v>76.086700439453125</v>
      </c>
      <c r="AC1854">
        <v>26.258560180664063</v>
      </c>
      <c r="AD1854">
        <v>86.98455810546875</v>
      </c>
      <c r="AE1854">
        <v>22.345424652099609</v>
      </c>
      <c r="AF1854">
        <v>3.5799999999999998E-2</v>
      </c>
      <c r="AH1854">
        <v>12.1738720703125</v>
      </c>
      <c r="AI1854">
        <v>17.510000000000002</v>
      </c>
      <c r="AJ1854">
        <v>2.59</v>
      </c>
      <c r="AK1854">
        <v>0.14791547687035977</v>
      </c>
    </row>
    <row r="1855" spans="1:37" x14ac:dyDescent="0.25">
      <c r="A1855" s="24" t="s">
        <v>101</v>
      </c>
      <c r="B1855" t="s">
        <v>102</v>
      </c>
      <c r="C1855" s="15">
        <v>42249</v>
      </c>
      <c r="D1855" t="s">
        <v>99</v>
      </c>
      <c r="E1855">
        <v>3</v>
      </c>
      <c r="G1855">
        <v>200</v>
      </c>
      <c r="J1855">
        <v>2.1</v>
      </c>
      <c r="K1855" s="6"/>
      <c r="N1855">
        <v>3.84</v>
      </c>
      <c r="O1855">
        <v>3.84</v>
      </c>
      <c r="P1855" s="6">
        <f>SUMIFS(O$1840:O1855,A$1840:A1855,A1855,E$1840:E1855,E1855)</f>
        <v>3.84</v>
      </c>
      <c r="Z1855">
        <v>15.123051643371582</v>
      </c>
      <c r="AA1855">
        <v>12.642068862915039</v>
      </c>
      <c r="AB1855">
        <v>79.816032409667969</v>
      </c>
      <c r="AC1855">
        <v>22.845878601074219</v>
      </c>
      <c r="AD1855">
        <v>87.560447692871094</v>
      </c>
      <c r="AE1855">
        <v>23.706077575683594</v>
      </c>
      <c r="AF1855">
        <v>3.7900000000000003E-2</v>
      </c>
      <c r="AH1855">
        <v>12.770565185546875</v>
      </c>
      <c r="AI1855">
        <v>23.72</v>
      </c>
      <c r="AJ1855">
        <v>3.59</v>
      </c>
      <c r="AK1855">
        <v>0.15134907251264756</v>
      </c>
    </row>
    <row r="1856" spans="1:37" x14ac:dyDescent="0.25">
      <c r="A1856" s="24" t="s">
        <v>106</v>
      </c>
      <c r="B1856" t="s">
        <v>102</v>
      </c>
      <c r="C1856" s="15">
        <v>42249</v>
      </c>
      <c r="D1856" t="s">
        <v>99</v>
      </c>
      <c r="E1856">
        <v>3</v>
      </c>
      <c r="G1856">
        <v>350</v>
      </c>
      <c r="J1856">
        <v>2.1</v>
      </c>
      <c r="K1856" s="6"/>
      <c r="N1856">
        <v>16.5</v>
      </c>
      <c r="O1856">
        <v>16.5</v>
      </c>
      <c r="P1856" s="6">
        <f>SUMIFS(O$1840:O1856,A$1840:A1856,A1856,E$1840:E1856,E1856)</f>
        <v>16.5</v>
      </c>
      <c r="Z1856">
        <v>12.982449531555176</v>
      </c>
      <c r="AA1856">
        <v>12.727690696716309</v>
      </c>
      <c r="AB1856">
        <v>80.331626892089844</v>
      </c>
      <c r="AC1856">
        <v>19.889167785644531</v>
      </c>
      <c r="AD1856">
        <v>87.075454711914063</v>
      </c>
      <c r="AE1856">
        <v>26.160373687744141</v>
      </c>
      <c r="AF1856">
        <v>4.19E-2</v>
      </c>
      <c r="AH1856">
        <v>12.853060302734375</v>
      </c>
      <c r="AI1856">
        <v>27.7</v>
      </c>
      <c r="AJ1856">
        <v>4.5</v>
      </c>
      <c r="AK1856">
        <v>0.16245487364620939</v>
      </c>
    </row>
    <row r="1857" spans="1:37" x14ac:dyDescent="0.25">
      <c r="A1857" s="24" t="s">
        <v>105</v>
      </c>
      <c r="B1857" t="s">
        <v>102</v>
      </c>
      <c r="C1857" s="15">
        <v>42249</v>
      </c>
      <c r="D1857" t="s">
        <v>99</v>
      </c>
      <c r="E1857">
        <v>3</v>
      </c>
      <c r="G1857">
        <v>100</v>
      </c>
      <c r="J1857">
        <v>2.1</v>
      </c>
      <c r="K1857" s="6"/>
      <c r="N1857">
        <v>9.6</v>
      </c>
      <c r="O1857">
        <v>9.6</v>
      </c>
      <c r="P1857" s="6">
        <f>SUMIFS(O$1840:O1857,A$1840:A1857,A1857,E$1840:E1857,E1857)</f>
        <v>9.6</v>
      </c>
      <c r="Z1857">
        <v>12.184919357299805</v>
      </c>
      <c r="AA1857">
        <v>13.441542625427246</v>
      </c>
      <c r="AB1857">
        <v>82.02783203125</v>
      </c>
      <c r="AC1857">
        <v>18.365009307861328</v>
      </c>
      <c r="AD1857">
        <v>87.446815490722656</v>
      </c>
      <c r="AE1857">
        <v>25.926567077636719</v>
      </c>
      <c r="AF1857">
        <v>4.1500000000000002E-2</v>
      </c>
      <c r="AH1857">
        <v>13.124453125</v>
      </c>
      <c r="AI1857">
        <v>48.5</v>
      </c>
      <c r="AJ1857">
        <v>7.2</v>
      </c>
      <c r="AK1857">
        <v>0.14845360824742268</v>
      </c>
    </row>
    <row r="1858" spans="1:37" x14ac:dyDescent="0.25">
      <c r="A1858" s="24" t="s">
        <v>106</v>
      </c>
      <c r="B1858" t="s">
        <v>102</v>
      </c>
      <c r="C1858" s="15">
        <v>42249</v>
      </c>
      <c r="D1858" t="s">
        <v>99</v>
      </c>
      <c r="E1858">
        <v>4</v>
      </c>
      <c r="G1858">
        <v>350</v>
      </c>
      <c r="J1858">
        <v>2.1</v>
      </c>
      <c r="K1858" s="6"/>
      <c r="N1858">
        <v>10.67</v>
      </c>
      <c r="O1858">
        <v>10.67</v>
      </c>
      <c r="P1858" s="6">
        <f>SUMIFS(O$1840:O1858,A$1840:A1858,A1858,E$1840:E1858,E1858)</f>
        <v>10.67</v>
      </c>
      <c r="Z1858">
        <v>12.946990013122559</v>
      </c>
      <c r="AA1858">
        <v>13.358901977539063</v>
      </c>
      <c r="AB1858">
        <v>74.2220458984375</v>
      </c>
      <c r="AC1858">
        <v>21.269008636474609</v>
      </c>
      <c r="AD1858">
        <v>85.692581176757813</v>
      </c>
      <c r="AE1858">
        <v>25.351150512695312</v>
      </c>
      <c r="AF1858">
        <v>4.0599999999999997E-2</v>
      </c>
      <c r="AH1858">
        <v>11.875527343750001</v>
      </c>
      <c r="AI1858">
        <v>13.66</v>
      </c>
      <c r="AJ1858">
        <v>2.87</v>
      </c>
      <c r="AK1858">
        <v>0.21010248901903367</v>
      </c>
    </row>
    <row r="1859" spans="1:37" x14ac:dyDescent="0.25">
      <c r="A1859" s="24" t="s">
        <v>101</v>
      </c>
      <c r="B1859" t="s">
        <v>102</v>
      </c>
      <c r="C1859" s="15">
        <v>42249</v>
      </c>
      <c r="D1859" t="s">
        <v>99</v>
      </c>
      <c r="E1859">
        <v>4</v>
      </c>
      <c r="G1859">
        <v>200</v>
      </c>
      <c r="J1859">
        <v>2.1</v>
      </c>
      <c r="K1859" s="6"/>
      <c r="N1859">
        <v>5.29</v>
      </c>
      <c r="O1859">
        <v>5.29</v>
      </c>
      <c r="P1859" s="6">
        <f>SUMIFS(O$1840:O1859,A$1840:A1859,A1859,E$1840:E1859,E1859)</f>
        <v>5.29</v>
      </c>
      <c r="Z1859">
        <v>13.241531372070312</v>
      </c>
      <c r="AA1859">
        <v>13.391990661621094</v>
      </c>
      <c r="AB1859">
        <v>78.374801635742187</v>
      </c>
      <c r="AC1859">
        <v>21.360174179077148</v>
      </c>
      <c r="AD1859">
        <v>86.541908264160156</v>
      </c>
      <c r="AE1859">
        <v>23.461198806762695</v>
      </c>
      <c r="AF1859">
        <v>3.7499999999999999E-2</v>
      </c>
      <c r="AH1859">
        <v>12.53996826171875</v>
      </c>
      <c r="AI1859">
        <v>12.33</v>
      </c>
      <c r="AJ1859">
        <v>2.57</v>
      </c>
      <c r="AK1859">
        <v>0.20843471208434711</v>
      </c>
    </row>
    <row r="1860" spans="1:37" x14ac:dyDescent="0.25">
      <c r="A1860" s="24" t="s">
        <v>105</v>
      </c>
      <c r="B1860" t="s">
        <v>102</v>
      </c>
      <c r="C1860" s="15">
        <v>42249</v>
      </c>
      <c r="D1860" t="s">
        <v>99</v>
      </c>
      <c r="E1860">
        <v>4</v>
      </c>
      <c r="G1860">
        <v>100</v>
      </c>
      <c r="J1860">
        <v>2.1</v>
      </c>
      <c r="K1860" s="6"/>
      <c r="N1860">
        <v>12.03</v>
      </c>
      <c r="O1860">
        <v>12.03</v>
      </c>
      <c r="P1860" s="6">
        <f>SUMIFS(O$1840:O1860,A$1840:A1860,A1860,E$1840:E1860,E1860)</f>
        <v>12.03</v>
      </c>
      <c r="Z1860">
        <v>12.555749893188477</v>
      </c>
      <c r="AA1860">
        <v>13.666881561279297</v>
      </c>
      <c r="AB1860">
        <v>80.090827941894531</v>
      </c>
      <c r="AC1860">
        <v>19.144990921020508</v>
      </c>
      <c r="AD1860">
        <v>86.369384765625</v>
      </c>
      <c r="AE1860">
        <v>24.562507629394531</v>
      </c>
      <c r="AF1860">
        <v>3.9300000000000002E-2</v>
      </c>
      <c r="AH1860">
        <v>12.814532470703126</v>
      </c>
      <c r="AI1860">
        <v>16.260000000000002</v>
      </c>
      <c r="AJ1860">
        <v>3.3</v>
      </c>
      <c r="AK1860">
        <v>0.20295202952029517</v>
      </c>
    </row>
    <row r="1861" spans="1:37" x14ac:dyDescent="0.25">
      <c r="A1861" s="24" t="s">
        <v>103</v>
      </c>
      <c r="B1861" t="s">
        <v>102</v>
      </c>
      <c r="C1861" s="15">
        <v>42249</v>
      </c>
      <c r="D1861" t="s">
        <v>99</v>
      </c>
      <c r="E1861">
        <v>4</v>
      </c>
      <c r="G1861">
        <v>500</v>
      </c>
      <c r="J1861">
        <v>2.1</v>
      </c>
      <c r="K1861" s="6"/>
      <c r="N1861">
        <v>15.02</v>
      </c>
      <c r="O1861">
        <v>15.02</v>
      </c>
      <c r="P1861" s="6">
        <f>SUMIFS(O$1840:O1861,A$1840:A1861,A1861,E$1840:E1861,E1861)</f>
        <v>15.02</v>
      </c>
      <c r="Z1861">
        <v>12.032936096191406</v>
      </c>
      <c r="AA1861">
        <v>12.978589057922363</v>
      </c>
      <c r="AB1861">
        <v>78.671455383300781</v>
      </c>
      <c r="AC1861">
        <v>19.251745223999023</v>
      </c>
      <c r="AD1861">
        <v>86.494468688964844</v>
      </c>
      <c r="AE1861">
        <v>26.663669586181641</v>
      </c>
      <c r="AF1861">
        <v>4.2700000000000002E-2</v>
      </c>
      <c r="AH1861">
        <v>12.587432861328125</v>
      </c>
      <c r="AI1861">
        <v>33.26</v>
      </c>
      <c r="AJ1861">
        <v>5.9</v>
      </c>
      <c r="AK1861">
        <v>0.17739025856885149</v>
      </c>
    </row>
    <row r="1862" spans="1:37" x14ac:dyDescent="0.25">
      <c r="A1862" s="24" t="s">
        <v>104</v>
      </c>
      <c r="B1862" t="s">
        <v>102</v>
      </c>
      <c r="C1862" s="15">
        <v>42249</v>
      </c>
      <c r="D1862" t="s">
        <v>99</v>
      </c>
      <c r="E1862">
        <v>4</v>
      </c>
      <c r="G1862">
        <v>0</v>
      </c>
      <c r="J1862">
        <v>2.1</v>
      </c>
      <c r="K1862" s="6"/>
      <c r="P1862" s="6"/>
    </row>
    <row r="1863" spans="1:37" x14ac:dyDescent="0.25">
      <c r="A1863" s="24" t="s">
        <v>107</v>
      </c>
      <c r="B1863" t="s">
        <v>102</v>
      </c>
      <c r="C1863" s="15">
        <v>42249</v>
      </c>
      <c r="D1863" t="s">
        <v>99</v>
      </c>
      <c r="E1863">
        <v>4</v>
      </c>
      <c r="G1863">
        <v>50</v>
      </c>
      <c r="J1863">
        <v>2.1</v>
      </c>
      <c r="K1863" s="6"/>
      <c r="P1863" s="6"/>
    </row>
    <row r="1864" spans="1:37" x14ac:dyDescent="0.25">
      <c r="A1864" s="24" t="s">
        <v>101</v>
      </c>
      <c r="B1864" t="s">
        <v>102</v>
      </c>
      <c r="C1864" s="15">
        <v>42283</v>
      </c>
      <c r="D1864" t="s">
        <v>99</v>
      </c>
      <c r="E1864">
        <v>1</v>
      </c>
      <c r="G1864">
        <v>200</v>
      </c>
      <c r="J1864">
        <v>2.2000000000000002</v>
      </c>
      <c r="K1864" s="6"/>
      <c r="N1864">
        <v>20.96</v>
      </c>
      <c r="O1864">
        <v>20.96</v>
      </c>
      <c r="P1864" s="6">
        <f>SUMIFS(O$1840:O1864,A$1840:A1864,A1864,E$1840:E1864,E1864)</f>
        <v>31.71</v>
      </c>
      <c r="Z1864">
        <v>15.081207275390625</v>
      </c>
      <c r="AA1864">
        <v>14.03339672088623</v>
      </c>
      <c r="AB1864">
        <v>82.234977722167969</v>
      </c>
      <c r="AC1864">
        <v>17.560647964477539</v>
      </c>
      <c r="AD1864">
        <v>87.134452819824219</v>
      </c>
      <c r="AE1864">
        <v>18.437446594238281</v>
      </c>
      <c r="AF1864">
        <v>2.9499999999999998E-2</v>
      </c>
      <c r="AH1864">
        <v>13.157596435546875</v>
      </c>
      <c r="AI1864">
        <v>125.24</v>
      </c>
      <c r="AJ1864">
        <v>12.92</v>
      </c>
      <c r="AK1864">
        <v>0.10316192909613542</v>
      </c>
    </row>
    <row r="1865" spans="1:37" x14ac:dyDescent="0.25">
      <c r="A1865" s="24" t="s">
        <v>103</v>
      </c>
      <c r="B1865" t="s">
        <v>102</v>
      </c>
      <c r="C1865" s="15">
        <v>42283</v>
      </c>
      <c r="D1865" t="s">
        <v>99</v>
      </c>
      <c r="E1865">
        <v>1</v>
      </c>
      <c r="G1865">
        <v>500</v>
      </c>
      <c r="J1865">
        <v>2.2000000000000002</v>
      </c>
      <c r="K1865" s="6"/>
      <c r="N1865">
        <v>107.84</v>
      </c>
      <c r="O1865">
        <v>107.84</v>
      </c>
      <c r="P1865" s="6">
        <f>SUMIFS(O$1840:O1865,A$1840:A1865,A1865,E$1840:E1865,E1865)</f>
        <v>124.5</v>
      </c>
      <c r="Z1865">
        <v>13.579852104187012</v>
      </c>
      <c r="AA1865">
        <v>15.413883209228516</v>
      </c>
      <c r="AB1865">
        <v>84.386497497558594</v>
      </c>
      <c r="AC1865">
        <v>16.849294662475586</v>
      </c>
      <c r="AD1865">
        <v>89.156509399414063</v>
      </c>
      <c r="AE1865">
        <v>23.993581771850586</v>
      </c>
      <c r="AF1865">
        <v>3.8399999999999997E-2</v>
      </c>
      <c r="AH1865">
        <v>13.501839599609376</v>
      </c>
      <c r="AI1865">
        <v>146.65</v>
      </c>
      <c r="AJ1865">
        <v>13.44</v>
      </c>
      <c r="AK1865">
        <v>9.1646778042959426E-2</v>
      </c>
    </row>
    <row r="1866" spans="1:37" x14ac:dyDescent="0.25">
      <c r="A1866" s="24" t="s">
        <v>104</v>
      </c>
      <c r="B1866" t="s">
        <v>102</v>
      </c>
      <c r="C1866" s="15">
        <v>42283</v>
      </c>
      <c r="D1866" t="s">
        <v>99</v>
      </c>
      <c r="E1866">
        <v>1</v>
      </c>
      <c r="G1866">
        <v>0</v>
      </c>
      <c r="J1866">
        <v>2.2000000000000002</v>
      </c>
      <c r="K1866" s="6"/>
      <c r="N1866">
        <v>68.989999999999995</v>
      </c>
      <c r="O1866">
        <v>68.989999999999995</v>
      </c>
      <c r="P1866" s="6">
        <f>SUMIFS(O$1840:O1866,A$1840:A1866,A1866,E$1840:E1866,E1866)</f>
        <v>75.75</v>
      </c>
      <c r="Z1866">
        <v>15.432148933410645</v>
      </c>
      <c r="AA1866">
        <v>12.726395606994629</v>
      </c>
      <c r="AB1866">
        <v>81.785202026367188</v>
      </c>
      <c r="AC1866">
        <v>16.475130081176758</v>
      </c>
      <c r="AD1866">
        <v>87.132034301757813</v>
      </c>
      <c r="AE1866">
        <v>16.988761901855469</v>
      </c>
      <c r="AF1866">
        <v>2.7199999999999998E-2</v>
      </c>
      <c r="AH1866">
        <v>13.08563232421875</v>
      </c>
      <c r="AI1866">
        <v>82.07</v>
      </c>
      <c r="AJ1866">
        <v>9.42</v>
      </c>
      <c r="AK1866">
        <v>0.11478006579748995</v>
      </c>
    </row>
    <row r="1867" spans="1:37" x14ac:dyDescent="0.25">
      <c r="A1867" s="24" t="s">
        <v>105</v>
      </c>
      <c r="B1867" t="s">
        <v>102</v>
      </c>
      <c r="C1867" s="15">
        <v>42283</v>
      </c>
      <c r="D1867" t="s">
        <v>99</v>
      </c>
      <c r="E1867">
        <v>1</v>
      </c>
      <c r="G1867">
        <v>100</v>
      </c>
      <c r="J1867">
        <v>2.2000000000000002</v>
      </c>
      <c r="K1867" s="6"/>
      <c r="N1867">
        <v>88.76</v>
      </c>
      <c r="O1867">
        <v>88.76</v>
      </c>
      <c r="P1867" s="6">
        <f>SUMIFS(O$1840:O1867,A$1840:A1867,A1867,E$1840:E1867,E1867)</f>
        <v>98.31</v>
      </c>
      <c r="Z1867">
        <v>15.644242286682129</v>
      </c>
      <c r="AA1867">
        <v>12.138227462768555</v>
      </c>
      <c r="AB1867">
        <v>80.405220031738281</v>
      </c>
      <c r="AC1867">
        <v>16.675205230712891</v>
      </c>
      <c r="AD1867">
        <v>86.533027648925781</v>
      </c>
      <c r="AE1867">
        <v>19.067111968994141</v>
      </c>
      <c r="AF1867">
        <v>3.0499999999999999E-2</v>
      </c>
      <c r="AH1867">
        <v>12.864835205078125</v>
      </c>
      <c r="AI1867">
        <v>118.54</v>
      </c>
      <c r="AJ1867">
        <v>11.95</v>
      </c>
      <c r="AK1867">
        <v>0.10080985321410493</v>
      </c>
    </row>
    <row r="1868" spans="1:37" x14ac:dyDescent="0.25">
      <c r="A1868" s="24" t="s">
        <v>106</v>
      </c>
      <c r="B1868" t="s">
        <v>102</v>
      </c>
      <c r="C1868" s="15">
        <v>42283</v>
      </c>
      <c r="D1868" t="s">
        <v>99</v>
      </c>
      <c r="E1868">
        <v>1</v>
      </c>
      <c r="G1868">
        <v>350</v>
      </c>
      <c r="J1868">
        <v>2.2000000000000002</v>
      </c>
      <c r="K1868" s="6"/>
      <c r="N1868">
        <v>120.42</v>
      </c>
      <c r="O1868">
        <v>120.42</v>
      </c>
      <c r="P1868" s="6">
        <f>SUMIFS(O$1840:O1868,A$1840:A1868,A1868,E$1840:E1868,E1868)</f>
        <v>131.69</v>
      </c>
      <c r="Z1868">
        <v>16.682462692260742</v>
      </c>
      <c r="AA1868">
        <v>12.634249687194824</v>
      </c>
      <c r="AB1868">
        <v>81.651695251464844</v>
      </c>
      <c r="AC1868">
        <v>17.676664352416992</v>
      </c>
      <c r="AD1868">
        <v>88.26416015625</v>
      </c>
      <c r="AE1868">
        <v>23.151187896728516</v>
      </c>
      <c r="AF1868">
        <v>3.6999999999999998E-2</v>
      </c>
      <c r="AH1868">
        <v>13.064271240234376</v>
      </c>
      <c r="AI1868">
        <v>135.05000000000001</v>
      </c>
      <c r="AJ1868">
        <v>11.04</v>
      </c>
      <c r="AK1868">
        <v>8.1747500925583111E-2</v>
      </c>
    </row>
    <row r="1869" spans="1:37" x14ac:dyDescent="0.25">
      <c r="A1869" s="24" t="s">
        <v>107</v>
      </c>
      <c r="B1869" t="s">
        <v>102</v>
      </c>
      <c r="C1869" s="15">
        <v>42283</v>
      </c>
      <c r="D1869" t="s">
        <v>99</v>
      </c>
      <c r="E1869">
        <v>1</v>
      </c>
      <c r="G1869">
        <v>50</v>
      </c>
      <c r="J1869">
        <v>2.2000000000000002</v>
      </c>
      <c r="K1869" s="6"/>
      <c r="N1869">
        <v>80.040000000000006</v>
      </c>
      <c r="O1869">
        <v>80.040000000000006</v>
      </c>
      <c r="P1869" s="6">
        <f>SUMIFS(O$1840:O1869,A$1840:A1869,A1869,E$1840:E1869,E1869)</f>
        <v>94.690000000000012</v>
      </c>
      <c r="Z1869">
        <v>16.905065536499023</v>
      </c>
      <c r="AA1869">
        <v>11.298057556152344</v>
      </c>
      <c r="AB1869">
        <v>79.690185546875</v>
      </c>
      <c r="AC1869">
        <v>18.690311431884766</v>
      </c>
      <c r="AD1869">
        <v>86.621711730957031</v>
      </c>
      <c r="AE1869">
        <v>21.175355911254883</v>
      </c>
      <c r="AF1869">
        <v>3.39E-2</v>
      </c>
      <c r="AH1869">
        <v>12.7504296875</v>
      </c>
      <c r="AI1869">
        <v>98.1</v>
      </c>
      <c r="AJ1869">
        <v>9.6199999999999992</v>
      </c>
      <c r="AK1869">
        <v>9.8063200815494397E-2</v>
      </c>
    </row>
    <row r="1870" spans="1:37" x14ac:dyDescent="0.25">
      <c r="A1870" s="24" t="s">
        <v>103</v>
      </c>
      <c r="B1870" t="s">
        <v>102</v>
      </c>
      <c r="C1870" s="15">
        <v>42283</v>
      </c>
      <c r="D1870" t="s">
        <v>99</v>
      </c>
      <c r="E1870">
        <v>2</v>
      </c>
      <c r="G1870">
        <v>500</v>
      </c>
      <c r="J1870">
        <v>2.2000000000000002</v>
      </c>
      <c r="K1870" s="6"/>
      <c r="N1870">
        <v>128.12</v>
      </c>
      <c r="O1870">
        <v>128.12</v>
      </c>
      <c r="P1870" s="6">
        <f>SUMIFS(O$1840:O1870,A$1840:A1870,A1870,E$1840:E1870,E1870)</f>
        <v>136.95000000000002</v>
      </c>
      <c r="Z1870">
        <v>17.055351257324219</v>
      </c>
      <c r="AA1870">
        <v>5.8174881935119629</v>
      </c>
      <c r="AB1870">
        <v>79.034103393554688</v>
      </c>
      <c r="AC1870">
        <v>18.133159637451172</v>
      </c>
      <c r="AD1870">
        <v>86.364067077636719</v>
      </c>
      <c r="AE1870">
        <v>20.49090576171875</v>
      </c>
      <c r="AF1870">
        <v>3.2800000000000003E-2</v>
      </c>
      <c r="AH1870">
        <v>12.64545654296875</v>
      </c>
      <c r="AI1870">
        <v>108.63</v>
      </c>
      <c r="AJ1870">
        <v>11.66</v>
      </c>
      <c r="AK1870">
        <v>0.10733683144619351</v>
      </c>
    </row>
    <row r="1871" spans="1:37" x14ac:dyDescent="0.25">
      <c r="A1871" s="24" t="s">
        <v>104</v>
      </c>
      <c r="B1871" t="s">
        <v>102</v>
      </c>
      <c r="C1871" s="15">
        <v>42283</v>
      </c>
      <c r="D1871" t="s">
        <v>99</v>
      </c>
      <c r="E1871">
        <v>2</v>
      </c>
      <c r="G1871">
        <v>0</v>
      </c>
      <c r="J1871">
        <v>2.2000000000000002</v>
      </c>
      <c r="K1871" s="6"/>
      <c r="N1871">
        <v>83.04</v>
      </c>
      <c r="O1871">
        <v>83.04</v>
      </c>
      <c r="P1871" s="6">
        <f>SUMIFS(O$1840:O1871,A$1840:A1871,A1871,E$1840:E1871,E1871)</f>
        <v>99.9</v>
      </c>
      <c r="Z1871">
        <v>16.765048980712891</v>
      </c>
      <c r="AA1871">
        <v>7.1079249382019043</v>
      </c>
      <c r="AB1871">
        <v>79.251434326171875</v>
      </c>
      <c r="AC1871">
        <v>18.63890266418457</v>
      </c>
      <c r="AD1871">
        <v>86.943641662597656</v>
      </c>
      <c r="AE1871">
        <v>27.0072021484375</v>
      </c>
      <c r="AF1871">
        <v>4.3200000000000002E-2</v>
      </c>
      <c r="AH1871">
        <v>12.6802294921875</v>
      </c>
      <c r="AI1871">
        <v>86.18</v>
      </c>
      <c r="AJ1871">
        <v>10.7</v>
      </c>
      <c r="AK1871">
        <v>0.12415873752610813</v>
      </c>
    </row>
    <row r="1872" spans="1:37" x14ac:dyDescent="0.25">
      <c r="A1872" s="24" t="s">
        <v>106</v>
      </c>
      <c r="B1872" t="s">
        <v>102</v>
      </c>
      <c r="C1872" s="15">
        <v>42283</v>
      </c>
      <c r="D1872" t="s">
        <v>99</v>
      </c>
      <c r="E1872">
        <v>2</v>
      </c>
      <c r="G1872">
        <v>350</v>
      </c>
      <c r="J1872">
        <v>2.2000000000000002</v>
      </c>
      <c r="K1872" s="6"/>
      <c r="N1872">
        <v>99.32</v>
      </c>
      <c r="O1872">
        <v>99.32</v>
      </c>
      <c r="P1872" s="6">
        <f>SUMIFS(O$1840:O1872,A$1840:A1872,A1872,E$1840:E1872,E1872)</f>
        <v>99.32</v>
      </c>
      <c r="AI1872">
        <v>89.12</v>
      </c>
      <c r="AJ1872">
        <v>9.42</v>
      </c>
      <c r="AK1872">
        <v>0.10570017953321365</v>
      </c>
    </row>
    <row r="1873" spans="1:37" x14ac:dyDescent="0.25">
      <c r="A1873" s="24" t="s">
        <v>105</v>
      </c>
      <c r="B1873" t="s">
        <v>102</v>
      </c>
      <c r="C1873" s="15">
        <v>42283</v>
      </c>
      <c r="D1873" t="s">
        <v>99</v>
      </c>
      <c r="E1873">
        <v>2</v>
      </c>
      <c r="G1873">
        <v>100</v>
      </c>
      <c r="J1873">
        <v>2.2000000000000002</v>
      </c>
      <c r="K1873" s="6"/>
      <c r="N1873">
        <v>50.7</v>
      </c>
      <c r="O1873">
        <v>50.7</v>
      </c>
      <c r="P1873" s="6">
        <f>SUMIFS(O$1840:O1873,A$1840:A1873,A1873,E$1840:E1873,E1873)</f>
        <v>57.510000000000005</v>
      </c>
      <c r="Z1873">
        <v>16.733827590942383</v>
      </c>
      <c r="AA1873">
        <v>7.218015193939209</v>
      </c>
      <c r="AB1873">
        <v>79.639717102050781</v>
      </c>
      <c r="AC1873">
        <v>18.107715606689453</v>
      </c>
      <c r="AD1873">
        <v>87.515327453613281</v>
      </c>
      <c r="AE1873">
        <v>26.198694229125977</v>
      </c>
      <c r="AF1873">
        <v>4.19E-2</v>
      </c>
      <c r="AH1873">
        <v>12.742354736328124</v>
      </c>
      <c r="AI1873">
        <v>65.2</v>
      </c>
      <c r="AJ1873">
        <v>7.81</v>
      </c>
      <c r="AK1873">
        <v>0.11978527607361962</v>
      </c>
    </row>
    <row r="1874" spans="1:37" x14ac:dyDescent="0.25">
      <c r="A1874" s="24" t="s">
        <v>107</v>
      </c>
      <c r="B1874" t="s">
        <v>102</v>
      </c>
      <c r="C1874" s="15">
        <v>42283</v>
      </c>
      <c r="D1874" t="s">
        <v>99</v>
      </c>
      <c r="E1874">
        <v>2</v>
      </c>
      <c r="G1874">
        <v>50</v>
      </c>
      <c r="J1874">
        <v>2.2000000000000002</v>
      </c>
      <c r="K1874" s="6"/>
      <c r="N1874">
        <v>46.48</v>
      </c>
      <c r="O1874">
        <v>46.48</v>
      </c>
      <c r="P1874" s="6">
        <f>SUMIFS(O$1840:O1874,A$1840:A1874,A1874,E$1840:E1874,E1874)</f>
        <v>60.33</v>
      </c>
      <c r="Z1874">
        <v>17.131919860839844</v>
      </c>
      <c r="AA1874">
        <v>8.3215847015380859</v>
      </c>
      <c r="AB1874">
        <v>78.067115783691406</v>
      </c>
      <c r="AC1874">
        <v>18.887323379516602</v>
      </c>
      <c r="AD1874">
        <v>87.054588317871094</v>
      </c>
      <c r="AE1874">
        <v>23.481513977050781</v>
      </c>
      <c r="AF1874">
        <v>3.7600000000000001E-2</v>
      </c>
      <c r="AH1874">
        <v>12.490738525390626</v>
      </c>
      <c r="AI1874">
        <v>71.69</v>
      </c>
      <c r="AJ1874">
        <v>7.57</v>
      </c>
      <c r="AK1874">
        <v>0.10559352768865951</v>
      </c>
    </row>
    <row r="1875" spans="1:37" x14ac:dyDescent="0.25">
      <c r="A1875" s="24" t="s">
        <v>101</v>
      </c>
      <c r="B1875" t="s">
        <v>102</v>
      </c>
      <c r="C1875" s="15">
        <v>42283</v>
      </c>
      <c r="D1875" t="s">
        <v>99</v>
      </c>
      <c r="E1875">
        <v>2</v>
      </c>
      <c r="G1875">
        <v>200</v>
      </c>
      <c r="J1875">
        <v>2.2000000000000002</v>
      </c>
      <c r="K1875" s="6"/>
      <c r="N1875">
        <v>98.74</v>
      </c>
      <c r="O1875">
        <v>98.74</v>
      </c>
      <c r="P1875" s="6">
        <f>SUMIFS(O$1840:O1875,A$1840:A1875,A1875,E$1840:E1875,E1875)</f>
        <v>118.36999999999999</v>
      </c>
      <c r="Z1875">
        <v>18.142032623291016</v>
      </c>
      <c r="AA1875">
        <v>11.031922340393066</v>
      </c>
      <c r="AB1875">
        <v>80.234794616699219</v>
      </c>
      <c r="AC1875">
        <v>19.495349884033203</v>
      </c>
      <c r="AD1875">
        <v>87.35107421875</v>
      </c>
      <c r="AE1875">
        <v>22.132854461669922</v>
      </c>
      <c r="AF1875">
        <v>3.5400000000000001E-2</v>
      </c>
      <c r="AH1875">
        <v>12.837567138671876</v>
      </c>
      <c r="AI1875">
        <v>87.83</v>
      </c>
      <c r="AJ1875">
        <v>7.95</v>
      </c>
      <c r="AK1875">
        <v>9.051576909939657E-2</v>
      </c>
    </row>
    <row r="1876" spans="1:37" x14ac:dyDescent="0.25">
      <c r="A1876" s="24" t="s">
        <v>107</v>
      </c>
      <c r="B1876" t="s">
        <v>102</v>
      </c>
      <c r="C1876" s="15">
        <v>42283</v>
      </c>
      <c r="D1876" t="s">
        <v>99</v>
      </c>
      <c r="E1876">
        <v>3</v>
      </c>
      <c r="G1876">
        <v>50</v>
      </c>
      <c r="J1876">
        <v>2.2000000000000002</v>
      </c>
      <c r="K1876" s="6"/>
      <c r="N1876">
        <v>97.07</v>
      </c>
      <c r="O1876">
        <v>97.07</v>
      </c>
      <c r="P1876" s="6">
        <f>SUMIFS(O$1840:O1876,A$1840:A1876,A1876,E$1840:E1876,E1876)</f>
        <v>97.07</v>
      </c>
      <c r="Z1876">
        <v>14.872845649719238</v>
      </c>
      <c r="AA1876">
        <v>10.284649848937988</v>
      </c>
      <c r="AB1876">
        <v>80.950660705566406</v>
      </c>
      <c r="AC1876">
        <v>16.371883392333984</v>
      </c>
      <c r="AD1876">
        <v>87.416130065917969</v>
      </c>
      <c r="AE1876">
        <v>23.77204704284668</v>
      </c>
      <c r="AF1876">
        <v>3.7999999999999999E-2</v>
      </c>
      <c r="AH1876">
        <v>12.952105712890626</v>
      </c>
      <c r="AI1876">
        <v>67.22</v>
      </c>
      <c r="AJ1876">
        <v>8.1999999999999993</v>
      </c>
      <c r="AK1876">
        <v>0.1219875037191312</v>
      </c>
    </row>
    <row r="1877" spans="1:37" x14ac:dyDescent="0.25">
      <c r="A1877" s="24" t="s">
        <v>103</v>
      </c>
      <c r="B1877" t="s">
        <v>102</v>
      </c>
      <c r="C1877" s="15">
        <v>42283</v>
      </c>
      <c r="D1877" t="s">
        <v>99</v>
      </c>
      <c r="E1877">
        <v>3</v>
      </c>
      <c r="G1877">
        <v>500</v>
      </c>
      <c r="J1877">
        <v>2.2000000000000002</v>
      </c>
      <c r="K1877" s="6"/>
      <c r="N1877">
        <v>74.260000000000005</v>
      </c>
      <c r="O1877">
        <v>74.260000000000005</v>
      </c>
      <c r="P1877" s="6">
        <f>SUMIFS(O$1840:O1877,A$1840:A1877,A1877,E$1840:E1877,E1877)</f>
        <v>77.820000000000007</v>
      </c>
      <c r="Z1877">
        <v>15.361544609069824</v>
      </c>
      <c r="AA1877">
        <v>8.370020866394043</v>
      </c>
      <c r="AB1877">
        <v>80.966781616210937</v>
      </c>
      <c r="AC1877">
        <v>16.806781768798828</v>
      </c>
      <c r="AD1877">
        <v>88.108573913574219</v>
      </c>
      <c r="AE1877">
        <v>26.29661750793457</v>
      </c>
      <c r="AF1877">
        <v>4.2099999999999999E-2</v>
      </c>
      <c r="AH1877">
        <v>12.95468505859375</v>
      </c>
      <c r="AI1877">
        <v>79.599999999999994</v>
      </c>
      <c r="AJ1877">
        <v>10.91</v>
      </c>
      <c r="AK1877">
        <v>0.1370603015075377</v>
      </c>
    </row>
    <row r="1878" spans="1:37" x14ac:dyDescent="0.25">
      <c r="A1878" s="24" t="s">
        <v>104</v>
      </c>
      <c r="B1878" t="s">
        <v>102</v>
      </c>
      <c r="C1878" s="15">
        <v>42283</v>
      </c>
      <c r="D1878" t="s">
        <v>99</v>
      </c>
      <c r="E1878">
        <v>3</v>
      </c>
      <c r="G1878">
        <v>0</v>
      </c>
      <c r="J1878">
        <v>2.2000000000000002</v>
      </c>
      <c r="K1878" s="6"/>
      <c r="N1878">
        <v>30.45</v>
      </c>
      <c r="O1878">
        <v>30.45</v>
      </c>
      <c r="P1878" s="6">
        <f>SUMIFS(O$1840:O1878,A$1840:A1878,A1878,E$1840:E1878,E1878)</f>
        <v>34.21</v>
      </c>
      <c r="Z1878">
        <v>16.279144287109375</v>
      </c>
      <c r="AA1878">
        <v>10.967896461486816</v>
      </c>
      <c r="AB1878">
        <v>81.597702026367188</v>
      </c>
      <c r="AC1878">
        <v>17.344192504882812</v>
      </c>
      <c r="AD1878">
        <v>87.538887023925781</v>
      </c>
      <c r="AE1878">
        <v>21.5535888671875</v>
      </c>
      <c r="AF1878">
        <v>3.4500000000000003E-2</v>
      </c>
      <c r="AH1878">
        <v>13.055632324218751</v>
      </c>
      <c r="AI1878">
        <v>64.7</v>
      </c>
      <c r="AJ1878">
        <v>8.9499999999999993</v>
      </c>
      <c r="AK1878">
        <v>0.13833075734157649</v>
      </c>
    </row>
    <row r="1879" spans="1:37" x14ac:dyDescent="0.25">
      <c r="A1879" s="24" t="s">
        <v>101</v>
      </c>
      <c r="B1879" t="s">
        <v>102</v>
      </c>
      <c r="C1879" s="15">
        <v>42283</v>
      </c>
      <c r="D1879" t="s">
        <v>99</v>
      </c>
      <c r="E1879">
        <v>3</v>
      </c>
      <c r="G1879">
        <v>200</v>
      </c>
      <c r="J1879">
        <v>2.2000000000000002</v>
      </c>
      <c r="K1879" s="6"/>
      <c r="N1879">
        <v>108.85</v>
      </c>
      <c r="O1879">
        <v>108.85</v>
      </c>
      <c r="P1879" s="6">
        <f>SUMIFS(O$1840:O1879,A$1840:A1879,A1879,E$1840:E1879,E1879)</f>
        <v>112.69</v>
      </c>
      <c r="Z1879">
        <v>17.906162261962891</v>
      </c>
      <c r="AA1879">
        <v>10.582135200500488</v>
      </c>
      <c r="AB1879">
        <v>81.721694946289062</v>
      </c>
      <c r="AC1879">
        <v>19.134614944458008</v>
      </c>
      <c r="AD1879">
        <v>88.370201110839844</v>
      </c>
      <c r="AE1879">
        <v>24.002641677856445</v>
      </c>
      <c r="AF1879">
        <v>3.8399999999999997E-2</v>
      </c>
      <c r="AH1879">
        <v>13.075471191406251</v>
      </c>
      <c r="AI1879">
        <v>91.63</v>
      </c>
      <c r="AJ1879">
        <v>10.07</v>
      </c>
      <c r="AK1879">
        <v>0.10989850485648806</v>
      </c>
    </row>
    <row r="1880" spans="1:37" x14ac:dyDescent="0.25">
      <c r="A1880" s="24" t="s">
        <v>106</v>
      </c>
      <c r="B1880" t="s">
        <v>102</v>
      </c>
      <c r="C1880" s="15">
        <v>42283</v>
      </c>
      <c r="D1880" t="s">
        <v>99</v>
      </c>
      <c r="E1880">
        <v>3</v>
      </c>
      <c r="G1880">
        <v>350</v>
      </c>
      <c r="J1880">
        <v>2.2000000000000002</v>
      </c>
      <c r="K1880" s="6"/>
      <c r="N1880">
        <v>123.75</v>
      </c>
      <c r="O1880">
        <v>123.75</v>
      </c>
      <c r="P1880" s="6">
        <f>SUMIFS(O$1840:O1880,A$1840:A1880,A1880,E$1840:E1880,E1880)</f>
        <v>140.25</v>
      </c>
      <c r="Z1880">
        <v>17.946855545043945</v>
      </c>
      <c r="AA1880">
        <v>10.989950180053711</v>
      </c>
      <c r="AB1880">
        <v>82.494842529296875</v>
      </c>
      <c r="AC1880">
        <v>19.107187271118164</v>
      </c>
      <c r="AD1880">
        <v>88.6376953125</v>
      </c>
      <c r="AE1880">
        <v>23.569194793701172</v>
      </c>
      <c r="AF1880">
        <v>3.7699999999999997E-2</v>
      </c>
      <c r="AH1880">
        <v>13.1991748046875</v>
      </c>
      <c r="AI1880">
        <v>96.9</v>
      </c>
      <c r="AJ1880">
        <v>10.65</v>
      </c>
      <c r="AK1880">
        <v>0.10990712074303405</v>
      </c>
    </row>
    <row r="1881" spans="1:37" x14ac:dyDescent="0.25">
      <c r="A1881" s="24" t="s">
        <v>105</v>
      </c>
      <c r="B1881" t="s">
        <v>102</v>
      </c>
      <c r="C1881" s="15">
        <v>42283</v>
      </c>
      <c r="D1881" t="s">
        <v>99</v>
      </c>
      <c r="E1881">
        <v>3</v>
      </c>
      <c r="G1881">
        <v>100</v>
      </c>
      <c r="J1881">
        <v>2.2000000000000002</v>
      </c>
      <c r="K1881" s="6"/>
      <c r="N1881">
        <v>118.98</v>
      </c>
      <c r="O1881">
        <v>118.98</v>
      </c>
      <c r="P1881" s="6">
        <f>SUMIFS(O$1840:O1881,A$1840:A1881,A1881,E$1840:E1881,E1881)</f>
        <v>128.58000000000001</v>
      </c>
      <c r="Z1881">
        <v>18.904766082763672</v>
      </c>
      <c r="AA1881">
        <v>6.0946559906005859</v>
      </c>
      <c r="AB1881">
        <v>77.661430358886719</v>
      </c>
      <c r="AC1881">
        <v>19.120615005493164</v>
      </c>
      <c r="AD1881">
        <v>85.294349670410156</v>
      </c>
      <c r="AE1881">
        <v>17.437538146972656</v>
      </c>
      <c r="AF1881">
        <v>2.7900000000000001E-2</v>
      </c>
      <c r="AH1881">
        <v>12.425828857421875</v>
      </c>
      <c r="AI1881">
        <v>84.11</v>
      </c>
      <c r="AJ1881">
        <v>8.6</v>
      </c>
      <c r="AK1881">
        <v>0.10224705742480085</v>
      </c>
    </row>
    <row r="1882" spans="1:37" x14ac:dyDescent="0.25">
      <c r="A1882" s="24" t="s">
        <v>106</v>
      </c>
      <c r="B1882" t="s">
        <v>102</v>
      </c>
      <c r="C1882" s="15">
        <v>42283</v>
      </c>
      <c r="D1882" t="s">
        <v>99</v>
      </c>
      <c r="E1882">
        <v>4</v>
      </c>
      <c r="G1882">
        <v>350</v>
      </c>
      <c r="J1882">
        <v>2.2000000000000002</v>
      </c>
      <c r="K1882" s="6"/>
      <c r="N1882">
        <v>73.08</v>
      </c>
      <c r="O1882">
        <v>73.08</v>
      </c>
      <c r="P1882" s="6">
        <f>SUMIFS(O$1840:O1882,A$1840:A1882,A1882,E$1840:E1882,E1882)</f>
        <v>83.75</v>
      </c>
      <c r="Z1882">
        <v>18.21002197265625</v>
      </c>
      <c r="AA1882">
        <v>7.1798710823059082</v>
      </c>
      <c r="AB1882">
        <v>76.818588256835938</v>
      </c>
      <c r="AC1882">
        <v>18.971839904785156</v>
      </c>
      <c r="AD1882">
        <v>86.900802612304688</v>
      </c>
      <c r="AE1882">
        <v>27.161401748657227</v>
      </c>
      <c r="AF1882">
        <v>4.3499999999999997E-2</v>
      </c>
      <c r="AH1882">
        <v>12.29097412109375</v>
      </c>
      <c r="AI1882">
        <v>84.86</v>
      </c>
      <c r="AJ1882">
        <v>9.9</v>
      </c>
      <c r="AK1882">
        <v>0.11666273862832902</v>
      </c>
    </row>
    <row r="1883" spans="1:37" x14ac:dyDescent="0.25">
      <c r="A1883" s="24" t="s">
        <v>101</v>
      </c>
      <c r="B1883" t="s">
        <v>102</v>
      </c>
      <c r="C1883" s="15">
        <v>42283</v>
      </c>
      <c r="D1883" t="s">
        <v>99</v>
      </c>
      <c r="E1883">
        <v>4</v>
      </c>
      <c r="G1883">
        <v>200</v>
      </c>
      <c r="J1883">
        <v>2.2000000000000002</v>
      </c>
      <c r="K1883" s="6"/>
      <c r="N1883">
        <v>47.76</v>
      </c>
      <c r="O1883">
        <v>47.76</v>
      </c>
      <c r="P1883" s="6">
        <f>SUMIFS(O$1840:O1883,A$1840:A1883,A1883,E$1840:E1883,E1883)</f>
        <v>53.05</v>
      </c>
      <c r="Z1883">
        <v>16.950199127197266</v>
      </c>
      <c r="AA1883">
        <v>7.9719681739807129</v>
      </c>
      <c r="AB1883">
        <v>79.327934265136719</v>
      </c>
      <c r="AC1883">
        <v>17.673515319824219</v>
      </c>
      <c r="AD1883">
        <v>87.021438598632813</v>
      </c>
      <c r="AE1883">
        <v>19.409439086914063</v>
      </c>
      <c r="AF1883">
        <v>3.1099999999999999E-2</v>
      </c>
      <c r="AH1883">
        <v>12.692469482421876</v>
      </c>
      <c r="AI1883">
        <v>79.010000000000005</v>
      </c>
      <c r="AJ1883">
        <v>11.43</v>
      </c>
      <c r="AK1883">
        <v>0.14466523224908237</v>
      </c>
    </row>
    <row r="1884" spans="1:37" x14ac:dyDescent="0.25">
      <c r="A1884" s="24" t="s">
        <v>105</v>
      </c>
      <c r="B1884" t="s">
        <v>102</v>
      </c>
      <c r="C1884" s="15">
        <v>42283</v>
      </c>
      <c r="D1884" t="s">
        <v>99</v>
      </c>
      <c r="E1884">
        <v>4</v>
      </c>
      <c r="G1884">
        <v>100</v>
      </c>
      <c r="J1884">
        <v>2.2000000000000002</v>
      </c>
      <c r="K1884" s="6"/>
      <c r="N1884">
        <v>79.2</v>
      </c>
      <c r="O1884">
        <v>79.2</v>
      </c>
      <c r="P1884" s="6">
        <f>SUMIFS(O$1840:O1884,A$1840:A1884,A1884,E$1840:E1884,E1884)</f>
        <v>91.23</v>
      </c>
      <c r="Z1884">
        <v>17.856470108032227</v>
      </c>
      <c r="AA1884">
        <v>7.6346769332885742</v>
      </c>
      <c r="AB1884">
        <v>79.425987243652344</v>
      </c>
      <c r="AC1884">
        <v>18.9652099609375</v>
      </c>
      <c r="AD1884">
        <v>87.0484619140625</v>
      </c>
      <c r="AE1884">
        <v>19.600547790527344</v>
      </c>
      <c r="AF1884">
        <v>3.1399999999999997E-2</v>
      </c>
      <c r="AH1884">
        <v>12.708157958984375</v>
      </c>
      <c r="AI1884">
        <v>115.48</v>
      </c>
      <c r="AJ1884">
        <v>12.71</v>
      </c>
      <c r="AK1884">
        <v>0.11006234845860756</v>
      </c>
    </row>
    <row r="1885" spans="1:37" x14ac:dyDescent="0.25">
      <c r="A1885" s="24" t="s">
        <v>103</v>
      </c>
      <c r="B1885" t="s">
        <v>102</v>
      </c>
      <c r="C1885" s="15">
        <v>42283</v>
      </c>
      <c r="D1885" t="s">
        <v>99</v>
      </c>
      <c r="E1885">
        <v>4</v>
      </c>
      <c r="G1885">
        <v>500</v>
      </c>
      <c r="J1885">
        <v>2.2000000000000002</v>
      </c>
      <c r="K1885" s="6"/>
      <c r="N1885">
        <v>97</v>
      </c>
      <c r="O1885">
        <v>97</v>
      </c>
      <c r="P1885" s="6">
        <f>SUMIFS(O$1840:O1885,A$1840:A1885,A1885,E$1840:E1885,E1885)</f>
        <v>112.02</v>
      </c>
      <c r="Z1885">
        <v>15.804743766784668</v>
      </c>
      <c r="AA1885">
        <v>7.8911862373352051</v>
      </c>
      <c r="AB1885">
        <v>79.968032836914063</v>
      </c>
      <c r="AC1885">
        <v>18.426855087280273</v>
      </c>
      <c r="AD1885">
        <v>87.795356750488281</v>
      </c>
      <c r="AE1885">
        <v>27.730833053588867</v>
      </c>
      <c r="AF1885">
        <v>4.4400000000000002E-2</v>
      </c>
      <c r="AH1885">
        <v>12.79488525390625</v>
      </c>
      <c r="AI1885">
        <v>107.85</v>
      </c>
      <c r="AJ1885">
        <v>9.58</v>
      </c>
      <c r="AK1885">
        <v>8.882707464070469E-2</v>
      </c>
    </row>
    <row r="1886" spans="1:37" x14ac:dyDescent="0.25">
      <c r="A1886" s="24" t="s">
        <v>104</v>
      </c>
      <c r="B1886" t="s">
        <v>102</v>
      </c>
      <c r="C1886" s="15">
        <v>42283</v>
      </c>
      <c r="D1886" t="s">
        <v>99</v>
      </c>
      <c r="E1886">
        <v>4</v>
      </c>
      <c r="G1886">
        <v>0</v>
      </c>
      <c r="J1886">
        <v>2.2000000000000002</v>
      </c>
      <c r="K1886" s="6"/>
      <c r="N1886">
        <v>37.67</v>
      </c>
      <c r="O1886">
        <v>37.67</v>
      </c>
      <c r="P1886" s="6">
        <f>SUMIFS(O$1840:O1886,A$1840:A1886,A1886,E$1840:E1886,E1886)</f>
        <v>37.67</v>
      </c>
      <c r="Z1886">
        <v>16.93232536315918</v>
      </c>
      <c r="AA1886">
        <v>9.0197620391845703</v>
      </c>
      <c r="AB1886">
        <v>80.224151611328125</v>
      </c>
      <c r="AC1886">
        <v>18.950328826904297</v>
      </c>
      <c r="AD1886">
        <v>87.98052978515625</v>
      </c>
      <c r="AE1886">
        <v>20.885812759399414</v>
      </c>
      <c r="AF1886">
        <v>3.3399999999999999E-2</v>
      </c>
      <c r="AH1886">
        <v>12.835864257812501</v>
      </c>
      <c r="AI1886">
        <v>93.21</v>
      </c>
      <c r="AJ1886">
        <v>11.21</v>
      </c>
      <c r="AK1886">
        <v>0.12026606587276045</v>
      </c>
    </row>
    <row r="1887" spans="1:37" x14ac:dyDescent="0.25">
      <c r="A1887" s="24" t="s">
        <v>107</v>
      </c>
      <c r="B1887" t="s">
        <v>102</v>
      </c>
      <c r="C1887" s="15">
        <v>42283</v>
      </c>
      <c r="D1887" t="s">
        <v>99</v>
      </c>
      <c r="E1887">
        <v>4</v>
      </c>
      <c r="G1887">
        <v>50</v>
      </c>
      <c r="J1887">
        <v>2.2000000000000002</v>
      </c>
      <c r="K1887" s="6"/>
      <c r="N1887">
        <v>39.72</v>
      </c>
      <c r="O1887">
        <v>39.72</v>
      </c>
      <c r="P1887" s="6">
        <f>SUMIFS(O$1840:O1887,A$1840:A1887,A1887,E$1840:E1887,E1887)</f>
        <v>39.72</v>
      </c>
      <c r="Z1887">
        <v>15.632028579711914</v>
      </c>
      <c r="AA1887">
        <v>6.9757318496704102</v>
      </c>
      <c r="AB1887">
        <v>77.47442626953125</v>
      </c>
      <c r="AC1887">
        <v>16.891658782958984</v>
      </c>
      <c r="AD1887">
        <v>84.853134155273438</v>
      </c>
      <c r="AE1887">
        <v>22.722936630249023</v>
      </c>
      <c r="AF1887">
        <v>3.6400000000000002E-2</v>
      </c>
      <c r="AH1887">
        <v>12.395908203125</v>
      </c>
      <c r="AI1887">
        <v>88.39</v>
      </c>
      <c r="AJ1887">
        <v>11.14</v>
      </c>
      <c r="AK1887">
        <v>0.1260323566014255</v>
      </c>
    </row>
    <row r="1888" spans="1:37" x14ac:dyDescent="0.25">
      <c r="A1888" s="24" t="s">
        <v>101</v>
      </c>
      <c r="B1888" t="s">
        <v>102</v>
      </c>
      <c r="C1888" s="15">
        <v>42314</v>
      </c>
      <c r="D1888" t="s">
        <v>100</v>
      </c>
      <c r="E1888">
        <v>1</v>
      </c>
      <c r="G1888">
        <v>200</v>
      </c>
      <c r="J1888">
        <v>2.2999999999999998</v>
      </c>
      <c r="K1888" s="6"/>
      <c r="N1888">
        <v>142.97</v>
      </c>
      <c r="O1888">
        <v>142.97</v>
      </c>
      <c r="P1888" s="6">
        <f>SUMIFS(O$1840:O1888,A$1840:A1888,A1888,E$1840:E1888,E1888)</f>
        <v>174.68</v>
      </c>
      <c r="Z1888">
        <v>17.682579040527344</v>
      </c>
      <c r="AA1888">
        <v>11.386767387390137</v>
      </c>
      <c r="AB1888">
        <v>79.925666809082031</v>
      </c>
      <c r="AC1888">
        <v>18.822406768798828</v>
      </c>
      <c r="AD1888">
        <v>86.722877502441406</v>
      </c>
      <c r="AE1888">
        <v>14.55955982208252</v>
      </c>
      <c r="AF1888">
        <v>2.3300000000000001E-2</v>
      </c>
      <c r="AH1888">
        <v>12.788106689453125</v>
      </c>
      <c r="AI1888">
        <v>126.1</v>
      </c>
      <c r="AJ1888">
        <v>11.15</v>
      </c>
      <c r="AK1888">
        <v>8.8421887390959561E-2</v>
      </c>
    </row>
    <row r="1889" spans="1:37" x14ac:dyDescent="0.25">
      <c r="A1889" s="24" t="s">
        <v>103</v>
      </c>
      <c r="B1889" t="s">
        <v>102</v>
      </c>
      <c r="C1889" s="15">
        <v>42314</v>
      </c>
      <c r="D1889" t="s">
        <v>100</v>
      </c>
      <c r="E1889">
        <v>1</v>
      </c>
      <c r="G1889">
        <v>500</v>
      </c>
      <c r="J1889">
        <v>2.2999999999999998</v>
      </c>
      <c r="K1889" s="6"/>
      <c r="N1889">
        <v>165.15</v>
      </c>
      <c r="O1889">
        <v>165.15</v>
      </c>
      <c r="P1889" s="6">
        <f>SUMIFS(O$1840:O1889,A$1840:A1889,A1889,E$1840:E1889,E1889)</f>
        <v>289.64999999999998</v>
      </c>
      <c r="Z1889">
        <v>16.263023376464844</v>
      </c>
      <c r="AA1889">
        <v>15.569160461425781</v>
      </c>
      <c r="AB1889">
        <v>80.77252197265625</v>
      </c>
      <c r="AC1889">
        <v>19.037885665893555</v>
      </c>
      <c r="AD1889">
        <v>87.528060913085938</v>
      </c>
      <c r="AE1889">
        <v>18.646450042724609</v>
      </c>
      <c r="AF1889">
        <v>2.98E-2</v>
      </c>
      <c r="AH1889">
        <v>12.923603515625</v>
      </c>
      <c r="AI1889">
        <v>142.94999999999999</v>
      </c>
      <c r="AJ1889">
        <v>11.62</v>
      </c>
      <c r="AK1889">
        <v>8.1287163343826518E-2</v>
      </c>
    </row>
    <row r="1890" spans="1:37" x14ac:dyDescent="0.25">
      <c r="A1890" s="24" t="s">
        <v>104</v>
      </c>
      <c r="B1890" t="s">
        <v>102</v>
      </c>
      <c r="C1890" s="15">
        <v>42314</v>
      </c>
      <c r="D1890" t="s">
        <v>100</v>
      </c>
      <c r="E1890">
        <v>1</v>
      </c>
      <c r="G1890">
        <v>0</v>
      </c>
      <c r="J1890">
        <v>2.2999999999999998</v>
      </c>
      <c r="K1890" s="6"/>
      <c r="N1890">
        <v>114.63</v>
      </c>
      <c r="O1890">
        <v>114.63</v>
      </c>
      <c r="P1890" s="6">
        <f>SUMIFS(O$1840:O1890,A$1840:A1890,A1890,E$1840:E1890,E1890)</f>
        <v>190.38</v>
      </c>
      <c r="Z1890">
        <v>18.033615112304688</v>
      </c>
      <c r="AA1890">
        <v>7.1218352317810059</v>
      </c>
      <c r="AB1890">
        <v>76.928192138671875</v>
      </c>
      <c r="AC1890">
        <v>18.280862808227539</v>
      </c>
      <c r="AD1890">
        <v>85.255752563476562</v>
      </c>
      <c r="AE1890">
        <v>13.125405311584473</v>
      </c>
      <c r="AF1890">
        <v>2.1000000000000001E-2</v>
      </c>
      <c r="AH1890">
        <v>12.308510742187501</v>
      </c>
      <c r="AI1890">
        <v>103.75</v>
      </c>
      <c r="AJ1890">
        <v>10.89</v>
      </c>
      <c r="AK1890">
        <v>0.10496385542168675</v>
      </c>
    </row>
    <row r="1891" spans="1:37" x14ac:dyDescent="0.25">
      <c r="A1891" s="24" t="s">
        <v>105</v>
      </c>
      <c r="B1891" t="s">
        <v>102</v>
      </c>
      <c r="C1891" s="15">
        <v>42314</v>
      </c>
      <c r="D1891" t="s">
        <v>100</v>
      </c>
      <c r="E1891">
        <v>1</v>
      </c>
      <c r="G1891">
        <v>100</v>
      </c>
      <c r="J1891">
        <v>2.2999999999999998</v>
      </c>
      <c r="K1891" s="6"/>
      <c r="N1891">
        <v>37.72</v>
      </c>
      <c r="O1891">
        <v>37.72</v>
      </c>
      <c r="P1891" s="6">
        <f>SUMIFS(O$1840:O1891,A$1840:A1891,A1891,E$1840:E1891,E1891)</f>
        <v>136.03</v>
      </c>
      <c r="Z1891">
        <v>19.218162536621094</v>
      </c>
      <c r="AA1891">
        <v>9.7143402099609375</v>
      </c>
      <c r="AB1891">
        <v>76.808914184570313</v>
      </c>
      <c r="AC1891">
        <v>20.651203155517578</v>
      </c>
      <c r="AD1891">
        <v>86.077117919921875</v>
      </c>
      <c r="AE1891">
        <v>14.127452850341797</v>
      </c>
      <c r="AF1891">
        <v>2.2599999999999999E-2</v>
      </c>
      <c r="AH1891">
        <v>12.28942626953125</v>
      </c>
      <c r="AI1891">
        <v>103.16</v>
      </c>
      <c r="AJ1891">
        <v>4.8899999999999997</v>
      </c>
      <c r="AK1891">
        <v>4.7402093834819699E-2</v>
      </c>
    </row>
    <row r="1892" spans="1:37" x14ac:dyDescent="0.25">
      <c r="A1892" s="24" t="s">
        <v>106</v>
      </c>
      <c r="B1892" t="s">
        <v>102</v>
      </c>
      <c r="C1892" s="15">
        <v>42314</v>
      </c>
      <c r="D1892" t="s">
        <v>100</v>
      </c>
      <c r="E1892">
        <v>1</v>
      </c>
      <c r="G1892">
        <v>350</v>
      </c>
      <c r="J1892">
        <v>2.2999999999999998</v>
      </c>
      <c r="K1892" s="6"/>
      <c r="N1892">
        <v>228.02</v>
      </c>
      <c r="O1892">
        <v>228.02</v>
      </c>
      <c r="P1892" s="6">
        <f>SUMIFS(O$1840:O1892,A$1840:A1892,A1892,E$1840:E1892,E1892)</f>
        <v>359.71000000000004</v>
      </c>
      <c r="Z1892">
        <v>19.899448394775391</v>
      </c>
      <c r="AA1892">
        <v>12.012725830078125</v>
      </c>
      <c r="AB1892">
        <v>76.990592956542969</v>
      </c>
      <c r="AC1892">
        <v>21.273502349853516</v>
      </c>
      <c r="AD1892">
        <v>86.763275146484375</v>
      </c>
      <c r="AE1892">
        <v>16.236595153808594</v>
      </c>
      <c r="AF1892">
        <v>2.5999999999999999E-2</v>
      </c>
      <c r="AH1892">
        <v>12.318494873046875</v>
      </c>
      <c r="AI1892">
        <v>136.25</v>
      </c>
      <c r="AJ1892">
        <v>12.44</v>
      </c>
      <c r="AK1892">
        <v>9.1302752293577982E-2</v>
      </c>
    </row>
    <row r="1893" spans="1:37" x14ac:dyDescent="0.25">
      <c r="A1893" s="24" t="s">
        <v>107</v>
      </c>
      <c r="B1893" t="s">
        <v>102</v>
      </c>
      <c r="C1893" s="15">
        <v>42314</v>
      </c>
      <c r="D1893" t="s">
        <v>100</v>
      </c>
      <c r="E1893">
        <v>1</v>
      </c>
      <c r="G1893">
        <v>50</v>
      </c>
      <c r="J1893">
        <v>2.2999999999999998</v>
      </c>
      <c r="K1893" s="6"/>
      <c r="N1893">
        <v>165.3</v>
      </c>
      <c r="O1893">
        <v>165.3</v>
      </c>
      <c r="P1893" s="6">
        <f>SUMIFS(O$1840:O1893,A$1840:A1893,A1893,E$1840:E1893,E1893)</f>
        <v>259.99</v>
      </c>
      <c r="Z1893">
        <v>19.552148818969727</v>
      </c>
      <c r="AA1893">
        <v>10.268394470214844</v>
      </c>
      <c r="AB1893">
        <v>77.010231018066406</v>
      </c>
      <c r="AC1893">
        <v>20.737009048461914</v>
      </c>
      <c r="AD1893">
        <v>86.053115844726563</v>
      </c>
      <c r="AE1893">
        <v>13.224302291870117</v>
      </c>
      <c r="AF1893">
        <v>2.12E-2</v>
      </c>
      <c r="AH1893">
        <v>12.321636962890626</v>
      </c>
      <c r="AI1893">
        <v>118.69</v>
      </c>
      <c r="AJ1893">
        <v>11.24</v>
      </c>
      <c r="AK1893">
        <v>9.4700480242648918E-2</v>
      </c>
    </row>
    <row r="1894" spans="1:37" x14ac:dyDescent="0.25">
      <c r="A1894" s="24" t="s">
        <v>103</v>
      </c>
      <c r="B1894" t="s">
        <v>102</v>
      </c>
      <c r="C1894" s="15">
        <v>42314</v>
      </c>
      <c r="D1894" t="s">
        <v>100</v>
      </c>
      <c r="E1894">
        <v>2</v>
      </c>
      <c r="G1894">
        <v>500</v>
      </c>
      <c r="J1894">
        <v>2.2999999999999998</v>
      </c>
      <c r="K1894" s="6"/>
      <c r="N1894">
        <v>143.79</v>
      </c>
      <c r="O1894">
        <v>143.79</v>
      </c>
      <c r="P1894" s="6">
        <f>SUMIFS(O$1840:O1894,A$1840:A1894,A1894,E$1840:E1894,E1894)</f>
        <v>280.74</v>
      </c>
      <c r="Z1894">
        <v>17.045013427734375</v>
      </c>
      <c r="AA1894">
        <v>10.525884628295898</v>
      </c>
      <c r="AB1894">
        <v>77.913787841796875</v>
      </c>
      <c r="AC1894">
        <v>19.726493835449219</v>
      </c>
      <c r="AD1894">
        <v>86.665428161621094</v>
      </c>
      <c r="AE1894">
        <v>21.484245300292969</v>
      </c>
      <c r="AF1894">
        <v>3.44E-2</v>
      </c>
      <c r="AH1894">
        <v>12.4662060546875</v>
      </c>
      <c r="AI1894">
        <v>165.7</v>
      </c>
      <c r="AJ1894">
        <v>12.91</v>
      </c>
      <c r="AK1894">
        <v>7.7911888955944489E-2</v>
      </c>
    </row>
    <row r="1895" spans="1:37" x14ac:dyDescent="0.25">
      <c r="A1895" s="24" t="s">
        <v>104</v>
      </c>
      <c r="B1895" t="s">
        <v>102</v>
      </c>
      <c r="C1895" s="15">
        <v>42314</v>
      </c>
      <c r="D1895" t="s">
        <v>100</v>
      </c>
      <c r="E1895">
        <v>2</v>
      </c>
      <c r="G1895">
        <v>0</v>
      </c>
      <c r="J1895">
        <v>2.2999999999999998</v>
      </c>
      <c r="K1895" s="6"/>
      <c r="N1895">
        <v>143.66999999999999</v>
      </c>
      <c r="O1895">
        <v>143.66999999999999</v>
      </c>
      <c r="P1895" s="6">
        <f>SUMIFS(O$1840:O1895,A$1840:A1895,A1895,E$1840:E1895,E1895)</f>
        <v>243.57</v>
      </c>
      <c r="Z1895">
        <v>18.603782653808594</v>
      </c>
      <c r="AA1895">
        <v>12.032941818237305</v>
      </c>
      <c r="AB1895">
        <v>78.10614013671875</v>
      </c>
      <c r="AC1895">
        <v>20.117153167724609</v>
      </c>
      <c r="AD1895">
        <v>87.308868408203125</v>
      </c>
      <c r="AE1895">
        <v>18.127622604370117</v>
      </c>
      <c r="AF1895">
        <v>2.9000000000000001E-2</v>
      </c>
      <c r="AH1895">
        <v>12.496982421875</v>
      </c>
      <c r="AI1895">
        <v>147.46</v>
      </c>
      <c r="AJ1895">
        <v>14.55</v>
      </c>
      <c r="AK1895">
        <v>9.867082598670826E-2</v>
      </c>
    </row>
    <row r="1896" spans="1:37" x14ac:dyDescent="0.25">
      <c r="A1896" s="24" t="s">
        <v>106</v>
      </c>
      <c r="B1896" t="s">
        <v>102</v>
      </c>
      <c r="C1896" s="15">
        <v>42314</v>
      </c>
      <c r="D1896" t="s">
        <v>100</v>
      </c>
      <c r="E1896">
        <v>2</v>
      </c>
      <c r="G1896">
        <v>350</v>
      </c>
      <c r="J1896">
        <v>2.2999999999999998</v>
      </c>
      <c r="K1896" s="6"/>
      <c r="N1896">
        <v>151.30000000000001</v>
      </c>
      <c r="O1896">
        <v>151.30000000000001</v>
      </c>
      <c r="P1896" s="6">
        <f>SUMIFS(O$1840:O1896,A$1840:A1896,A1896,E$1840:E1896,E1896)</f>
        <v>250.62</v>
      </c>
      <c r="Z1896">
        <v>17.254465103149414</v>
      </c>
      <c r="AA1896">
        <v>12.021843910217285</v>
      </c>
      <c r="AB1896">
        <v>78.833984375</v>
      </c>
      <c r="AC1896">
        <v>19.348844528198242</v>
      </c>
      <c r="AD1896">
        <v>86.878639221191406</v>
      </c>
      <c r="AE1896">
        <v>21.70985221862793</v>
      </c>
      <c r="AF1896">
        <v>3.4700000000000002E-2</v>
      </c>
      <c r="AH1896">
        <v>12.6134375</v>
      </c>
      <c r="AI1896">
        <v>105.26</v>
      </c>
      <c r="AJ1896">
        <v>10.51</v>
      </c>
      <c r="AK1896">
        <v>9.9847995439863182E-2</v>
      </c>
    </row>
    <row r="1897" spans="1:37" x14ac:dyDescent="0.25">
      <c r="A1897" s="24" t="s">
        <v>105</v>
      </c>
      <c r="B1897" t="s">
        <v>102</v>
      </c>
      <c r="C1897" s="15">
        <v>42314</v>
      </c>
      <c r="D1897" t="s">
        <v>100</v>
      </c>
      <c r="E1897">
        <v>2</v>
      </c>
      <c r="G1897">
        <v>100</v>
      </c>
      <c r="J1897">
        <v>2.2999999999999998</v>
      </c>
      <c r="K1897" s="6"/>
      <c r="N1897">
        <v>82.53</v>
      </c>
      <c r="O1897">
        <v>82.53</v>
      </c>
      <c r="P1897" s="6">
        <f>SUMIFS(O$1840:O1897,A$1840:A1897,A1897,E$1840:E1897,E1897)</f>
        <v>140.04000000000002</v>
      </c>
      <c r="Z1897">
        <v>17.60992431640625</v>
      </c>
      <c r="AA1897">
        <v>8.7476291656494141</v>
      </c>
      <c r="AB1897">
        <v>75.994865417480469</v>
      </c>
      <c r="AC1897">
        <v>18.699455261230469</v>
      </c>
      <c r="AD1897">
        <v>84.51416015625</v>
      </c>
      <c r="AE1897">
        <v>20.1937255859375</v>
      </c>
      <c r="AF1897">
        <v>3.2300000000000002E-2</v>
      </c>
      <c r="AH1897">
        <v>12.159178466796876</v>
      </c>
      <c r="AI1897">
        <v>102.87</v>
      </c>
      <c r="AJ1897">
        <v>11.02</v>
      </c>
      <c r="AK1897">
        <v>0.10712549820161368</v>
      </c>
    </row>
    <row r="1898" spans="1:37" x14ac:dyDescent="0.25">
      <c r="A1898" s="24" t="s">
        <v>107</v>
      </c>
      <c r="B1898" t="s">
        <v>102</v>
      </c>
      <c r="C1898" s="15">
        <v>42314</v>
      </c>
      <c r="D1898" t="s">
        <v>100</v>
      </c>
      <c r="E1898">
        <v>2</v>
      </c>
      <c r="G1898">
        <v>50</v>
      </c>
      <c r="J1898">
        <v>2.2999999999999998</v>
      </c>
      <c r="K1898" s="6"/>
      <c r="N1898">
        <v>71.540000000000006</v>
      </c>
      <c r="O1898">
        <v>71.540000000000006</v>
      </c>
      <c r="P1898" s="6">
        <f>SUMIFS(O$1840:O1898,A$1840:A1898,A1898,E$1840:E1898,E1898)</f>
        <v>131.87</v>
      </c>
      <c r="Z1898">
        <v>17.153823852539063</v>
      </c>
      <c r="AA1898">
        <v>11.604337692260742</v>
      </c>
      <c r="AB1898">
        <v>76.583930969238281</v>
      </c>
      <c r="AC1898">
        <v>17.593105316162109</v>
      </c>
      <c r="AD1898">
        <v>84.457366943359375</v>
      </c>
      <c r="AE1898">
        <v>19.052932739257813</v>
      </c>
      <c r="AF1898">
        <v>3.0499999999999999E-2</v>
      </c>
      <c r="AH1898">
        <v>12.253428955078125</v>
      </c>
      <c r="AI1898">
        <v>111.55</v>
      </c>
      <c r="AJ1898">
        <v>11.09</v>
      </c>
      <c r="AK1898">
        <v>9.9417301658449128E-2</v>
      </c>
    </row>
    <row r="1899" spans="1:37" x14ac:dyDescent="0.25">
      <c r="A1899" s="24" t="s">
        <v>101</v>
      </c>
      <c r="B1899" t="s">
        <v>102</v>
      </c>
      <c r="C1899" s="15">
        <v>42314</v>
      </c>
      <c r="D1899" t="s">
        <v>100</v>
      </c>
      <c r="E1899">
        <v>2</v>
      </c>
      <c r="G1899">
        <v>200</v>
      </c>
      <c r="J1899">
        <v>2.2999999999999998</v>
      </c>
      <c r="K1899" s="6"/>
      <c r="N1899">
        <v>160.01</v>
      </c>
      <c r="O1899">
        <v>160.01</v>
      </c>
      <c r="P1899" s="6">
        <f>SUMIFS(O$1840:O1899,A$1840:A1899,A1899,E$1840:E1899,E1899)</f>
        <v>278.38</v>
      </c>
      <c r="Z1899">
        <v>18.67279052734375</v>
      </c>
      <c r="AA1899">
        <v>11.812335014343262</v>
      </c>
      <c r="AB1899">
        <v>74.170982360839844</v>
      </c>
      <c r="AC1899">
        <v>20.616046905517578</v>
      </c>
      <c r="AD1899">
        <v>82.813156127929688</v>
      </c>
      <c r="AE1899">
        <v>16.988750457763672</v>
      </c>
      <c r="AF1899">
        <v>2.7199999999999998E-2</v>
      </c>
      <c r="AH1899">
        <v>11.867357177734375</v>
      </c>
      <c r="AI1899">
        <v>141.26</v>
      </c>
      <c r="AJ1899">
        <v>12.95</v>
      </c>
      <c r="AK1899">
        <v>9.1674925668979182E-2</v>
      </c>
    </row>
    <row r="1900" spans="1:37" x14ac:dyDescent="0.25">
      <c r="A1900" s="24" t="s">
        <v>107</v>
      </c>
      <c r="B1900" t="s">
        <v>102</v>
      </c>
      <c r="C1900" s="15">
        <v>42314</v>
      </c>
      <c r="D1900" t="s">
        <v>100</v>
      </c>
      <c r="E1900">
        <v>3</v>
      </c>
      <c r="G1900">
        <v>50</v>
      </c>
      <c r="J1900">
        <v>2.2999999999999998</v>
      </c>
      <c r="K1900" s="6"/>
      <c r="N1900">
        <v>104.09</v>
      </c>
      <c r="O1900">
        <v>104.09</v>
      </c>
      <c r="P1900" s="6">
        <f>SUMIFS(O$1840:O1900,A$1840:A1900,A1900,E$1840:E1900,E1900)</f>
        <v>201.16</v>
      </c>
      <c r="Z1900">
        <v>16.907341003417969</v>
      </c>
      <c r="AA1900">
        <v>12.84058952331543</v>
      </c>
      <c r="AB1900">
        <v>75.538909912109375</v>
      </c>
      <c r="AC1900">
        <v>17.672569274902344</v>
      </c>
      <c r="AD1900">
        <v>84.322113037109375</v>
      </c>
      <c r="AE1900">
        <v>18.468469619750977</v>
      </c>
      <c r="AF1900">
        <v>2.9499999999999998E-2</v>
      </c>
      <c r="AH1900">
        <v>12.0862255859375</v>
      </c>
      <c r="AI1900">
        <v>87.74</v>
      </c>
      <c r="AJ1900">
        <v>11.6</v>
      </c>
      <c r="AK1900">
        <v>0.13220879872350125</v>
      </c>
    </row>
    <row r="1901" spans="1:37" x14ac:dyDescent="0.25">
      <c r="A1901" s="24" t="s">
        <v>103</v>
      </c>
      <c r="B1901" t="s">
        <v>102</v>
      </c>
      <c r="C1901" s="15">
        <v>42314</v>
      </c>
      <c r="D1901" t="s">
        <v>100</v>
      </c>
      <c r="E1901">
        <v>3</v>
      </c>
      <c r="G1901">
        <v>500</v>
      </c>
      <c r="J1901">
        <v>2.2999999999999998</v>
      </c>
      <c r="K1901" s="6"/>
      <c r="N1901">
        <v>162.86000000000001</v>
      </c>
      <c r="O1901">
        <v>162.86000000000001</v>
      </c>
      <c r="P1901" s="6">
        <f>SUMIFS(O$1840:O1901,A$1840:A1901,A1901,E$1840:E1901,E1901)</f>
        <v>240.68</v>
      </c>
      <c r="Z1901">
        <v>13.950904846191406</v>
      </c>
      <c r="AA1901">
        <v>17.304195404052734</v>
      </c>
      <c r="AB1901">
        <v>80.499099731445312</v>
      </c>
      <c r="AC1901">
        <v>17.716217041015625</v>
      </c>
      <c r="AD1901">
        <v>87.223670959472656</v>
      </c>
      <c r="AE1901">
        <v>18.404579162597656</v>
      </c>
      <c r="AF1901">
        <v>2.9399999999999999E-2</v>
      </c>
      <c r="AH1901">
        <v>12.87985595703125</v>
      </c>
      <c r="AI1901">
        <v>110.18</v>
      </c>
      <c r="AJ1901">
        <v>14.72</v>
      </c>
      <c r="AK1901">
        <v>0.13359956434924669</v>
      </c>
    </row>
    <row r="1902" spans="1:37" x14ac:dyDescent="0.25">
      <c r="A1902" s="24" t="s">
        <v>104</v>
      </c>
      <c r="B1902" t="s">
        <v>102</v>
      </c>
      <c r="C1902" s="15">
        <v>42314</v>
      </c>
      <c r="D1902" t="s">
        <v>100</v>
      </c>
      <c r="E1902">
        <v>3</v>
      </c>
      <c r="G1902">
        <v>0</v>
      </c>
      <c r="J1902">
        <v>2.2999999999999998</v>
      </c>
      <c r="K1902" s="6"/>
      <c r="N1902">
        <v>35.65</v>
      </c>
      <c r="O1902">
        <v>35.65</v>
      </c>
      <c r="P1902" s="6">
        <f>SUMIFS(O$1840:O1902,A$1840:A1902,A1902,E$1840:E1902,E1902)</f>
        <v>69.86</v>
      </c>
      <c r="Z1902">
        <v>14.961166381835938</v>
      </c>
      <c r="AA1902">
        <v>16.055347442626953</v>
      </c>
      <c r="AB1902">
        <v>76.424118041992188</v>
      </c>
      <c r="AC1902">
        <v>16.701475143432617</v>
      </c>
      <c r="AD1902">
        <v>84.066680908203125</v>
      </c>
      <c r="AE1902">
        <v>19.105419158935547</v>
      </c>
      <c r="AF1902">
        <v>3.0599999999999999E-2</v>
      </c>
      <c r="AH1902">
        <v>12.227858886718749</v>
      </c>
      <c r="AI1902">
        <v>102.8</v>
      </c>
      <c r="AJ1902">
        <v>16.649999999999999</v>
      </c>
      <c r="AK1902">
        <v>0.16196498054474706</v>
      </c>
    </row>
    <row r="1903" spans="1:37" x14ac:dyDescent="0.25">
      <c r="A1903" s="24" t="s">
        <v>101</v>
      </c>
      <c r="B1903" t="s">
        <v>102</v>
      </c>
      <c r="C1903" s="15">
        <v>42314</v>
      </c>
      <c r="D1903" t="s">
        <v>100</v>
      </c>
      <c r="E1903">
        <v>3</v>
      </c>
      <c r="G1903">
        <v>200</v>
      </c>
      <c r="J1903">
        <v>2.2999999999999998</v>
      </c>
      <c r="K1903" s="6"/>
      <c r="N1903">
        <v>123.11</v>
      </c>
      <c r="O1903">
        <v>123.11</v>
      </c>
      <c r="P1903" s="6">
        <f>SUMIFS(O$1840:O1903,A$1840:A1903,A1903,E$1840:E1903,E1903)</f>
        <v>235.8</v>
      </c>
      <c r="Z1903">
        <v>16.786262512207031</v>
      </c>
      <c r="AA1903">
        <v>15.704071044921875</v>
      </c>
      <c r="AB1903">
        <v>76.573333740234375</v>
      </c>
      <c r="AC1903">
        <v>19.362152099609375</v>
      </c>
      <c r="AD1903">
        <v>85.699813842773438</v>
      </c>
      <c r="AE1903">
        <v>15.915557861328125</v>
      </c>
      <c r="AF1903">
        <v>2.5499999999999998E-2</v>
      </c>
      <c r="AH1903">
        <v>12.2517333984375</v>
      </c>
      <c r="AI1903">
        <v>144.62</v>
      </c>
      <c r="AJ1903">
        <v>15.24</v>
      </c>
      <c r="AK1903">
        <v>0.10537961554418476</v>
      </c>
    </row>
    <row r="1904" spans="1:37" x14ac:dyDescent="0.25">
      <c r="A1904" s="24" t="s">
        <v>106</v>
      </c>
      <c r="B1904" t="s">
        <v>102</v>
      </c>
      <c r="C1904" s="15">
        <v>42314</v>
      </c>
      <c r="D1904" t="s">
        <v>100</v>
      </c>
      <c r="E1904">
        <v>3</v>
      </c>
      <c r="G1904">
        <v>350</v>
      </c>
      <c r="J1904">
        <v>2.2999999999999998</v>
      </c>
      <c r="K1904" s="6"/>
      <c r="N1904">
        <v>163.52000000000001</v>
      </c>
      <c r="O1904">
        <v>163.52000000000001</v>
      </c>
      <c r="P1904" s="6">
        <f>SUMIFS(O$1840:O1904,A$1840:A1904,A1904,E$1840:E1904,E1904)</f>
        <v>303.77</v>
      </c>
      <c r="Z1904">
        <v>16.488456726074219</v>
      </c>
      <c r="AA1904">
        <v>18.326930999755859</v>
      </c>
      <c r="AB1904">
        <v>78.295494079589844</v>
      </c>
      <c r="AC1904">
        <v>18.793672561645508</v>
      </c>
      <c r="AD1904">
        <v>85.8052978515625</v>
      </c>
      <c r="AE1904">
        <v>16.446870803833008</v>
      </c>
      <c r="AF1904">
        <v>2.63E-2</v>
      </c>
      <c r="AH1904">
        <v>12.527279052734375</v>
      </c>
      <c r="AI1904">
        <v>153.18</v>
      </c>
      <c r="AJ1904">
        <v>16.079999999999998</v>
      </c>
      <c r="AK1904">
        <v>0.10497453975714843</v>
      </c>
    </row>
    <row r="1905" spans="1:37" x14ac:dyDescent="0.25">
      <c r="A1905" s="24" t="s">
        <v>105</v>
      </c>
      <c r="B1905" t="s">
        <v>102</v>
      </c>
      <c r="C1905" s="15">
        <v>42314</v>
      </c>
      <c r="D1905" t="s">
        <v>100</v>
      </c>
      <c r="E1905">
        <v>3</v>
      </c>
      <c r="G1905">
        <v>100</v>
      </c>
      <c r="J1905">
        <v>2.2999999999999998</v>
      </c>
      <c r="K1905" s="6"/>
      <c r="N1905">
        <v>154.06</v>
      </c>
      <c r="O1905">
        <v>154.06</v>
      </c>
      <c r="P1905" s="6">
        <f>SUMIFS(O$1840:O1905,A$1840:A1905,A1905,E$1840:E1905,E1905)</f>
        <v>282.64</v>
      </c>
      <c r="Z1905">
        <v>17.251245498657227</v>
      </c>
      <c r="AA1905">
        <v>14.756806373596191</v>
      </c>
      <c r="AB1905">
        <v>77.396232604980469</v>
      </c>
      <c r="AC1905">
        <v>18.032922744750977</v>
      </c>
      <c r="AD1905">
        <v>85.154800415039063</v>
      </c>
      <c r="AE1905">
        <v>13.707797050476074</v>
      </c>
      <c r="AF1905">
        <v>2.1899999999999999E-2</v>
      </c>
      <c r="AH1905">
        <v>12.383397216796876</v>
      </c>
      <c r="AI1905">
        <v>119.36</v>
      </c>
      <c r="AJ1905">
        <v>11.61</v>
      </c>
      <c r="AK1905">
        <v>9.7268766756032174E-2</v>
      </c>
    </row>
    <row r="1906" spans="1:37" x14ac:dyDescent="0.25">
      <c r="A1906" s="24" t="s">
        <v>106</v>
      </c>
      <c r="B1906" t="s">
        <v>102</v>
      </c>
      <c r="C1906" s="15">
        <v>42314</v>
      </c>
      <c r="D1906" t="s">
        <v>100</v>
      </c>
      <c r="E1906">
        <v>4</v>
      </c>
      <c r="G1906">
        <v>350</v>
      </c>
      <c r="J1906">
        <v>2.2999999999999998</v>
      </c>
      <c r="K1906" s="6"/>
      <c r="N1906">
        <v>112.92</v>
      </c>
      <c r="O1906">
        <v>112.92</v>
      </c>
      <c r="P1906" s="6">
        <f>SUMIFS(O$1840:O1906,A$1840:A1906,A1906,E$1840:E1906,E1906)</f>
        <v>196.67000000000002</v>
      </c>
      <c r="Z1906">
        <v>14.103231430053711</v>
      </c>
      <c r="AA1906">
        <v>15.958646774291992</v>
      </c>
      <c r="AB1906">
        <v>76.915855407714844</v>
      </c>
      <c r="AC1906">
        <v>19.0477294921875</v>
      </c>
      <c r="AD1906">
        <v>84.677139282226562</v>
      </c>
      <c r="AE1906">
        <v>20.052890777587891</v>
      </c>
      <c r="AF1906">
        <v>3.2099999999999997E-2</v>
      </c>
      <c r="AH1906">
        <v>12.306536865234376</v>
      </c>
      <c r="AI1906">
        <v>114.43</v>
      </c>
      <c r="AJ1906">
        <v>15.9</v>
      </c>
      <c r="AK1906">
        <v>0.13894957616009787</v>
      </c>
    </row>
    <row r="1907" spans="1:37" x14ac:dyDescent="0.25">
      <c r="A1907" s="24" t="s">
        <v>101</v>
      </c>
      <c r="B1907" t="s">
        <v>102</v>
      </c>
      <c r="C1907" s="15">
        <v>42314</v>
      </c>
      <c r="D1907" t="s">
        <v>100</v>
      </c>
      <c r="E1907">
        <v>4</v>
      </c>
      <c r="G1907">
        <v>200</v>
      </c>
      <c r="J1907">
        <v>2.2999999999999998</v>
      </c>
      <c r="K1907" s="6"/>
      <c r="N1907">
        <v>88.33</v>
      </c>
      <c r="O1907">
        <v>88.33</v>
      </c>
      <c r="P1907" s="6">
        <f>SUMIFS(O$1840:O1907,A$1840:A1907,A1907,E$1840:E1907,E1907)</f>
        <v>141.38</v>
      </c>
      <c r="Z1907">
        <v>16.79754638671875</v>
      </c>
      <c r="AA1907">
        <v>15.592868804931641</v>
      </c>
      <c r="AB1907">
        <v>76.791038513183594</v>
      </c>
      <c r="AC1907">
        <v>22.224164962768555</v>
      </c>
      <c r="AD1907">
        <v>85.132049560546875</v>
      </c>
      <c r="AE1907">
        <v>18.336418151855469</v>
      </c>
      <c r="AF1907">
        <v>2.93E-2</v>
      </c>
      <c r="AH1907">
        <v>12.286566162109375</v>
      </c>
      <c r="AI1907">
        <v>100.31</v>
      </c>
      <c r="AJ1907">
        <v>12.61</v>
      </c>
      <c r="AK1907">
        <v>0.12571029807596451</v>
      </c>
    </row>
    <row r="1908" spans="1:37" x14ac:dyDescent="0.25">
      <c r="A1908" s="24" t="s">
        <v>105</v>
      </c>
      <c r="B1908" t="s">
        <v>102</v>
      </c>
      <c r="C1908" s="15">
        <v>42314</v>
      </c>
      <c r="D1908" t="s">
        <v>100</v>
      </c>
      <c r="E1908">
        <v>4</v>
      </c>
      <c r="G1908">
        <v>100</v>
      </c>
      <c r="J1908">
        <v>2.2999999999999998</v>
      </c>
      <c r="K1908" s="6"/>
      <c r="N1908">
        <v>122.45</v>
      </c>
      <c r="O1908">
        <v>122.45</v>
      </c>
      <c r="P1908" s="6">
        <f>SUMIFS(O$1840:O1908,A$1840:A1908,A1908,E$1840:E1908,E1908)</f>
        <v>213.68</v>
      </c>
      <c r="Z1908">
        <v>16.342967987060547</v>
      </c>
      <c r="AA1908">
        <v>14.68582820892334</v>
      </c>
      <c r="AB1908">
        <v>78.476058959960937</v>
      </c>
      <c r="AC1908">
        <v>17.824300765991211</v>
      </c>
      <c r="AD1908">
        <v>85.211112976074219</v>
      </c>
      <c r="AE1908">
        <v>14.222311973571777</v>
      </c>
      <c r="AF1908">
        <v>2.2800000000000001E-2</v>
      </c>
      <c r="AH1908">
        <v>12.55616943359375</v>
      </c>
      <c r="AI1908">
        <v>101.06</v>
      </c>
      <c r="AJ1908">
        <v>11.51</v>
      </c>
      <c r="AK1908">
        <v>0.11389273698792796</v>
      </c>
    </row>
    <row r="1909" spans="1:37" x14ac:dyDescent="0.25">
      <c r="A1909" s="24" t="s">
        <v>103</v>
      </c>
      <c r="B1909" t="s">
        <v>102</v>
      </c>
      <c r="C1909" s="15">
        <v>42314</v>
      </c>
      <c r="D1909" t="s">
        <v>100</v>
      </c>
      <c r="E1909">
        <v>4</v>
      </c>
      <c r="G1909">
        <v>500</v>
      </c>
      <c r="J1909">
        <v>2.2999999999999998</v>
      </c>
      <c r="K1909" s="6"/>
      <c r="N1909">
        <v>147.80000000000001</v>
      </c>
      <c r="O1909">
        <v>147.80000000000001</v>
      </c>
      <c r="P1909" s="6">
        <f>SUMIFS(O$1840:O1909,A$1840:A1909,A1909,E$1840:E1909,E1909)</f>
        <v>259.82</v>
      </c>
      <c r="Z1909">
        <v>15.86530590057373</v>
      </c>
      <c r="AA1909">
        <v>16.344001770019531</v>
      </c>
      <c r="AB1909">
        <v>79.503982543945313</v>
      </c>
      <c r="AC1909">
        <v>19.281494140625</v>
      </c>
      <c r="AD1909">
        <v>87.283203125</v>
      </c>
      <c r="AE1909">
        <v>19.952793121337891</v>
      </c>
      <c r="AF1909">
        <v>3.1899999999999998E-2</v>
      </c>
      <c r="AH1909">
        <v>12.720637207031251</v>
      </c>
      <c r="AI1909">
        <v>127.63</v>
      </c>
      <c r="AJ1909">
        <v>12.11</v>
      </c>
      <c r="AK1909">
        <v>9.4883648045130456E-2</v>
      </c>
    </row>
    <row r="1910" spans="1:37" x14ac:dyDescent="0.25">
      <c r="A1910" s="24" t="s">
        <v>104</v>
      </c>
      <c r="B1910" t="s">
        <v>102</v>
      </c>
      <c r="C1910" s="15">
        <v>42314</v>
      </c>
      <c r="D1910" t="s">
        <v>100</v>
      </c>
      <c r="E1910">
        <v>4</v>
      </c>
      <c r="G1910">
        <v>0</v>
      </c>
      <c r="J1910">
        <v>2.2999999999999998</v>
      </c>
      <c r="K1910" s="6"/>
      <c r="N1910">
        <v>89.11</v>
      </c>
      <c r="O1910">
        <v>89.11</v>
      </c>
      <c r="P1910" s="6">
        <f>SUMIFS(O$1840:O1910,A$1840:A1910,A1910,E$1840:E1910,E1910)</f>
        <v>126.78</v>
      </c>
      <c r="Z1910">
        <v>16.253620147705078</v>
      </c>
      <c r="AA1910">
        <v>14.329879760742188</v>
      </c>
      <c r="AB1910">
        <v>72.665740966796875</v>
      </c>
      <c r="AC1910">
        <v>20.678562164306641</v>
      </c>
      <c r="AD1910">
        <v>81.661857604980469</v>
      </c>
      <c r="AE1910">
        <v>17.412097930908203</v>
      </c>
      <c r="AF1910">
        <v>2.7900000000000001E-2</v>
      </c>
      <c r="AH1910">
        <v>11.6265185546875</v>
      </c>
      <c r="AI1910">
        <v>102.16</v>
      </c>
      <c r="AJ1910">
        <v>14.15</v>
      </c>
      <c r="AK1910">
        <v>0.13850822239624119</v>
      </c>
    </row>
    <row r="1911" spans="1:37" x14ac:dyDescent="0.25">
      <c r="A1911" s="24" t="s">
        <v>107</v>
      </c>
      <c r="B1911" t="s">
        <v>102</v>
      </c>
      <c r="C1911" s="15">
        <v>42314</v>
      </c>
      <c r="D1911" t="s">
        <v>100</v>
      </c>
      <c r="E1911">
        <v>4</v>
      </c>
      <c r="G1911">
        <v>50</v>
      </c>
      <c r="J1911">
        <v>2.2999999999999998</v>
      </c>
      <c r="K1911" s="6"/>
      <c r="N1911">
        <v>61.26</v>
      </c>
      <c r="O1911">
        <v>61.26</v>
      </c>
      <c r="P1911" s="6">
        <f>SUMIFS(O$1840:O1911,A$1840:A1911,A1911,E$1840:E1911,E1911)</f>
        <v>100.97999999999999</v>
      </c>
      <c r="Z1911">
        <v>16.788949966430664</v>
      </c>
      <c r="AA1911">
        <v>13.449013710021973</v>
      </c>
      <c r="AB1911">
        <v>74.235519409179688</v>
      </c>
      <c r="AC1911">
        <v>22.735572814941406</v>
      </c>
      <c r="AD1911">
        <v>84.069450378417969</v>
      </c>
      <c r="AE1911">
        <v>18.210737228393555</v>
      </c>
      <c r="AF1911">
        <v>2.9100000000000001E-2</v>
      </c>
      <c r="AH1911">
        <v>11.87768310546875</v>
      </c>
      <c r="AI1911">
        <v>98.58</v>
      </c>
      <c r="AJ1911">
        <v>13.84</v>
      </c>
      <c r="AK1911">
        <v>0.14039358896327855</v>
      </c>
    </row>
    <row r="1912" spans="1:37" x14ac:dyDescent="0.25">
      <c r="A1912" s="24" t="s">
        <v>101</v>
      </c>
      <c r="B1912" t="s">
        <v>102</v>
      </c>
      <c r="C1912" s="15">
        <v>42345</v>
      </c>
      <c r="D1912" t="s">
        <v>97</v>
      </c>
      <c r="E1912">
        <v>1</v>
      </c>
      <c r="G1912">
        <v>200</v>
      </c>
      <c r="J1912">
        <v>2.4</v>
      </c>
      <c r="K1912" s="6"/>
      <c r="N1912">
        <v>119.68</v>
      </c>
      <c r="O1912">
        <v>119.68</v>
      </c>
      <c r="P1912" s="6">
        <f>SUMIFS(O$1840:O1912,A$1840:A1912,A1912,E$1840:E1912,E1912)</f>
        <v>294.36</v>
      </c>
      <c r="Z1912">
        <v>21.267576217651367</v>
      </c>
      <c r="AA1912">
        <v>8.5696477890014648</v>
      </c>
      <c r="AB1912">
        <v>73.724830627441406</v>
      </c>
      <c r="AC1912">
        <v>23.612266540527344</v>
      </c>
      <c r="AD1912">
        <v>85.340797424316406</v>
      </c>
      <c r="AE1912">
        <v>13.233555793762207</v>
      </c>
      <c r="AF1912">
        <v>2.12E-2</v>
      </c>
      <c r="AH1912">
        <v>11.795972900390625</v>
      </c>
      <c r="AI1912">
        <v>74.25</v>
      </c>
      <c r="AJ1912">
        <v>9.6300000000000008</v>
      </c>
      <c r="AK1912">
        <v>0.1296969696969697</v>
      </c>
    </row>
    <row r="1913" spans="1:37" x14ac:dyDescent="0.25">
      <c r="A1913" s="24" t="s">
        <v>103</v>
      </c>
      <c r="B1913" t="s">
        <v>102</v>
      </c>
      <c r="C1913" s="15">
        <v>42345</v>
      </c>
      <c r="D1913" t="s">
        <v>97</v>
      </c>
      <c r="E1913">
        <v>1</v>
      </c>
      <c r="G1913">
        <v>500</v>
      </c>
      <c r="J1913">
        <v>2.4</v>
      </c>
      <c r="K1913" s="6"/>
      <c r="N1913">
        <v>175.73</v>
      </c>
      <c r="O1913">
        <v>175.73</v>
      </c>
      <c r="P1913" s="6">
        <f>SUMIFS(O$1840:O1913,A$1840:A1913,A1913,E$1840:E1913,E1913)</f>
        <v>465.38</v>
      </c>
      <c r="Z1913">
        <v>18.116031646728516</v>
      </c>
      <c r="AA1913">
        <v>10.126555442810059</v>
      </c>
      <c r="AB1913">
        <v>78.17218017578125</v>
      </c>
      <c r="AC1913">
        <v>19.013162612915039</v>
      </c>
      <c r="AD1913">
        <v>85.774452209472656</v>
      </c>
      <c r="AE1913">
        <v>16.786338806152344</v>
      </c>
      <c r="AF1913">
        <v>2.69E-2</v>
      </c>
      <c r="AH1913">
        <v>12.507548828125</v>
      </c>
      <c r="AI1913">
        <v>71.22</v>
      </c>
      <c r="AJ1913">
        <v>7.66</v>
      </c>
      <c r="AK1913">
        <v>0.10755405784891885</v>
      </c>
    </row>
    <row r="1914" spans="1:37" x14ac:dyDescent="0.25">
      <c r="A1914" s="24" t="s">
        <v>104</v>
      </c>
      <c r="B1914" t="s">
        <v>102</v>
      </c>
      <c r="C1914" s="15">
        <v>42345</v>
      </c>
      <c r="D1914" t="s">
        <v>97</v>
      </c>
      <c r="E1914">
        <v>1</v>
      </c>
      <c r="G1914">
        <v>0</v>
      </c>
      <c r="J1914">
        <v>2.4</v>
      </c>
      <c r="K1914" s="6"/>
      <c r="N1914">
        <v>134.06</v>
      </c>
      <c r="O1914">
        <v>134.06</v>
      </c>
      <c r="P1914" s="6">
        <f>SUMIFS(O$1840:O1914,A$1840:A1914,A1914,E$1840:E1914,E1914)</f>
        <v>324.44</v>
      </c>
      <c r="Z1914">
        <v>18.913461685180664</v>
      </c>
      <c r="AA1914">
        <v>8.4181995391845703</v>
      </c>
      <c r="AB1914">
        <v>75.337623596191406</v>
      </c>
      <c r="AC1914">
        <v>19.496269226074219</v>
      </c>
      <c r="AD1914">
        <v>84.820060729980469</v>
      </c>
      <c r="AE1914">
        <v>13.247523307800293</v>
      </c>
      <c r="AF1914">
        <v>2.12E-2</v>
      </c>
      <c r="AH1914">
        <v>12.054019775390625</v>
      </c>
      <c r="AI1914">
        <v>65.84</v>
      </c>
      <c r="AJ1914">
        <v>8.2100000000000009</v>
      </c>
      <c r="AK1914">
        <v>0.12469623329283111</v>
      </c>
    </row>
    <row r="1915" spans="1:37" x14ac:dyDescent="0.25">
      <c r="A1915" s="24" t="s">
        <v>105</v>
      </c>
      <c r="B1915" t="s">
        <v>102</v>
      </c>
      <c r="C1915" s="15">
        <v>42345</v>
      </c>
      <c r="D1915" t="s">
        <v>97</v>
      </c>
      <c r="E1915">
        <v>1</v>
      </c>
      <c r="G1915">
        <v>100</v>
      </c>
      <c r="J1915">
        <v>2.4</v>
      </c>
      <c r="K1915" s="6"/>
      <c r="N1915">
        <v>166.84</v>
      </c>
      <c r="O1915">
        <v>166.84</v>
      </c>
      <c r="P1915" s="6">
        <f>SUMIFS(O$1840:O1915,A$1840:A1915,A1915,E$1840:E1915,E1915)</f>
        <v>302.87</v>
      </c>
      <c r="Z1915">
        <v>19.742046356201172</v>
      </c>
      <c r="AA1915">
        <v>10.487906455993652</v>
      </c>
      <c r="AB1915">
        <v>76.134078979492188</v>
      </c>
      <c r="AC1915">
        <v>21.563640594482422</v>
      </c>
      <c r="AD1915">
        <v>85.852973937988281</v>
      </c>
      <c r="AE1915">
        <v>14.185398101806641</v>
      </c>
      <c r="AF1915">
        <v>2.2700000000000001E-2</v>
      </c>
      <c r="AH1915">
        <v>12.181452636718751</v>
      </c>
      <c r="AI1915">
        <v>69.260000000000005</v>
      </c>
      <c r="AJ1915">
        <v>7.89</v>
      </c>
      <c r="AK1915">
        <v>0.11391856771585329</v>
      </c>
    </row>
    <row r="1916" spans="1:37" x14ac:dyDescent="0.25">
      <c r="A1916" s="24" t="s">
        <v>106</v>
      </c>
      <c r="B1916" t="s">
        <v>102</v>
      </c>
      <c r="C1916" s="15">
        <v>42345</v>
      </c>
      <c r="D1916" t="s">
        <v>97</v>
      </c>
      <c r="E1916">
        <v>1</v>
      </c>
      <c r="G1916">
        <v>350</v>
      </c>
      <c r="J1916">
        <v>2.4</v>
      </c>
      <c r="K1916" s="6"/>
      <c r="N1916">
        <v>127.75</v>
      </c>
      <c r="O1916">
        <v>127.75</v>
      </c>
      <c r="P1916" s="6">
        <f>SUMIFS(O$1840:O1916,A$1840:A1916,A1916,E$1840:E1916,E1916)</f>
        <v>487.46000000000004</v>
      </c>
      <c r="Z1916">
        <v>17.924510955810547</v>
      </c>
      <c r="AA1916">
        <v>11.433462142944336</v>
      </c>
      <c r="AB1916">
        <v>79.008583068847656</v>
      </c>
      <c r="AC1916">
        <v>19.356693267822266</v>
      </c>
      <c r="AD1916">
        <v>86.42041015625</v>
      </c>
      <c r="AE1916">
        <v>18.734554290771484</v>
      </c>
      <c r="AF1916">
        <v>0.03</v>
      </c>
      <c r="AH1916">
        <v>12.641373291015626</v>
      </c>
      <c r="AI1916">
        <v>64.319999999999993</v>
      </c>
      <c r="AJ1916">
        <v>7.19</v>
      </c>
      <c r="AK1916">
        <v>0.11178482587064678</v>
      </c>
    </row>
    <row r="1917" spans="1:37" x14ac:dyDescent="0.25">
      <c r="A1917" s="24" t="s">
        <v>107</v>
      </c>
      <c r="B1917" t="s">
        <v>102</v>
      </c>
      <c r="C1917" s="15">
        <v>42345</v>
      </c>
      <c r="D1917" t="s">
        <v>97</v>
      </c>
      <c r="E1917">
        <v>1</v>
      </c>
      <c r="G1917">
        <v>50</v>
      </c>
      <c r="J1917">
        <v>2.4</v>
      </c>
      <c r="K1917" s="6"/>
      <c r="N1917">
        <v>180.96</v>
      </c>
      <c r="O1917">
        <v>180.96</v>
      </c>
      <c r="P1917" s="6">
        <f>SUMIFS(O$1840:O1917,A$1840:A1917,A1917,E$1840:E1917,E1917)</f>
        <v>440.95000000000005</v>
      </c>
      <c r="Z1917">
        <v>19.560306549072266</v>
      </c>
      <c r="AA1917">
        <v>8.4518280029296875</v>
      </c>
      <c r="AB1917">
        <v>77.259292602539062</v>
      </c>
      <c r="AC1917">
        <v>20.785249710083008</v>
      </c>
      <c r="AD1917">
        <v>85.992835998535156</v>
      </c>
      <c r="AE1917">
        <v>14.43060302734375</v>
      </c>
      <c r="AF1917">
        <v>2.3099999999999999E-2</v>
      </c>
      <c r="AH1917">
        <v>12.36148681640625</v>
      </c>
      <c r="AI1917">
        <v>64.930000000000007</v>
      </c>
      <c r="AJ1917">
        <v>6.67</v>
      </c>
      <c r="AK1917">
        <v>0.10272601262898505</v>
      </c>
    </row>
    <row r="1918" spans="1:37" x14ac:dyDescent="0.25">
      <c r="A1918" s="24" t="s">
        <v>103</v>
      </c>
      <c r="B1918" t="s">
        <v>102</v>
      </c>
      <c r="C1918" s="15">
        <v>42345</v>
      </c>
      <c r="D1918" t="s">
        <v>97</v>
      </c>
      <c r="E1918">
        <v>2</v>
      </c>
      <c r="G1918">
        <v>500</v>
      </c>
      <c r="J1918">
        <v>2.4</v>
      </c>
      <c r="K1918" s="6"/>
      <c r="N1918">
        <v>184.28</v>
      </c>
      <c r="O1918">
        <v>184.28</v>
      </c>
      <c r="P1918" s="6">
        <f>SUMIFS(O$1840:O1918,A$1840:A1918,A1918,E$1840:E1918,E1918)</f>
        <v>465.02</v>
      </c>
      <c r="Z1918">
        <v>16.46099853515625</v>
      </c>
      <c r="AA1918">
        <v>12.722320556640625</v>
      </c>
      <c r="AB1918">
        <v>79.023971557617188</v>
      </c>
      <c r="AC1918">
        <v>19.299671173095703</v>
      </c>
      <c r="AD1918">
        <v>86.870712280273438</v>
      </c>
      <c r="AE1918">
        <v>19.245326995849609</v>
      </c>
      <c r="AF1918">
        <v>3.0800000000000001E-2</v>
      </c>
      <c r="AH1918">
        <v>12.64383544921875</v>
      </c>
      <c r="AI1918">
        <v>91.35</v>
      </c>
      <c r="AJ1918">
        <v>8.32</v>
      </c>
      <c r="AK1918">
        <v>9.1078270388615226E-2</v>
      </c>
    </row>
    <row r="1919" spans="1:37" x14ac:dyDescent="0.25">
      <c r="A1919" s="24" t="s">
        <v>104</v>
      </c>
      <c r="B1919" t="s">
        <v>102</v>
      </c>
      <c r="C1919" s="15">
        <v>42345</v>
      </c>
      <c r="D1919" t="s">
        <v>97</v>
      </c>
      <c r="E1919">
        <v>2</v>
      </c>
      <c r="G1919">
        <v>0</v>
      </c>
      <c r="J1919">
        <v>2.4</v>
      </c>
      <c r="K1919" s="6"/>
      <c r="N1919">
        <v>150.56</v>
      </c>
      <c r="O1919">
        <v>150.56</v>
      </c>
      <c r="P1919" s="6">
        <f>SUMIFS(O$1840:O1919,A$1840:A1919,A1919,E$1840:E1919,E1919)</f>
        <v>394.13</v>
      </c>
      <c r="Z1919">
        <v>17.807493209838867</v>
      </c>
      <c r="AA1919">
        <v>9.3635711669921875</v>
      </c>
      <c r="AB1919">
        <v>77.391395568847656</v>
      </c>
      <c r="AC1919">
        <v>19.203388214111328</v>
      </c>
      <c r="AD1919">
        <v>86.364326477050781</v>
      </c>
      <c r="AE1919">
        <v>19.188146591186523</v>
      </c>
      <c r="AF1919">
        <v>3.0700000000000002E-2</v>
      </c>
      <c r="AH1919">
        <v>12.382623291015625</v>
      </c>
      <c r="AI1919">
        <v>85.89</v>
      </c>
      <c r="AJ1919">
        <v>8.6300000000000008</v>
      </c>
      <c r="AK1919">
        <v>0.10047735475608337</v>
      </c>
    </row>
    <row r="1920" spans="1:37" x14ac:dyDescent="0.25">
      <c r="A1920" s="24" t="s">
        <v>106</v>
      </c>
      <c r="B1920" t="s">
        <v>102</v>
      </c>
      <c r="C1920" s="15">
        <v>42345</v>
      </c>
      <c r="D1920" t="s">
        <v>97</v>
      </c>
      <c r="E1920">
        <v>2</v>
      </c>
      <c r="G1920">
        <v>350</v>
      </c>
      <c r="J1920">
        <v>2.4</v>
      </c>
      <c r="K1920" s="6"/>
      <c r="N1920">
        <v>170.93</v>
      </c>
      <c r="O1920">
        <v>170.93</v>
      </c>
      <c r="P1920" s="6">
        <f>SUMIFS(O$1840:O1920,A$1840:A1920,A1920,E$1840:E1920,E1920)</f>
        <v>421.55</v>
      </c>
      <c r="Z1920">
        <v>17.736396789550781</v>
      </c>
      <c r="AA1920">
        <v>6.4978690147399902</v>
      </c>
      <c r="AB1920">
        <v>77.813827514648437</v>
      </c>
      <c r="AC1920">
        <v>19.940107345581055</v>
      </c>
      <c r="AD1920">
        <v>87.403289794921875</v>
      </c>
      <c r="AE1920">
        <v>19.650741577148438</v>
      </c>
      <c r="AF1920">
        <v>3.1399999999999997E-2</v>
      </c>
      <c r="AH1920">
        <v>12.45021240234375</v>
      </c>
      <c r="AI1920">
        <v>93.9</v>
      </c>
      <c r="AJ1920">
        <v>9.48</v>
      </c>
      <c r="AK1920">
        <v>0.10095846645367412</v>
      </c>
    </row>
    <row r="1921" spans="1:37" x14ac:dyDescent="0.25">
      <c r="A1921" s="24" t="s">
        <v>105</v>
      </c>
      <c r="B1921" t="s">
        <v>102</v>
      </c>
      <c r="C1921" s="15">
        <v>42345</v>
      </c>
      <c r="D1921" t="s">
        <v>97</v>
      </c>
      <c r="E1921">
        <v>2</v>
      </c>
      <c r="G1921">
        <v>100</v>
      </c>
      <c r="J1921">
        <v>2.4</v>
      </c>
      <c r="K1921" s="6"/>
      <c r="N1921">
        <v>117</v>
      </c>
      <c r="O1921">
        <v>117</v>
      </c>
      <c r="P1921" s="6">
        <f>SUMIFS(O$1840:O1921,A$1840:A1921,A1921,E$1840:E1921,E1921)</f>
        <v>257.04000000000002</v>
      </c>
      <c r="Z1921">
        <v>19.510768890380859</v>
      </c>
      <c r="AA1921">
        <v>9.1282138824462891</v>
      </c>
      <c r="AB1921">
        <v>75.644332885742187</v>
      </c>
      <c r="AC1921">
        <v>20.742919921875</v>
      </c>
      <c r="AD1921">
        <v>85.753639221191406</v>
      </c>
      <c r="AE1921">
        <v>14.352919578552246</v>
      </c>
      <c r="AF1921">
        <v>2.3E-2</v>
      </c>
      <c r="AH1921">
        <v>12.103093261718751</v>
      </c>
      <c r="AI1921">
        <v>81.599999999999994</v>
      </c>
      <c r="AJ1921">
        <v>8.8800000000000008</v>
      </c>
      <c r="AK1921">
        <v>0.10882352941176472</v>
      </c>
    </row>
    <row r="1922" spans="1:37" x14ac:dyDescent="0.25">
      <c r="A1922" s="24" t="s">
        <v>107</v>
      </c>
      <c r="B1922" t="s">
        <v>102</v>
      </c>
      <c r="C1922" s="15">
        <v>42345</v>
      </c>
      <c r="D1922" t="s">
        <v>97</v>
      </c>
      <c r="E1922">
        <v>2</v>
      </c>
      <c r="G1922">
        <v>50</v>
      </c>
      <c r="J1922">
        <v>2.4</v>
      </c>
      <c r="K1922" s="6"/>
      <c r="N1922">
        <v>87.57</v>
      </c>
      <c r="O1922">
        <v>87.57</v>
      </c>
      <c r="P1922" s="6">
        <f>SUMIFS(O$1840:O1922,A$1840:A1922,A1922,E$1840:E1922,E1922)</f>
        <v>219.44</v>
      </c>
      <c r="Z1922">
        <v>19.195261001586914</v>
      </c>
      <c r="AA1922">
        <v>3.9332330226898193</v>
      </c>
      <c r="AB1922">
        <v>74.169418334960938</v>
      </c>
      <c r="AC1922">
        <v>21.167707443237305</v>
      </c>
      <c r="AD1922">
        <v>85.6248779296875</v>
      </c>
      <c r="AE1922">
        <v>18.501201629638672</v>
      </c>
      <c r="AF1922">
        <v>2.9600000000000001E-2</v>
      </c>
      <c r="AH1922">
        <v>11.86710693359375</v>
      </c>
      <c r="AI1922">
        <v>103.04</v>
      </c>
      <c r="AJ1922">
        <v>10.45</v>
      </c>
      <c r="AK1922">
        <v>0.1014169254658385</v>
      </c>
    </row>
    <row r="1923" spans="1:37" x14ac:dyDescent="0.25">
      <c r="A1923" s="24" t="s">
        <v>101</v>
      </c>
      <c r="B1923" t="s">
        <v>102</v>
      </c>
      <c r="C1923" s="15">
        <v>42345</v>
      </c>
      <c r="D1923" t="s">
        <v>97</v>
      </c>
      <c r="E1923">
        <v>2</v>
      </c>
      <c r="G1923">
        <v>200</v>
      </c>
      <c r="J1923">
        <v>2.4</v>
      </c>
      <c r="K1923" s="6"/>
      <c r="N1923">
        <v>181.33</v>
      </c>
      <c r="O1923">
        <v>181.33</v>
      </c>
      <c r="P1923" s="6">
        <f>SUMIFS(O$1840:O1923,A$1840:A1923,A1923,E$1840:E1923,E1923)</f>
        <v>459.71000000000004</v>
      </c>
      <c r="Z1923">
        <v>20.038944244384766</v>
      </c>
      <c r="AA1923">
        <v>9.5205087661743164</v>
      </c>
      <c r="AB1923">
        <v>75.009078979492187</v>
      </c>
      <c r="AC1923">
        <v>20.541254043579102</v>
      </c>
      <c r="AD1923">
        <v>85.850494384765625</v>
      </c>
      <c r="AE1923">
        <v>14.264418601989746</v>
      </c>
      <c r="AF1923">
        <v>2.2800000000000001E-2</v>
      </c>
      <c r="AH1923">
        <v>12.001452636718751</v>
      </c>
      <c r="AI1923">
        <v>84.87</v>
      </c>
      <c r="AJ1923">
        <v>8.2799999999999994</v>
      </c>
      <c r="AK1923">
        <v>9.7560975609756087E-2</v>
      </c>
    </row>
    <row r="1924" spans="1:37" x14ac:dyDescent="0.25">
      <c r="A1924" s="24" t="s">
        <v>107</v>
      </c>
      <c r="B1924" t="s">
        <v>102</v>
      </c>
      <c r="C1924" s="15">
        <v>42345</v>
      </c>
      <c r="D1924" t="s">
        <v>97</v>
      </c>
      <c r="E1924">
        <v>3</v>
      </c>
      <c r="G1924">
        <v>50</v>
      </c>
      <c r="J1924">
        <v>2.4</v>
      </c>
      <c r="K1924" s="6"/>
      <c r="N1924">
        <v>160.04</v>
      </c>
      <c r="O1924">
        <v>160.04</v>
      </c>
      <c r="P1924" s="6">
        <f>SUMIFS(O$1840:O1924,A$1840:A1924,A1924,E$1840:E1924,E1924)</f>
        <v>361.2</v>
      </c>
      <c r="Z1924">
        <v>16.242216110229492</v>
      </c>
      <c r="AA1924">
        <v>13.55186939239502</v>
      </c>
      <c r="AB1924">
        <v>80.256881713867188</v>
      </c>
      <c r="AC1924">
        <v>19.082756042480469</v>
      </c>
      <c r="AD1924">
        <v>87.459770202636719</v>
      </c>
      <c r="AE1924">
        <v>16.251262664794922</v>
      </c>
      <c r="AF1924">
        <v>2.5999999999999999E-2</v>
      </c>
      <c r="AH1924">
        <v>12.84110107421875</v>
      </c>
      <c r="AI1924">
        <v>59.09</v>
      </c>
      <c r="AJ1924">
        <v>7.07</v>
      </c>
      <c r="AK1924">
        <v>0.11964799458453207</v>
      </c>
    </row>
    <row r="1925" spans="1:37" x14ac:dyDescent="0.25">
      <c r="A1925" s="24" t="s">
        <v>103</v>
      </c>
      <c r="B1925" t="s">
        <v>102</v>
      </c>
      <c r="C1925" s="15">
        <v>42345</v>
      </c>
      <c r="D1925" t="s">
        <v>97</v>
      </c>
      <c r="E1925">
        <v>3</v>
      </c>
      <c r="G1925">
        <v>500</v>
      </c>
      <c r="J1925">
        <v>2.4</v>
      </c>
      <c r="K1925" s="6"/>
      <c r="N1925">
        <v>129.22</v>
      </c>
      <c r="O1925">
        <v>129.22</v>
      </c>
      <c r="P1925" s="6">
        <f>SUMIFS(O$1840:O1925,A$1840:A1925,A1925,E$1840:E1925,E1925)</f>
        <v>369.9</v>
      </c>
      <c r="Z1925">
        <v>17.049381256103516</v>
      </c>
      <c r="AA1925">
        <v>10.130578994750977</v>
      </c>
      <c r="AB1925">
        <v>76.795310974121094</v>
      </c>
      <c r="AC1925">
        <v>18.754360198974609</v>
      </c>
      <c r="AD1925">
        <v>87.474937438964844</v>
      </c>
      <c r="AE1925">
        <v>23.879110336303711</v>
      </c>
      <c r="AF1925">
        <v>3.8199999999999998E-2</v>
      </c>
      <c r="AH1925">
        <v>12.287249755859376</v>
      </c>
      <c r="AI1925">
        <v>62.53</v>
      </c>
      <c r="AJ1925">
        <v>7.07</v>
      </c>
      <c r="AK1925">
        <v>0.11306572845034384</v>
      </c>
    </row>
    <row r="1926" spans="1:37" x14ac:dyDescent="0.25">
      <c r="A1926" s="24" t="s">
        <v>104</v>
      </c>
      <c r="B1926" t="s">
        <v>102</v>
      </c>
      <c r="C1926" s="15">
        <v>42345</v>
      </c>
      <c r="D1926" t="s">
        <v>97</v>
      </c>
      <c r="E1926">
        <v>3</v>
      </c>
      <c r="G1926">
        <v>0</v>
      </c>
      <c r="J1926">
        <v>2.4</v>
      </c>
      <c r="K1926" s="6"/>
      <c r="N1926">
        <v>107.93</v>
      </c>
      <c r="O1926">
        <v>107.93</v>
      </c>
      <c r="P1926" s="6">
        <f>SUMIFS(O$1840:O1926,A$1840:A1926,A1926,E$1840:E1926,E1926)</f>
        <v>177.79000000000002</v>
      </c>
      <c r="Z1926">
        <v>18.912128448486328</v>
      </c>
      <c r="AA1926">
        <v>7.0716710090637207</v>
      </c>
      <c r="AB1926">
        <v>75.399032592773437</v>
      </c>
      <c r="AC1926">
        <v>19.642847061157227</v>
      </c>
      <c r="AD1926">
        <v>85.42718505859375</v>
      </c>
      <c r="AE1926">
        <v>17.438100814819336</v>
      </c>
      <c r="AF1926">
        <v>2.7900000000000001E-2</v>
      </c>
      <c r="AH1926">
        <v>12.06384521484375</v>
      </c>
      <c r="AI1926">
        <v>46.91</v>
      </c>
      <c r="AJ1926">
        <v>6.23</v>
      </c>
      <c r="AK1926">
        <v>0.13280750373054787</v>
      </c>
    </row>
    <row r="1927" spans="1:37" x14ac:dyDescent="0.25">
      <c r="A1927" s="24" t="s">
        <v>101</v>
      </c>
      <c r="B1927" t="s">
        <v>102</v>
      </c>
      <c r="C1927" s="15">
        <v>42345</v>
      </c>
      <c r="D1927" t="s">
        <v>97</v>
      </c>
      <c r="E1927">
        <v>3</v>
      </c>
      <c r="G1927">
        <v>200</v>
      </c>
      <c r="J1927">
        <v>2.4</v>
      </c>
      <c r="K1927" s="6"/>
      <c r="N1927">
        <v>166.17</v>
      </c>
      <c r="O1927">
        <v>166.17</v>
      </c>
      <c r="P1927" s="6">
        <f>SUMIFS(O$1840:O1927,A$1840:A1927,A1927,E$1840:E1927,E1927)</f>
        <v>401.97</v>
      </c>
      <c r="Z1927">
        <v>20.112091064453125</v>
      </c>
      <c r="AA1927">
        <v>7.2671918869018555</v>
      </c>
      <c r="AB1927">
        <v>74.289031982421875</v>
      </c>
      <c r="AC1927">
        <v>22.146530151367188</v>
      </c>
      <c r="AD1927">
        <v>85.71246337890625</v>
      </c>
      <c r="AE1927">
        <v>14.709826469421387</v>
      </c>
      <c r="AF1927">
        <v>2.35E-2</v>
      </c>
      <c r="AH1927">
        <v>11.886245117187499</v>
      </c>
      <c r="AI1927">
        <v>76.31</v>
      </c>
      <c r="AJ1927">
        <v>8.01</v>
      </c>
      <c r="AK1927">
        <v>0.10496658367186476</v>
      </c>
    </row>
    <row r="1928" spans="1:37" x14ac:dyDescent="0.25">
      <c r="A1928" s="24" t="s">
        <v>106</v>
      </c>
      <c r="B1928" t="s">
        <v>102</v>
      </c>
      <c r="C1928" s="15">
        <v>42345</v>
      </c>
      <c r="D1928" t="s">
        <v>97</v>
      </c>
      <c r="E1928">
        <v>3</v>
      </c>
      <c r="G1928">
        <v>350</v>
      </c>
      <c r="J1928">
        <v>2.4</v>
      </c>
      <c r="K1928" s="6"/>
      <c r="N1928">
        <v>203.91</v>
      </c>
      <c r="O1928">
        <v>203.91</v>
      </c>
      <c r="P1928" s="6">
        <f>SUMIFS(O$1840:O1928,A$1840:A1928,A1928,E$1840:E1928,E1928)</f>
        <v>507.67999999999995</v>
      </c>
      <c r="Z1928">
        <v>16.9222412109375</v>
      </c>
      <c r="AA1928">
        <v>13.308017730712891</v>
      </c>
      <c r="AB1928">
        <v>80.081710815429688</v>
      </c>
      <c r="AC1928">
        <v>19.916521072387695</v>
      </c>
      <c r="AD1928">
        <v>87.552780151367188</v>
      </c>
      <c r="AE1928">
        <v>16.887714385986328</v>
      </c>
      <c r="AF1928">
        <v>2.7E-2</v>
      </c>
      <c r="AH1928">
        <v>12.81307373046875</v>
      </c>
      <c r="AI1928">
        <v>93.27</v>
      </c>
      <c r="AJ1928">
        <v>9.4</v>
      </c>
      <c r="AK1928">
        <v>0.10078267395732819</v>
      </c>
    </row>
    <row r="1929" spans="1:37" x14ac:dyDescent="0.25">
      <c r="A1929" s="24" t="s">
        <v>105</v>
      </c>
      <c r="B1929" t="s">
        <v>102</v>
      </c>
      <c r="C1929" s="15">
        <v>42345</v>
      </c>
      <c r="D1929" t="s">
        <v>97</v>
      </c>
      <c r="E1929">
        <v>3</v>
      </c>
      <c r="G1929">
        <v>100</v>
      </c>
      <c r="J1929">
        <v>2.4</v>
      </c>
      <c r="K1929" s="6"/>
      <c r="N1929">
        <v>172.02</v>
      </c>
      <c r="O1929">
        <v>172.02</v>
      </c>
      <c r="P1929" s="6">
        <f>SUMIFS(O$1840:O1929,A$1840:A1929,A1929,E$1840:E1929,E1929)</f>
        <v>454.65999999999997</v>
      </c>
      <c r="Z1929">
        <v>18.546539306640625</v>
      </c>
      <c r="AA1929">
        <v>10.678041458129883</v>
      </c>
      <c r="AB1929">
        <v>77.632835388183594</v>
      </c>
      <c r="AC1929">
        <v>19.487232208251953</v>
      </c>
      <c r="AD1929">
        <v>85.196029663085937</v>
      </c>
      <c r="AE1929">
        <v>17.38734245300293</v>
      </c>
      <c r="AF1929">
        <v>2.7799999999999998E-2</v>
      </c>
      <c r="AH1929">
        <v>12.421253662109375</v>
      </c>
      <c r="AI1929">
        <v>76.14</v>
      </c>
      <c r="AJ1929">
        <v>7.83</v>
      </c>
      <c r="AK1929">
        <v>0.10283687943262411</v>
      </c>
    </row>
    <row r="1930" spans="1:37" x14ac:dyDescent="0.25">
      <c r="A1930" s="24" t="s">
        <v>106</v>
      </c>
      <c r="B1930" t="s">
        <v>102</v>
      </c>
      <c r="C1930" s="15">
        <v>42345</v>
      </c>
      <c r="D1930" t="s">
        <v>97</v>
      </c>
      <c r="E1930">
        <v>4</v>
      </c>
      <c r="G1930">
        <v>350</v>
      </c>
      <c r="J1930">
        <v>2.4</v>
      </c>
      <c r="K1930" s="6"/>
      <c r="N1930">
        <v>186.3</v>
      </c>
      <c r="O1930">
        <v>186.3</v>
      </c>
      <c r="P1930" s="6">
        <f>SUMIFS(O$1840:O1930,A$1840:A1930,A1930,E$1840:E1930,E1930)</f>
        <v>382.97</v>
      </c>
      <c r="Z1930">
        <v>19.340286254882812</v>
      </c>
      <c r="AA1930">
        <v>10.709741592407227</v>
      </c>
      <c r="AB1930">
        <v>74.303054809570313</v>
      </c>
      <c r="AC1930">
        <v>19.497961044311523</v>
      </c>
      <c r="AD1930">
        <v>85.75457763671875</v>
      </c>
      <c r="AE1930">
        <v>21.437938690185547</v>
      </c>
      <c r="AF1930">
        <v>3.4299999999999997E-2</v>
      </c>
      <c r="AH1930">
        <v>11.88848876953125</v>
      </c>
      <c r="AI1930">
        <v>93.34</v>
      </c>
      <c r="AJ1930">
        <v>11.54</v>
      </c>
      <c r="AK1930">
        <v>0.12363402614098992</v>
      </c>
    </row>
    <row r="1931" spans="1:37" x14ac:dyDescent="0.25">
      <c r="A1931" s="24" t="s">
        <v>101</v>
      </c>
      <c r="B1931" t="s">
        <v>102</v>
      </c>
      <c r="C1931" s="15">
        <v>42345</v>
      </c>
      <c r="D1931" t="s">
        <v>97</v>
      </c>
      <c r="E1931">
        <v>4</v>
      </c>
      <c r="G1931">
        <v>200</v>
      </c>
      <c r="J1931">
        <v>2.4</v>
      </c>
      <c r="K1931" s="6"/>
      <c r="N1931">
        <v>109.93</v>
      </c>
      <c r="O1931">
        <v>109.93</v>
      </c>
      <c r="P1931" s="6">
        <f>SUMIFS(O$1840:O1931,A$1840:A1931,A1931,E$1840:E1931,E1931)</f>
        <v>251.31</v>
      </c>
      <c r="Z1931">
        <v>17.181247711181641</v>
      </c>
      <c r="AA1931">
        <v>9.5713396072387695</v>
      </c>
      <c r="AB1931">
        <v>78.995040893554687</v>
      </c>
      <c r="AC1931">
        <v>18.563871383666992</v>
      </c>
      <c r="AD1931">
        <v>86.790855407714844</v>
      </c>
      <c r="AE1931">
        <v>21.357826232910156</v>
      </c>
      <c r="AF1931">
        <v>3.4200000000000001E-2</v>
      </c>
      <c r="AH1931">
        <v>12.639206542968751</v>
      </c>
      <c r="AI1931">
        <v>96.85</v>
      </c>
      <c r="AJ1931">
        <v>12.21</v>
      </c>
      <c r="AK1931">
        <v>0.12607124419204957</v>
      </c>
    </row>
    <row r="1932" spans="1:37" x14ac:dyDescent="0.25">
      <c r="A1932" s="24" t="s">
        <v>105</v>
      </c>
      <c r="B1932" t="s">
        <v>102</v>
      </c>
      <c r="C1932" s="15">
        <v>42345</v>
      </c>
      <c r="D1932" t="s">
        <v>97</v>
      </c>
      <c r="E1932">
        <v>4</v>
      </c>
      <c r="G1932">
        <v>100</v>
      </c>
      <c r="J1932">
        <v>2.4</v>
      </c>
      <c r="K1932" s="6"/>
      <c r="N1932">
        <v>170.84</v>
      </c>
      <c r="O1932">
        <v>170.84</v>
      </c>
      <c r="P1932" s="6">
        <f>SUMIFS(O$1840:O1932,A$1840:A1932,A1932,E$1840:E1932,E1932)</f>
        <v>384.52</v>
      </c>
      <c r="Z1932">
        <v>19.372756958007813</v>
      </c>
      <c r="AA1932">
        <v>10.066305160522461</v>
      </c>
      <c r="AB1932">
        <v>76.757003784179688</v>
      </c>
      <c r="AC1932">
        <v>20.838840484619141</v>
      </c>
      <c r="AD1932">
        <v>86.017112731933594</v>
      </c>
      <c r="AE1932">
        <v>13.372604370117188</v>
      </c>
      <c r="AF1932">
        <v>2.1399999999999999E-2</v>
      </c>
      <c r="AH1932">
        <v>12.28112060546875</v>
      </c>
      <c r="AI1932">
        <v>83.79</v>
      </c>
      <c r="AJ1932">
        <v>9.19</v>
      </c>
      <c r="AK1932">
        <v>0.10967895930301944</v>
      </c>
    </row>
    <row r="1933" spans="1:37" x14ac:dyDescent="0.25">
      <c r="A1933" s="24" t="s">
        <v>103</v>
      </c>
      <c r="B1933" t="s">
        <v>102</v>
      </c>
      <c r="C1933" s="15">
        <v>42345</v>
      </c>
      <c r="D1933" t="s">
        <v>97</v>
      </c>
      <c r="E1933">
        <v>4</v>
      </c>
      <c r="G1933">
        <v>500</v>
      </c>
      <c r="J1933">
        <v>2.4</v>
      </c>
      <c r="K1933" s="6"/>
      <c r="N1933">
        <v>248.87</v>
      </c>
      <c r="O1933">
        <v>248.87</v>
      </c>
      <c r="P1933" s="6">
        <f>SUMIFS(O$1840:O1933,A$1840:A1933,A1933,E$1840:E1933,E1933)</f>
        <v>508.69</v>
      </c>
      <c r="Z1933">
        <v>18.570587158203125</v>
      </c>
      <c r="AA1933">
        <v>17.997480392456055</v>
      </c>
      <c r="AB1933">
        <v>78.765724182128906</v>
      </c>
      <c r="AC1933">
        <v>22.614286422729492</v>
      </c>
      <c r="AD1933">
        <v>88.381416320800781</v>
      </c>
      <c r="AE1933">
        <v>17.790800094604492</v>
      </c>
      <c r="AF1933">
        <v>2.8500000000000001E-2</v>
      </c>
      <c r="AH1933">
        <v>12.602515869140625</v>
      </c>
      <c r="AI1933">
        <v>90.29</v>
      </c>
      <c r="AJ1933">
        <v>9.09</v>
      </c>
      <c r="AK1933">
        <v>0.10067560084173219</v>
      </c>
    </row>
    <row r="1934" spans="1:37" x14ac:dyDescent="0.25">
      <c r="A1934" s="24" t="s">
        <v>104</v>
      </c>
      <c r="B1934" t="s">
        <v>102</v>
      </c>
      <c r="C1934" s="15">
        <v>42345</v>
      </c>
      <c r="D1934" t="s">
        <v>97</v>
      </c>
      <c r="E1934">
        <v>4</v>
      </c>
      <c r="G1934">
        <v>0</v>
      </c>
      <c r="J1934">
        <v>2.4</v>
      </c>
      <c r="K1934" s="6"/>
      <c r="N1934">
        <v>183.43</v>
      </c>
      <c r="O1934">
        <v>183.43</v>
      </c>
      <c r="P1934" s="6">
        <f>SUMIFS(O$1840:O1934,A$1840:A1934,A1934,E$1840:E1934,E1934)</f>
        <v>310.21000000000004</v>
      </c>
      <c r="Z1934">
        <v>20.373825073242187</v>
      </c>
      <c r="AA1934">
        <v>7.1564478874206543</v>
      </c>
      <c r="AB1934">
        <v>74.069976806640625</v>
      </c>
      <c r="AC1934">
        <v>22.770668029785156</v>
      </c>
      <c r="AD1934">
        <v>86.244270324707031</v>
      </c>
      <c r="AE1934">
        <v>17.546545028686523</v>
      </c>
      <c r="AF1934">
        <v>2.81E-2</v>
      </c>
      <c r="AH1934">
        <v>11.8511962890625</v>
      </c>
      <c r="AI1934">
        <v>66.94</v>
      </c>
      <c r="AJ1934">
        <v>7.84</v>
      </c>
      <c r="AK1934">
        <v>0.11711980878398566</v>
      </c>
    </row>
    <row r="1935" spans="1:37" x14ac:dyDescent="0.25">
      <c r="A1935" s="24" t="s">
        <v>107</v>
      </c>
      <c r="B1935" t="s">
        <v>102</v>
      </c>
      <c r="C1935" s="15">
        <v>42345</v>
      </c>
      <c r="D1935" t="s">
        <v>97</v>
      </c>
      <c r="E1935">
        <v>4</v>
      </c>
      <c r="G1935">
        <v>50</v>
      </c>
      <c r="J1935">
        <v>2.4</v>
      </c>
      <c r="K1935" s="6"/>
      <c r="N1935">
        <v>117.71</v>
      </c>
      <c r="O1935">
        <v>117.71</v>
      </c>
      <c r="P1935" s="6">
        <f>SUMIFS(O$1840:O1935,A$1840:A1935,A1935,E$1840:E1935,E1935)</f>
        <v>218.69</v>
      </c>
      <c r="Z1935">
        <v>19.162769317626953</v>
      </c>
      <c r="AA1935">
        <v>7.3530941009521484</v>
      </c>
      <c r="AB1935">
        <v>69.907470703125</v>
      </c>
      <c r="AC1935">
        <v>19.315793991088867</v>
      </c>
      <c r="AD1935">
        <v>81.372169494628906</v>
      </c>
      <c r="AE1935">
        <v>13.250999450683594</v>
      </c>
      <c r="AF1935">
        <v>2.12E-2</v>
      </c>
      <c r="AH1935">
        <v>11.185195312499999</v>
      </c>
      <c r="AI1935">
        <v>75.87</v>
      </c>
      <c r="AJ1935">
        <v>9.61</v>
      </c>
      <c r="AK1935">
        <v>0.1266640305786213</v>
      </c>
    </row>
    <row r="1936" spans="1:37" x14ac:dyDescent="0.25">
      <c r="A1936" s="24" t="s">
        <v>101</v>
      </c>
      <c r="B1936" t="s">
        <v>102</v>
      </c>
      <c r="C1936" s="15">
        <v>42376</v>
      </c>
      <c r="D1936" t="s">
        <v>97</v>
      </c>
      <c r="E1936">
        <v>1</v>
      </c>
      <c r="G1936">
        <v>200</v>
      </c>
      <c r="J1936">
        <v>2.5</v>
      </c>
      <c r="K1936" s="6"/>
      <c r="N1936">
        <v>135.22999999999999</v>
      </c>
      <c r="O1936">
        <v>135.22999999999999</v>
      </c>
      <c r="P1936" s="6">
        <f>SUMIFS(O$1840:O1936,A$1840:A1936,A1936,E$1840:E1936,E1936)</f>
        <v>429.59000000000003</v>
      </c>
      <c r="Z1936">
        <v>17.045677185058594</v>
      </c>
      <c r="AA1936">
        <v>12.125470161437988</v>
      </c>
      <c r="AB1936">
        <v>78.211631774902344</v>
      </c>
      <c r="AC1936">
        <v>19.595579147338867</v>
      </c>
      <c r="AD1936">
        <v>86.190139770507812</v>
      </c>
      <c r="AE1936">
        <v>15.794116973876953</v>
      </c>
      <c r="AF1936">
        <v>2.53E-2</v>
      </c>
      <c r="AH1936">
        <v>12.513861083984375</v>
      </c>
      <c r="AI1936">
        <v>59.46</v>
      </c>
      <c r="AJ1936">
        <v>7.66</v>
      </c>
      <c r="AK1936">
        <v>0.12882610158089472</v>
      </c>
    </row>
    <row r="1937" spans="1:37" x14ac:dyDescent="0.25">
      <c r="A1937" s="24" t="s">
        <v>103</v>
      </c>
      <c r="B1937" t="s">
        <v>102</v>
      </c>
      <c r="C1937" s="15">
        <v>42376</v>
      </c>
      <c r="D1937" t="s">
        <v>97</v>
      </c>
      <c r="E1937">
        <v>1</v>
      </c>
      <c r="G1937">
        <v>500</v>
      </c>
      <c r="J1937">
        <v>2.5</v>
      </c>
      <c r="K1937" s="6"/>
      <c r="N1937">
        <v>158.78</v>
      </c>
      <c r="O1937">
        <v>158.78</v>
      </c>
      <c r="P1937" s="6">
        <f>SUMIFS(O$1840:O1937,A$1840:A1937,A1937,E$1840:E1937,E1937)</f>
        <v>624.16</v>
      </c>
      <c r="Z1937">
        <v>17.209945678710937</v>
      </c>
      <c r="AA1937">
        <v>15.183719635009766</v>
      </c>
      <c r="AB1937">
        <v>78.362594604492187</v>
      </c>
      <c r="AC1937">
        <v>20.622159957885742</v>
      </c>
      <c r="AD1937">
        <v>87.025726318359375</v>
      </c>
      <c r="AE1937">
        <v>14.722485542297363</v>
      </c>
      <c r="AF1937">
        <v>2.3599999999999999E-2</v>
      </c>
      <c r="AH1937">
        <v>12.53801513671875</v>
      </c>
      <c r="AI1937">
        <v>71.650000000000006</v>
      </c>
      <c r="AJ1937">
        <v>8.67</v>
      </c>
      <c r="AK1937">
        <v>0.12100488485694347</v>
      </c>
    </row>
    <row r="1938" spans="1:37" x14ac:dyDescent="0.25">
      <c r="A1938" s="24" t="s">
        <v>104</v>
      </c>
      <c r="B1938" t="s">
        <v>102</v>
      </c>
      <c r="C1938" s="15">
        <v>42376</v>
      </c>
      <c r="D1938" t="s">
        <v>97</v>
      </c>
      <c r="E1938">
        <v>1</v>
      </c>
      <c r="G1938">
        <v>0</v>
      </c>
      <c r="J1938">
        <v>2.5</v>
      </c>
      <c r="K1938" s="6"/>
      <c r="N1938">
        <v>114.63</v>
      </c>
      <c r="O1938">
        <v>114.63</v>
      </c>
      <c r="P1938" s="6">
        <f>SUMIFS(O$1840:O1938,A$1840:A1938,A1938,E$1840:E1938,E1938)</f>
        <v>439.07</v>
      </c>
      <c r="Z1938">
        <v>15.735501289367676</v>
      </c>
      <c r="AA1938">
        <v>10.077363014221191</v>
      </c>
      <c r="AB1938">
        <v>79.03741455078125</v>
      </c>
      <c r="AC1938">
        <v>19.364870071411133</v>
      </c>
      <c r="AD1938">
        <v>86.21527099609375</v>
      </c>
      <c r="AE1938">
        <v>15.192864418029785</v>
      </c>
      <c r="AF1938">
        <v>2.4299999999999999E-2</v>
      </c>
      <c r="AH1938">
        <v>12.645986328125</v>
      </c>
      <c r="AI1938">
        <v>54.43</v>
      </c>
      <c r="AJ1938">
        <v>7.37</v>
      </c>
      <c r="AK1938">
        <v>0.13540327025537388</v>
      </c>
    </row>
    <row r="1939" spans="1:37" x14ac:dyDescent="0.25">
      <c r="A1939" s="24" t="s">
        <v>105</v>
      </c>
      <c r="B1939" t="s">
        <v>102</v>
      </c>
      <c r="C1939" s="15">
        <v>42376</v>
      </c>
      <c r="D1939" t="s">
        <v>97</v>
      </c>
      <c r="E1939">
        <v>1</v>
      </c>
      <c r="G1939">
        <v>100</v>
      </c>
      <c r="J1939">
        <v>2.5</v>
      </c>
      <c r="K1939" s="6"/>
      <c r="N1939">
        <v>138.74</v>
      </c>
      <c r="O1939">
        <v>138.74</v>
      </c>
      <c r="P1939" s="6">
        <f>SUMIFS(O$1840:O1939,A$1840:A1939,A1939,E$1840:E1939,E1939)</f>
        <v>441.61</v>
      </c>
      <c r="Z1939">
        <v>18.052433013916016</v>
      </c>
      <c r="AA1939">
        <v>10.799423217773438</v>
      </c>
      <c r="AB1939">
        <v>75.374565124511719</v>
      </c>
      <c r="AC1939">
        <v>20.942054748535156</v>
      </c>
      <c r="AD1939">
        <v>85.953460693359375</v>
      </c>
      <c r="AE1939">
        <v>14.46243953704834</v>
      </c>
      <c r="AF1939">
        <v>2.3099999999999999E-2</v>
      </c>
      <c r="AH1939">
        <v>12.059930419921875</v>
      </c>
      <c r="AI1939">
        <v>64.48</v>
      </c>
      <c r="AJ1939">
        <v>7.77</v>
      </c>
      <c r="AK1939">
        <v>0.12050248138957816</v>
      </c>
    </row>
    <row r="1940" spans="1:37" x14ac:dyDescent="0.25">
      <c r="A1940" s="24" t="s">
        <v>106</v>
      </c>
      <c r="B1940" t="s">
        <v>102</v>
      </c>
      <c r="C1940" s="15">
        <v>42376</v>
      </c>
      <c r="D1940" t="s">
        <v>97</v>
      </c>
      <c r="E1940">
        <v>1</v>
      </c>
      <c r="G1940">
        <v>350</v>
      </c>
      <c r="J1940">
        <v>2.5</v>
      </c>
      <c r="K1940" s="6"/>
      <c r="N1940">
        <v>159.59</v>
      </c>
      <c r="O1940">
        <v>159.59</v>
      </c>
      <c r="P1940" s="6">
        <f>SUMIFS(O$1840:O1940,A$1840:A1940,A1940,E$1840:E1940,E1940)</f>
        <v>647.05000000000007</v>
      </c>
      <c r="Z1940">
        <v>16.007247924804688</v>
      </c>
      <c r="AA1940">
        <v>16.58544921875</v>
      </c>
      <c r="AB1940">
        <v>79.429252624511719</v>
      </c>
      <c r="AC1940">
        <v>20.182388305664063</v>
      </c>
      <c r="AD1940">
        <v>87.729988098144531</v>
      </c>
      <c r="AE1940">
        <v>16.226150512695312</v>
      </c>
      <c r="AF1940">
        <v>2.5999999999999999E-2</v>
      </c>
      <c r="AH1940">
        <v>12.708680419921876</v>
      </c>
      <c r="AI1940">
        <v>67.040000000000006</v>
      </c>
      <c r="AJ1940">
        <v>7.1</v>
      </c>
      <c r="AK1940">
        <v>0.1059069212410501</v>
      </c>
    </row>
    <row r="1941" spans="1:37" x14ac:dyDescent="0.25">
      <c r="A1941" s="24" t="s">
        <v>107</v>
      </c>
      <c r="B1941" t="s">
        <v>102</v>
      </c>
      <c r="C1941" s="15">
        <v>42376</v>
      </c>
      <c r="D1941" t="s">
        <v>97</v>
      </c>
      <c r="E1941">
        <v>1</v>
      </c>
      <c r="G1941">
        <v>50</v>
      </c>
      <c r="J1941">
        <v>2.5</v>
      </c>
      <c r="K1941" s="6"/>
      <c r="N1941">
        <v>136.93</v>
      </c>
      <c r="O1941">
        <v>136.93</v>
      </c>
      <c r="P1941" s="6">
        <f>SUMIFS(O$1840:O1941,A$1840:A1941,A1941,E$1840:E1941,E1941)</f>
        <v>577.88000000000011</v>
      </c>
      <c r="Z1941">
        <v>16.539186477661133</v>
      </c>
      <c r="AA1941">
        <v>9.5217809677124023</v>
      </c>
      <c r="AB1941">
        <v>76.470916748046875</v>
      </c>
      <c r="AC1941">
        <v>20.378210067749023</v>
      </c>
      <c r="AD1941">
        <v>86.354164123535156</v>
      </c>
      <c r="AE1941">
        <v>16.584529876708984</v>
      </c>
      <c r="AF1941">
        <v>2.6499999999999999E-2</v>
      </c>
      <c r="AH1941">
        <v>12.235346679687501</v>
      </c>
      <c r="AI1941">
        <v>74.02</v>
      </c>
      <c r="AJ1941">
        <v>8.65</v>
      </c>
      <c r="AK1941">
        <v>0.11686030802485815</v>
      </c>
    </row>
    <row r="1942" spans="1:37" x14ac:dyDescent="0.25">
      <c r="A1942" s="24" t="s">
        <v>103</v>
      </c>
      <c r="B1942" t="s">
        <v>102</v>
      </c>
      <c r="C1942" s="15">
        <v>42376</v>
      </c>
      <c r="D1942" t="s">
        <v>97</v>
      </c>
      <c r="E1942">
        <v>2</v>
      </c>
      <c r="G1942">
        <v>500</v>
      </c>
      <c r="J1942">
        <v>2.5</v>
      </c>
      <c r="K1942" s="6"/>
      <c r="N1942">
        <v>123.59</v>
      </c>
      <c r="O1942">
        <v>123.59</v>
      </c>
      <c r="P1942" s="6">
        <f>SUMIFS(O$1840:O1942,A$1840:A1942,A1942,E$1840:E1942,E1942)</f>
        <v>588.61</v>
      </c>
      <c r="Z1942">
        <v>15.668489456176758</v>
      </c>
      <c r="AA1942">
        <v>20.387079238891602</v>
      </c>
      <c r="AB1942">
        <v>79.421051025390625</v>
      </c>
      <c r="AC1942">
        <v>20.374683380126953</v>
      </c>
      <c r="AD1942">
        <v>88.622848510742188</v>
      </c>
      <c r="AE1942">
        <v>18.129791259765625</v>
      </c>
      <c r="AF1942">
        <v>2.9000000000000001E-2</v>
      </c>
      <c r="AH1942">
        <v>12.707368164062501</v>
      </c>
      <c r="AI1942">
        <v>63.02</v>
      </c>
      <c r="AJ1942">
        <v>7.36</v>
      </c>
      <c r="AK1942">
        <v>0.11678832116788321</v>
      </c>
    </row>
    <row r="1943" spans="1:37" x14ac:dyDescent="0.25">
      <c r="A1943" s="24" t="s">
        <v>104</v>
      </c>
      <c r="B1943" t="s">
        <v>102</v>
      </c>
      <c r="C1943" s="15">
        <v>42376</v>
      </c>
      <c r="D1943" t="s">
        <v>97</v>
      </c>
      <c r="E1943">
        <v>2</v>
      </c>
      <c r="G1943">
        <v>0</v>
      </c>
      <c r="J1943">
        <v>2.5</v>
      </c>
      <c r="K1943" s="6"/>
      <c r="N1943">
        <v>151.32</v>
      </c>
      <c r="O1943">
        <v>151.32</v>
      </c>
      <c r="P1943" s="6">
        <f>SUMIFS(O$1840:O1943,A$1840:A1943,A1943,E$1840:E1943,E1943)</f>
        <v>545.45000000000005</v>
      </c>
      <c r="Z1943">
        <v>17.899686813354492</v>
      </c>
      <c r="AA1943">
        <v>11.854312896728516</v>
      </c>
      <c r="AB1943">
        <v>76.425628662109375</v>
      </c>
      <c r="AC1943">
        <v>22.092254638671875</v>
      </c>
      <c r="AD1943">
        <v>87.151565551757813</v>
      </c>
      <c r="AE1943">
        <v>15.81316089630127</v>
      </c>
      <c r="AF1943">
        <v>2.53E-2</v>
      </c>
      <c r="AH1943">
        <v>12.228100585937501</v>
      </c>
      <c r="AI1943">
        <v>54.35</v>
      </c>
      <c r="AJ1943">
        <v>6.11</v>
      </c>
      <c r="AK1943">
        <v>0.11241950321987121</v>
      </c>
    </row>
    <row r="1944" spans="1:37" x14ac:dyDescent="0.25">
      <c r="A1944" s="24" t="s">
        <v>106</v>
      </c>
      <c r="B1944" t="s">
        <v>102</v>
      </c>
      <c r="C1944" s="15">
        <v>42376</v>
      </c>
      <c r="D1944" t="s">
        <v>97</v>
      </c>
      <c r="E1944">
        <v>2</v>
      </c>
      <c r="G1944">
        <v>350</v>
      </c>
      <c r="J1944">
        <v>2.5</v>
      </c>
      <c r="K1944" s="6"/>
      <c r="N1944">
        <v>136.04</v>
      </c>
      <c r="O1944">
        <v>136.04</v>
      </c>
      <c r="P1944" s="6">
        <f>SUMIFS(O$1840:O1944,A$1840:A1944,A1944,E$1840:E1944,E1944)</f>
        <v>557.59</v>
      </c>
      <c r="Z1944">
        <v>17.344461441040039</v>
      </c>
      <c r="AA1944">
        <v>13.781584739685059</v>
      </c>
      <c r="AB1944">
        <v>76.562255859375</v>
      </c>
      <c r="AC1944">
        <v>20.586429595947266</v>
      </c>
      <c r="AD1944">
        <v>86.279243469238281</v>
      </c>
      <c r="AE1944">
        <v>16.128078460693359</v>
      </c>
      <c r="AF1944">
        <v>2.58E-2</v>
      </c>
      <c r="AH1944">
        <v>12.249960937500001</v>
      </c>
      <c r="AI1944">
        <v>67.19</v>
      </c>
      <c r="AJ1944">
        <v>8.3699999999999992</v>
      </c>
      <c r="AK1944">
        <v>0.12457210894478345</v>
      </c>
    </row>
    <row r="1945" spans="1:37" x14ac:dyDescent="0.25">
      <c r="A1945" s="24" t="s">
        <v>105</v>
      </c>
      <c r="B1945" t="s">
        <v>102</v>
      </c>
      <c r="C1945" s="15">
        <v>42376</v>
      </c>
      <c r="D1945" t="s">
        <v>97</v>
      </c>
      <c r="E1945">
        <v>2</v>
      </c>
      <c r="G1945">
        <v>100</v>
      </c>
      <c r="J1945">
        <v>2.5</v>
      </c>
      <c r="K1945" s="6"/>
      <c r="P1945" s="6"/>
      <c r="Z1945">
        <v>17.740060806274414</v>
      </c>
      <c r="AA1945">
        <v>12.450291633605957</v>
      </c>
      <c r="AB1945">
        <v>76.680908203125</v>
      </c>
      <c r="AC1945">
        <v>20.857620239257813</v>
      </c>
      <c r="AD1945">
        <v>86.462982177734375</v>
      </c>
      <c r="AE1945">
        <v>13.125248908996582</v>
      </c>
      <c r="AF1945">
        <v>2.1000000000000001E-2</v>
      </c>
      <c r="AH1945">
        <v>12.2689453125</v>
      </c>
      <c r="AI1945">
        <v>73.319999999999993</v>
      </c>
      <c r="AJ1945">
        <v>9.23</v>
      </c>
      <c r="AK1945">
        <v>0.12588652482269505</v>
      </c>
    </row>
    <row r="1946" spans="1:37" x14ac:dyDescent="0.25">
      <c r="A1946" s="24" t="s">
        <v>107</v>
      </c>
      <c r="B1946" t="s">
        <v>102</v>
      </c>
      <c r="C1946" s="15">
        <v>42376</v>
      </c>
      <c r="D1946" t="s">
        <v>97</v>
      </c>
      <c r="E1946">
        <v>2</v>
      </c>
      <c r="G1946">
        <v>50</v>
      </c>
      <c r="J1946">
        <v>2.5</v>
      </c>
      <c r="K1946" s="6"/>
      <c r="N1946">
        <v>79.42</v>
      </c>
      <c r="O1946">
        <v>79.42</v>
      </c>
      <c r="P1946" s="6">
        <f>SUMIFS(O$1840:O1946,A$1840:A1946,A1946,E$1840:E1946,E1946)</f>
        <v>298.86</v>
      </c>
      <c r="Z1946">
        <v>17.139123916625977</v>
      </c>
      <c r="AA1946">
        <v>12.155299186706543</v>
      </c>
      <c r="AB1946">
        <v>75.791297912597656</v>
      </c>
      <c r="AC1946">
        <v>20.647422790527344</v>
      </c>
      <c r="AD1946">
        <v>85.854637145996094</v>
      </c>
      <c r="AE1946">
        <v>16.250560760498047</v>
      </c>
      <c r="AF1946">
        <v>2.5999999999999999E-2</v>
      </c>
      <c r="AH1946">
        <v>12.126607666015625</v>
      </c>
      <c r="AI1946">
        <v>48.79</v>
      </c>
      <c r="AJ1946">
        <v>6.27</v>
      </c>
      <c r="AK1946">
        <v>0.12850994056159049</v>
      </c>
    </row>
    <row r="1947" spans="1:37" x14ac:dyDescent="0.25">
      <c r="A1947" s="24" t="s">
        <v>101</v>
      </c>
      <c r="B1947" t="s">
        <v>102</v>
      </c>
      <c r="C1947" s="15">
        <v>42376</v>
      </c>
      <c r="D1947" t="s">
        <v>97</v>
      </c>
      <c r="E1947">
        <v>2</v>
      </c>
      <c r="G1947">
        <v>200</v>
      </c>
      <c r="J1947">
        <v>2.5</v>
      </c>
      <c r="K1947" s="6"/>
      <c r="P1947" s="6"/>
      <c r="Z1947">
        <v>16.454311370849609</v>
      </c>
      <c r="AA1947">
        <v>13.847803115844727</v>
      </c>
      <c r="AB1947">
        <v>76.929168701171875</v>
      </c>
      <c r="AC1947">
        <v>20.406784057617188</v>
      </c>
      <c r="AD1947">
        <v>87.523666381835938</v>
      </c>
      <c r="AE1947">
        <v>19.798110961914063</v>
      </c>
      <c r="AF1947">
        <v>3.1699999999999999E-2</v>
      </c>
      <c r="AH1947">
        <v>12.308666992187501</v>
      </c>
      <c r="AI1947">
        <v>51.1</v>
      </c>
      <c r="AJ1947">
        <v>5.52</v>
      </c>
      <c r="AK1947">
        <v>0.10802348336594911</v>
      </c>
    </row>
    <row r="1948" spans="1:37" x14ac:dyDescent="0.25">
      <c r="A1948" s="24" t="s">
        <v>107</v>
      </c>
      <c r="B1948" t="s">
        <v>102</v>
      </c>
      <c r="C1948" s="15">
        <v>42376</v>
      </c>
      <c r="D1948" t="s">
        <v>97</v>
      </c>
      <c r="E1948">
        <v>3</v>
      </c>
      <c r="G1948">
        <v>50</v>
      </c>
      <c r="J1948">
        <v>2.5</v>
      </c>
      <c r="K1948" s="6"/>
      <c r="N1948">
        <v>134.47999999999999</v>
      </c>
      <c r="O1948">
        <v>134.47999999999999</v>
      </c>
      <c r="P1948" s="6">
        <f>SUMIFS(O$1840:O1948,A$1840:A1948,A1948,E$1840:E1948,E1948)</f>
        <v>495.67999999999995</v>
      </c>
      <c r="Z1948">
        <v>17.482797622680664</v>
      </c>
      <c r="AA1948">
        <v>11.216120719909668</v>
      </c>
      <c r="AB1948">
        <v>75.609634399414063</v>
      </c>
      <c r="AC1948">
        <v>19.317108154296875</v>
      </c>
      <c r="AD1948">
        <v>84.996788024902344</v>
      </c>
      <c r="AE1948">
        <v>16.461669921875</v>
      </c>
      <c r="AF1948">
        <v>2.63E-2</v>
      </c>
      <c r="AH1948">
        <v>12.09754150390625</v>
      </c>
      <c r="AI1948">
        <v>53.38</v>
      </c>
      <c r="AJ1948">
        <v>6.73</v>
      </c>
      <c r="AK1948">
        <v>0.12607718246534283</v>
      </c>
    </row>
    <row r="1949" spans="1:37" x14ac:dyDescent="0.25">
      <c r="A1949" s="24" t="s">
        <v>103</v>
      </c>
      <c r="B1949" t="s">
        <v>102</v>
      </c>
      <c r="C1949" s="15">
        <v>42376</v>
      </c>
      <c r="D1949" t="s">
        <v>97</v>
      </c>
      <c r="E1949">
        <v>3</v>
      </c>
      <c r="G1949">
        <v>500</v>
      </c>
      <c r="J1949">
        <v>2.5</v>
      </c>
      <c r="K1949" s="6"/>
      <c r="N1949">
        <v>84.88</v>
      </c>
      <c r="O1949">
        <v>84.88</v>
      </c>
      <c r="P1949" s="6">
        <f>SUMIFS(O$1840:O1949,A$1840:A1949,A1949,E$1840:E1949,E1949)</f>
        <v>454.78</v>
      </c>
      <c r="Z1949">
        <v>15.73076057434082</v>
      </c>
      <c r="AA1949">
        <v>13.785486221313477</v>
      </c>
      <c r="AB1949">
        <v>78.827621459960938</v>
      </c>
      <c r="AC1949">
        <v>19.415838241577148</v>
      </c>
      <c r="AD1949">
        <v>87.140426635742188</v>
      </c>
      <c r="AE1949">
        <v>16.878122329711914</v>
      </c>
      <c r="AF1949">
        <v>2.7E-2</v>
      </c>
      <c r="AH1949">
        <v>12.61241943359375</v>
      </c>
      <c r="AI1949">
        <v>47.06</v>
      </c>
      <c r="AJ1949">
        <v>7.49</v>
      </c>
      <c r="AK1949">
        <v>0.15915852103697406</v>
      </c>
    </row>
    <row r="1950" spans="1:37" x14ac:dyDescent="0.25">
      <c r="A1950" s="24" t="s">
        <v>104</v>
      </c>
      <c r="B1950" t="s">
        <v>102</v>
      </c>
      <c r="C1950" s="15">
        <v>42376</v>
      </c>
      <c r="D1950" t="s">
        <v>97</v>
      </c>
      <c r="E1950">
        <v>3</v>
      </c>
      <c r="G1950">
        <v>0</v>
      </c>
      <c r="J1950">
        <v>2.5</v>
      </c>
      <c r="K1950" s="6"/>
      <c r="N1950">
        <v>81.290000000000006</v>
      </c>
      <c r="O1950">
        <v>81.290000000000006</v>
      </c>
      <c r="P1950" s="6">
        <f>SUMIFS(O$1840:O1950,A$1840:A1950,A1950,E$1840:E1950,E1950)</f>
        <v>259.08000000000004</v>
      </c>
      <c r="Z1950">
        <v>17.72576904296875</v>
      </c>
      <c r="AA1950">
        <v>10.097765922546387</v>
      </c>
      <c r="AB1950">
        <v>74.672073364257813</v>
      </c>
      <c r="AC1950">
        <v>21.314228057861328</v>
      </c>
      <c r="AD1950">
        <v>86.41558837890625</v>
      </c>
      <c r="AE1950">
        <v>18.891389846801758</v>
      </c>
      <c r="AF1950">
        <v>3.0200000000000001E-2</v>
      </c>
      <c r="AH1950">
        <v>11.947531738281251</v>
      </c>
      <c r="AI1950">
        <v>58.73</v>
      </c>
      <c r="AJ1950">
        <v>7.42</v>
      </c>
      <c r="AK1950">
        <v>0.1263408820023838</v>
      </c>
    </row>
    <row r="1951" spans="1:37" x14ac:dyDescent="0.25">
      <c r="A1951" s="24" t="s">
        <v>101</v>
      </c>
      <c r="B1951" t="s">
        <v>102</v>
      </c>
      <c r="C1951" s="15">
        <v>42376</v>
      </c>
      <c r="D1951" t="s">
        <v>97</v>
      </c>
      <c r="E1951">
        <v>3</v>
      </c>
      <c r="G1951">
        <v>200</v>
      </c>
      <c r="J1951">
        <v>2.5</v>
      </c>
      <c r="K1951" s="6"/>
      <c r="N1951">
        <v>134.25</v>
      </c>
      <c r="O1951">
        <v>134.25</v>
      </c>
      <c r="P1951" s="6">
        <f>SUMIFS(O$1840:O1951,A$1840:A1951,A1951,E$1840:E1951,E1951)</f>
        <v>536.22</v>
      </c>
      <c r="Z1951">
        <v>15.444782257080078</v>
      </c>
      <c r="AA1951">
        <v>17.569126129150391</v>
      </c>
      <c r="AB1951">
        <v>79.254989624023438</v>
      </c>
      <c r="AC1951">
        <v>20.072454452514648</v>
      </c>
      <c r="AD1951">
        <v>87.78973388671875</v>
      </c>
      <c r="AE1951">
        <v>15.979596138000488</v>
      </c>
      <c r="AF1951">
        <v>2.5600000000000001E-2</v>
      </c>
      <c r="AH1951">
        <v>12.680798339843751</v>
      </c>
      <c r="AI1951">
        <v>59.38</v>
      </c>
      <c r="AJ1951">
        <v>7.08</v>
      </c>
      <c r="AK1951">
        <v>0.11923206466823846</v>
      </c>
    </row>
    <row r="1952" spans="1:37" x14ac:dyDescent="0.25">
      <c r="A1952" s="24" t="s">
        <v>106</v>
      </c>
      <c r="B1952" t="s">
        <v>102</v>
      </c>
      <c r="C1952" s="15">
        <v>42376</v>
      </c>
      <c r="D1952" t="s">
        <v>97</v>
      </c>
      <c r="E1952">
        <v>3</v>
      </c>
      <c r="G1952">
        <v>350</v>
      </c>
      <c r="J1952">
        <v>2.5</v>
      </c>
      <c r="K1952" s="6"/>
      <c r="N1952">
        <v>167.6</v>
      </c>
      <c r="O1952">
        <v>167.6</v>
      </c>
      <c r="P1952" s="6">
        <f>SUMIFS(O$1840:O1952,A$1840:A1952,A1952,E$1840:E1952,E1952)</f>
        <v>675.28</v>
      </c>
      <c r="Z1952">
        <v>15.624175071716309</v>
      </c>
      <c r="AA1952">
        <v>16.249088287353516</v>
      </c>
      <c r="AB1952">
        <v>79.502944946289063</v>
      </c>
      <c r="AC1952">
        <v>19.291595458984375</v>
      </c>
      <c r="AD1952">
        <v>86.745986938476563</v>
      </c>
      <c r="AE1952">
        <v>15.887175559997559</v>
      </c>
      <c r="AF1952">
        <v>2.5399999999999999E-2</v>
      </c>
      <c r="AH1952">
        <v>12.720471191406251</v>
      </c>
      <c r="AI1952">
        <v>61.78</v>
      </c>
      <c r="AJ1952">
        <v>7.55</v>
      </c>
      <c r="AK1952">
        <v>0.12220783425056653</v>
      </c>
    </row>
    <row r="1953" spans="1:37" x14ac:dyDescent="0.25">
      <c r="A1953" s="24" t="s">
        <v>105</v>
      </c>
      <c r="B1953" t="s">
        <v>102</v>
      </c>
      <c r="C1953" s="15">
        <v>42376</v>
      </c>
      <c r="D1953" t="s">
        <v>97</v>
      </c>
      <c r="E1953">
        <v>3</v>
      </c>
      <c r="G1953">
        <v>100</v>
      </c>
      <c r="J1953">
        <v>2.5</v>
      </c>
      <c r="K1953" s="6"/>
      <c r="N1953">
        <v>174.73</v>
      </c>
      <c r="O1953">
        <v>174.73</v>
      </c>
      <c r="P1953" s="6">
        <f>SUMIFS(O$1840:O1953,A$1840:A1953,A1953,E$1840:E1953,E1953)</f>
        <v>629.39</v>
      </c>
      <c r="Z1953">
        <v>16.310565948486328</v>
      </c>
      <c r="AA1953">
        <v>10.388285636901855</v>
      </c>
      <c r="AB1953">
        <v>77.438720703125</v>
      </c>
      <c r="AC1953">
        <v>19.886590957641602</v>
      </c>
      <c r="AD1953">
        <v>86.134063720703125</v>
      </c>
      <c r="AE1953">
        <v>16.420852661132812</v>
      </c>
      <c r="AF1953">
        <v>2.63E-2</v>
      </c>
      <c r="AH1953">
        <v>12.3901953125</v>
      </c>
      <c r="AI1953">
        <v>46.77</v>
      </c>
      <c r="AJ1953">
        <v>5.24</v>
      </c>
      <c r="AK1953">
        <v>0.11203763096001711</v>
      </c>
    </row>
    <row r="1954" spans="1:37" x14ac:dyDescent="0.25">
      <c r="A1954" s="24" t="s">
        <v>106</v>
      </c>
      <c r="B1954" t="s">
        <v>102</v>
      </c>
      <c r="C1954" s="15">
        <v>42376</v>
      </c>
      <c r="D1954" t="s">
        <v>97</v>
      </c>
      <c r="E1954">
        <v>4</v>
      </c>
      <c r="G1954">
        <v>350</v>
      </c>
      <c r="J1954">
        <v>2.5</v>
      </c>
      <c r="K1954" s="6"/>
      <c r="N1954">
        <v>99.48</v>
      </c>
      <c r="O1954">
        <v>99.48</v>
      </c>
      <c r="P1954" s="6">
        <f>SUMIFS(O$1840:O1954,A$1840:A1954,A1954,E$1840:E1954,E1954)</f>
        <v>482.45000000000005</v>
      </c>
      <c r="Z1954">
        <v>17.336574554443359</v>
      </c>
      <c r="AA1954">
        <v>16.294315338134766</v>
      </c>
      <c r="AB1954">
        <v>77.843902587890625</v>
      </c>
      <c r="AC1954">
        <v>19.845149993896484</v>
      </c>
      <c r="AD1954">
        <v>87.277458190917969</v>
      </c>
      <c r="AE1954">
        <v>16.746574401855469</v>
      </c>
      <c r="AF1954">
        <v>2.6800000000000001E-2</v>
      </c>
      <c r="AH1954">
        <v>12.4550244140625</v>
      </c>
      <c r="AI1954">
        <v>77.98</v>
      </c>
      <c r="AJ1954">
        <v>9.9600000000000009</v>
      </c>
      <c r="AK1954">
        <v>0.12772505770710438</v>
      </c>
    </row>
    <row r="1955" spans="1:37" x14ac:dyDescent="0.25">
      <c r="A1955" s="24" t="s">
        <v>101</v>
      </c>
      <c r="B1955" t="s">
        <v>102</v>
      </c>
      <c r="C1955" s="15">
        <v>42376</v>
      </c>
      <c r="D1955" t="s">
        <v>97</v>
      </c>
      <c r="E1955">
        <v>4</v>
      </c>
      <c r="G1955">
        <v>200</v>
      </c>
      <c r="J1955">
        <v>2.5</v>
      </c>
      <c r="K1955" s="6"/>
      <c r="N1955">
        <v>65.55</v>
      </c>
      <c r="O1955">
        <v>65.55</v>
      </c>
      <c r="P1955" s="6">
        <f>SUMIFS(O$1840:O1955,A$1840:A1955,A1955,E$1840:E1955,E1955)</f>
        <v>316.86</v>
      </c>
      <c r="Z1955">
        <v>18.014448165893555</v>
      </c>
      <c r="AA1955">
        <v>13.310311317443848</v>
      </c>
      <c r="AB1955">
        <v>75.902694702148438</v>
      </c>
      <c r="AC1955">
        <v>22.245990753173828</v>
      </c>
      <c r="AD1955">
        <v>86.07586669921875</v>
      </c>
      <c r="AE1955">
        <v>14.049992561340332</v>
      </c>
      <c r="AF1955">
        <v>2.2499999999999999E-2</v>
      </c>
      <c r="AH1955">
        <v>12.144431152343751</v>
      </c>
      <c r="AI1955">
        <v>44.35</v>
      </c>
      <c r="AJ1955">
        <v>5.63</v>
      </c>
      <c r="AK1955">
        <v>0.12694475760992108</v>
      </c>
    </row>
    <row r="1956" spans="1:37" x14ac:dyDescent="0.25">
      <c r="A1956" s="24" t="s">
        <v>105</v>
      </c>
      <c r="B1956" t="s">
        <v>102</v>
      </c>
      <c r="C1956" s="15">
        <v>42376</v>
      </c>
      <c r="D1956" t="s">
        <v>97</v>
      </c>
      <c r="E1956">
        <v>4</v>
      </c>
      <c r="G1956">
        <v>100</v>
      </c>
      <c r="J1956">
        <v>2.5</v>
      </c>
      <c r="K1956" s="6"/>
      <c r="N1956">
        <v>141.94</v>
      </c>
      <c r="O1956">
        <v>141.94</v>
      </c>
      <c r="P1956" s="6">
        <f>SUMIFS(O$1840:O1956,A$1840:A1956,A1956,E$1840:E1956,E1956)</f>
        <v>526.46</v>
      </c>
      <c r="Z1956">
        <v>17.295017242431641</v>
      </c>
      <c r="AA1956">
        <v>14.730194091796875</v>
      </c>
      <c r="AB1956">
        <v>77.999595642089844</v>
      </c>
      <c r="AC1956">
        <v>20.558910369873047</v>
      </c>
      <c r="AD1956">
        <v>86.22552490234375</v>
      </c>
      <c r="AE1956">
        <v>13.708230018615723</v>
      </c>
      <c r="AF1956">
        <v>2.1899999999999999E-2</v>
      </c>
      <c r="AH1956">
        <v>12.479935302734376</v>
      </c>
      <c r="AI1956">
        <v>67.55</v>
      </c>
      <c r="AJ1956">
        <v>8.09</v>
      </c>
      <c r="AK1956">
        <v>0.11976313841598817</v>
      </c>
    </row>
    <row r="1957" spans="1:37" x14ac:dyDescent="0.25">
      <c r="A1957" s="24" t="s">
        <v>103</v>
      </c>
      <c r="B1957" t="s">
        <v>102</v>
      </c>
      <c r="C1957" s="15">
        <v>42376</v>
      </c>
      <c r="D1957" t="s">
        <v>97</v>
      </c>
      <c r="E1957">
        <v>4</v>
      </c>
      <c r="G1957">
        <v>500</v>
      </c>
      <c r="J1957">
        <v>2.5</v>
      </c>
      <c r="K1957" s="6"/>
      <c r="N1957">
        <v>137.83000000000001</v>
      </c>
      <c r="O1957">
        <v>137.83000000000001</v>
      </c>
      <c r="P1957" s="6">
        <f>SUMIFS(O$1840:O1957,A$1840:A1957,A1957,E$1840:E1957,E1957)</f>
        <v>646.52</v>
      </c>
      <c r="Z1957">
        <v>15.69969654083252</v>
      </c>
      <c r="AA1957">
        <v>15.783418655395508</v>
      </c>
      <c r="AB1957">
        <v>78.836013793945313</v>
      </c>
      <c r="AC1957">
        <v>19.1893310546875</v>
      </c>
      <c r="AD1957">
        <v>86.916572570800781</v>
      </c>
      <c r="AE1957">
        <v>16.775060653686523</v>
      </c>
      <c r="AF1957">
        <v>2.6800000000000001E-2</v>
      </c>
      <c r="AH1957">
        <v>12.61376220703125</v>
      </c>
      <c r="AI1957">
        <v>46.42</v>
      </c>
      <c r="AJ1957">
        <v>5.64</v>
      </c>
      <c r="AK1957">
        <v>0.12149935372684187</v>
      </c>
    </row>
    <row r="1958" spans="1:37" x14ac:dyDescent="0.25">
      <c r="A1958" s="24" t="s">
        <v>104</v>
      </c>
      <c r="B1958" t="s">
        <v>102</v>
      </c>
      <c r="C1958" s="15">
        <v>42376</v>
      </c>
      <c r="D1958" t="s">
        <v>97</v>
      </c>
      <c r="E1958">
        <v>4</v>
      </c>
      <c r="G1958">
        <v>0</v>
      </c>
      <c r="J1958">
        <v>2.5</v>
      </c>
      <c r="K1958" s="6"/>
      <c r="N1958">
        <v>200.32</v>
      </c>
      <c r="O1958">
        <v>200.32</v>
      </c>
      <c r="P1958" s="6">
        <f>SUMIFS(O$1840:O1958,A$1840:A1958,A1958,E$1840:E1958,E1958)</f>
        <v>510.53000000000003</v>
      </c>
      <c r="Z1958">
        <v>16.47918701171875</v>
      </c>
      <c r="AA1958">
        <v>18.108091354370117</v>
      </c>
      <c r="AB1958">
        <v>77.01495361328125</v>
      </c>
      <c r="AC1958">
        <v>21.088172912597656</v>
      </c>
      <c r="AD1958">
        <v>86.8450927734375</v>
      </c>
      <c r="AE1958">
        <v>16.409006118774414</v>
      </c>
      <c r="AF1958">
        <v>2.63E-2</v>
      </c>
      <c r="AH1958">
        <v>12.322392578125001</v>
      </c>
      <c r="AI1958">
        <v>35.31</v>
      </c>
      <c r="AJ1958">
        <v>7.46</v>
      </c>
      <c r="AK1958">
        <v>0.21127159444916452</v>
      </c>
    </row>
    <row r="1959" spans="1:37" x14ac:dyDescent="0.25">
      <c r="A1959" s="24" t="s">
        <v>107</v>
      </c>
      <c r="B1959" t="s">
        <v>102</v>
      </c>
      <c r="C1959" s="15">
        <v>42376</v>
      </c>
      <c r="D1959" t="s">
        <v>97</v>
      </c>
      <c r="E1959">
        <v>4</v>
      </c>
      <c r="G1959">
        <v>50</v>
      </c>
      <c r="J1959">
        <v>2.5</v>
      </c>
      <c r="K1959" s="6"/>
      <c r="N1959">
        <v>103.97</v>
      </c>
      <c r="O1959">
        <v>103.97</v>
      </c>
      <c r="P1959" s="6">
        <f>SUMIFS(O$1840:O1959,A$1840:A1959,A1959,E$1840:E1959,E1959)</f>
        <v>322.65999999999997</v>
      </c>
      <c r="Z1959">
        <v>17.145439147949219</v>
      </c>
      <c r="AA1959">
        <v>12.21770191192627</v>
      </c>
      <c r="AB1959">
        <v>75.667152404785156</v>
      </c>
      <c r="AC1959">
        <v>18.920509338378906</v>
      </c>
      <c r="AD1959">
        <v>84.623016357421875</v>
      </c>
      <c r="AE1959">
        <v>16.742162704467773</v>
      </c>
      <c r="AF1959">
        <v>2.6800000000000001E-2</v>
      </c>
      <c r="AH1959">
        <v>12.106744384765625</v>
      </c>
      <c r="AI1959">
        <v>47.69</v>
      </c>
      <c r="AJ1959">
        <v>5.9</v>
      </c>
      <c r="AK1959">
        <v>0.12371566366114491</v>
      </c>
    </row>
    <row r="1960" spans="1:37" x14ac:dyDescent="0.25">
      <c r="A1960" s="24" t="s">
        <v>101</v>
      </c>
      <c r="B1960" t="s">
        <v>102</v>
      </c>
      <c r="C1960" s="15">
        <v>42404</v>
      </c>
      <c r="D1960" t="s">
        <v>97</v>
      </c>
      <c r="E1960">
        <v>1</v>
      </c>
      <c r="G1960">
        <v>200</v>
      </c>
      <c r="J1960">
        <v>2.6</v>
      </c>
      <c r="K1960" s="6"/>
      <c r="N1960">
        <v>136.37</v>
      </c>
      <c r="O1960">
        <v>136.37</v>
      </c>
      <c r="P1960" s="6">
        <f>SUMIFS(O$1840:O1960,A$1840:A1960,A1960,E$1840:E1960,E1960)</f>
        <v>565.96</v>
      </c>
      <c r="Z1960">
        <v>18.940914154052734</v>
      </c>
      <c r="AA1960">
        <v>14.121681213378906</v>
      </c>
      <c r="AB1960">
        <v>78.056007385253906</v>
      </c>
      <c r="AC1960">
        <v>22.888454437255859</v>
      </c>
      <c r="AD1960">
        <v>87.203865051269531</v>
      </c>
      <c r="AE1960">
        <v>16.084558486938477</v>
      </c>
      <c r="AF1960">
        <v>2.5700000000000001E-2</v>
      </c>
      <c r="AH1960">
        <v>12.488961181640626</v>
      </c>
      <c r="AI1960">
        <v>66.37</v>
      </c>
      <c r="AJ1960">
        <v>6.81</v>
      </c>
      <c r="AK1960">
        <v>0.10260659936718396</v>
      </c>
    </row>
    <row r="1961" spans="1:37" x14ac:dyDescent="0.25">
      <c r="A1961" s="24" t="s">
        <v>103</v>
      </c>
      <c r="B1961" t="s">
        <v>102</v>
      </c>
      <c r="C1961" s="15">
        <v>42404</v>
      </c>
      <c r="D1961" t="s">
        <v>97</v>
      </c>
      <c r="E1961">
        <v>1</v>
      </c>
      <c r="G1961">
        <v>500</v>
      </c>
      <c r="J1961">
        <v>2.6</v>
      </c>
      <c r="K1961" s="6"/>
      <c r="N1961">
        <v>109.05</v>
      </c>
      <c r="O1961">
        <v>109.05</v>
      </c>
      <c r="P1961" s="6">
        <f>SUMIFS(O$1840:O1961,A$1840:A1961,A1961,E$1840:E1961,E1961)</f>
        <v>733.20999999999992</v>
      </c>
      <c r="Z1961">
        <v>17.038154602050781</v>
      </c>
      <c r="AA1961">
        <v>15.140380859375</v>
      </c>
      <c r="AB1961">
        <v>78.322151184082031</v>
      </c>
      <c r="AC1961">
        <v>21.544126510620117</v>
      </c>
      <c r="AD1961">
        <v>88.262535095214844</v>
      </c>
      <c r="AE1961">
        <v>19.0980224609375</v>
      </c>
      <c r="AF1961">
        <v>3.0599999999999999E-2</v>
      </c>
      <c r="AH1961">
        <v>12.531544189453125</v>
      </c>
      <c r="AI1961">
        <v>63.17</v>
      </c>
      <c r="AJ1961">
        <v>6.67</v>
      </c>
      <c r="AK1961">
        <v>0.10558809561500712</v>
      </c>
    </row>
    <row r="1962" spans="1:37" x14ac:dyDescent="0.25">
      <c r="A1962" s="24" t="s">
        <v>104</v>
      </c>
      <c r="B1962" t="s">
        <v>102</v>
      </c>
      <c r="C1962" s="15">
        <v>42404</v>
      </c>
      <c r="D1962" t="s">
        <v>97</v>
      </c>
      <c r="E1962">
        <v>1</v>
      </c>
      <c r="G1962">
        <v>0</v>
      </c>
      <c r="J1962">
        <v>2.6</v>
      </c>
      <c r="K1962" s="6"/>
      <c r="N1962">
        <v>105.2</v>
      </c>
      <c r="O1962">
        <v>105.2</v>
      </c>
      <c r="P1962" s="6">
        <f>SUMIFS(O$1840:O1962,A$1840:A1962,A1962,E$1840:E1962,E1962)</f>
        <v>544.27</v>
      </c>
      <c r="AI1962">
        <v>57.1</v>
      </c>
      <c r="AJ1962">
        <v>6.17</v>
      </c>
      <c r="AK1962">
        <v>0.10805604203152364</v>
      </c>
    </row>
    <row r="1963" spans="1:37" x14ac:dyDescent="0.25">
      <c r="A1963" s="24" t="s">
        <v>105</v>
      </c>
      <c r="B1963" t="s">
        <v>102</v>
      </c>
      <c r="C1963" s="15">
        <v>42404</v>
      </c>
      <c r="D1963" t="s">
        <v>97</v>
      </c>
      <c r="E1963">
        <v>1</v>
      </c>
      <c r="G1963">
        <v>100</v>
      </c>
      <c r="J1963">
        <v>2.6</v>
      </c>
      <c r="K1963" s="6"/>
      <c r="N1963">
        <v>134.59</v>
      </c>
      <c r="O1963">
        <v>134.59</v>
      </c>
      <c r="P1963" s="6">
        <f>SUMIFS(O$1840:O1963,A$1840:A1963,A1963,E$1840:E1963,E1963)</f>
        <v>576.20000000000005</v>
      </c>
      <c r="Z1963">
        <v>20.066005706787109</v>
      </c>
      <c r="AA1963">
        <v>8.2692279815673828</v>
      </c>
      <c r="AB1963">
        <v>75.191986083984375</v>
      </c>
      <c r="AC1963">
        <v>23.371551513671875</v>
      </c>
      <c r="AD1963">
        <v>85.1824951171875</v>
      </c>
      <c r="AE1963">
        <v>17.965755462646484</v>
      </c>
      <c r="AF1963">
        <v>2.87E-2</v>
      </c>
      <c r="AH1963">
        <v>12.0307177734375</v>
      </c>
      <c r="AI1963">
        <v>65.25</v>
      </c>
      <c r="AJ1963">
        <v>6.65</v>
      </c>
      <c r="AK1963">
        <v>0.10191570881226054</v>
      </c>
    </row>
    <row r="1964" spans="1:37" x14ac:dyDescent="0.25">
      <c r="A1964" s="24" t="s">
        <v>106</v>
      </c>
      <c r="B1964" t="s">
        <v>102</v>
      </c>
      <c r="C1964" s="15">
        <v>42404</v>
      </c>
      <c r="D1964" t="s">
        <v>97</v>
      </c>
      <c r="E1964">
        <v>1</v>
      </c>
      <c r="G1964">
        <v>350</v>
      </c>
      <c r="J1964">
        <v>2.6</v>
      </c>
      <c r="K1964" s="6"/>
      <c r="N1964">
        <v>123.03</v>
      </c>
      <c r="O1964">
        <v>123.03</v>
      </c>
      <c r="P1964" s="6">
        <f>SUMIFS(O$1840:O1964,A$1840:A1964,A1964,E$1840:E1964,E1964)</f>
        <v>770.08</v>
      </c>
      <c r="Z1964">
        <v>17.863746643066406</v>
      </c>
      <c r="AA1964">
        <v>17.905542373657227</v>
      </c>
      <c r="AB1964">
        <v>77.161735534667969</v>
      </c>
      <c r="AC1964">
        <v>22.773658752441406</v>
      </c>
      <c r="AD1964">
        <v>87.269119262695312</v>
      </c>
      <c r="AE1964">
        <v>16.985057830810547</v>
      </c>
      <c r="AF1964">
        <v>2.7199999999999998E-2</v>
      </c>
      <c r="AH1964">
        <v>12.345877685546876</v>
      </c>
      <c r="AI1964">
        <v>45.93</v>
      </c>
      <c r="AJ1964">
        <v>5.34</v>
      </c>
      <c r="AK1964">
        <v>0.11626387981711299</v>
      </c>
    </row>
    <row r="1965" spans="1:37" x14ac:dyDescent="0.25">
      <c r="A1965" s="24" t="s">
        <v>107</v>
      </c>
      <c r="B1965" t="s">
        <v>102</v>
      </c>
      <c r="C1965" s="15">
        <v>42404</v>
      </c>
      <c r="D1965" t="s">
        <v>97</v>
      </c>
      <c r="E1965">
        <v>1</v>
      </c>
      <c r="G1965">
        <v>50</v>
      </c>
      <c r="J1965">
        <v>2.6</v>
      </c>
      <c r="K1965" s="6"/>
      <c r="N1965">
        <v>77.86</v>
      </c>
      <c r="O1965">
        <v>77.86</v>
      </c>
      <c r="P1965" s="6">
        <f>SUMIFS(O$1840:O1965,A$1840:A1965,A1965,E$1840:E1965,E1965)</f>
        <v>655.74000000000012</v>
      </c>
      <c r="Z1965">
        <v>21.678340911865234</v>
      </c>
      <c r="AA1965">
        <v>10.354802131652832</v>
      </c>
      <c r="AB1965">
        <v>75.340507507324219</v>
      </c>
      <c r="AC1965">
        <v>23.972883224487305</v>
      </c>
      <c r="AD1965">
        <v>86.2847900390625</v>
      </c>
      <c r="AE1965">
        <v>17.287887573242188</v>
      </c>
      <c r="AF1965">
        <v>2.7699999999999999E-2</v>
      </c>
      <c r="AH1965">
        <v>12.054481201171875</v>
      </c>
      <c r="AI1965">
        <v>73.33</v>
      </c>
      <c r="AJ1965">
        <v>5.12</v>
      </c>
      <c r="AK1965">
        <v>6.9821355516159825E-2</v>
      </c>
    </row>
    <row r="1966" spans="1:37" x14ac:dyDescent="0.25">
      <c r="A1966" s="24" t="s">
        <v>103</v>
      </c>
      <c r="B1966" t="s">
        <v>102</v>
      </c>
      <c r="C1966" s="15">
        <v>42404</v>
      </c>
      <c r="D1966" t="s">
        <v>97</v>
      </c>
      <c r="E1966">
        <v>2</v>
      </c>
      <c r="G1966">
        <v>500</v>
      </c>
      <c r="J1966">
        <v>2.6</v>
      </c>
      <c r="K1966" s="6"/>
      <c r="N1966">
        <v>90.58</v>
      </c>
      <c r="O1966">
        <v>90.58</v>
      </c>
      <c r="P1966" s="6">
        <f>SUMIFS(O$1840:O1966,A$1840:A1966,A1966,E$1840:E1966,E1966)</f>
        <v>679.19</v>
      </c>
      <c r="Z1966">
        <v>18.306423187255859</v>
      </c>
      <c r="AA1966">
        <v>15.215730667114258</v>
      </c>
      <c r="AB1966">
        <v>75.998794555664062</v>
      </c>
      <c r="AC1966">
        <v>22.375129699707031</v>
      </c>
      <c r="AD1966">
        <v>87.534584045410156</v>
      </c>
      <c r="AE1966">
        <v>20.74542236328125</v>
      </c>
      <c r="AF1966">
        <v>3.32E-2</v>
      </c>
      <c r="AH1966">
        <v>12.15980712890625</v>
      </c>
      <c r="AI1966">
        <v>85.01</v>
      </c>
      <c r="AJ1966">
        <v>9.7799999999999994</v>
      </c>
      <c r="AK1966">
        <v>0.11504528878955415</v>
      </c>
    </row>
    <row r="1967" spans="1:37" x14ac:dyDescent="0.25">
      <c r="A1967" s="24" t="s">
        <v>104</v>
      </c>
      <c r="B1967" t="s">
        <v>102</v>
      </c>
      <c r="C1967" s="15">
        <v>42404</v>
      </c>
      <c r="D1967" t="s">
        <v>97</v>
      </c>
      <c r="E1967">
        <v>2</v>
      </c>
      <c r="G1967">
        <v>0</v>
      </c>
      <c r="J1967">
        <v>2.6</v>
      </c>
      <c r="K1967" s="6"/>
      <c r="N1967">
        <v>84.46</v>
      </c>
      <c r="O1967">
        <v>84.46</v>
      </c>
      <c r="P1967" s="6">
        <f>SUMIFS(O$1840:O1967,A$1840:A1967,A1967,E$1840:E1967,E1967)</f>
        <v>629.91000000000008</v>
      </c>
      <c r="Z1967">
        <v>18.829265594482422</v>
      </c>
      <c r="AA1967">
        <v>12.656502723693848</v>
      </c>
      <c r="AB1967">
        <v>76.811477661132813</v>
      </c>
      <c r="AC1967">
        <v>23.529594421386719</v>
      </c>
      <c r="AD1967">
        <v>87.439361572265625</v>
      </c>
      <c r="AE1967">
        <v>17.451337814331055</v>
      </c>
      <c r="AF1967">
        <v>2.7900000000000001E-2</v>
      </c>
      <c r="AH1967">
        <v>12.28983642578125</v>
      </c>
      <c r="AI1967">
        <v>62.61</v>
      </c>
      <c r="AJ1967">
        <v>6.79</v>
      </c>
      <c r="AK1967">
        <v>0.10844912953202364</v>
      </c>
    </row>
    <row r="1968" spans="1:37" x14ac:dyDescent="0.25">
      <c r="A1968" s="24" t="s">
        <v>106</v>
      </c>
      <c r="B1968" t="s">
        <v>102</v>
      </c>
      <c r="C1968" s="15">
        <v>42404</v>
      </c>
      <c r="D1968" t="s">
        <v>97</v>
      </c>
      <c r="E1968">
        <v>2</v>
      </c>
      <c r="G1968">
        <v>350</v>
      </c>
      <c r="J1968">
        <v>2.6</v>
      </c>
      <c r="K1968" s="6"/>
      <c r="N1968">
        <v>94.63</v>
      </c>
      <c r="O1968">
        <v>94.63</v>
      </c>
      <c r="P1968" s="6">
        <f>SUMIFS(O$1840:O1968,A$1840:A1968,A1968,E$1840:E1968,E1968)</f>
        <v>652.22</v>
      </c>
      <c r="Z1968">
        <v>21.802230834960938</v>
      </c>
      <c r="AA1968">
        <v>8.0668106079101562</v>
      </c>
      <c r="AB1968">
        <v>72.108940124511719</v>
      </c>
      <c r="AC1968">
        <v>26.660652160644531</v>
      </c>
      <c r="AD1968">
        <v>88.288253784179688</v>
      </c>
      <c r="AE1968">
        <v>23.274801254272461</v>
      </c>
      <c r="AF1968">
        <v>3.7199999999999997E-2</v>
      </c>
      <c r="AH1968">
        <v>11.537430419921876</v>
      </c>
      <c r="AI1968">
        <v>63.11</v>
      </c>
      <c r="AJ1968">
        <v>5.83</v>
      </c>
      <c r="AK1968">
        <v>9.2378386943432103E-2</v>
      </c>
    </row>
    <row r="1969" spans="1:37" x14ac:dyDescent="0.25">
      <c r="A1969" s="24" t="s">
        <v>105</v>
      </c>
      <c r="B1969" t="s">
        <v>102</v>
      </c>
      <c r="C1969" s="15">
        <v>42404</v>
      </c>
      <c r="D1969" t="s">
        <v>97</v>
      </c>
      <c r="E1969">
        <v>2</v>
      </c>
      <c r="G1969">
        <v>100</v>
      </c>
      <c r="J1969">
        <v>2.6</v>
      </c>
      <c r="K1969" s="6"/>
      <c r="N1969">
        <v>77.739999999999995</v>
      </c>
      <c r="O1969">
        <v>77.739999999999995</v>
      </c>
      <c r="P1969" s="6">
        <f>SUMIFS(O$1840:O1969,A$1840:A1969,A1969,E$1840:E1969,E1969)</f>
        <v>334.78000000000003</v>
      </c>
      <c r="Z1969">
        <v>19.502689361572266</v>
      </c>
      <c r="AA1969">
        <v>9.5303277969360352</v>
      </c>
      <c r="AB1969">
        <v>75.749061584472656</v>
      </c>
      <c r="AC1969">
        <v>21.953702926635742</v>
      </c>
      <c r="AD1969">
        <v>86.499259948730469</v>
      </c>
      <c r="AE1969">
        <v>19.045452117919922</v>
      </c>
      <c r="AF1969">
        <v>3.0499999999999999E-2</v>
      </c>
      <c r="AH1969">
        <v>12.119849853515625</v>
      </c>
      <c r="AI1969">
        <v>64.52</v>
      </c>
      <c r="AJ1969">
        <v>6.81</v>
      </c>
      <c r="AK1969">
        <v>0.10554866707997521</v>
      </c>
    </row>
    <row r="1970" spans="1:37" x14ac:dyDescent="0.25">
      <c r="A1970" s="24" t="s">
        <v>107</v>
      </c>
      <c r="B1970" t="s">
        <v>102</v>
      </c>
      <c r="C1970" s="15">
        <v>42404</v>
      </c>
      <c r="D1970" t="s">
        <v>97</v>
      </c>
      <c r="E1970">
        <v>2</v>
      </c>
      <c r="G1970">
        <v>50</v>
      </c>
      <c r="J1970">
        <v>2.6</v>
      </c>
      <c r="K1970" s="6"/>
      <c r="N1970">
        <v>52.69</v>
      </c>
      <c r="O1970">
        <v>52.69</v>
      </c>
      <c r="P1970" s="6">
        <f>SUMIFS(O$1840:O1970,A$1840:A1970,A1970,E$1840:E1970,E1970)</f>
        <v>351.55</v>
      </c>
      <c r="Z1970">
        <v>20.47435188293457</v>
      </c>
      <c r="AA1970">
        <v>12.416694641113281</v>
      </c>
      <c r="AB1970">
        <v>73.65704345703125</v>
      </c>
      <c r="AC1970">
        <v>22.248306274414063</v>
      </c>
      <c r="AD1970">
        <v>85.000221252441406</v>
      </c>
      <c r="AE1970">
        <v>18.147312164306641</v>
      </c>
      <c r="AF1970">
        <v>2.9000000000000001E-2</v>
      </c>
      <c r="AH1970">
        <v>11.785126953124999</v>
      </c>
      <c r="AI1970">
        <v>65.260000000000005</v>
      </c>
      <c r="AJ1970">
        <v>6.77</v>
      </c>
      <c r="AK1970">
        <v>0.10373889059148021</v>
      </c>
    </row>
    <row r="1971" spans="1:37" x14ac:dyDescent="0.25">
      <c r="A1971" s="24" t="s">
        <v>101</v>
      </c>
      <c r="B1971" t="s">
        <v>102</v>
      </c>
      <c r="C1971" s="15">
        <v>42404</v>
      </c>
      <c r="D1971" t="s">
        <v>97</v>
      </c>
      <c r="E1971">
        <v>2</v>
      </c>
      <c r="G1971">
        <v>200</v>
      </c>
      <c r="J1971">
        <v>2.6</v>
      </c>
      <c r="K1971" s="6"/>
      <c r="N1971">
        <v>104.04</v>
      </c>
      <c r="O1971">
        <v>104.04</v>
      </c>
      <c r="P1971" s="6">
        <f>SUMIFS(O$1840:O1971,A$1840:A1971,A1971,E$1840:E1971,E1971)</f>
        <v>563.75</v>
      </c>
      <c r="Z1971">
        <v>19.530397415161133</v>
      </c>
      <c r="AA1971">
        <v>13.12376594543457</v>
      </c>
      <c r="AB1971">
        <v>76.024932861328125</v>
      </c>
      <c r="AC1971">
        <v>22.658660888671875</v>
      </c>
      <c r="AD1971">
        <v>84.320259094238281</v>
      </c>
      <c r="AE1971">
        <v>16.796001434326172</v>
      </c>
      <c r="AF1971">
        <v>2.69E-2</v>
      </c>
      <c r="AH1971">
        <v>12.163989257812501</v>
      </c>
      <c r="AI1971">
        <v>58.84</v>
      </c>
      <c r="AJ1971">
        <v>5.45</v>
      </c>
      <c r="AK1971">
        <v>9.2624065261726715E-2</v>
      </c>
    </row>
    <row r="1972" spans="1:37" x14ac:dyDescent="0.25">
      <c r="A1972" s="24" t="s">
        <v>107</v>
      </c>
      <c r="B1972" t="s">
        <v>102</v>
      </c>
      <c r="C1972" s="15">
        <v>42404</v>
      </c>
      <c r="D1972" t="s">
        <v>97</v>
      </c>
      <c r="E1972">
        <v>3</v>
      </c>
      <c r="G1972">
        <v>50</v>
      </c>
      <c r="J1972">
        <v>2.6</v>
      </c>
      <c r="K1972" s="6"/>
      <c r="N1972">
        <v>79.81</v>
      </c>
      <c r="O1972">
        <v>79.81</v>
      </c>
      <c r="P1972" s="6">
        <f>SUMIFS(O$1840:O1972,A$1840:A1972,A1972,E$1840:E1972,E1972)</f>
        <v>575.49</v>
      </c>
      <c r="Z1972">
        <v>19.16497802734375</v>
      </c>
      <c r="AA1972">
        <v>7.4184608459472656</v>
      </c>
      <c r="AB1972">
        <v>73.90399169921875</v>
      </c>
      <c r="AC1972">
        <v>23.130977630615234</v>
      </c>
      <c r="AD1972">
        <v>84.784477233886719</v>
      </c>
      <c r="AE1972">
        <v>19.723783493041992</v>
      </c>
      <c r="AF1972">
        <v>3.1600000000000003E-2</v>
      </c>
      <c r="AH1972">
        <v>11.824638671875</v>
      </c>
      <c r="AI1972">
        <v>72.489999999999995</v>
      </c>
      <c r="AJ1972">
        <v>8.0399999999999991</v>
      </c>
      <c r="AK1972">
        <v>0.11091184991033246</v>
      </c>
    </row>
    <row r="1973" spans="1:37" x14ac:dyDescent="0.25">
      <c r="A1973" s="24" t="s">
        <v>103</v>
      </c>
      <c r="B1973" t="s">
        <v>102</v>
      </c>
      <c r="C1973" s="15">
        <v>42404</v>
      </c>
      <c r="D1973" t="s">
        <v>97</v>
      </c>
      <c r="E1973">
        <v>3</v>
      </c>
      <c r="G1973">
        <v>500</v>
      </c>
      <c r="J1973">
        <v>2.6</v>
      </c>
      <c r="K1973" s="6"/>
      <c r="N1973">
        <v>61.53</v>
      </c>
      <c r="O1973">
        <v>61.53</v>
      </c>
      <c r="P1973" s="6">
        <f>SUMIFS(O$1840:O1973,A$1840:A1973,A1973,E$1840:E1973,E1973)</f>
        <v>516.30999999999995</v>
      </c>
      <c r="Z1973">
        <v>18.3697509765625</v>
      </c>
      <c r="AA1973">
        <v>11.296287536621094</v>
      </c>
      <c r="AB1973">
        <v>73.7054443359375</v>
      </c>
      <c r="AC1973">
        <v>23.457645416259766</v>
      </c>
      <c r="AD1973">
        <v>86.841178894042969</v>
      </c>
      <c r="AE1973">
        <v>23.772747039794922</v>
      </c>
      <c r="AF1973">
        <v>3.7999999999999999E-2</v>
      </c>
      <c r="AH1973">
        <v>11.79287109375</v>
      </c>
      <c r="AI1973">
        <v>59.11</v>
      </c>
      <c r="AJ1973">
        <v>6.51</v>
      </c>
      <c r="AK1973">
        <v>0.11013364912874302</v>
      </c>
    </row>
    <row r="1974" spans="1:37" x14ac:dyDescent="0.25">
      <c r="A1974" s="24" t="s">
        <v>104</v>
      </c>
      <c r="B1974" t="s">
        <v>102</v>
      </c>
      <c r="C1974" s="15">
        <v>42404</v>
      </c>
      <c r="D1974" t="s">
        <v>97</v>
      </c>
      <c r="E1974">
        <v>3</v>
      </c>
      <c r="G1974">
        <v>0</v>
      </c>
      <c r="J1974">
        <v>2.6</v>
      </c>
      <c r="K1974" s="6"/>
      <c r="N1974">
        <v>42.54</v>
      </c>
      <c r="O1974">
        <v>42.54</v>
      </c>
      <c r="P1974" s="6">
        <f>SUMIFS(O$1840:O1974,A$1840:A1974,A1974,E$1840:E1974,E1974)</f>
        <v>301.62000000000006</v>
      </c>
      <c r="Z1974">
        <v>19.524335861206055</v>
      </c>
      <c r="AA1974">
        <v>7.1701769828796387</v>
      </c>
      <c r="AB1974">
        <v>74.69244384765625</v>
      </c>
      <c r="AC1974">
        <v>22.014312744140625</v>
      </c>
      <c r="AD1974">
        <v>84.637351989746094</v>
      </c>
      <c r="AE1974">
        <v>19.285501480102539</v>
      </c>
      <c r="AF1974">
        <v>3.09E-2</v>
      </c>
      <c r="AH1974">
        <v>11.950791015625001</v>
      </c>
      <c r="AI1974">
        <v>72.540000000000006</v>
      </c>
      <c r="AJ1974">
        <v>6.75</v>
      </c>
      <c r="AK1974">
        <v>9.3052109181141429E-2</v>
      </c>
    </row>
    <row r="1975" spans="1:37" x14ac:dyDescent="0.25">
      <c r="A1975" s="24" t="s">
        <v>101</v>
      </c>
      <c r="B1975" t="s">
        <v>102</v>
      </c>
      <c r="C1975" s="15">
        <v>42404</v>
      </c>
      <c r="D1975" t="s">
        <v>97</v>
      </c>
      <c r="E1975">
        <v>3</v>
      </c>
      <c r="G1975">
        <v>200</v>
      </c>
      <c r="J1975">
        <v>2.6</v>
      </c>
      <c r="K1975" s="6"/>
      <c r="N1975">
        <v>94.36</v>
      </c>
      <c r="O1975">
        <v>94.36</v>
      </c>
      <c r="P1975" s="6">
        <f>SUMIFS(O$1840:O1975,A$1840:A1975,A1975,E$1840:E1975,E1975)</f>
        <v>630.58000000000004</v>
      </c>
      <c r="Z1975">
        <v>17.834707260131836</v>
      </c>
      <c r="AA1975">
        <v>11.57581615447998</v>
      </c>
      <c r="AB1975">
        <v>78.358879089355469</v>
      </c>
      <c r="AC1975">
        <v>21.905454635620117</v>
      </c>
      <c r="AD1975">
        <v>86.748725891113281</v>
      </c>
      <c r="AE1975">
        <v>19.041580200195313</v>
      </c>
      <c r="AF1975">
        <v>3.0499999999999999E-2</v>
      </c>
      <c r="AH1975">
        <v>12.537420654296875</v>
      </c>
      <c r="AI1975">
        <v>64</v>
      </c>
      <c r="AJ1975">
        <v>6.73</v>
      </c>
      <c r="AK1975">
        <v>0.10515625000000001</v>
      </c>
    </row>
    <row r="1976" spans="1:37" x14ac:dyDescent="0.25">
      <c r="A1976" s="24" t="s">
        <v>106</v>
      </c>
      <c r="B1976" t="s">
        <v>102</v>
      </c>
      <c r="C1976" s="15">
        <v>42404</v>
      </c>
      <c r="D1976" t="s">
        <v>97</v>
      </c>
      <c r="E1976">
        <v>3</v>
      </c>
      <c r="G1976">
        <v>350</v>
      </c>
      <c r="J1976">
        <v>2.6</v>
      </c>
      <c r="K1976" s="6"/>
      <c r="N1976">
        <v>118.08</v>
      </c>
      <c r="O1976">
        <v>118.08</v>
      </c>
      <c r="P1976" s="6">
        <f>SUMIFS(O$1840:O1976,A$1840:A1976,A1976,E$1840:E1976,E1976)</f>
        <v>793.36</v>
      </c>
      <c r="Z1976">
        <v>17.464263916015625</v>
      </c>
      <c r="AA1976">
        <v>12.614216804504395</v>
      </c>
      <c r="AB1976">
        <v>76.638381958007813</v>
      </c>
      <c r="AC1976">
        <v>22.331836700439453</v>
      </c>
      <c r="AD1976">
        <v>86.401901245117188</v>
      </c>
      <c r="AE1976">
        <v>21.404788970947266</v>
      </c>
      <c r="AF1976">
        <v>3.4200000000000001E-2</v>
      </c>
      <c r="AH1976">
        <v>12.262141113281251</v>
      </c>
      <c r="AI1976">
        <v>71.489999999999995</v>
      </c>
      <c r="AJ1976">
        <v>13.66</v>
      </c>
      <c r="AK1976">
        <v>0.1910756749195692</v>
      </c>
    </row>
    <row r="1977" spans="1:37" x14ac:dyDescent="0.25">
      <c r="A1977" s="24" t="s">
        <v>105</v>
      </c>
      <c r="B1977" t="s">
        <v>102</v>
      </c>
      <c r="C1977" s="15">
        <v>42404</v>
      </c>
      <c r="D1977" t="s">
        <v>97</v>
      </c>
      <c r="E1977">
        <v>3</v>
      </c>
      <c r="G1977">
        <v>100</v>
      </c>
      <c r="J1977">
        <v>2.6</v>
      </c>
      <c r="K1977" s="6"/>
      <c r="P1977" s="6"/>
      <c r="Z1977">
        <v>19.234092712402344</v>
      </c>
      <c r="AA1977">
        <v>10.409475326538086</v>
      </c>
      <c r="AB1977">
        <v>75.286224365234375</v>
      </c>
      <c r="AC1977">
        <v>22.445974349975586</v>
      </c>
      <c r="AD1977">
        <v>84.631828308105469</v>
      </c>
      <c r="AE1977">
        <v>17.089031219482422</v>
      </c>
      <c r="AF1977">
        <v>2.7300000000000001E-2</v>
      </c>
      <c r="AH1977">
        <v>12.0457958984375</v>
      </c>
      <c r="AI1977">
        <v>65.209999999999994</v>
      </c>
      <c r="AJ1977">
        <v>6.37</v>
      </c>
      <c r="AK1977">
        <v>9.7684404232479691E-2</v>
      </c>
    </row>
    <row r="1978" spans="1:37" x14ac:dyDescent="0.25">
      <c r="A1978" s="24" t="s">
        <v>106</v>
      </c>
      <c r="B1978" t="s">
        <v>102</v>
      </c>
      <c r="C1978" s="15">
        <v>42404</v>
      </c>
      <c r="D1978" t="s">
        <v>97</v>
      </c>
      <c r="E1978">
        <v>4</v>
      </c>
      <c r="G1978">
        <v>350</v>
      </c>
      <c r="J1978">
        <v>2.6</v>
      </c>
      <c r="K1978" s="6"/>
      <c r="N1978">
        <v>100.98</v>
      </c>
      <c r="O1978">
        <v>100.98</v>
      </c>
      <c r="P1978" s="6">
        <f>SUMIFS(O$1840:O1978,A$1840:A1978,A1978,E$1840:E1978,E1978)</f>
        <v>583.43000000000006</v>
      </c>
      <c r="Z1978">
        <v>19.968446731567383</v>
      </c>
      <c r="AA1978">
        <v>10.125985145568848</v>
      </c>
      <c r="AB1978">
        <v>72.2103271484375</v>
      </c>
      <c r="AC1978">
        <v>22.586776733398437</v>
      </c>
      <c r="AD1978">
        <v>85.063102722167969</v>
      </c>
      <c r="AE1978">
        <v>22.615402221679688</v>
      </c>
      <c r="AF1978">
        <v>3.6200000000000003E-2</v>
      </c>
      <c r="AH1978">
        <v>11.55365234375</v>
      </c>
      <c r="AI1978">
        <v>46.68</v>
      </c>
      <c r="AJ1978">
        <v>6.4</v>
      </c>
      <c r="AK1978">
        <v>0.13710368466152528</v>
      </c>
    </row>
    <row r="1979" spans="1:37" x14ac:dyDescent="0.25">
      <c r="A1979" s="24" t="s">
        <v>101</v>
      </c>
      <c r="B1979" t="s">
        <v>102</v>
      </c>
      <c r="C1979" s="15">
        <v>42404</v>
      </c>
      <c r="D1979" t="s">
        <v>97</v>
      </c>
      <c r="E1979">
        <v>4</v>
      </c>
      <c r="G1979">
        <v>200</v>
      </c>
      <c r="J1979">
        <v>2.6</v>
      </c>
      <c r="K1979" s="6"/>
      <c r="N1979">
        <v>49.44</v>
      </c>
      <c r="O1979">
        <v>49.44</v>
      </c>
      <c r="P1979" s="6">
        <f>SUMIFS(O$1840:O1979,A$1840:A1979,A1979,E$1840:E1979,E1979)</f>
        <v>366.3</v>
      </c>
      <c r="Z1979">
        <v>21.845924377441406</v>
      </c>
      <c r="AA1979">
        <v>8.1604404449462891</v>
      </c>
      <c r="AB1979">
        <v>73.782875061035156</v>
      </c>
      <c r="AC1979">
        <v>22.423568725585938</v>
      </c>
      <c r="AD1979">
        <v>84.113166809082031</v>
      </c>
      <c r="AE1979">
        <v>19.046478271484375</v>
      </c>
      <c r="AF1979">
        <v>3.0499999999999999E-2</v>
      </c>
      <c r="AH1979">
        <v>11.805260009765625</v>
      </c>
      <c r="AI1979">
        <v>92.04</v>
      </c>
      <c r="AJ1979">
        <v>10.97</v>
      </c>
      <c r="AK1979">
        <v>0.11918730986527597</v>
      </c>
    </row>
    <row r="1980" spans="1:37" x14ac:dyDescent="0.25">
      <c r="A1980" s="24" t="s">
        <v>105</v>
      </c>
      <c r="B1980" t="s">
        <v>102</v>
      </c>
      <c r="C1980" s="15">
        <v>42404</v>
      </c>
      <c r="D1980" t="s">
        <v>97</v>
      </c>
      <c r="E1980">
        <v>4</v>
      </c>
      <c r="G1980">
        <v>100</v>
      </c>
      <c r="J1980">
        <v>2.6</v>
      </c>
      <c r="K1980" s="6"/>
      <c r="N1980">
        <v>99.73</v>
      </c>
      <c r="O1980">
        <v>99.73</v>
      </c>
      <c r="P1980" s="6">
        <f>SUMIFS(O$1840:O1980,A$1840:A1980,A1980,E$1840:E1980,E1980)</f>
        <v>626.19000000000005</v>
      </c>
      <c r="Z1980">
        <v>19.7470703125</v>
      </c>
      <c r="AA1980">
        <v>9.1718883514404297</v>
      </c>
      <c r="AB1980">
        <v>75.645217895507813</v>
      </c>
      <c r="AC1980">
        <v>23.101417541503906</v>
      </c>
      <c r="AD1980">
        <v>86.499053955078125</v>
      </c>
      <c r="AE1980">
        <v>19.260707855224609</v>
      </c>
      <c r="AF1980">
        <v>3.0800000000000001E-2</v>
      </c>
      <c r="AH1980">
        <v>12.10323486328125</v>
      </c>
      <c r="AI1980">
        <v>94.88</v>
      </c>
      <c r="AJ1980">
        <v>9.98</v>
      </c>
      <c r="AK1980">
        <v>0.10518549747048905</v>
      </c>
    </row>
    <row r="1981" spans="1:37" x14ac:dyDescent="0.25">
      <c r="A1981" s="24" t="s">
        <v>103</v>
      </c>
      <c r="B1981" t="s">
        <v>102</v>
      </c>
      <c r="C1981" s="15">
        <v>42404</v>
      </c>
      <c r="D1981" t="s">
        <v>97</v>
      </c>
      <c r="E1981">
        <v>4</v>
      </c>
      <c r="G1981">
        <v>500</v>
      </c>
      <c r="J1981">
        <v>2.6</v>
      </c>
      <c r="K1981" s="6"/>
      <c r="N1981">
        <v>48.88</v>
      </c>
      <c r="O1981">
        <v>48.88</v>
      </c>
      <c r="P1981" s="6">
        <f>SUMIFS(O$1840:O1981,A$1840:A1981,A1981,E$1840:E1981,E1981)</f>
        <v>695.4</v>
      </c>
      <c r="Z1981">
        <v>18.015911102294922</v>
      </c>
      <c r="AA1981">
        <v>10.748689651489258</v>
      </c>
      <c r="AB1981">
        <v>72.705131530761719</v>
      </c>
      <c r="AC1981">
        <v>22.07670783996582</v>
      </c>
      <c r="AD1981">
        <v>85.369255065917969</v>
      </c>
      <c r="AE1981">
        <v>19.460914611816406</v>
      </c>
      <c r="AF1981">
        <v>3.1099999999999999E-2</v>
      </c>
      <c r="AH1981">
        <v>11.632821044921876</v>
      </c>
      <c r="AI1981">
        <v>107.4</v>
      </c>
      <c r="AJ1981">
        <v>13.78</v>
      </c>
      <c r="AK1981">
        <v>0.12830540037243945</v>
      </c>
    </row>
    <row r="1982" spans="1:37" x14ac:dyDescent="0.25">
      <c r="A1982" s="24" t="s">
        <v>104</v>
      </c>
      <c r="B1982" t="s">
        <v>102</v>
      </c>
      <c r="C1982" s="15">
        <v>42404</v>
      </c>
      <c r="D1982" t="s">
        <v>97</v>
      </c>
      <c r="E1982">
        <v>4</v>
      </c>
      <c r="G1982">
        <v>0</v>
      </c>
      <c r="J1982">
        <v>2.6</v>
      </c>
      <c r="K1982" s="6"/>
      <c r="N1982">
        <v>60.84</v>
      </c>
      <c r="O1982">
        <v>60.84</v>
      </c>
      <c r="P1982" s="6">
        <f>SUMIFS(O$1840:O1982,A$1840:A1982,A1982,E$1840:E1982,E1982)</f>
        <v>571.37</v>
      </c>
      <c r="Z1982">
        <v>19.512968063354492</v>
      </c>
      <c r="AA1982">
        <v>13.475017547607422</v>
      </c>
      <c r="AB1982">
        <v>73.709007263183594</v>
      </c>
      <c r="AC1982">
        <v>21.740272521972656</v>
      </c>
      <c r="AD1982">
        <v>83.6279296875</v>
      </c>
      <c r="AE1982">
        <v>17.520832061767578</v>
      </c>
      <c r="AF1982">
        <v>2.8000000000000001E-2</v>
      </c>
      <c r="AH1982">
        <v>11.793441162109374</v>
      </c>
      <c r="AI1982">
        <v>99.82</v>
      </c>
      <c r="AJ1982">
        <v>10.87</v>
      </c>
      <c r="AK1982">
        <v>0.10889601282308155</v>
      </c>
    </row>
    <row r="1983" spans="1:37" x14ac:dyDescent="0.25">
      <c r="A1983" s="24" t="s">
        <v>107</v>
      </c>
      <c r="B1983" t="s">
        <v>102</v>
      </c>
      <c r="C1983" s="15">
        <v>42404</v>
      </c>
      <c r="D1983" t="s">
        <v>97</v>
      </c>
      <c r="E1983">
        <v>4</v>
      </c>
      <c r="G1983">
        <v>50</v>
      </c>
      <c r="J1983">
        <v>2.6</v>
      </c>
      <c r="K1983" s="6"/>
      <c r="N1983">
        <v>58.87</v>
      </c>
      <c r="O1983">
        <v>58.87</v>
      </c>
      <c r="P1983" s="6">
        <f>SUMIFS(O$1840:O1983,A$1840:A1983,A1983,E$1840:E1983,E1983)</f>
        <v>381.53</v>
      </c>
      <c r="Z1983">
        <v>18.5958251953125</v>
      </c>
      <c r="AA1983">
        <v>9.2573890686035156</v>
      </c>
      <c r="AB1983">
        <v>71.644073486328125</v>
      </c>
      <c r="AC1983">
        <v>20.062721252441406</v>
      </c>
      <c r="AD1983">
        <v>83.622146606445313</v>
      </c>
      <c r="AE1983">
        <v>19.643102645874023</v>
      </c>
      <c r="AF1983">
        <v>3.1399999999999997E-2</v>
      </c>
      <c r="AH1983">
        <v>11.463051757812501</v>
      </c>
      <c r="AI1983">
        <v>77.45</v>
      </c>
      <c r="AJ1983">
        <v>8.68</v>
      </c>
      <c r="AK1983">
        <v>0.11207230471271787</v>
      </c>
    </row>
    <row r="1984" spans="1:37" x14ac:dyDescent="0.25">
      <c r="A1984" s="24" t="s">
        <v>101</v>
      </c>
      <c r="B1984" t="s">
        <v>102</v>
      </c>
      <c r="C1984" s="15">
        <v>42433</v>
      </c>
      <c r="D1984" t="s">
        <v>98</v>
      </c>
      <c r="E1984">
        <v>1</v>
      </c>
      <c r="G1984">
        <v>200</v>
      </c>
      <c r="J1984">
        <v>2.7</v>
      </c>
      <c r="K1984" s="6"/>
      <c r="N1984">
        <v>88.99</v>
      </c>
      <c r="O1984">
        <v>88.99</v>
      </c>
      <c r="P1984" s="6">
        <f>SUMIFS(O$1840:O1984,A$1840:A1984,A1984,E$1840:E1984,E1984)</f>
        <v>654.95000000000005</v>
      </c>
      <c r="Z1984">
        <v>17.061470031738281</v>
      </c>
      <c r="AA1984">
        <v>10.661673545837402</v>
      </c>
      <c r="AB1984">
        <v>77.893165588378906</v>
      </c>
      <c r="AC1984">
        <v>21.560226440429688</v>
      </c>
      <c r="AD1984">
        <v>87.468025207519531</v>
      </c>
      <c r="AE1984">
        <v>19.762481689453125</v>
      </c>
      <c r="AF1984">
        <v>3.1600000000000003E-2</v>
      </c>
      <c r="AH1984">
        <v>12.462906494140626</v>
      </c>
      <c r="AI1984">
        <v>93.49</v>
      </c>
      <c r="AJ1984">
        <v>8.19</v>
      </c>
      <c r="AK1984">
        <v>8.7602952187399719E-2</v>
      </c>
    </row>
    <row r="1985" spans="1:37" x14ac:dyDescent="0.25">
      <c r="A1985" s="24" t="s">
        <v>103</v>
      </c>
      <c r="B1985" t="s">
        <v>102</v>
      </c>
      <c r="C1985" s="15">
        <v>42433</v>
      </c>
      <c r="D1985" t="s">
        <v>98</v>
      </c>
      <c r="E1985">
        <v>1</v>
      </c>
      <c r="G1985">
        <v>500</v>
      </c>
      <c r="J1985">
        <v>2.7</v>
      </c>
      <c r="K1985" s="6"/>
      <c r="N1985">
        <v>73.27</v>
      </c>
      <c r="O1985">
        <v>73.27</v>
      </c>
      <c r="P1985" s="6">
        <f>SUMIFS(O$1840:O1985,A$1840:A1985,A1985,E$1840:E1985,E1985)</f>
        <v>806.4799999999999</v>
      </c>
      <c r="Z1985">
        <v>16.256156921386719</v>
      </c>
      <c r="AA1985">
        <v>13.065196990966797</v>
      </c>
      <c r="AB1985">
        <v>77.905319213867188</v>
      </c>
      <c r="AC1985">
        <v>20.839252471923828</v>
      </c>
      <c r="AD1985">
        <v>88.216690063476562</v>
      </c>
      <c r="AE1985">
        <v>22.595386505126953</v>
      </c>
      <c r="AF1985">
        <v>3.6200000000000003E-2</v>
      </c>
      <c r="AH1985">
        <v>12.46485107421875</v>
      </c>
      <c r="AI1985">
        <v>97.39</v>
      </c>
      <c r="AJ1985">
        <v>8.7799999999999994</v>
      </c>
      <c r="AK1985">
        <v>9.0152993120443572E-2</v>
      </c>
    </row>
    <row r="1986" spans="1:37" x14ac:dyDescent="0.25">
      <c r="A1986" s="24" t="s">
        <v>104</v>
      </c>
      <c r="B1986" t="s">
        <v>102</v>
      </c>
      <c r="C1986" s="15">
        <v>42433</v>
      </c>
      <c r="D1986" t="s">
        <v>98</v>
      </c>
      <c r="E1986">
        <v>1</v>
      </c>
      <c r="G1986">
        <v>0</v>
      </c>
      <c r="J1986">
        <v>2.7</v>
      </c>
      <c r="K1986" s="6"/>
      <c r="N1986">
        <v>63.29</v>
      </c>
      <c r="O1986">
        <v>63.29</v>
      </c>
      <c r="P1986" s="6">
        <f>SUMIFS(O$1840:O1986,A$1840:A1986,A1986,E$1840:E1986,E1986)</f>
        <v>607.55999999999995</v>
      </c>
      <c r="Z1986">
        <v>15.941810607910156</v>
      </c>
      <c r="AA1986">
        <v>13.422847747802734</v>
      </c>
      <c r="AB1986">
        <v>79.083114624023438</v>
      </c>
      <c r="AC1986">
        <v>20.764785766601563</v>
      </c>
      <c r="AD1986">
        <v>87.661338806152344</v>
      </c>
      <c r="AE1986">
        <v>20.668663024902344</v>
      </c>
      <c r="AF1986">
        <v>3.3099999999999997E-2</v>
      </c>
      <c r="AH1986">
        <v>12.653298339843751</v>
      </c>
      <c r="AI1986">
        <v>92.33</v>
      </c>
      <c r="AJ1986">
        <v>8.85</v>
      </c>
      <c r="AK1986">
        <v>9.5851835806346791E-2</v>
      </c>
    </row>
    <row r="1987" spans="1:37" x14ac:dyDescent="0.25">
      <c r="A1987" s="24" t="s">
        <v>105</v>
      </c>
      <c r="B1987" t="s">
        <v>102</v>
      </c>
      <c r="C1987" s="15">
        <v>42433</v>
      </c>
      <c r="D1987" t="s">
        <v>98</v>
      </c>
      <c r="E1987">
        <v>1</v>
      </c>
      <c r="G1987">
        <v>100</v>
      </c>
      <c r="J1987">
        <v>2.7</v>
      </c>
      <c r="K1987" s="6"/>
      <c r="N1987">
        <v>93.87</v>
      </c>
      <c r="O1987">
        <v>93.87</v>
      </c>
      <c r="P1987" s="6">
        <f>SUMIFS(O$1840:O1987,A$1840:A1987,A1987,E$1840:E1987,E1987)</f>
        <v>670.07</v>
      </c>
      <c r="Z1987">
        <v>17.80010986328125</v>
      </c>
      <c r="AA1987">
        <v>10.58990478515625</v>
      </c>
      <c r="AB1987">
        <v>75.3043212890625</v>
      </c>
      <c r="AC1987">
        <v>21.89350700378418</v>
      </c>
      <c r="AD1987">
        <v>87.393508911132813</v>
      </c>
      <c r="AE1987">
        <v>19.591520309448242</v>
      </c>
      <c r="AF1987">
        <v>3.1300000000000001E-2</v>
      </c>
      <c r="AH1987">
        <v>12.048691406250001</v>
      </c>
      <c r="AI1987">
        <v>101.88</v>
      </c>
      <c r="AJ1987">
        <v>9.11</v>
      </c>
      <c r="AK1987">
        <v>8.9418924224577936E-2</v>
      </c>
    </row>
    <row r="1988" spans="1:37" x14ac:dyDescent="0.25">
      <c r="A1988" s="24" t="s">
        <v>106</v>
      </c>
      <c r="B1988" t="s">
        <v>102</v>
      </c>
      <c r="C1988" s="15">
        <v>42433</v>
      </c>
      <c r="D1988" t="s">
        <v>98</v>
      </c>
      <c r="E1988">
        <v>1</v>
      </c>
      <c r="G1988">
        <v>350</v>
      </c>
      <c r="J1988">
        <v>2.7</v>
      </c>
      <c r="K1988" s="6"/>
      <c r="N1988">
        <v>56.14</v>
      </c>
      <c r="O1988">
        <v>56.14</v>
      </c>
      <c r="P1988" s="6">
        <f>SUMIFS(O$1840:O1988,A$1840:A1988,A1988,E$1840:E1988,E1988)</f>
        <v>826.22</v>
      </c>
      <c r="Z1988">
        <v>15.90726375579834</v>
      </c>
      <c r="AA1988">
        <v>13.828373908996582</v>
      </c>
      <c r="AB1988">
        <v>78.898780822753906</v>
      </c>
      <c r="AC1988">
        <v>21.703287124633789</v>
      </c>
      <c r="AD1988">
        <v>87.714126586914062</v>
      </c>
      <c r="AE1988">
        <v>21.033918380737305</v>
      </c>
      <c r="AF1988">
        <v>3.3700000000000001E-2</v>
      </c>
      <c r="AH1988">
        <v>12.623804931640626</v>
      </c>
      <c r="AI1988">
        <v>124.24</v>
      </c>
      <c r="AJ1988">
        <v>10.7</v>
      </c>
      <c r="AK1988">
        <v>8.6123631680618151E-2</v>
      </c>
    </row>
    <row r="1989" spans="1:37" x14ac:dyDescent="0.25">
      <c r="A1989" s="24" t="s">
        <v>107</v>
      </c>
      <c r="B1989" t="s">
        <v>102</v>
      </c>
      <c r="C1989" s="15">
        <v>42433</v>
      </c>
      <c r="D1989" t="s">
        <v>98</v>
      </c>
      <c r="E1989">
        <v>1</v>
      </c>
      <c r="G1989">
        <v>50</v>
      </c>
      <c r="J1989">
        <v>2.7</v>
      </c>
      <c r="K1989" s="6"/>
      <c r="N1989">
        <v>92.93</v>
      </c>
      <c r="O1989">
        <v>92.93</v>
      </c>
      <c r="P1989" s="6">
        <f>SUMIFS(O$1840:O1989,A$1840:A1989,A1989,E$1840:E1989,E1989)</f>
        <v>748.67000000000007</v>
      </c>
      <c r="Z1989">
        <v>16.729507446289063</v>
      </c>
      <c r="AA1989">
        <v>7.8695812225341797</v>
      </c>
      <c r="AB1989">
        <v>75.332931518554687</v>
      </c>
      <c r="AC1989">
        <v>21.520305633544922</v>
      </c>
      <c r="AD1989">
        <v>87.401374816894531</v>
      </c>
      <c r="AE1989">
        <v>21.123176574707031</v>
      </c>
      <c r="AF1989">
        <v>3.3799999999999997E-2</v>
      </c>
      <c r="AH1989">
        <v>12.053269042968751</v>
      </c>
      <c r="AI1989">
        <v>88.15</v>
      </c>
      <c r="AJ1989">
        <v>7.92</v>
      </c>
      <c r="AK1989">
        <v>8.9846851956891655E-2</v>
      </c>
    </row>
    <row r="1990" spans="1:37" x14ac:dyDescent="0.25">
      <c r="A1990" s="24" t="s">
        <v>103</v>
      </c>
      <c r="B1990" t="s">
        <v>102</v>
      </c>
      <c r="C1990" s="15">
        <v>42433</v>
      </c>
      <c r="D1990" t="s">
        <v>98</v>
      </c>
      <c r="E1990">
        <v>2</v>
      </c>
      <c r="G1990">
        <v>500</v>
      </c>
      <c r="J1990">
        <v>2.7</v>
      </c>
      <c r="K1990" s="6"/>
      <c r="N1990">
        <v>86.24</v>
      </c>
      <c r="O1990">
        <v>86.24</v>
      </c>
      <c r="P1990" s="6">
        <f>SUMIFS(O$1840:O1990,A$1840:A1990,A1990,E$1840:E1990,E1990)</f>
        <v>765.43000000000006</v>
      </c>
      <c r="Z1990">
        <v>15.944007873535156</v>
      </c>
      <c r="AA1990">
        <v>6.6586689949035645</v>
      </c>
      <c r="AB1990">
        <v>73.34765625</v>
      </c>
      <c r="AC1990">
        <v>21.292911529541016</v>
      </c>
      <c r="AD1990">
        <v>88.187271118164063</v>
      </c>
      <c r="AE1990">
        <v>30.380420684814453</v>
      </c>
      <c r="AF1990">
        <v>4.8599999999999997E-2</v>
      </c>
      <c r="AH1990">
        <v>11.735625000000001</v>
      </c>
      <c r="AI1990">
        <v>114.26</v>
      </c>
      <c r="AJ1990">
        <v>10.210000000000001</v>
      </c>
      <c r="AK1990">
        <v>8.9357605461228784E-2</v>
      </c>
    </row>
    <row r="1991" spans="1:37" x14ac:dyDescent="0.25">
      <c r="A1991" s="24" t="s">
        <v>104</v>
      </c>
      <c r="B1991" t="s">
        <v>102</v>
      </c>
      <c r="C1991" s="15">
        <v>42433</v>
      </c>
      <c r="D1991" t="s">
        <v>98</v>
      </c>
      <c r="E1991">
        <v>2</v>
      </c>
      <c r="G1991">
        <v>0</v>
      </c>
      <c r="J1991">
        <v>2.7</v>
      </c>
      <c r="K1991" s="6"/>
      <c r="N1991">
        <v>77.489999999999995</v>
      </c>
      <c r="O1991">
        <v>77.489999999999995</v>
      </c>
      <c r="P1991" s="6">
        <f>SUMIFS(O$1840:O1991,A$1840:A1991,A1991,E$1840:E1991,E1991)</f>
        <v>707.40000000000009</v>
      </c>
      <c r="Z1991">
        <v>16.570621490478516</v>
      </c>
      <c r="AA1991">
        <v>6.133206844329834</v>
      </c>
      <c r="AB1991">
        <v>74.441726684570312</v>
      </c>
      <c r="AC1991">
        <v>21.783729553222656</v>
      </c>
      <c r="AD1991">
        <v>87.526748657226563</v>
      </c>
      <c r="AE1991">
        <v>23.295436859130859</v>
      </c>
      <c r="AF1991">
        <v>3.73E-2</v>
      </c>
      <c r="AH1991">
        <v>11.910676269531249</v>
      </c>
      <c r="AI1991">
        <v>106.97</v>
      </c>
      <c r="AJ1991">
        <v>10.76</v>
      </c>
      <c r="AK1991">
        <v>0.10058895017294568</v>
      </c>
    </row>
    <row r="1992" spans="1:37" x14ac:dyDescent="0.25">
      <c r="A1992" s="24" t="s">
        <v>106</v>
      </c>
      <c r="B1992" t="s">
        <v>102</v>
      </c>
      <c r="C1992" s="15">
        <v>42433</v>
      </c>
      <c r="D1992" t="s">
        <v>98</v>
      </c>
      <c r="E1992">
        <v>2</v>
      </c>
      <c r="G1992">
        <v>350</v>
      </c>
      <c r="J1992">
        <v>2.7</v>
      </c>
      <c r="K1992" s="6"/>
      <c r="N1992">
        <v>73.12</v>
      </c>
      <c r="O1992">
        <v>73.12</v>
      </c>
      <c r="P1992" s="6">
        <f>SUMIFS(O$1840:O1992,A$1840:A1992,A1992,E$1840:E1992,E1992)</f>
        <v>725.34</v>
      </c>
      <c r="Z1992">
        <v>15.295945167541504</v>
      </c>
      <c r="AA1992">
        <v>9.9779767990112305</v>
      </c>
      <c r="AB1992">
        <v>75.426467895507813</v>
      </c>
      <c r="AC1992">
        <v>20.464717864990234</v>
      </c>
      <c r="AD1992">
        <v>87.365676879882813</v>
      </c>
      <c r="AE1992">
        <v>27.962202072143555</v>
      </c>
      <c r="AF1992">
        <v>4.4699999999999997E-2</v>
      </c>
      <c r="AH1992">
        <v>12.06823486328125</v>
      </c>
      <c r="AI1992">
        <v>74.91</v>
      </c>
      <c r="AJ1992">
        <v>7.27</v>
      </c>
      <c r="AK1992">
        <v>9.7049793085035377E-2</v>
      </c>
    </row>
    <row r="1993" spans="1:37" x14ac:dyDescent="0.25">
      <c r="A1993" s="24" t="s">
        <v>105</v>
      </c>
      <c r="B1993" t="s">
        <v>102</v>
      </c>
      <c r="C1993" s="15">
        <v>42433</v>
      </c>
      <c r="D1993" t="s">
        <v>98</v>
      </c>
      <c r="E1993">
        <v>2</v>
      </c>
      <c r="G1993">
        <v>100</v>
      </c>
      <c r="J1993">
        <v>2.7</v>
      </c>
      <c r="K1993" s="6"/>
      <c r="N1993">
        <v>82.86</v>
      </c>
      <c r="O1993">
        <v>82.86</v>
      </c>
      <c r="P1993" s="6">
        <f>SUMIFS(O$1840:O1993,A$1840:A1993,A1993,E$1840:E1993,E1993)</f>
        <v>417.64000000000004</v>
      </c>
      <c r="Z1993">
        <v>16.030487060546875</v>
      </c>
      <c r="AA1993">
        <v>8.1903190612792969</v>
      </c>
      <c r="AB1993">
        <v>75.152687072753906</v>
      </c>
      <c r="AC1993">
        <v>21.084281921386719</v>
      </c>
      <c r="AD1993">
        <v>87.188240051269531</v>
      </c>
      <c r="AE1993">
        <v>23.328983306884766</v>
      </c>
      <c r="AF1993">
        <v>3.73E-2</v>
      </c>
      <c r="AH1993">
        <v>12.024429931640626</v>
      </c>
      <c r="AI1993">
        <v>90.46</v>
      </c>
      <c r="AJ1993">
        <v>9.32</v>
      </c>
      <c r="AK1993">
        <v>0.10302896307760337</v>
      </c>
    </row>
    <row r="1994" spans="1:37" x14ac:dyDescent="0.25">
      <c r="A1994" s="24" t="s">
        <v>107</v>
      </c>
      <c r="B1994" t="s">
        <v>102</v>
      </c>
      <c r="C1994" s="15">
        <v>42433</v>
      </c>
      <c r="D1994" t="s">
        <v>98</v>
      </c>
      <c r="E1994">
        <v>2</v>
      </c>
      <c r="G1994">
        <v>50</v>
      </c>
      <c r="J1994">
        <v>2.7</v>
      </c>
      <c r="K1994" s="6"/>
      <c r="N1994">
        <v>69.05</v>
      </c>
      <c r="O1994">
        <v>69.05</v>
      </c>
      <c r="P1994" s="6">
        <f>SUMIFS(O$1840:O1994,A$1840:A1994,A1994,E$1840:E1994,E1994)</f>
        <v>420.6</v>
      </c>
      <c r="Z1994">
        <v>16.92207145690918</v>
      </c>
      <c r="AA1994">
        <v>8.2500019073486328</v>
      </c>
      <c r="AB1994">
        <v>73.508506774902344</v>
      </c>
      <c r="AC1994">
        <v>21.428462982177734</v>
      </c>
      <c r="AD1994">
        <v>86.126800537109375</v>
      </c>
      <c r="AE1994">
        <v>22.007699966430664</v>
      </c>
      <c r="AF1994">
        <v>3.5200000000000002E-2</v>
      </c>
      <c r="AH1994">
        <v>11.761361083984376</v>
      </c>
      <c r="AI1994">
        <v>85.17</v>
      </c>
      <c r="AJ1994">
        <v>8.27</v>
      </c>
      <c r="AK1994">
        <v>9.709991781143594E-2</v>
      </c>
    </row>
    <row r="1995" spans="1:37" x14ac:dyDescent="0.25">
      <c r="A1995" s="24" t="s">
        <v>101</v>
      </c>
      <c r="B1995" t="s">
        <v>102</v>
      </c>
      <c r="C1995" s="15">
        <v>42433</v>
      </c>
      <c r="D1995" t="s">
        <v>98</v>
      </c>
      <c r="E1995">
        <v>2</v>
      </c>
      <c r="G1995">
        <v>200</v>
      </c>
      <c r="J1995">
        <v>2.7</v>
      </c>
      <c r="K1995" s="6"/>
      <c r="N1995">
        <v>92.47</v>
      </c>
      <c r="O1995">
        <v>92.47</v>
      </c>
      <c r="P1995" s="6">
        <f>SUMIFS(O$1840:O1995,A$1840:A1995,A1995,E$1840:E1995,E1995)</f>
        <v>656.22</v>
      </c>
      <c r="Z1995">
        <v>17.571296691894531</v>
      </c>
      <c r="AA1995">
        <v>9.7831687927246094</v>
      </c>
      <c r="AB1995">
        <v>74.407073974609375</v>
      </c>
      <c r="AC1995">
        <v>21.854496002197266</v>
      </c>
      <c r="AD1995">
        <v>86.864158630371094</v>
      </c>
      <c r="AE1995">
        <v>19.871519088745117</v>
      </c>
      <c r="AF1995">
        <v>3.1800000000000002E-2</v>
      </c>
      <c r="AH1995">
        <v>11.9051318359375</v>
      </c>
      <c r="AI1995">
        <v>92.95</v>
      </c>
      <c r="AJ1995">
        <v>9.33</v>
      </c>
      <c r="AK1995">
        <v>0.10037654653039269</v>
      </c>
    </row>
    <row r="1996" spans="1:37" x14ac:dyDescent="0.25">
      <c r="A1996" s="24" t="s">
        <v>107</v>
      </c>
      <c r="B1996" t="s">
        <v>102</v>
      </c>
      <c r="C1996" s="15">
        <v>42433</v>
      </c>
      <c r="D1996" t="s">
        <v>98</v>
      </c>
      <c r="E1996">
        <v>3</v>
      </c>
      <c r="G1996">
        <v>50</v>
      </c>
      <c r="J1996">
        <v>2.7</v>
      </c>
      <c r="K1996" s="6"/>
      <c r="N1996">
        <v>104.82</v>
      </c>
      <c r="O1996">
        <v>104.82</v>
      </c>
      <c r="P1996" s="6">
        <f>SUMIFS(O$1840:O1996,A$1840:A1996,A1996,E$1840:E1996,E1996)</f>
        <v>680.31</v>
      </c>
      <c r="Z1996">
        <v>17.241340637207031</v>
      </c>
      <c r="AA1996">
        <v>7.5741767883300781</v>
      </c>
      <c r="AB1996">
        <v>73.889045715332031</v>
      </c>
      <c r="AC1996">
        <v>21.995342254638672</v>
      </c>
      <c r="AD1996">
        <v>87.654487609863281</v>
      </c>
      <c r="AE1996">
        <v>25.965419769287109</v>
      </c>
      <c r="AF1996">
        <v>4.1500000000000002E-2</v>
      </c>
      <c r="AH1996">
        <v>11.822247314453126</v>
      </c>
      <c r="AI1996">
        <v>99.42</v>
      </c>
      <c r="AJ1996">
        <v>10.09</v>
      </c>
      <c r="AK1996">
        <v>0.10148863407765037</v>
      </c>
    </row>
    <row r="1997" spans="1:37" x14ac:dyDescent="0.25">
      <c r="A1997" s="24" t="s">
        <v>103</v>
      </c>
      <c r="B1997" t="s">
        <v>102</v>
      </c>
      <c r="C1997" s="15">
        <v>42433</v>
      </c>
      <c r="D1997" t="s">
        <v>98</v>
      </c>
      <c r="E1997">
        <v>3</v>
      </c>
      <c r="G1997">
        <v>500</v>
      </c>
      <c r="J1997">
        <v>2.7</v>
      </c>
      <c r="K1997" s="6"/>
      <c r="N1997">
        <v>55.56</v>
      </c>
      <c r="O1997">
        <v>55.56</v>
      </c>
      <c r="P1997" s="6">
        <f>SUMIFS(O$1840:O1997,A$1840:A1997,A1997,E$1840:E1997,E1997)</f>
        <v>571.86999999999989</v>
      </c>
      <c r="Z1997">
        <v>15.330997467041016</v>
      </c>
      <c r="AA1997">
        <v>13.154365539550781</v>
      </c>
      <c r="AB1997">
        <v>76.79827880859375</v>
      </c>
      <c r="AC1997">
        <v>20.470458984375</v>
      </c>
      <c r="AD1997">
        <v>88.785224914550781</v>
      </c>
      <c r="AE1997">
        <v>25.555509567260742</v>
      </c>
      <c r="AF1997">
        <v>4.0899999999999999E-2</v>
      </c>
      <c r="AH1997">
        <v>12.287724609375001</v>
      </c>
      <c r="AI1997">
        <v>90.2</v>
      </c>
      <c r="AJ1997">
        <v>8</v>
      </c>
      <c r="AK1997">
        <v>8.8691796008869173E-2</v>
      </c>
    </row>
    <row r="1998" spans="1:37" x14ac:dyDescent="0.25">
      <c r="A1998" s="24" t="s">
        <v>104</v>
      </c>
      <c r="B1998" t="s">
        <v>102</v>
      </c>
      <c r="C1998" s="15">
        <v>42433</v>
      </c>
      <c r="D1998" t="s">
        <v>98</v>
      </c>
      <c r="E1998">
        <v>3</v>
      </c>
      <c r="G1998">
        <v>0</v>
      </c>
      <c r="J1998">
        <v>2.7</v>
      </c>
      <c r="K1998" s="6"/>
      <c r="N1998">
        <v>60.58</v>
      </c>
      <c r="O1998">
        <v>60.58</v>
      </c>
      <c r="P1998" s="6">
        <f>SUMIFS(O$1840:O1998,A$1840:A1998,A1998,E$1840:E1998,E1998)</f>
        <v>362.20000000000005</v>
      </c>
      <c r="Z1998">
        <v>16.868808746337891</v>
      </c>
      <c r="AA1998">
        <v>8.7914190292358398</v>
      </c>
      <c r="AB1998">
        <v>75.174285888671875</v>
      </c>
      <c r="AC1998">
        <v>21.952865600585938</v>
      </c>
      <c r="AD1998">
        <v>87.310264587402344</v>
      </c>
      <c r="AE1998">
        <v>22.34486198425293</v>
      </c>
      <c r="AF1998">
        <v>3.5799999999999998E-2</v>
      </c>
      <c r="AH1998">
        <v>12.0278857421875</v>
      </c>
      <c r="AI1998">
        <v>96.42</v>
      </c>
      <c r="AJ1998">
        <v>9.1999999999999993</v>
      </c>
      <c r="AK1998">
        <v>9.5415888819746927E-2</v>
      </c>
    </row>
    <row r="1999" spans="1:37" x14ac:dyDescent="0.25">
      <c r="A1999" s="24" t="s">
        <v>101</v>
      </c>
      <c r="B1999" t="s">
        <v>102</v>
      </c>
      <c r="C1999" s="15">
        <v>42433</v>
      </c>
      <c r="D1999" t="s">
        <v>98</v>
      </c>
      <c r="E1999">
        <v>3</v>
      </c>
      <c r="G1999">
        <v>200</v>
      </c>
      <c r="J1999">
        <v>2.7</v>
      </c>
      <c r="K1999" s="6"/>
      <c r="N1999">
        <v>102.97</v>
      </c>
      <c r="O1999">
        <v>102.97</v>
      </c>
      <c r="P1999" s="6">
        <f>SUMIFS(O$1840:O1999,A$1840:A1999,A1999,E$1840:E1999,E1999)</f>
        <v>733.55000000000007</v>
      </c>
      <c r="Z1999">
        <v>16.297882080078125</v>
      </c>
      <c r="AA1999">
        <v>9.1570529937744141</v>
      </c>
      <c r="AB1999">
        <v>76.817985534667969</v>
      </c>
      <c r="AC1999">
        <v>20.86052131652832</v>
      </c>
      <c r="AD1999">
        <v>87.418281555175781</v>
      </c>
      <c r="AE1999">
        <v>22.262134552001953</v>
      </c>
      <c r="AF1999">
        <v>3.56E-2</v>
      </c>
      <c r="AH1999">
        <v>12.290877685546874</v>
      </c>
      <c r="AI1999">
        <v>70.430000000000007</v>
      </c>
      <c r="AJ1999">
        <v>6.49</v>
      </c>
      <c r="AK1999">
        <v>9.2148232287377535E-2</v>
      </c>
    </row>
    <row r="2000" spans="1:37" x14ac:dyDescent="0.25">
      <c r="A2000" s="24" t="s">
        <v>106</v>
      </c>
      <c r="B2000" t="s">
        <v>102</v>
      </c>
      <c r="C2000" s="15">
        <v>42433</v>
      </c>
      <c r="D2000" t="s">
        <v>98</v>
      </c>
      <c r="E2000">
        <v>3</v>
      </c>
      <c r="G2000">
        <v>350</v>
      </c>
      <c r="J2000">
        <v>2.7</v>
      </c>
      <c r="K2000" s="6"/>
      <c r="N2000">
        <v>98.49</v>
      </c>
      <c r="O2000">
        <v>98.49</v>
      </c>
      <c r="P2000" s="6">
        <f>SUMIFS(O$1840:O2000,A$1840:A2000,A2000,E$1840:E2000,E2000)</f>
        <v>891.85</v>
      </c>
      <c r="Z2000">
        <v>16.330154418945313</v>
      </c>
      <c r="AA2000">
        <v>10.495197296142578</v>
      </c>
      <c r="AB2000">
        <v>76.492805480957031</v>
      </c>
      <c r="AC2000">
        <v>20.403676986694336</v>
      </c>
      <c r="AD2000">
        <v>87.950233459472656</v>
      </c>
      <c r="AE2000">
        <v>22.6102294921875</v>
      </c>
      <c r="AF2000">
        <v>3.6200000000000003E-2</v>
      </c>
      <c r="AH2000">
        <v>12.238848876953126</v>
      </c>
      <c r="AI2000">
        <v>104.49</v>
      </c>
      <c r="AJ2000">
        <v>10.39</v>
      </c>
      <c r="AK2000">
        <v>9.943535266532684E-2</v>
      </c>
    </row>
    <row r="2001" spans="1:37" x14ac:dyDescent="0.25">
      <c r="A2001" s="24" t="s">
        <v>105</v>
      </c>
      <c r="B2001" t="s">
        <v>102</v>
      </c>
      <c r="C2001" s="15">
        <v>42433</v>
      </c>
      <c r="D2001" t="s">
        <v>98</v>
      </c>
      <c r="E2001">
        <v>3</v>
      </c>
      <c r="G2001">
        <v>100</v>
      </c>
      <c r="J2001">
        <v>2.7</v>
      </c>
      <c r="K2001" s="6"/>
      <c r="N2001">
        <v>97.6</v>
      </c>
      <c r="O2001">
        <v>97.6</v>
      </c>
      <c r="P2001" s="6">
        <f>SUMIFS(O$1840:O2001,A$1840:A2001,A2001,E$1840:E2001,E2001)</f>
        <v>726.99</v>
      </c>
      <c r="Z2001">
        <v>16.407447814941406</v>
      </c>
      <c r="AA2001">
        <v>11.29826545715332</v>
      </c>
      <c r="AB2001">
        <v>76.353439331054688</v>
      </c>
      <c r="AC2001">
        <v>21.782779693603516</v>
      </c>
      <c r="AD2001">
        <v>88.449195861816406</v>
      </c>
      <c r="AE2001">
        <v>21.704278945922852</v>
      </c>
      <c r="AF2001">
        <v>3.4700000000000002E-2</v>
      </c>
      <c r="AH2001">
        <v>12.21655029296875</v>
      </c>
      <c r="AI2001">
        <v>99.09</v>
      </c>
      <c r="AJ2001">
        <v>9.81</v>
      </c>
      <c r="AK2001">
        <v>9.9000908265213447E-2</v>
      </c>
    </row>
    <row r="2002" spans="1:37" x14ac:dyDescent="0.25">
      <c r="A2002" s="24" t="s">
        <v>106</v>
      </c>
      <c r="B2002" t="s">
        <v>102</v>
      </c>
      <c r="C2002" s="15">
        <v>42433</v>
      </c>
      <c r="D2002" t="s">
        <v>98</v>
      </c>
      <c r="E2002">
        <v>4</v>
      </c>
      <c r="G2002">
        <v>350</v>
      </c>
      <c r="J2002">
        <v>2.7</v>
      </c>
      <c r="K2002" s="6"/>
      <c r="N2002">
        <v>75.16</v>
      </c>
      <c r="O2002">
        <v>75.16</v>
      </c>
      <c r="P2002" s="6">
        <f>SUMIFS(O$1840:O2002,A$1840:A2002,A2002,E$1840:E2002,E2002)</f>
        <v>658.59</v>
      </c>
      <c r="Z2002">
        <v>16.657186508178711</v>
      </c>
      <c r="AA2002">
        <v>7.3337759971618652</v>
      </c>
      <c r="AB2002">
        <v>75.5704345703125</v>
      </c>
      <c r="AC2002">
        <v>21.434040069580078</v>
      </c>
      <c r="AD2002">
        <v>87.611045837402344</v>
      </c>
      <c r="AE2002">
        <v>22.372859954833984</v>
      </c>
      <c r="AF2002">
        <v>3.5799999999999998E-2</v>
      </c>
      <c r="AH2002">
        <v>12.091269531250001</v>
      </c>
      <c r="AI2002">
        <v>124.2</v>
      </c>
      <c r="AJ2002">
        <v>12.39</v>
      </c>
      <c r="AK2002">
        <v>9.9758454106280189E-2</v>
      </c>
    </row>
    <row r="2003" spans="1:37" x14ac:dyDescent="0.25">
      <c r="A2003" s="24" t="s">
        <v>101</v>
      </c>
      <c r="B2003" t="s">
        <v>102</v>
      </c>
      <c r="C2003" s="15">
        <v>42433</v>
      </c>
      <c r="D2003" t="s">
        <v>98</v>
      </c>
      <c r="E2003">
        <v>4</v>
      </c>
      <c r="G2003">
        <v>200</v>
      </c>
      <c r="J2003">
        <v>2.7</v>
      </c>
      <c r="K2003" s="6"/>
      <c r="N2003">
        <v>38.92</v>
      </c>
      <c r="O2003">
        <v>38.92</v>
      </c>
      <c r="P2003" s="6">
        <f>SUMIFS(O$1840:O2003,A$1840:A2003,A2003,E$1840:E2003,E2003)</f>
        <v>405.22</v>
      </c>
      <c r="Z2003">
        <v>18.250278472900391</v>
      </c>
      <c r="AA2003">
        <v>7.5592260360717773</v>
      </c>
      <c r="AB2003">
        <v>71.6324462890625</v>
      </c>
      <c r="AC2003">
        <v>23.012861251831055</v>
      </c>
      <c r="AD2003">
        <v>87.906913757324219</v>
      </c>
      <c r="AE2003">
        <v>24.211894989013672</v>
      </c>
      <c r="AF2003">
        <v>3.8699999999999998E-2</v>
      </c>
      <c r="AH2003">
        <v>11.46119140625</v>
      </c>
      <c r="AI2003">
        <v>169.75</v>
      </c>
      <c r="AJ2003">
        <v>10.84</v>
      </c>
      <c r="AK2003">
        <v>6.3858615611192923E-2</v>
      </c>
    </row>
    <row r="2004" spans="1:37" x14ac:dyDescent="0.25">
      <c r="A2004" s="24" t="s">
        <v>105</v>
      </c>
      <c r="B2004" t="s">
        <v>102</v>
      </c>
      <c r="C2004" s="15">
        <v>42433</v>
      </c>
      <c r="D2004" t="s">
        <v>98</v>
      </c>
      <c r="E2004">
        <v>4</v>
      </c>
      <c r="G2004">
        <v>100</v>
      </c>
      <c r="J2004">
        <v>2.7</v>
      </c>
      <c r="K2004" s="6"/>
      <c r="N2004">
        <v>102.97</v>
      </c>
      <c r="O2004">
        <v>102.97</v>
      </c>
      <c r="P2004" s="6">
        <f>SUMIFS(O$1840:O2004,A$1840:A2004,A2004,E$1840:E2004,E2004)</f>
        <v>729.16000000000008</v>
      </c>
      <c r="Z2004">
        <v>17.935592651367188</v>
      </c>
      <c r="AA2004">
        <v>9.4228124618530273</v>
      </c>
      <c r="AB2004">
        <v>76.078292846679688</v>
      </c>
      <c r="AC2004">
        <v>22.160783767700195</v>
      </c>
      <c r="AD2004">
        <v>87.522987365722656</v>
      </c>
      <c r="AE2004">
        <v>19.717445373535156</v>
      </c>
      <c r="AF2004">
        <v>3.15E-2</v>
      </c>
      <c r="AH2004">
        <v>12.17252685546875</v>
      </c>
      <c r="AI2004">
        <v>103.94</v>
      </c>
      <c r="AJ2004">
        <v>11.39</v>
      </c>
      <c r="AK2004">
        <v>0.10958245141427747</v>
      </c>
    </row>
    <row r="2005" spans="1:37" x14ac:dyDescent="0.25">
      <c r="A2005" s="24" t="s">
        <v>103</v>
      </c>
      <c r="B2005" t="s">
        <v>102</v>
      </c>
      <c r="C2005" s="15">
        <v>42433</v>
      </c>
      <c r="D2005" t="s">
        <v>98</v>
      </c>
      <c r="E2005">
        <v>4</v>
      </c>
      <c r="G2005">
        <v>500</v>
      </c>
      <c r="J2005">
        <v>2.7</v>
      </c>
      <c r="K2005" s="6"/>
      <c r="N2005">
        <v>86.79</v>
      </c>
      <c r="O2005">
        <v>86.79</v>
      </c>
      <c r="P2005" s="6">
        <f>SUMIFS(O$1840:O2005,A$1840:A2005,A2005,E$1840:E2005,E2005)</f>
        <v>782.18999999999994</v>
      </c>
      <c r="Z2005">
        <v>15.804782867431641</v>
      </c>
      <c r="AA2005">
        <v>12.82528018951416</v>
      </c>
      <c r="AB2005">
        <v>78.341400146484375</v>
      </c>
      <c r="AC2005">
        <v>20.336471557617188</v>
      </c>
      <c r="AD2005">
        <v>88.045120239257813</v>
      </c>
      <c r="AE2005">
        <v>22.015386581420898</v>
      </c>
      <c r="AF2005">
        <v>3.5200000000000002E-2</v>
      </c>
      <c r="AH2005">
        <v>12.5346240234375</v>
      </c>
      <c r="AI2005">
        <v>80.14</v>
      </c>
      <c r="AJ2005">
        <v>7.9</v>
      </c>
      <c r="AK2005">
        <v>9.8577489393561271E-2</v>
      </c>
    </row>
    <row r="2006" spans="1:37" x14ac:dyDescent="0.25">
      <c r="A2006" s="24" t="s">
        <v>104</v>
      </c>
      <c r="B2006" t="s">
        <v>102</v>
      </c>
      <c r="C2006" s="15">
        <v>42433</v>
      </c>
      <c r="D2006" t="s">
        <v>98</v>
      </c>
      <c r="E2006">
        <v>4</v>
      </c>
      <c r="G2006">
        <v>0</v>
      </c>
      <c r="J2006">
        <v>2.7</v>
      </c>
      <c r="K2006" s="6"/>
      <c r="N2006">
        <v>71.959999999999994</v>
      </c>
      <c r="O2006">
        <v>71.959999999999994</v>
      </c>
      <c r="P2006" s="6">
        <f>SUMIFS(O$1840:O2006,A$1840:A2006,A2006,E$1840:E2006,E2006)</f>
        <v>643.33000000000004</v>
      </c>
      <c r="Z2006">
        <v>18.964508056640625</v>
      </c>
      <c r="AA2006">
        <v>9.4096469879150391</v>
      </c>
      <c r="AB2006">
        <v>75.407257080078125</v>
      </c>
      <c r="AC2006">
        <v>22.117145538330078</v>
      </c>
      <c r="AD2006">
        <v>86.986038208007813</v>
      </c>
      <c r="AE2006">
        <v>19.906244277954102</v>
      </c>
      <c r="AF2006">
        <v>3.1800000000000002E-2</v>
      </c>
      <c r="AH2006">
        <v>12.0651611328125</v>
      </c>
      <c r="AI2006">
        <v>93.18</v>
      </c>
      <c r="AJ2006">
        <v>10.85</v>
      </c>
      <c r="AK2006">
        <v>0.1164412964155398</v>
      </c>
    </row>
    <row r="2007" spans="1:37" x14ac:dyDescent="0.25">
      <c r="A2007" s="24" t="s">
        <v>107</v>
      </c>
      <c r="B2007" t="s">
        <v>102</v>
      </c>
      <c r="C2007" s="15">
        <v>42433</v>
      </c>
      <c r="D2007" t="s">
        <v>98</v>
      </c>
      <c r="E2007">
        <v>4</v>
      </c>
      <c r="G2007">
        <v>50</v>
      </c>
      <c r="J2007">
        <v>2.7</v>
      </c>
      <c r="K2007" s="6"/>
      <c r="N2007">
        <v>45.96</v>
      </c>
      <c r="O2007">
        <v>45.96</v>
      </c>
      <c r="P2007" s="6">
        <f>SUMIFS(O$1840:O2007,A$1840:A2007,A2007,E$1840:E2007,E2007)</f>
        <v>427.48999999999995</v>
      </c>
      <c r="Z2007">
        <v>16.207118988037109</v>
      </c>
      <c r="AA2007">
        <v>8.341984748840332</v>
      </c>
      <c r="AB2007">
        <v>75.247238159179688</v>
      </c>
      <c r="AC2007">
        <v>19.986335754394531</v>
      </c>
      <c r="AD2007">
        <v>86.793685913085938</v>
      </c>
      <c r="AE2007">
        <v>24.834012985229492</v>
      </c>
      <c r="AF2007">
        <v>3.9699999999999999E-2</v>
      </c>
      <c r="AH2007">
        <v>12.03955810546875</v>
      </c>
      <c r="AI2007">
        <v>75.19</v>
      </c>
      <c r="AJ2007">
        <v>10.43</v>
      </c>
      <c r="AK2007">
        <v>0.13871525468812343</v>
      </c>
    </row>
    <row r="2008" spans="1:37" x14ac:dyDescent="0.25">
      <c r="A2008" s="24" t="s">
        <v>101</v>
      </c>
      <c r="B2008" t="s">
        <v>102</v>
      </c>
      <c r="C2008" s="15">
        <v>42460</v>
      </c>
      <c r="D2008" t="s">
        <v>98</v>
      </c>
      <c r="E2008">
        <v>1</v>
      </c>
      <c r="G2008">
        <v>200</v>
      </c>
      <c r="J2008">
        <v>2.8</v>
      </c>
      <c r="K2008" s="6"/>
      <c r="N2008">
        <v>49.75</v>
      </c>
      <c r="O2008">
        <v>49.75</v>
      </c>
      <c r="P2008" s="6">
        <f>SUMIFS(O$1840:O2008,A$1840:A2008,A2008,E$1840:E2008,E2008)</f>
        <v>704.7</v>
      </c>
      <c r="Z2008">
        <v>23.931570053100586</v>
      </c>
      <c r="AA2008">
        <v>12.625764846801758</v>
      </c>
      <c r="AB2008">
        <v>76.560325622558594</v>
      </c>
      <c r="AC2008">
        <v>43.124015808105469</v>
      </c>
      <c r="AD2008">
        <v>89.204154968261719</v>
      </c>
      <c r="AE2008">
        <v>20.745815277099609</v>
      </c>
      <c r="AF2008">
        <v>3.32E-2</v>
      </c>
      <c r="AH2008">
        <v>12.249652099609376</v>
      </c>
      <c r="AI2008">
        <v>92.61</v>
      </c>
      <c r="AJ2008">
        <v>11.58</v>
      </c>
      <c r="AK2008">
        <v>0.12504049238743117</v>
      </c>
    </row>
    <row r="2009" spans="1:37" x14ac:dyDescent="0.25">
      <c r="A2009" s="24" t="s">
        <v>103</v>
      </c>
      <c r="B2009" t="s">
        <v>102</v>
      </c>
      <c r="C2009" s="15">
        <v>42460</v>
      </c>
      <c r="D2009" t="s">
        <v>98</v>
      </c>
      <c r="E2009">
        <v>1</v>
      </c>
      <c r="G2009">
        <v>500</v>
      </c>
      <c r="J2009">
        <v>2.8</v>
      </c>
      <c r="K2009" s="6"/>
      <c r="N2009">
        <v>74.040000000000006</v>
      </c>
      <c r="O2009">
        <v>74.040000000000006</v>
      </c>
      <c r="P2009" s="6">
        <f>SUMIFS(O$1840:O2009,A$1840:A2009,A2009,E$1840:E2009,E2009)</f>
        <v>880.51999999999987</v>
      </c>
      <c r="Z2009">
        <v>18.255710601806641</v>
      </c>
      <c r="AA2009">
        <v>10.071483612060547</v>
      </c>
      <c r="AB2009">
        <v>77.687667846679688</v>
      </c>
      <c r="AC2009">
        <v>23.998550415039063</v>
      </c>
      <c r="AD2009">
        <v>86.485183715820313</v>
      </c>
      <c r="AE2009">
        <v>21.855077743530273</v>
      </c>
      <c r="AF2009">
        <v>3.5000000000000003E-2</v>
      </c>
      <c r="AH2009">
        <v>12.43002685546875</v>
      </c>
      <c r="AI2009">
        <v>105.06</v>
      </c>
      <c r="AJ2009">
        <v>8.06</v>
      </c>
      <c r="AK2009">
        <v>7.6718065867123555E-2</v>
      </c>
    </row>
    <row r="2010" spans="1:37" x14ac:dyDescent="0.25">
      <c r="A2010" s="24" t="s">
        <v>104</v>
      </c>
      <c r="B2010" t="s">
        <v>102</v>
      </c>
      <c r="C2010" s="15">
        <v>42460</v>
      </c>
      <c r="D2010" t="s">
        <v>98</v>
      </c>
      <c r="E2010">
        <v>1</v>
      </c>
      <c r="G2010">
        <v>0</v>
      </c>
      <c r="J2010">
        <v>2.8</v>
      </c>
      <c r="K2010" s="6"/>
      <c r="N2010">
        <v>65.13</v>
      </c>
      <c r="O2010">
        <v>65.13</v>
      </c>
      <c r="P2010" s="6">
        <f>SUMIFS(O$1840:O2010,A$1840:A2010,A2010,E$1840:E2010,E2010)</f>
        <v>672.68999999999994</v>
      </c>
      <c r="Z2010">
        <v>16.112583160400391</v>
      </c>
      <c r="AA2010">
        <v>8.7551355361938477</v>
      </c>
      <c r="AB2010">
        <v>77.763893127441406</v>
      </c>
      <c r="AC2010">
        <v>21.773544311523438</v>
      </c>
      <c r="AD2010">
        <v>86.513511657714844</v>
      </c>
      <c r="AE2010">
        <v>25.742099761962891</v>
      </c>
      <c r="AF2010">
        <v>4.1200000000000001E-2</v>
      </c>
      <c r="AH2010">
        <v>12.442222900390625</v>
      </c>
      <c r="AI2010">
        <v>102.74</v>
      </c>
      <c r="AJ2010">
        <v>8.32</v>
      </c>
      <c r="AK2010">
        <v>8.098111738368699E-2</v>
      </c>
    </row>
    <row r="2011" spans="1:37" x14ac:dyDescent="0.25">
      <c r="A2011" s="24" t="s">
        <v>105</v>
      </c>
      <c r="B2011" t="s">
        <v>102</v>
      </c>
      <c r="C2011" s="15">
        <v>42460</v>
      </c>
      <c r="D2011" t="s">
        <v>98</v>
      </c>
      <c r="E2011">
        <v>1</v>
      </c>
      <c r="G2011">
        <v>100</v>
      </c>
      <c r="J2011">
        <v>2.8</v>
      </c>
      <c r="K2011" s="6"/>
      <c r="N2011">
        <v>43.85</v>
      </c>
      <c r="O2011">
        <v>43.85</v>
      </c>
      <c r="P2011" s="6">
        <f>SUMIFS(O$1840:O2011,A$1840:A2011,A2011,E$1840:E2011,E2011)</f>
        <v>713.92000000000007</v>
      </c>
      <c r="Z2011">
        <v>17.494073867797852</v>
      </c>
      <c r="AA2011">
        <v>5.8054261207580566</v>
      </c>
      <c r="AB2011">
        <v>76.701171875</v>
      </c>
      <c r="AC2011">
        <v>22.720722198486328</v>
      </c>
      <c r="AD2011">
        <v>86.0067138671875</v>
      </c>
      <c r="AE2011">
        <v>23.649799346923828</v>
      </c>
      <c r="AF2011">
        <v>3.78E-2</v>
      </c>
      <c r="AH2011">
        <v>12.272187500000001</v>
      </c>
      <c r="AI2011">
        <v>76.44</v>
      </c>
      <c r="AJ2011">
        <v>5.91</v>
      </c>
      <c r="AK2011">
        <v>7.7315541601255894E-2</v>
      </c>
    </row>
    <row r="2012" spans="1:37" x14ac:dyDescent="0.25">
      <c r="A2012" s="24" t="s">
        <v>106</v>
      </c>
      <c r="B2012" t="s">
        <v>102</v>
      </c>
      <c r="C2012" s="15">
        <v>42460</v>
      </c>
      <c r="D2012" t="s">
        <v>98</v>
      </c>
      <c r="E2012">
        <v>1</v>
      </c>
      <c r="G2012">
        <v>350</v>
      </c>
      <c r="J2012">
        <v>2.8</v>
      </c>
      <c r="K2012" s="6"/>
      <c r="N2012">
        <v>60.29</v>
      </c>
      <c r="O2012">
        <v>60.29</v>
      </c>
      <c r="P2012" s="6">
        <f>SUMIFS(O$1840:O2012,A$1840:A2012,A2012,E$1840:E2012,E2012)</f>
        <v>886.51</v>
      </c>
      <c r="Z2012">
        <v>17.635498046875</v>
      </c>
      <c r="AA2012">
        <v>7.4299149513244629</v>
      </c>
      <c r="AB2012">
        <v>77.172477722167969</v>
      </c>
      <c r="AC2012">
        <v>21.294145584106445</v>
      </c>
      <c r="AD2012">
        <v>86.235641479492187</v>
      </c>
      <c r="AE2012">
        <v>22.813634872436523</v>
      </c>
      <c r="AF2012">
        <v>3.6499999999999998E-2</v>
      </c>
      <c r="AH2012">
        <v>12.347596435546876</v>
      </c>
      <c r="AI2012">
        <v>113.26</v>
      </c>
      <c r="AJ2012">
        <v>9.49</v>
      </c>
      <c r="AK2012">
        <v>8.3789510859968219E-2</v>
      </c>
    </row>
    <row r="2013" spans="1:37" x14ac:dyDescent="0.25">
      <c r="A2013" s="24" t="s">
        <v>107</v>
      </c>
      <c r="B2013" t="s">
        <v>102</v>
      </c>
      <c r="C2013" s="15">
        <v>42460</v>
      </c>
      <c r="D2013" t="s">
        <v>98</v>
      </c>
      <c r="E2013">
        <v>1</v>
      </c>
      <c r="G2013">
        <v>50</v>
      </c>
      <c r="J2013">
        <v>2.8</v>
      </c>
      <c r="K2013" s="6"/>
      <c r="N2013">
        <v>66.03</v>
      </c>
      <c r="O2013">
        <v>66.03</v>
      </c>
      <c r="P2013" s="6">
        <f>SUMIFS(O$1840:O2013,A$1840:A2013,A2013,E$1840:E2013,E2013)</f>
        <v>814.7</v>
      </c>
      <c r="Z2013">
        <v>16.767105102539063</v>
      </c>
      <c r="AA2013">
        <v>9.7865934371948242</v>
      </c>
      <c r="AB2013">
        <v>76.225799560546875</v>
      </c>
      <c r="AC2013">
        <v>22.489753723144531</v>
      </c>
      <c r="AD2013">
        <v>86.813011169433594</v>
      </c>
      <c r="AE2013">
        <v>25.166852951049805</v>
      </c>
      <c r="AF2013">
        <v>4.0300000000000002E-2</v>
      </c>
      <c r="AH2013">
        <v>12.196127929687501</v>
      </c>
      <c r="AI2013">
        <v>90.54</v>
      </c>
      <c r="AJ2013">
        <v>6.85</v>
      </c>
      <c r="AK2013">
        <v>7.565716810249612E-2</v>
      </c>
    </row>
    <row r="2014" spans="1:37" x14ac:dyDescent="0.25">
      <c r="A2014" s="24" t="s">
        <v>103</v>
      </c>
      <c r="B2014" t="s">
        <v>102</v>
      </c>
      <c r="C2014" s="15">
        <v>42460</v>
      </c>
      <c r="D2014" t="s">
        <v>98</v>
      </c>
      <c r="E2014">
        <v>2</v>
      </c>
      <c r="G2014">
        <v>500</v>
      </c>
      <c r="J2014">
        <v>2.8</v>
      </c>
      <c r="K2014" s="6"/>
      <c r="N2014">
        <v>70.7</v>
      </c>
      <c r="O2014">
        <v>70.7</v>
      </c>
      <c r="P2014" s="6">
        <f>SUMIFS(O$1840:O2014,A$1840:A2014,A2014,E$1840:E2014,E2014)</f>
        <v>836.13000000000011</v>
      </c>
      <c r="Z2014">
        <v>15.846929550170898</v>
      </c>
      <c r="AA2014">
        <v>9.9563016891479492</v>
      </c>
      <c r="AB2014">
        <v>76.305923461914063</v>
      </c>
      <c r="AC2014">
        <v>22.540523529052734</v>
      </c>
      <c r="AD2014">
        <v>87.662071228027344</v>
      </c>
      <c r="AE2014">
        <v>28.891582489013672</v>
      </c>
      <c r="AF2014">
        <v>4.6199999999999998E-2</v>
      </c>
      <c r="AH2014">
        <v>12.20894775390625</v>
      </c>
      <c r="AI2014">
        <v>84.51</v>
      </c>
      <c r="AJ2014">
        <v>7.93</v>
      </c>
      <c r="AK2014">
        <v>9.3835049106614596E-2</v>
      </c>
    </row>
    <row r="2015" spans="1:37" x14ac:dyDescent="0.25">
      <c r="A2015" s="24" t="s">
        <v>104</v>
      </c>
      <c r="B2015" t="s">
        <v>102</v>
      </c>
      <c r="C2015" s="15">
        <v>42460</v>
      </c>
      <c r="D2015" t="s">
        <v>98</v>
      </c>
      <c r="E2015">
        <v>2</v>
      </c>
      <c r="G2015">
        <v>0</v>
      </c>
      <c r="J2015">
        <v>2.8</v>
      </c>
      <c r="K2015" s="6"/>
      <c r="N2015">
        <v>50.71</v>
      </c>
      <c r="O2015">
        <v>50.71</v>
      </c>
      <c r="P2015" s="6">
        <f>SUMIFS(O$1840:O2015,A$1840:A2015,A2015,E$1840:E2015,E2015)</f>
        <v>758.11000000000013</v>
      </c>
      <c r="Z2015">
        <v>15.566572189331055</v>
      </c>
      <c r="AA2015">
        <v>6.3490848541259766</v>
      </c>
      <c r="AB2015">
        <v>76.339256286621094</v>
      </c>
      <c r="AC2015">
        <v>22.149969100952148</v>
      </c>
      <c r="AD2015">
        <v>87.6951904296875</v>
      </c>
      <c r="AE2015">
        <v>26.417707443237305</v>
      </c>
      <c r="AF2015">
        <v>4.2299999999999997E-2</v>
      </c>
      <c r="AH2015">
        <v>12.214281005859375</v>
      </c>
      <c r="AI2015">
        <v>100.91</v>
      </c>
      <c r="AJ2015">
        <v>8.06</v>
      </c>
      <c r="AK2015">
        <v>7.9873154295907245E-2</v>
      </c>
    </row>
    <row r="2016" spans="1:37" x14ac:dyDescent="0.25">
      <c r="A2016" s="24" t="s">
        <v>106</v>
      </c>
      <c r="B2016" t="s">
        <v>102</v>
      </c>
      <c r="C2016" s="15">
        <v>42460</v>
      </c>
      <c r="D2016" t="s">
        <v>98</v>
      </c>
      <c r="E2016">
        <v>2</v>
      </c>
      <c r="G2016">
        <v>350</v>
      </c>
      <c r="J2016">
        <v>2.8</v>
      </c>
      <c r="K2016" s="6"/>
      <c r="N2016">
        <v>56.84</v>
      </c>
      <c r="O2016">
        <v>56.84</v>
      </c>
      <c r="P2016" s="6">
        <f>SUMIFS(O$1840:O2016,A$1840:A2016,A2016,E$1840:E2016,E2016)</f>
        <v>782.18000000000006</v>
      </c>
      <c r="Z2016">
        <v>15.30115795135498</v>
      </c>
      <c r="AA2016">
        <v>8.9857120513916016</v>
      </c>
      <c r="AB2016">
        <v>76.204727172851563</v>
      </c>
      <c r="AC2016">
        <v>21.821796417236328</v>
      </c>
      <c r="AD2016">
        <v>86.9971923828125</v>
      </c>
      <c r="AE2016">
        <v>27.943206787109375</v>
      </c>
      <c r="AF2016">
        <v>4.4699999999999997E-2</v>
      </c>
      <c r="AH2016">
        <v>12.19275634765625</v>
      </c>
      <c r="AI2016">
        <v>99.31</v>
      </c>
      <c r="AJ2016">
        <v>8.66</v>
      </c>
      <c r="AK2016">
        <v>8.7201691672540535E-2</v>
      </c>
    </row>
    <row r="2017" spans="1:37" x14ac:dyDescent="0.25">
      <c r="A2017" s="24" t="s">
        <v>105</v>
      </c>
      <c r="B2017" t="s">
        <v>102</v>
      </c>
      <c r="C2017" s="15">
        <v>42460</v>
      </c>
      <c r="D2017" t="s">
        <v>98</v>
      </c>
      <c r="E2017">
        <v>2</v>
      </c>
      <c r="G2017">
        <v>100</v>
      </c>
      <c r="J2017">
        <v>2.8</v>
      </c>
      <c r="K2017" s="6"/>
      <c r="N2017">
        <v>51.65</v>
      </c>
      <c r="O2017">
        <v>51.65</v>
      </c>
      <c r="P2017" s="6">
        <f>SUMIFS(O$1840:O2017,A$1840:A2017,A2017,E$1840:E2017,E2017)</f>
        <v>469.29</v>
      </c>
      <c r="Z2017">
        <v>16.023805618286133</v>
      </c>
      <c r="AA2017">
        <v>9.0003776550292969</v>
      </c>
      <c r="AB2017">
        <v>77.252220153808594</v>
      </c>
      <c r="AC2017">
        <v>22.860837936401367</v>
      </c>
      <c r="AD2017">
        <v>86.948135375976563</v>
      </c>
      <c r="AE2017">
        <v>26.438945770263672</v>
      </c>
      <c r="AF2017">
        <v>4.2299999999999997E-2</v>
      </c>
      <c r="AH2017">
        <v>12.360355224609375</v>
      </c>
      <c r="AI2017">
        <v>101.94</v>
      </c>
      <c r="AJ2017">
        <v>8.76</v>
      </c>
      <c r="AK2017">
        <v>8.5932901706886403E-2</v>
      </c>
    </row>
    <row r="2018" spans="1:37" x14ac:dyDescent="0.25">
      <c r="A2018" s="24" t="s">
        <v>107</v>
      </c>
      <c r="B2018" t="s">
        <v>102</v>
      </c>
      <c r="C2018" s="15">
        <v>42460</v>
      </c>
      <c r="D2018" t="s">
        <v>98</v>
      </c>
      <c r="E2018">
        <v>2</v>
      </c>
      <c r="G2018">
        <v>50</v>
      </c>
      <c r="J2018">
        <v>2.8</v>
      </c>
      <c r="K2018" s="6"/>
      <c r="N2018">
        <v>47.31</v>
      </c>
      <c r="O2018">
        <v>47.31</v>
      </c>
      <c r="P2018" s="6">
        <f>SUMIFS(O$1840:O2018,A$1840:A2018,A2018,E$1840:E2018,E2018)</f>
        <v>467.91</v>
      </c>
      <c r="Z2018">
        <v>18.663890838623047</v>
      </c>
      <c r="AA2018">
        <v>10.139043807983398</v>
      </c>
      <c r="AB2018">
        <v>74.756301879882813</v>
      </c>
      <c r="AC2018">
        <v>21.075035095214844</v>
      </c>
      <c r="AD2018">
        <v>83.527786254882813</v>
      </c>
      <c r="AE2018">
        <v>21.924903869628906</v>
      </c>
      <c r="AF2018">
        <v>3.5099999999999999E-2</v>
      </c>
      <c r="AH2018">
        <v>11.96100830078125</v>
      </c>
      <c r="AI2018">
        <v>116.56</v>
      </c>
      <c r="AJ2018">
        <v>8.4600000000000009</v>
      </c>
      <c r="AK2018">
        <v>7.2580645161290328E-2</v>
      </c>
    </row>
    <row r="2019" spans="1:37" x14ac:dyDescent="0.25">
      <c r="A2019" s="24" t="s">
        <v>101</v>
      </c>
      <c r="B2019" t="s">
        <v>102</v>
      </c>
      <c r="C2019" s="15">
        <v>42460</v>
      </c>
      <c r="D2019" t="s">
        <v>98</v>
      </c>
      <c r="E2019">
        <v>2</v>
      </c>
      <c r="G2019">
        <v>200</v>
      </c>
      <c r="J2019">
        <v>2.8</v>
      </c>
      <c r="K2019" s="6"/>
      <c r="N2019">
        <v>70.73</v>
      </c>
      <c r="O2019">
        <v>70.73</v>
      </c>
      <c r="P2019" s="6">
        <f>SUMIFS(O$1840:O2019,A$1840:A2019,A2019,E$1840:E2019,E2019)</f>
        <v>726.95</v>
      </c>
      <c r="Z2019">
        <v>17.216224670410156</v>
      </c>
      <c r="AA2019">
        <v>8.5685691833496094</v>
      </c>
      <c r="AB2019">
        <v>74.799263000488281</v>
      </c>
      <c r="AC2019">
        <v>21.730344772338867</v>
      </c>
      <c r="AD2019">
        <v>84.573501586914063</v>
      </c>
      <c r="AE2019">
        <v>21.6248779296875</v>
      </c>
      <c r="AF2019">
        <v>3.4599999999999999E-2</v>
      </c>
      <c r="AH2019">
        <v>11.967882080078125</v>
      </c>
      <c r="AI2019">
        <v>66.72</v>
      </c>
      <c r="AJ2019">
        <v>5.84</v>
      </c>
      <c r="AK2019">
        <v>8.7529976019184649E-2</v>
      </c>
    </row>
    <row r="2020" spans="1:37" x14ac:dyDescent="0.25">
      <c r="A2020" s="24" t="s">
        <v>107</v>
      </c>
      <c r="B2020" t="s">
        <v>102</v>
      </c>
      <c r="C2020" s="15">
        <v>42460</v>
      </c>
      <c r="D2020" t="s">
        <v>98</v>
      </c>
      <c r="E2020">
        <v>3</v>
      </c>
      <c r="G2020">
        <v>50</v>
      </c>
      <c r="J2020">
        <v>2.8</v>
      </c>
      <c r="K2020" s="6"/>
      <c r="N2020">
        <v>68.569999999999993</v>
      </c>
      <c r="O2020">
        <v>68.569999999999993</v>
      </c>
      <c r="P2020" s="6">
        <f>SUMIFS(O$1840:O2020,A$1840:A2020,A2020,E$1840:E2020,E2020)</f>
        <v>748.87999999999988</v>
      </c>
      <c r="Z2020">
        <v>17.281909942626953</v>
      </c>
      <c r="AA2020">
        <v>9.1513395309448242</v>
      </c>
      <c r="AB2020">
        <v>77.278816223144531</v>
      </c>
      <c r="AC2020">
        <v>22.307947158813477</v>
      </c>
      <c r="AD2020">
        <v>86.953468322753906</v>
      </c>
      <c r="AE2020">
        <v>24.954141616821289</v>
      </c>
      <c r="AF2020">
        <v>3.9899999999999998E-2</v>
      </c>
      <c r="AH2020">
        <v>12.364610595703125</v>
      </c>
      <c r="AI2020">
        <v>96.43</v>
      </c>
      <c r="AJ2020">
        <v>7.97</v>
      </c>
      <c r="AK2020">
        <v>8.2650627398112617E-2</v>
      </c>
    </row>
    <row r="2021" spans="1:37" x14ac:dyDescent="0.25">
      <c r="A2021" s="24" t="s">
        <v>103</v>
      </c>
      <c r="B2021" t="s">
        <v>102</v>
      </c>
      <c r="C2021" s="15">
        <v>42460</v>
      </c>
      <c r="D2021" t="s">
        <v>98</v>
      </c>
      <c r="E2021">
        <v>3</v>
      </c>
      <c r="G2021">
        <v>500</v>
      </c>
      <c r="J2021">
        <v>2.8</v>
      </c>
      <c r="K2021" s="6"/>
      <c r="N2021">
        <v>54.66</v>
      </c>
      <c r="O2021">
        <v>54.66</v>
      </c>
      <c r="P2021" s="6">
        <f>SUMIFS(O$1840:O2021,A$1840:A2021,A2021,E$1840:E2021,E2021)</f>
        <v>626.52999999999986</v>
      </c>
      <c r="Z2021">
        <v>16.068279266357422</v>
      </c>
      <c r="AA2021">
        <v>6.976478099822998</v>
      </c>
      <c r="AB2021">
        <v>74.238143920898437</v>
      </c>
      <c r="AC2021">
        <v>23.027376174926758</v>
      </c>
      <c r="AD2021">
        <v>87.831527709960937</v>
      </c>
      <c r="AE2021">
        <v>30.677591323852539</v>
      </c>
      <c r="AF2021">
        <v>4.9099999999999998E-2</v>
      </c>
      <c r="AH2021">
        <v>11.87810302734375</v>
      </c>
      <c r="AI2021">
        <v>85.52</v>
      </c>
      <c r="AJ2021">
        <v>8.1199999999999992</v>
      </c>
      <c r="AK2021">
        <v>9.4948550046772676E-2</v>
      </c>
    </row>
    <row r="2022" spans="1:37" x14ac:dyDescent="0.25">
      <c r="A2022" s="24" t="s">
        <v>104</v>
      </c>
      <c r="B2022" t="s">
        <v>102</v>
      </c>
      <c r="C2022" s="15">
        <v>42460</v>
      </c>
      <c r="D2022" t="s">
        <v>98</v>
      </c>
      <c r="E2022">
        <v>3</v>
      </c>
      <c r="G2022">
        <v>0</v>
      </c>
      <c r="J2022">
        <v>2.8</v>
      </c>
      <c r="K2022" s="6"/>
      <c r="N2022">
        <v>36.94</v>
      </c>
      <c r="O2022">
        <v>36.94</v>
      </c>
      <c r="P2022" s="6">
        <f>SUMIFS(O$1840:O2022,A$1840:A2022,A2022,E$1840:E2022,E2022)</f>
        <v>399.14000000000004</v>
      </c>
      <c r="Z2022">
        <v>16.988632202148438</v>
      </c>
      <c r="AA2022">
        <v>7.9480700492858887</v>
      </c>
      <c r="AB2022">
        <v>76.677070617675781</v>
      </c>
      <c r="AC2022">
        <v>21.353969573974609</v>
      </c>
      <c r="AD2022">
        <v>85.760055541992188</v>
      </c>
      <c r="AE2022">
        <v>22.673219680786133</v>
      </c>
      <c r="AF2022">
        <v>3.6299999999999999E-2</v>
      </c>
      <c r="AH2022">
        <v>12.268331298828125</v>
      </c>
      <c r="AI2022">
        <v>101.91</v>
      </c>
      <c r="AJ2022">
        <v>8.39</v>
      </c>
      <c r="AK2022">
        <v>8.2327543911294293E-2</v>
      </c>
    </row>
    <row r="2023" spans="1:37" x14ac:dyDescent="0.25">
      <c r="A2023" s="24" t="s">
        <v>101</v>
      </c>
      <c r="B2023" t="s">
        <v>102</v>
      </c>
      <c r="C2023" s="15">
        <v>42460</v>
      </c>
      <c r="D2023" t="s">
        <v>98</v>
      </c>
      <c r="E2023">
        <v>3</v>
      </c>
      <c r="G2023">
        <v>200</v>
      </c>
      <c r="J2023">
        <v>2.8</v>
      </c>
      <c r="K2023" s="6"/>
      <c r="N2023">
        <v>67.650000000000006</v>
      </c>
      <c r="O2023">
        <v>67.650000000000006</v>
      </c>
      <c r="P2023" s="6">
        <f>SUMIFS(O$1840:O2023,A$1840:A2023,A2023,E$1840:E2023,E2023)</f>
        <v>801.2</v>
      </c>
      <c r="Z2023">
        <v>15.962044715881348</v>
      </c>
      <c r="AA2023">
        <v>11.598402976989746</v>
      </c>
      <c r="AB2023">
        <v>77.745155334472656</v>
      </c>
      <c r="AC2023">
        <v>20.923175811767578</v>
      </c>
      <c r="AD2023">
        <v>87.489784240722656</v>
      </c>
      <c r="AE2023">
        <v>24.214229583740234</v>
      </c>
      <c r="AF2023">
        <v>3.8699999999999998E-2</v>
      </c>
      <c r="AH2023">
        <v>12.439224853515626</v>
      </c>
      <c r="AI2023">
        <v>93.44</v>
      </c>
      <c r="AJ2023">
        <v>7.32</v>
      </c>
      <c r="AK2023">
        <v>7.8339041095890419E-2</v>
      </c>
    </row>
    <row r="2024" spans="1:37" x14ac:dyDescent="0.25">
      <c r="A2024" s="24" t="s">
        <v>106</v>
      </c>
      <c r="B2024" t="s">
        <v>102</v>
      </c>
      <c r="C2024" s="15">
        <v>42460</v>
      </c>
      <c r="D2024" t="s">
        <v>98</v>
      </c>
      <c r="E2024">
        <v>3</v>
      </c>
      <c r="G2024">
        <v>350</v>
      </c>
      <c r="J2024">
        <v>2.8</v>
      </c>
      <c r="K2024" s="6"/>
      <c r="N2024">
        <v>65.25</v>
      </c>
      <c r="O2024">
        <v>65.25</v>
      </c>
      <c r="P2024" s="6">
        <f>SUMIFS(O$1840:O2024,A$1840:A2024,A2024,E$1840:E2024,E2024)</f>
        <v>957.1</v>
      </c>
      <c r="Z2024">
        <v>15.996494293212891</v>
      </c>
      <c r="AA2024">
        <v>10.800447463989258</v>
      </c>
      <c r="AB2024">
        <v>77.082809448242188</v>
      </c>
      <c r="AC2024">
        <v>20.951873779296875</v>
      </c>
      <c r="AD2024">
        <v>87.105094909667969</v>
      </c>
      <c r="AE2024">
        <v>25.739984512329102</v>
      </c>
      <c r="AF2024">
        <v>4.1200000000000001E-2</v>
      </c>
      <c r="AH2024">
        <v>12.33324951171875</v>
      </c>
      <c r="AI2024">
        <v>96.31</v>
      </c>
      <c r="AJ2024">
        <v>7.07</v>
      </c>
      <c r="AK2024">
        <v>7.3408784134565461E-2</v>
      </c>
    </row>
    <row r="2025" spans="1:37" x14ac:dyDescent="0.25">
      <c r="A2025" s="24" t="s">
        <v>105</v>
      </c>
      <c r="B2025" t="s">
        <v>102</v>
      </c>
      <c r="C2025" s="15">
        <v>42460</v>
      </c>
      <c r="D2025" t="s">
        <v>98</v>
      </c>
      <c r="E2025">
        <v>3</v>
      </c>
      <c r="G2025">
        <v>100</v>
      </c>
      <c r="J2025">
        <v>2.8</v>
      </c>
      <c r="K2025" s="6"/>
      <c r="N2025">
        <v>49.82</v>
      </c>
      <c r="O2025">
        <v>49.82</v>
      </c>
      <c r="P2025" s="6">
        <f>SUMIFS(O$1840:O2025,A$1840:A2025,A2025,E$1840:E2025,E2025)</f>
        <v>776.81000000000006</v>
      </c>
      <c r="Z2025">
        <v>17.098073959350586</v>
      </c>
      <c r="AA2025">
        <v>7.3978610038757324</v>
      </c>
      <c r="AB2025">
        <v>76.403396606445313</v>
      </c>
      <c r="AC2025">
        <v>20.532932281494141</v>
      </c>
      <c r="AD2025">
        <v>85.717575073242188</v>
      </c>
      <c r="AE2025">
        <v>22.340911865234375</v>
      </c>
      <c r="AF2025">
        <v>3.5700000000000003E-2</v>
      </c>
      <c r="AH2025">
        <v>12.224543457031251</v>
      </c>
      <c r="AI2025">
        <v>88.5</v>
      </c>
      <c r="AJ2025">
        <v>6.82</v>
      </c>
      <c r="AK2025">
        <v>7.7062146892655364E-2</v>
      </c>
    </row>
    <row r="2026" spans="1:37" x14ac:dyDescent="0.25">
      <c r="A2026" s="24" t="s">
        <v>106</v>
      </c>
      <c r="B2026" t="s">
        <v>102</v>
      </c>
      <c r="C2026" s="15">
        <v>42460</v>
      </c>
      <c r="D2026" t="s">
        <v>98</v>
      </c>
      <c r="E2026">
        <v>4</v>
      </c>
      <c r="G2026">
        <v>350</v>
      </c>
      <c r="J2026">
        <v>2.8</v>
      </c>
      <c r="K2026" s="6"/>
      <c r="N2026">
        <v>49.3</v>
      </c>
      <c r="O2026">
        <v>49.3</v>
      </c>
      <c r="P2026" s="6">
        <f>SUMIFS(O$1840:O2026,A$1840:A2026,A2026,E$1840:E2026,E2026)</f>
        <v>707.89</v>
      </c>
      <c r="Z2026">
        <v>16.251029968261719</v>
      </c>
      <c r="AA2026">
        <v>9.3139982223510742</v>
      </c>
      <c r="AB2026">
        <v>72.948318481445313</v>
      </c>
      <c r="AC2026">
        <v>19.973388671875</v>
      </c>
      <c r="AD2026">
        <v>84.1392822265625</v>
      </c>
      <c r="AE2026">
        <v>24.529508590698242</v>
      </c>
      <c r="AF2026">
        <v>3.9199999999999999E-2</v>
      </c>
      <c r="AH2026">
        <v>11.671730957031251</v>
      </c>
      <c r="AI2026">
        <v>98.46</v>
      </c>
      <c r="AJ2026">
        <v>8.9600000000000009</v>
      </c>
      <c r="AK2026">
        <v>9.1001421897217161E-2</v>
      </c>
    </row>
    <row r="2027" spans="1:37" x14ac:dyDescent="0.25">
      <c r="A2027" s="24" t="s">
        <v>101</v>
      </c>
      <c r="B2027" t="s">
        <v>102</v>
      </c>
      <c r="C2027" s="15">
        <v>42460</v>
      </c>
      <c r="D2027" t="s">
        <v>98</v>
      </c>
      <c r="E2027">
        <v>4</v>
      </c>
      <c r="G2027">
        <v>200</v>
      </c>
      <c r="J2027">
        <v>2.8</v>
      </c>
      <c r="K2027" s="6"/>
      <c r="N2027">
        <v>39.07</v>
      </c>
      <c r="O2027">
        <v>39.07</v>
      </c>
      <c r="P2027" s="6">
        <f>SUMIFS(O$1840:O2027,A$1840:A2027,A2027,E$1840:E2027,E2027)</f>
        <v>444.29</v>
      </c>
      <c r="Z2027">
        <v>15.557451248168945</v>
      </c>
      <c r="AA2027">
        <v>8.8404102325439453</v>
      </c>
      <c r="AB2027">
        <v>75.958595275878906</v>
      </c>
      <c r="AC2027">
        <v>19.846267700195313</v>
      </c>
      <c r="AD2027">
        <v>85.654151916503906</v>
      </c>
      <c r="AE2027">
        <v>25.641321182250977</v>
      </c>
      <c r="AF2027">
        <v>4.1000000000000002E-2</v>
      </c>
      <c r="AH2027">
        <v>12.153375244140625</v>
      </c>
      <c r="AI2027">
        <v>91.5</v>
      </c>
      <c r="AJ2027">
        <v>7.82</v>
      </c>
      <c r="AK2027">
        <v>8.5464480874316948E-2</v>
      </c>
    </row>
    <row r="2028" spans="1:37" x14ac:dyDescent="0.25">
      <c r="A2028" s="24" t="s">
        <v>105</v>
      </c>
      <c r="B2028" t="s">
        <v>102</v>
      </c>
      <c r="C2028" s="15">
        <v>42460</v>
      </c>
      <c r="D2028" t="s">
        <v>98</v>
      </c>
      <c r="E2028">
        <v>4</v>
      </c>
      <c r="G2028">
        <v>100</v>
      </c>
      <c r="J2028">
        <v>2.8</v>
      </c>
      <c r="K2028" s="6"/>
      <c r="N2028">
        <v>55.91</v>
      </c>
      <c r="O2028">
        <v>55.91</v>
      </c>
      <c r="P2028" s="6">
        <f>SUMIFS(O$1840:O2028,A$1840:A2028,A2028,E$1840:E2028,E2028)</f>
        <v>785.07</v>
      </c>
      <c r="Z2028">
        <v>17.353033065795898</v>
      </c>
      <c r="AA2028">
        <v>9.3061294555664062</v>
      </c>
      <c r="AB2028">
        <v>77.002357482910156</v>
      </c>
      <c r="AC2028">
        <v>20.740697860717773</v>
      </c>
      <c r="AD2028">
        <v>85.7489013671875</v>
      </c>
      <c r="AE2028">
        <v>22.936599731445313</v>
      </c>
      <c r="AF2028">
        <v>3.6700000000000003E-2</v>
      </c>
      <c r="AH2028">
        <v>12.320377197265625</v>
      </c>
      <c r="AI2028">
        <v>112.08</v>
      </c>
      <c r="AJ2028">
        <v>9.49</v>
      </c>
      <c r="AK2028">
        <v>8.46716630977873E-2</v>
      </c>
    </row>
    <row r="2029" spans="1:37" x14ac:dyDescent="0.25">
      <c r="A2029" s="24" t="s">
        <v>103</v>
      </c>
      <c r="B2029" t="s">
        <v>102</v>
      </c>
      <c r="C2029" s="15">
        <v>42460</v>
      </c>
      <c r="D2029" t="s">
        <v>98</v>
      </c>
      <c r="E2029">
        <v>4</v>
      </c>
      <c r="G2029">
        <v>500</v>
      </c>
      <c r="J2029">
        <v>2.8</v>
      </c>
      <c r="K2029" s="6"/>
      <c r="N2029">
        <v>69.12</v>
      </c>
      <c r="O2029">
        <v>69.12</v>
      </c>
      <c r="P2029" s="6">
        <f>SUMIFS(O$1840:O2029,A$1840:A2029,A2029,E$1840:E2029,E2029)</f>
        <v>851.31</v>
      </c>
      <c r="Z2029">
        <v>16.024614334106445</v>
      </c>
      <c r="AA2029">
        <v>11.144845008850098</v>
      </c>
      <c r="AB2029">
        <v>77.608505249023437</v>
      </c>
      <c r="AC2029">
        <v>21.63184928894043</v>
      </c>
      <c r="AD2029">
        <v>86.533538818359375</v>
      </c>
      <c r="AE2029">
        <v>25.913097381591797</v>
      </c>
      <c r="AF2029">
        <v>4.1500000000000002E-2</v>
      </c>
      <c r="AH2029">
        <v>12.41736083984375</v>
      </c>
      <c r="AI2029">
        <v>95.63</v>
      </c>
      <c r="AJ2029">
        <v>8.58</v>
      </c>
      <c r="AK2029">
        <v>8.9720798912475169E-2</v>
      </c>
    </row>
    <row r="2030" spans="1:37" x14ac:dyDescent="0.25">
      <c r="A2030" s="24" t="s">
        <v>104</v>
      </c>
      <c r="B2030" t="s">
        <v>102</v>
      </c>
      <c r="C2030" s="15">
        <v>42460</v>
      </c>
      <c r="D2030" t="s">
        <v>98</v>
      </c>
      <c r="E2030">
        <v>4</v>
      </c>
      <c r="G2030">
        <v>0</v>
      </c>
      <c r="J2030">
        <v>2.8</v>
      </c>
      <c r="K2030" s="6"/>
      <c r="N2030">
        <v>42.71</v>
      </c>
      <c r="O2030">
        <v>42.71</v>
      </c>
      <c r="P2030" s="6">
        <f>SUMIFS(O$1840:O2030,A$1840:A2030,A2030,E$1840:E2030,E2030)</f>
        <v>686.04000000000008</v>
      </c>
      <c r="Z2030">
        <v>17.477226257324219</v>
      </c>
      <c r="AA2030">
        <v>7.026698112487793</v>
      </c>
      <c r="AB2030">
        <v>74.37139892578125</v>
      </c>
      <c r="AC2030">
        <v>21.030229568481445</v>
      </c>
      <c r="AD2030">
        <v>83.96466064453125</v>
      </c>
      <c r="AE2030">
        <v>22.739801406860352</v>
      </c>
      <c r="AF2030">
        <v>3.6400000000000002E-2</v>
      </c>
      <c r="AH2030">
        <v>11.899423828125</v>
      </c>
      <c r="AI2030">
        <v>88.68</v>
      </c>
      <c r="AJ2030">
        <v>7.99</v>
      </c>
      <c r="AK2030">
        <v>9.0099233198015327E-2</v>
      </c>
    </row>
    <row r="2031" spans="1:37" x14ac:dyDescent="0.25">
      <c r="A2031" s="24" t="s">
        <v>107</v>
      </c>
      <c r="B2031" t="s">
        <v>102</v>
      </c>
      <c r="C2031" s="15">
        <v>42460</v>
      </c>
      <c r="D2031" t="s">
        <v>98</v>
      </c>
      <c r="E2031">
        <v>4</v>
      </c>
      <c r="G2031">
        <v>50</v>
      </c>
      <c r="J2031">
        <v>2.8</v>
      </c>
      <c r="K2031" s="6"/>
      <c r="N2031">
        <v>52.49</v>
      </c>
      <c r="O2031">
        <v>52.49</v>
      </c>
      <c r="P2031" s="6">
        <f>SUMIFS(O$1840:O2031,A$1840:A2031,A2031,E$1840:E2031,E2031)</f>
        <v>479.97999999999996</v>
      </c>
      <c r="Z2031">
        <v>17.108440399169922</v>
      </c>
      <c r="AA2031">
        <v>7.0120120048522949</v>
      </c>
      <c r="AB2031">
        <v>70.073509216308594</v>
      </c>
      <c r="AC2031">
        <v>19.977790832519531</v>
      </c>
      <c r="AD2031">
        <v>82.313125610351563</v>
      </c>
      <c r="AE2031">
        <v>22.833690643310547</v>
      </c>
      <c r="AF2031">
        <v>3.6499999999999998E-2</v>
      </c>
      <c r="AH2031">
        <v>11.211761474609375</v>
      </c>
      <c r="AI2031">
        <v>70.400000000000006</v>
      </c>
      <c r="AJ2031">
        <v>7.75</v>
      </c>
      <c r="AK2031">
        <v>0.11008522727272727</v>
      </c>
    </row>
    <row r="2032" spans="1:37" x14ac:dyDescent="0.25">
      <c r="A2032" s="24" t="s">
        <v>101</v>
      </c>
      <c r="B2032" t="s">
        <v>102</v>
      </c>
      <c r="C2032" s="15">
        <v>42494</v>
      </c>
      <c r="D2032" t="s">
        <v>98</v>
      </c>
      <c r="E2032">
        <v>1</v>
      </c>
      <c r="G2032">
        <v>200</v>
      </c>
      <c r="J2032">
        <v>2.9</v>
      </c>
      <c r="K2032" s="6"/>
      <c r="N2032">
        <v>32.299999999999997</v>
      </c>
      <c r="O2032">
        <v>32.299999999999997</v>
      </c>
      <c r="P2032" s="6">
        <f>SUMIFS(O$1840:O2032,A$1840:A2032,A2032,E$1840:E2032,E2032)</f>
        <v>737</v>
      </c>
      <c r="AI2032">
        <v>80.900000000000006</v>
      </c>
      <c r="AJ2032">
        <v>8.51</v>
      </c>
      <c r="AK2032">
        <v>0.10519159456118664</v>
      </c>
    </row>
    <row r="2033" spans="1:37" x14ac:dyDescent="0.25">
      <c r="A2033" s="24" t="s">
        <v>103</v>
      </c>
      <c r="B2033" t="s">
        <v>102</v>
      </c>
      <c r="C2033" s="15">
        <v>42494</v>
      </c>
      <c r="D2033" t="s">
        <v>98</v>
      </c>
      <c r="E2033">
        <v>1</v>
      </c>
      <c r="G2033">
        <v>500</v>
      </c>
      <c r="J2033">
        <v>2.9</v>
      </c>
      <c r="K2033" s="6"/>
      <c r="N2033">
        <v>27.3</v>
      </c>
      <c r="O2033">
        <v>27.3</v>
      </c>
      <c r="P2033" s="6">
        <f>SUMIFS(O$1840:O2033,A$1840:A2033,A2033,E$1840:E2033,E2033)</f>
        <v>907.81999999999982</v>
      </c>
      <c r="AI2033">
        <v>77.290000000000006</v>
      </c>
      <c r="AJ2033">
        <v>9.23</v>
      </c>
      <c r="AK2033">
        <v>0.11942036485961961</v>
      </c>
    </row>
    <row r="2034" spans="1:37" x14ac:dyDescent="0.25">
      <c r="A2034" s="24" t="s">
        <v>104</v>
      </c>
      <c r="B2034" t="s">
        <v>102</v>
      </c>
      <c r="C2034" s="15">
        <v>42494</v>
      </c>
      <c r="D2034" t="s">
        <v>98</v>
      </c>
      <c r="E2034">
        <v>1</v>
      </c>
      <c r="G2034">
        <v>0</v>
      </c>
      <c r="J2034">
        <v>2.9</v>
      </c>
      <c r="K2034" s="6"/>
      <c r="N2034">
        <v>17.64</v>
      </c>
      <c r="O2034">
        <v>17.64</v>
      </c>
      <c r="P2034" s="6">
        <f>SUMIFS(O$1840:O2034,A$1840:A2034,A2034,E$1840:E2034,E2034)</f>
        <v>690.32999999999993</v>
      </c>
      <c r="AI2034">
        <v>74.569999999999993</v>
      </c>
      <c r="AJ2034">
        <v>9.7100000000000009</v>
      </c>
      <c r="AK2034">
        <v>0.13021322247552639</v>
      </c>
    </row>
    <row r="2035" spans="1:37" x14ac:dyDescent="0.25">
      <c r="A2035" s="24" t="s">
        <v>105</v>
      </c>
      <c r="B2035" t="s">
        <v>102</v>
      </c>
      <c r="C2035" s="15">
        <v>42494</v>
      </c>
      <c r="D2035" t="s">
        <v>98</v>
      </c>
      <c r="E2035">
        <v>1</v>
      </c>
      <c r="G2035">
        <v>100</v>
      </c>
      <c r="J2035">
        <v>2.9</v>
      </c>
      <c r="K2035" s="6"/>
      <c r="N2035">
        <v>76.459999999999994</v>
      </c>
      <c r="O2035">
        <v>76.459999999999994</v>
      </c>
      <c r="P2035" s="6">
        <f>SUMIFS(O$1840:O2035,A$1840:A2035,A2035,E$1840:E2035,E2035)</f>
        <v>790.38000000000011</v>
      </c>
      <c r="AI2035">
        <v>38.96</v>
      </c>
      <c r="AJ2035">
        <v>10.35</v>
      </c>
      <c r="AK2035">
        <v>0.26565708418891171</v>
      </c>
    </row>
    <row r="2036" spans="1:37" x14ac:dyDescent="0.25">
      <c r="A2036" s="24" t="s">
        <v>106</v>
      </c>
      <c r="B2036" t="s">
        <v>102</v>
      </c>
      <c r="C2036" s="15">
        <v>42494</v>
      </c>
      <c r="D2036" t="s">
        <v>98</v>
      </c>
      <c r="E2036">
        <v>1</v>
      </c>
      <c r="G2036">
        <v>350</v>
      </c>
      <c r="J2036">
        <v>2.9</v>
      </c>
      <c r="K2036" s="6"/>
      <c r="N2036">
        <v>36.22</v>
      </c>
      <c r="O2036">
        <v>36.22</v>
      </c>
      <c r="P2036" s="6">
        <f>SUMIFS(O$1840:O2036,A$1840:A2036,A2036,E$1840:E2036,E2036)</f>
        <v>922.73</v>
      </c>
      <c r="AI2036">
        <v>90.95</v>
      </c>
      <c r="AJ2036">
        <v>10.81</v>
      </c>
      <c r="AK2036">
        <v>0.1188565145684442</v>
      </c>
    </row>
    <row r="2037" spans="1:37" x14ac:dyDescent="0.25">
      <c r="A2037" s="24" t="s">
        <v>107</v>
      </c>
      <c r="B2037" t="s">
        <v>102</v>
      </c>
      <c r="C2037" s="15">
        <v>42494</v>
      </c>
      <c r="D2037" t="s">
        <v>98</v>
      </c>
      <c r="E2037">
        <v>1</v>
      </c>
      <c r="G2037">
        <v>50</v>
      </c>
      <c r="J2037">
        <v>2.9</v>
      </c>
      <c r="K2037" s="6"/>
      <c r="N2037">
        <v>22.72</v>
      </c>
      <c r="O2037">
        <v>22.72</v>
      </c>
      <c r="P2037" s="6">
        <f>SUMIFS(O$1840:O2037,A$1840:A2037,A2037,E$1840:E2037,E2037)</f>
        <v>837.42000000000007</v>
      </c>
      <c r="AI2037">
        <v>73.849999999999994</v>
      </c>
      <c r="AJ2037">
        <v>7.69</v>
      </c>
      <c r="AK2037">
        <v>0.10412999322951931</v>
      </c>
    </row>
    <row r="2038" spans="1:37" x14ac:dyDescent="0.25">
      <c r="A2038" s="24" t="s">
        <v>103</v>
      </c>
      <c r="B2038" t="s">
        <v>102</v>
      </c>
      <c r="C2038" s="15">
        <v>42494</v>
      </c>
      <c r="D2038" t="s">
        <v>98</v>
      </c>
      <c r="E2038">
        <v>2</v>
      </c>
      <c r="G2038">
        <v>500</v>
      </c>
      <c r="J2038">
        <v>2.9</v>
      </c>
      <c r="K2038" s="6"/>
      <c r="N2038">
        <v>11.07</v>
      </c>
      <c r="O2038">
        <v>11.07</v>
      </c>
      <c r="P2038" s="6">
        <f>SUMIFS(O$1840:O2038,A$1840:A2038,A2038,E$1840:E2038,E2038)</f>
        <v>847.20000000000016</v>
      </c>
    </row>
    <row r="2039" spans="1:37" x14ac:dyDescent="0.25">
      <c r="A2039" s="24" t="s">
        <v>104</v>
      </c>
      <c r="B2039" t="s">
        <v>102</v>
      </c>
      <c r="C2039" s="15">
        <v>42494</v>
      </c>
      <c r="D2039" t="s">
        <v>98</v>
      </c>
      <c r="E2039">
        <v>2</v>
      </c>
      <c r="G2039">
        <v>0</v>
      </c>
      <c r="J2039">
        <v>2.9</v>
      </c>
      <c r="K2039" s="6"/>
      <c r="N2039">
        <v>29.42</v>
      </c>
      <c r="O2039">
        <v>29.42</v>
      </c>
      <c r="P2039" s="6">
        <f>SUMIFS(O$1840:O2039,A$1840:A2039,A2039,E$1840:E2039,E2039)</f>
        <v>787.53000000000009</v>
      </c>
    </row>
    <row r="2040" spans="1:37" x14ac:dyDescent="0.25">
      <c r="A2040" s="24" t="s">
        <v>106</v>
      </c>
      <c r="B2040" t="s">
        <v>102</v>
      </c>
      <c r="C2040" s="15">
        <v>42494</v>
      </c>
      <c r="D2040" t="s">
        <v>98</v>
      </c>
      <c r="E2040">
        <v>2</v>
      </c>
      <c r="G2040">
        <v>350</v>
      </c>
      <c r="J2040">
        <v>2.9</v>
      </c>
      <c r="K2040" s="6"/>
      <c r="N2040">
        <v>14.93</v>
      </c>
      <c r="O2040">
        <v>14.93</v>
      </c>
      <c r="P2040" s="6">
        <f>SUMIFS(O$1840:O2040,A$1840:A2040,A2040,E$1840:E2040,E2040)</f>
        <v>797.11</v>
      </c>
    </row>
    <row r="2041" spans="1:37" x14ac:dyDescent="0.25">
      <c r="A2041" s="24" t="s">
        <v>105</v>
      </c>
      <c r="B2041" t="s">
        <v>102</v>
      </c>
      <c r="C2041" s="15">
        <v>42494</v>
      </c>
      <c r="D2041" t="s">
        <v>98</v>
      </c>
      <c r="E2041">
        <v>2</v>
      </c>
      <c r="G2041">
        <v>100</v>
      </c>
      <c r="J2041">
        <v>2.9</v>
      </c>
      <c r="K2041" s="6"/>
      <c r="N2041">
        <v>30.46</v>
      </c>
      <c r="O2041">
        <v>30.46</v>
      </c>
      <c r="P2041" s="6">
        <f>SUMIFS(O$1840:O2041,A$1840:A2041,A2041,E$1840:E2041,E2041)</f>
        <v>499.75</v>
      </c>
    </row>
    <row r="2042" spans="1:37" x14ac:dyDescent="0.25">
      <c r="A2042" s="24" t="s">
        <v>107</v>
      </c>
      <c r="B2042" t="s">
        <v>102</v>
      </c>
      <c r="C2042" s="15">
        <v>42494</v>
      </c>
      <c r="D2042" t="s">
        <v>98</v>
      </c>
      <c r="E2042">
        <v>2</v>
      </c>
      <c r="G2042">
        <v>50</v>
      </c>
      <c r="J2042">
        <v>2.9</v>
      </c>
      <c r="K2042" s="6"/>
      <c r="N2042">
        <v>26.06</v>
      </c>
      <c r="O2042">
        <v>26.06</v>
      </c>
      <c r="P2042" s="6">
        <f>SUMIFS(O$1840:O2042,A$1840:A2042,A2042,E$1840:E2042,E2042)</f>
        <v>493.97</v>
      </c>
    </row>
    <row r="2043" spans="1:37" x14ac:dyDescent="0.25">
      <c r="A2043" s="24" t="s">
        <v>101</v>
      </c>
      <c r="B2043" t="s">
        <v>102</v>
      </c>
      <c r="C2043" s="15">
        <v>42494</v>
      </c>
      <c r="D2043" t="s">
        <v>98</v>
      </c>
      <c r="E2043">
        <v>2</v>
      </c>
      <c r="G2043">
        <v>200</v>
      </c>
      <c r="J2043">
        <v>2.9</v>
      </c>
      <c r="K2043" s="6"/>
      <c r="N2043">
        <v>28.32</v>
      </c>
      <c r="O2043">
        <v>28.32</v>
      </c>
      <c r="P2043" s="6">
        <f>SUMIFS(O$1840:O2043,A$1840:A2043,A2043,E$1840:E2043,E2043)</f>
        <v>755.2700000000001</v>
      </c>
    </row>
    <row r="2044" spans="1:37" x14ac:dyDescent="0.25">
      <c r="A2044" s="24" t="s">
        <v>107</v>
      </c>
      <c r="B2044" t="s">
        <v>102</v>
      </c>
      <c r="C2044" s="15">
        <v>42494</v>
      </c>
      <c r="D2044" t="s">
        <v>98</v>
      </c>
      <c r="E2044">
        <v>3</v>
      </c>
      <c r="G2044">
        <v>50</v>
      </c>
      <c r="J2044">
        <v>2.9</v>
      </c>
      <c r="K2044" s="6"/>
      <c r="N2044">
        <v>28.98</v>
      </c>
      <c r="O2044">
        <v>28.98</v>
      </c>
      <c r="P2044" s="6">
        <f>SUMIFS(O$1840:O2044,A$1840:A2044,A2044,E$1840:E2044,E2044)</f>
        <v>777.8599999999999</v>
      </c>
    </row>
    <row r="2045" spans="1:37" x14ac:dyDescent="0.25">
      <c r="A2045" s="24" t="s">
        <v>103</v>
      </c>
      <c r="B2045" t="s">
        <v>102</v>
      </c>
      <c r="C2045" s="15">
        <v>42494</v>
      </c>
      <c r="D2045" t="s">
        <v>98</v>
      </c>
      <c r="E2045">
        <v>3</v>
      </c>
      <c r="G2045">
        <v>500</v>
      </c>
      <c r="J2045">
        <v>2.9</v>
      </c>
      <c r="K2045" s="6"/>
      <c r="N2045">
        <v>13.81</v>
      </c>
      <c r="O2045">
        <v>13.81</v>
      </c>
      <c r="P2045" s="6">
        <f>SUMIFS(O$1840:O2045,A$1840:A2045,A2045,E$1840:E2045,E2045)</f>
        <v>640.3399999999998</v>
      </c>
    </row>
    <row r="2046" spans="1:37" x14ac:dyDescent="0.25">
      <c r="A2046" s="24" t="s">
        <v>104</v>
      </c>
      <c r="B2046" t="s">
        <v>102</v>
      </c>
      <c r="C2046" s="15">
        <v>42494</v>
      </c>
      <c r="D2046" t="s">
        <v>98</v>
      </c>
      <c r="E2046">
        <v>3</v>
      </c>
      <c r="G2046">
        <v>0</v>
      </c>
      <c r="J2046">
        <v>2.9</v>
      </c>
      <c r="K2046" s="6"/>
      <c r="N2046">
        <v>21.02</v>
      </c>
      <c r="O2046">
        <v>21.02</v>
      </c>
      <c r="P2046" s="6">
        <f>SUMIFS(O$1840:O2046,A$1840:A2046,A2046,E$1840:E2046,E2046)</f>
        <v>420.16</v>
      </c>
    </row>
    <row r="2047" spans="1:37" x14ac:dyDescent="0.25">
      <c r="A2047" s="24" t="s">
        <v>101</v>
      </c>
      <c r="B2047" t="s">
        <v>102</v>
      </c>
      <c r="C2047" s="15">
        <v>42494</v>
      </c>
      <c r="D2047" t="s">
        <v>98</v>
      </c>
      <c r="E2047">
        <v>3</v>
      </c>
      <c r="G2047">
        <v>200</v>
      </c>
      <c r="J2047">
        <v>2.9</v>
      </c>
      <c r="K2047" s="6"/>
      <c r="N2047">
        <v>41.02</v>
      </c>
      <c r="O2047">
        <v>41.02</v>
      </c>
      <c r="P2047" s="6">
        <f>SUMIFS(O$1840:O2047,A$1840:A2047,A2047,E$1840:E2047,E2047)</f>
        <v>842.22</v>
      </c>
    </row>
    <row r="2048" spans="1:37" x14ac:dyDescent="0.25">
      <c r="A2048" s="24" t="s">
        <v>106</v>
      </c>
      <c r="B2048" t="s">
        <v>102</v>
      </c>
      <c r="C2048" s="15">
        <v>42494</v>
      </c>
      <c r="D2048" t="s">
        <v>98</v>
      </c>
      <c r="E2048">
        <v>3</v>
      </c>
      <c r="G2048">
        <v>350</v>
      </c>
      <c r="J2048">
        <v>2.9</v>
      </c>
      <c r="K2048" s="6"/>
      <c r="N2048">
        <v>39.25</v>
      </c>
      <c r="O2048">
        <v>39.25</v>
      </c>
      <c r="P2048" s="6">
        <f>SUMIFS(O$1840:O2048,A$1840:A2048,A2048,E$1840:E2048,E2048)</f>
        <v>996.35</v>
      </c>
    </row>
    <row r="2049" spans="1:32" x14ac:dyDescent="0.25">
      <c r="A2049" s="24" t="s">
        <v>105</v>
      </c>
      <c r="B2049" t="s">
        <v>102</v>
      </c>
      <c r="C2049" s="15">
        <v>42494</v>
      </c>
      <c r="D2049" t="s">
        <v>98</v>
      </c>
      <c r="E2049">
        <v>3</v>
      </c>
      <c r="G2049">
        <v>100</v>
      </c>
      <c r="J2049">
        <v>2.9</v>
      </c>
      <c r="K2049" s="6"/>
      <c r="N2049">
        <v>32.39</v>
      </c>
      <c r="O2049">
        <v>32.39</v>
      </c>
      <c r="P2049" s="6">
        <f>SUMIFS(O$1840:O2049,A$1840:A2049,A2049,E$1840:E2049,E2049)</f>
        <v>809.2</v>
      </c>
    </row>
    <row r="2050" spans="1:32" x14ac:dyDescent="0.25">
      <c r="A2050" s="24" t="s">
        <v>106</v>
      </c>
      <c r="B2050" t="s">
        <v>102</v>
      </c>
      <c r="C2050" s="15">
        <v>42494</v>
      </c>
      <c r="D2050" t="s">
        <v>98</v>
      </c>
      <c r="E2050">
        <v>4</v>
      </c>
      <c r="G2050">
        <v>350</v>
      </c>
      <c r="J2050">
        <v>2.9</v>
      </c>
      <c r="K2050" s="6"/>
      <c r="N2050">
        <v>20.309999999999999</v>
      </c>
      <c r="O2050">
        <v>20.309999999999999</v>
      </c>
      <c r="P2050" s="6">
        <f>SUMIFS(O$1840:O2050,A$1840:A2050,A2050,E$1840:E2050,E2050)</f>
        <v>728.19999999999993</v>
      </c>
    </row>
    <row r="2051" spans="1:32" x14ac:dyDescent="0.25">
      <c r="A2051" s="24" t="s">
        <v>101</v>
      </c>
      <c r="B2051" t="s">
        <v>102</v>
      </c>
      <c r="C2051" s="15">
        <v>42494</v>
      </c>
      <c r="D2051" t="s">
        <v>98</v>
      </c>
      <c r="E2051">
        <v>4</v>
      </c>
      <c r="G2051">
        <v>200</v>
      </c>
      <c r="J2051">
        <v>2.9</v>
      </c>
      <c r="K2051" s="6"/>
      <c r="N2051">
        <v>32.549999999999997</v>
      </c>
      <c r="O2051">
        <v>32.549999999999997</v>
      </c>
      <c r="P2051" s="6">
        <f>SUMIFS(O$1840:O2051,A$1840:A2051,A2051,E$1840:E2051,E2051)</f>
        <v>476.84000000000003</v>
      </c>
    </row>
    <row r="2052" spans="1:32" x14ac:dyDescent="0.25">
      <c r="A2052" s="24" t="s">
        <v>105</v>
      </c>
      <c r="B2052" t="s">
        <v>102</v>
      </c>
      <c r="C2052" s="15">
        <v>42494</v>
      </c>
      <c r="D2052" t="s">
        <v>98</v>
      </c>
      <c r="E2052">
        <v>4</v>
      </c>
      <c r="G2052">
        <v>100</v>
      </c>
      <c r="J2052">
        <v>2.9</v>
      </c>
      <c r="K2052" s="6"/>
      <c r="N2052">
        <v>32.270000000000003</v>
      </c>
      <c r="O2052">
        <v>32.270000000000003</v>
      </c>
      <c r="P2052" s="6">
        <f>SUMIFS(O$1840:O2052,A$1840:A2052,A2052,E$1840:E2052,E2052)</f>
        <v>817.34</v>
      </c>
    </row>
    <row r="2053" spans="1:32" x14ac:dyDescent="0.25">
      <c r="A2053" s="24" t="s">
        <v>103</v>
      </c>
      <c r="B2053" t="s">
        <v>102</v>
      </c>
      <c r="C2053" s="15">
        <v>42494</v>
      </c>
      <c r="D2053" t="s">
        <v>98</v>
      </c>
      <c r="E2053">
        <v>4</v>
      </c>
      <c r="G2053">
        <v>500</v>
      </c>
      <c r="J2053">
        <v>2.9</v>
      </c>
      <c r="K2053" s="6"/>
      <c r="N2053">
        <v>50.91</v>
      </c>
      <c r="O2053">
        <v>50.91</v>
      </c>
      <c r="P2053" s="6">
        <f>SUMIFS(O$1840:O2053,A$1840:A2053,A2053,E$1840:E2053,E2053)</f>
        <v>902.21999999999991</v>
      </c>
    </row>
    <row r="2054" spans="1:32" x14ac:dyDescent="0.25">
      <c r="A2054" s="24" t="s">
        <v>104</v>
      </c>
      <c r="B2054" t="s">
        <v>102</v>
      </c>
      <c r="C2054" s="15">
        <v>42494</v>
      </c>
      <c r="D2054" t="s">
        <v>98</v>
      </c>
      <c r="E2054">
        <v>4</v>
      </c>
      <c r="G2054">
        <v>0</v>
      </c>
      <c r="J2054">
        <v>2.9</v>
      </c>
      <c r="K2054" s="6"/>
      <c r="N2054">
        <v>26.53</v>
      </c>
      <c r="O2054">
        <v>26.53</v>
      </c>
      <c r="P2054" s="6">
        <f>SUMIFS(O$1840:O2054,A$1840:A2054,A2054,E$1840:E2054,E2054)</f>
        <v>712.57</v>
      </c>
    </row>
    <row r="2055" spans="1:32" x14ac:dyDescent="0.25">
      <c r="A2055" s="24" t="s">
        <v>107</v>
      </c>
      <c r="B2055" t="s">
        <v>102</v>
      </c>
      <c r="C2055" s="15">
        <v>42494</v>
      </c>
      <c r="D2055" t="s">
        <v>98</v>
      </c>
      <c r="E2055">
        <v>4</v>
      </c>
      <c r="G2055">
        <v>50</v>
      </c>
      <c r="J2055">
        <v>2.9</v>
      </c>
      <c r="K2055" s="6"/>
      <c r="N2055">
        <v>24.53</v>
      </c>
      <c r="O2055">
        <v>24.53</v>
      </c>
      <c r="P2055" s="6">
        <f>SUMIFS(O$1840:O2055,A$1840:A2055,A2055,E$1840:E2055,E2055)</f>
        <v>504.51</v>
      </c>
    </row>
    <row r="2056" spans="1:32" x14ac:dyDescent="0.25">
      <c r="A2056" s="24" t="s">
        <v>108</v>
      </c>
      <c r="B2056" t="s">
        <v>109</v>
      </c>
      <c r="C2056" s="15">
        <v>42017</v>
      </c>
      <c r="D2056" t="s">
        <v>97</v>
      </c>
      <c r="E2056">
        <v>1</v>
      </c>
      <c r="G2056">
        <v>200</v>
      </c>
      <c r="J2056">
        <v>1</v>
      </c>
      <c r="K2056" s="6" t="s">
        <v>88</v>
      </c>
      <c r="N2056">
        <v>292.23</v>
      </c>
      <c r="O2056">
        <v>292.23</v>
      </c>
      <c r="P2056" s="6">
        <f>SUMIFS(O$2056:O2056,A$2056:A2056,A2056,E$2056:E2056,E2056)</f>
        <v>292.23</v>
      </c>
      <c r="Y2056">
        <v>3.61</v>
      </c>
      <c r="AE2056">
        <v>20.8</v>
      </c>
      <c r="AF2056">
        <v>3.3000000000000002E-2</v>
      </c>
    </row>
    <row r="2057" spans="1:32" x14ac:dyDescent="0.25">
      <c r="A2057" s="24" t="s">
        <v>110</v>
      </c>
      <c r="B2057" t="s">
        <v>109</v>
      </c>
      <c r="C2057" s="15">
        <v>42017</v>
      </c>
      <c r="D2057" t="s">
        <v>97</v>
      </c>
      <c r="E2057">
        <v>1</v>
      </c>
      <c r="G2057">
        <v>0</v>
      </c>
      <c r="J2057">
        <v>1</v>
      </c>
      <c r="K2057" s="6" t="s">
        <v>88</v>
      </c>
      <c r="N2057">
        <v>378.32</v>
      </c>
      <c r="O2057">
        <v>378.32</v>
      </c>
      <c r="P2057" s="6">
        <f>SUMIFS(O$2056:O2057,A$2056:A2057,A2057,E$2056:E2057,E2057)</f>
        <v>378.32</v>
      </c>
      <c r="Y2057">
        <v>4.67</v>
      </c>
      <c r="AE2057">
        <v>16.8</v>
      </c>
      <c r="AF2057">
        <v>2.7E-2</v>
      </c>
    </row>
    <row r="2058" spans="1:32" x14ac:dyDescent="0.25">
      <c r="A2058" s="24" t="s">
        <v>111</v>
      </c>
      <c r="B2058" t="s">
        <v>109</v>
      </c>
      <c r="C2058" s="15">
        <v>42017</v>
      </c>
      <c r="D2058" t="s">
        <v>97</v>
      </c>
      <c r="E2058">
        <v>1</v>
      </c>
      <c r="G2058">
        <v>100</v>
      </c>
      <c r="J2058">
        <v>1</v>
      </c>
      <c r="K2058" s="6" t="s">
        <v>88</v>
      </c>
      <c r="N2058">
        <v>354.99</v>
      </c>
      <c r="O2058">
        <v>354.99</v>
      </c>
      <c r="P2058" s="6">
        <f>SUMIFS(O$2056:O2058,A$2056:A2058,A2058,E$2056:E2058,E2058)</f>
        <v>354.99</v>
      </c>
      <c r="Y2058">
        <v>4.38</v>
      </c>
      <c r="AE2058">
        <v>19.5</v>
      </c>
      <c r="AF2058">
        <v>3.1E-2</v>
      </c>
    </row>
    <row r="2059" spans="1:32" x14ac:dyDescent="0.25">
      <c r="A2059" s="24" t="s">
        <v>112</v>
      </c>
      <c r="B2059" t="s">
        <v>109</v>
      </c>
      <c r="C2059" s="15">
        <v>42017</v>
      </c>
      <c r="D2059" t="s">
        <v>97</v>
      </c>
      <c r="E2059">
        <v>1</v>
      </c>
      <c r="G2059">
        <v>50</v>
      </c>
      <c r="J2059">
        <v>1</v>
      </c>
      <c r="K2059" s="6" t="s">
        <v>88</v>
      </c>
      <c r="N2059">
        <v>384.87</v>
      </c>
      <c r="O2059">
        <v>384.87</v>
      </c>
      <c r="P2059" s="6">
        <f>SUMIFS(O$2056:O2059,A$2056:A2059,A2059,E$2056:E2059,E2059)</f>
        <v>384.87</v>
      </c>
      <c r="Y2059">
        <v>4.75</v>
      </c>
      <c r="AE2059">
        <v>15.2</v>
      </c>
      <c r="AF2059">
        <v>2.4E-2</v>
      </c>
    </row>
    <row r="2060" spans="1:32" x14ac:dyDescent="0.25">
      <c r="A2060" s="24" t="s">
        <v>113</v>
      </c>
      <c r="B2060" t="s">
        <v>109</v>
      </c>
      <c r="C2060" s="15">
        <v>42017</v>
      </c>
      <c r="D2060" t="s">
        <v>97</v>
      </c>
      <c r="E2060">
        <v>1</v>
      </c>
      <c r="G2060">
        <v>500</v>
      </c>
      <c r="J2060">
        <v>1</v>
      </c>
      <c r="K2060" s="6" t="s">
        <v>88</v>
      </c>
      <c r="N2060">
        <v>346.89</v>
      </c>
      <c r="O2060">
        <v>346.89</v>
      </c>
      <c r="P2060" s="6">
        <f>SUMIFS(O$2056:O2060,A$2056:A2060,A2060,E$2056:E2060,E2060)</f>
        <v>346.89</v>
      </c>
      <c r="Y2060">
        <v>4.28</v>
      </c>
      <c r="AE2060">
        <v>17.399999999999999</v>
      </c>
      <c r="AF2060">
        <v>2.8000000000000001E-2</v>
      </c>
    </row>
    <row r="2061" spans="1:32" x14ac:dyDescent="0.25">
      <c r="A2061" s="24" t="s">
        <v>114</v>
      </c>
      <c r="B2061" t="s">
        <v>109</v>
      </c>
      <c r="C2061" s="15">
        <v>42017</v>
      </c>
      <c r="D2061" t="s">
        <v>97</v>
      </c>
      <c r="E2061">
        <v>1</v>
      </c>
      <c r="G2061">
        <v>350</v>
      </c>
      <c r="J2061">
        <v>1</v>
      </c>
      <c r="K2061" s="6" t="s">
        <v>88</v>
      </c>
      <c r="N2061">
        <v>360.32</v>
      </c>
      <c r="O2061">
        <v>360.32</v>
      </c>
      <c r="P2061" s="6">
        <f>SUMIFS(O$2056:O2061,A$2056:A2061,A2061,E$2056:E2061,E2061)</f>
        <v>360.32</v>
      </c>
      <c r="Y2061">
        <v>4.45</v>
      </c>
      <c r="AE2061">
        <v>16.5</v>
      </c>
      <c r="AF2061">
        <v>2.5999999999999999E-2</v>
      </c>
    </row>
    <row r="2062" spans="1:32" x14ac:dyDescent="0.25">
      <c r="A2062" s="24" t="s">
        <v>111</v>
      </c>
      <c r="B2062" t="s">
        <v>109</v>
      </c>
      <c r="C2062" s="15">
        <v>42017</v>
      </c>
      <c r="D2062" t="s">
        <v>97</v>
      </c>
      <c r="E2062">
        <v>2</v>
      </c>
      <c r="G2062">
        <v>100</v>
      </c>
      <c r="J2062">
        <v>1</v>
      </c>
      <c r="K2062" s="6" t="s">
        <v>88</v>
      </c>
      <c r="N2062">
        <v>272.14</v>
      </c>
      <c r="O2062">
        <v>272.14</v>
      </c>
      <c r="P2062" s="6">
        <f>SUMIFS(O$2056:O2062,A$2056:A2062,A2062,E$2056:E2062,E2062)</f>
        <v>272.14</v>
      </c>
      <c r="Y2062">
        <v>3.36</v>
      </c>
      <c r="AE2062">
        <v>17</v>
      </c>
      <c r="AF2062">
        <v>2.7E-2</v>
      </c>
    </row>
    <row r="2063" spans="1:32" x14ac:dyDescent="0.25">
      <c r="A2063" s="24" t="s">
        <v>110</v>
      </c>
      <c r="B2063" t="s">
        <v>109</v>
      </c>
      <c r="C2063" s="15">
        <v>42017</v>
      </c>
      <c r="D2063" t="s">
        <v>97</v>
      </c>
      <c r="E2063">
        <v>2</v>
      </c>
      <c r="G2063">
        <v>0</v>
      </c>
      <c r="J2063">
        <v>1</v>
      </c>
      <c r="K2063" s="6" t="s">
        <v>88</v>
      </c>
      <c r="N2063">
        <v>314.44</v>
      </c>
      <c r="O2063">
        <v>314.44</v>
      </c>
      <c r="P2063" s="6">
        <f>SUMIFS(O$2056:O2063,A$2056:A2063,A2063,E$2056:E2063,E2063)</f>
        <v>314.44</v>
      </c>
      <c r="Y2063">
        <v>3.88</v>
      </c>
      <c r="AE2063">
        <v>18.2</v>
      </c>
      <c r="AF2063">
        <v>2.9000000000000001E-2</v>
      </c>
    </row>
    <row r="2064" spans="1:32" x14ac:dyDescent="0.25">
      <c r="A2064" s="24" t="s">
        <v>112</v>
      </c>
      <c r="B2064" t="s">
        <v>109</v>
      </c>
      <c r="C2064" s="15">
        <v>42017</v>
      </c>
      <c r="D2064" t="s">
        <v>97</v>
      </c>
      <c r="E2064">
        <v>2</v>
      </c>
      <c r="G2064">
        <v>50</v>
      </c>
      <c r="J2064">
        <v>1</v>
      </c>
      <c r="K2064" s="6" t="s">
        <v>88</v>
      </c>
      <c r="N2064">
        <v>252.12</v>
      </c>
      <c r="O2064">
        <v>252.12</v>
      </c>
      <c r="P2064" s="6">
        <f>SUMIFS(O$2056:O2064,A$2056:A2064,A2064,E$2056:E2064,E2064)</f>
        <v>252.12</v>
      </c>
      <c r="Y2064">
        <v>3.11</v>
      </c>
      <c r="AE2064">
        <v>21.8</v>
      </c>
      <c r="AF2064">
        <v>3.5000000000000003E-2</v>
      </c>
    </row>
    <row r="2065" spans="1:32" x14ac:dyDescent="0.25">
      <c r="A2065" s="24" t="s">
        <v>113</v>
      </c>
      <c r="B2065" t="s">
        <v>109</v>
      </c>
      <c r="C2065" s="15">
        <v>42017</v>
      </c>
      <c r="D2065" t="s">
        <v>97</v>
      </c>
      <c r="E2065">
        <v>2</v>
      </c>
      <c r="G2065">
        <v>500</v>
      </c>
      <c r="J2065">
        <v>1</v>
      </c>
      <c r="K2065" s="6" t="s">
        <v>88</v>
      </c>
      <c r="N2065">
        <v>248.47</v>
      </c>
      <c r="O2065">
        <v>248.47</v>
      </c>
      <c r="P2065" s="6">
        <f>SUMIFS(O$2056:O2065,A$2056:A2065,A2065,E$2056:E2065,E2065)</f>
        <v>248.47</v>
      </c>
      <c r="Y2065">
        <v>3.07</v>
      </c>
      <c r="AE2065">
        <v>16.3</v>
      </c>
      <c r="AF2065">
        <v>2.5999999999999999E-2</v>
      </c>
    </row>
    <row r="2066" spans="1:32" x14ac:dyDescent="0.25">
      <c r="A2066" s="24" t="s">
        <v>108</v>
      </c>
      <c r="B2066" t="s">
        <v>109</v>
      </c>
      <c r="C2066" s="15">
        <v>42017</v>
      </c>
      <c r="D2066" t="s">
        <v>97</v>
      </c>
      <c r="E2066">
        <v>2</v>
      </c>
      <c r="G2066">
        <v>200</v>
      </c>
      <c r="J2066">
        <v>1</v>
      </c>
      <c r="K2066" s="6" t="s">
        <v>88</v>
      </c>
      <c r="N2066">
        <v>268.58999999999997</v>
      </c>
      <c r="O2066">
        <v>268.58999999999997</v>
      </c>
      <c r="P2066" s="6">
        <f>SUMIFS(O$2056:O2066,A$2056:A2066,A2066,E$2056:E2066,E2066)</f>
        <v>268.58999999999997</v>
      </c>
      <c r="Y2066">
        <v>3.32</v>
      </c>
      <c r="AE2066">
        <v>17.899999999999999</v>
      </c>
      <c r="AF2066">
        <v>2.9000000000000001E-2</v>
      </c>
    </row>
    <row r="2067" spans="1:32" x14ac:dyDescent="0.25">
      <c r="A2067" s="24" t="s">
        <v>114</v>
      </c>
      <c r="B2067" t="s">
        <v>109</v>
      </c>
      <c r="C2067" s="15">
        <v>42017</v>
      </c>
      <c r="D2067" t="s">
        <v>97</v>
      </c>
      <c r="E2067">
        <v>2</v>
      </c>
      <c r="G2067">
        <v>350</v>
      </c>
      <c r="J2067">
        <v>1</v>
      </c>
      <c r="K2067" s="6" t="s">
        <v>88</v>
      </c>
      <c r="N2067">
        <v>320.16000000000003</v>
      </c>
      <c r="O2067">
        <v>320.16000000000003</v>
      </c>
      <c r="P2067" s="6">
        <f>SUMIFS(O$2056:O2067,A$2056:A2067,A2067,E$2056:E2067,E2067)</f>
        <v>320.16000000000003</v>
      </c>
      <c r="Y2067">
        <v>3.95</v>
      </c>
      <c r="AE2067">
        <v>16.5</v>
      </c>
      <c r="AF2067">
        <v>2.5999999999999999E-2</v>
      </c>
    </row>
    <row r="2068" spans="1:32" x14ac:dyDescent="0.25">
      <c r="A2068" s="24" t="s">
        <v>110</v>
      </c>
      <c r="B2068" t="s">
        <v>109</v>
      </c>
      <c r="C2068" s="15">
        <v>42017</v>
      </c>
      <c r="D2068" t="s">
        <v>97</v>
      </c>
      <c r="E2068">
        <v>3</v>
      </c>
      <c r="G2068">
        <v>0</v>
      </c>
      <c r="J2068">
        <v>1</v>
      </c>
      <c r="K2068" s="6" t="s">
        <v>88</v>
      </c>
      <c r="N2068">
        <v>333.83</v>
      </c>
      <c r="O2068">
        <v>333.83</v>
      </c>
      <c r="P2068" s="6">
        <f>SUMIFS(O$2056:O2068,A$2056:A2068,A2068,E$2056:E2068,E2068)</f>
        <v>333.83</v>
      </c>
      <c r="Y2068">
        <v>4.12</v>
      </c>
      <c r="AE2068">
        <v>15.1</v>
      </c>
      <c r="AF2068">
        <v>2.4E-2</v>
      </c>
    </row>
    <row r="2069" spans="1:32" x14ac:dyDescent="0.25">
      <c r="A2069" s="24" t="s">
        <v>114</v>
      </c>
      <c r="B2069" t="s">
        <v>109</v>
      </c>
      <c r="C2069" s="15">
        <v>42017</v>
      </c>
      <c r="D2069" t="s">
        <v>97</v>
      </c>
      <c r="E2069">
        <v>3</v>
      </c>
      <c r="G2069">
        <v>350</v>
      </c>
      <c r="J2069">
        <v>1</v>
      </c>
      <c r="K2069" s="6" t="s">
        <v>88</v>
      </c>
      <c r="N2069">
        <v>314.02</v>
      </c>
      <c r="O2069">
        <v>314.02</v>
      </c>
      <c r="P2069" s="6">
        <f>SUMIFS(O$2056:O2069,A$2056:A2069,A2069,E$2056:E2069,E2069)</f>
        <v>314.02</v>
      </c>
      <c r="Y2069">
        <v>3.88</v>
      </c>
      <c r="AE2069">
        <v>14.1</v>
      </c>
      <c r="AF2069">
        <v>2.3E-2</v>
      </c>
    </row>
    <row r="2070" spans="1:32" x14ac:dyDescent="0.25">
      <c r="A2070" s="24" t="s">
        <v>112</v>
      </c>
      <c r="B2070" t="s">
        <v>109</v>
      </c>
      <c r="C2070" s="15">
        <v>42017</v>
      </c>
      <c r="D2070" t="s">
        <v>97</v>
      </c>
      <c r="E2070">
        <v>3</v>
      </c>
      <c r="G2070">
        <v>50</v>
      </c>
      <c r="J2070">
        <v>1</v>
      </c>
      <c r="K2070" s="6" t="s">
        <v>88</v>
      </c>
      <c r="N2070">
        <v>364.41</v>
      </c>
      <c r="O2070">
        <v>364.41</v>
      </c>
      <c r="P2070" s="6">
        <f>SUMIFS(O$2056:O2070,A$2056:A2070,A2070,E$2056:E2070,E2070)</f>
        <v>364.41</v>
      </c>
      <c r="Y2070">
        <v>4.5</v>
      </c>
      <c r="AE2070">
        <v>12.9</v>
      </c>
      <c r="AF2070">
        <v>2.1000000000000001E-2</v>
      </c>
    </row>
    <row r="2071" spans="1:32" x14ac:dyDescent="0.25">
      <c r="A2071" s="24" t="s">
        <v>111</v>
      </c>
      <c r="B2071" t="s">
        <v>109</v>
      </c>
      <c r="C2071" s="15">
        <v>42017</v>
      </c>
      <c r="D2071" t="s">
        <v>97</v>
      </c>
      <c r="E2071">
        <v>3</v>
      </c>
      <c r="G2071">
        <v>100</v>
      </c>
      <c r="J2071">
        <v>1</v>
      </c>
      <c r="K2071" s="6" t="s">
        <v>88</v>
      </c>
      <c r="N2071">
        <v>375.54</v>
      </c>
      <c r="O2071">
        <v>375.54</v>
      </c>
      <c r="P2071" s="6">
        <f>SUMIFS(O$2056:O2071,A$2056:A2071,A2071,E$2056:E2071,E2071)</f>
        <v>375.54</v>
      </c>
      <c r="Y2071">
        <v>4.6399999999999997</v>
      </c>
      <c r="AE2071">
        <v>14.6</v>
      </c>
      <c r="AF2071">
        <v>2.3E-2</v>
      </c>
    </row>
    <row r="2072" spans="1:32" x14ac:dyDescent="0.25">
      <c r="A2072" s="24" t="s">
        <v>108</v>
      </c>
      <c r="B2072" t="s">
        <v>109</v>
      </c>
      <c r="C2072" s="15">
        <v>42017</v>
      </c>
      <c r="D2072" t="s">
        <v>97</v>
      </c>
      <c r="E2072">
        <v>3</v>
      </c>
      <c r="G2072">
        <v>200</v>
      </c>
      <c r="J2072">
        <v>1</v>
      </c>
      <c r="K2072" s="6" t="s">
        <v>88</v>
      </c>
      <c r="N2072">
        <v>331.1</v>
      </c>
      <c r="O2072">
        <v>331.1</v>
      </c>
      <c r="P2072" s="6">
        <f>SUMIFS(O$2056:O2072,A$2056:A2072,A2072,E$2056:E2072,E2072)</f>
        <v>331.1</v>
      </c>
      <c r="Y2072">
        <v>4.09</v>
      </c>
      <c r="AE2072">
        <v>11.4</v>
      </c>
      <c r="AF2072">
        <v>1.7999999999999999E-2</v>
      </c>
    </row>
    <row r="2073" spans="1:32" x14ac:dyDescent="0.25">
      <c r="A2073" s="24" t="s">
        <v>113</v>
      </c>
      <c r="B2073" t="s">
        <v>109</v>
      </c>
      <c r="C2073" s="15">
        <v>42017</v>
      </c>
      <c r="D2073" t="s">
        <v>97</v>
      </c>
      <c r="E2073">
        <v>3</v>
      </c>
      <c r="G2073">
        <v>500</v>
      </c>
      <c r="J2073">
        <v>1</v>
      </c>
      <c r="K2073" s="6" t="s">
        <v>88</v>
      </c>
      <c r="N2073">
        <v>296.8</v>
      </c>
      <c r="O2073">
        <v>296.8</v>
      </c>
      <c r="P2073" s="6">
        <f>SUMIFS(O$2056:O2073,A$2056:A2073,A2073,E$2056:E2073,E2073)</f>
        <v>296.8</v>
      </c>
      <c r="Y2073">
        <v>3.66</v>
      </c>
      <c r="AE2073">
        <v>14.5</v>
      </c>
      <c r="AF2073">
        <v>2.3E-2</v>
      </c>
    </row>
    <row r="2074" spans="1:32" x14ac:dyDescent="0.25">
      <c r="A2074" s="24" t="s">
        <v>108</v>
      </c>
      <c r="B2074" t="s">
        <v>109</v>
      </c>
      <c r="C2074" s="15">
        <v>42024</v>
      </c>
      <c r="D2074" t="s">
        <v>97</v>
      </c>
      <c r="E2074">
        <v>1</v>
      </c>
      <c r="G2074">
        <v>200</v>
      </c>
      <c r="J2074">
        <v>1</v>
      </c>
      <c r="K2074" s="6" t="s">
        <v>115</v>
      </c>
      <c r="L2074">
        <v>1146.5999999999999</v>
      </c>
      <c r="M2074">
        <v>114.66</v>
      </c>
      <c r="P2074" s="6"/>
      <c r="AE2074">
        <v>28.3</v>
      </c>
      <c r="AF2074">
        <v>4.4999999999999998E-2</v>
      </c>
    </row>
    <row r="2075" spans="1:32" x14ac:dyDescent="0.25">
      <c r="A2075" s="24" t="s">
        <v>110</v>
      </c>
      <c r="B2075" t="s">
        <v>109</v>
      </c>
      <c r="C2075" s="15">
        <v>42024</v>
      </c>
      <c r="D2075" t="s">
        <v>97</v>
      </c>
      <c r="E2075">
        <v>1</v>
      </c>
      <c r="G2075">
        <v>0</v>
      </c>
      <c r="J2075">
        <v>1</v>
      </c>
      <c r="K2075" s="6" t="s">
        <v>115</v>
      </c>
      <c r="L2075">
        <v>1163.8000000000002</v>
      </c>
      <c r="M2075">
        <v>116.38</v>
      </c>
      <c r="P2075" s="6"/>
      <c r="AE2075">
        <v>31.3</v>
      </c>
      <c r="AF2075">
        <v>0.05</v>
      </c>
    </row>
    <row r="2076" spans="1:32" x14ac:dyDescent="0.25">
      <c r="A2076" s="24" t="s">
        <v>111</v>
      </c>
      <c r="B2076" t="s">
        <v>109</v>
      </c>
      <c r="C2076" s="15">
        <v>42024</v>
      </c>
      <c r="D2076" t="s">
        <v>97</v>
      </c>
      <c r="E2076">
        <v>1</v>
      </c>
      <c r="G2076">
        <v>100</v>
      </c>
      <c r="J2076">
        <v>1</v>
      </c>
      <c r="K2076" s="6" t="s">
        <v>115</v>
      </c>
      <c r="L2076">
        <v>1146.5999999999999</v>
      </c>
      <c r="M2076">
        <v>114.66</v>
      </c>
      <c r="P2076" s="6"/>
      <c r="AE2076">
        <v>32.5</v>
      </c>
      <c r="AF2076">
        <v>5.1999999999999998E-2</v>
      </c>
    </row>
    <row r="2077" spans="1:32" x14ac:dyDescent="0.25">
      <c r="A2077" s="24" t="s">
        <v>112</v>
      </c>
      <c r="B2077" t="s">
        <v>109</v>
      </c>
      <c r="C2077" s="15">
        <v>42024</v>
      </c>
      <c r="D2077" t="s">
        <v>97</v>
      </c>
      <c r="E2077">
        <v>1</v>
      </c>
      <c r="G2077">
        <v>50</v>
      </c>
      <c r="J2077">
        <v>1</v>
      </c>
      <c r="K2077" s="6" t="s">
        <v>115</v>
      </c>
      <c r="L2077">
        <v>1009</v>
      </c>
      <c r="M2077">
        <v>100.9</v>
      </c>
      <c r="P2077" s="6"/>
      <c r="AE2077">
        <v>26</v>
      </c>
      <c r="AF2077">
        <v>4.2000000000000003E-2</v>
      </c>
    </row>
    <row r="2078" spans="1:32" x14ac:dyDescent="0.25">
      <c r="A2078" s="24" t="s">
        <v>113</v>
      </c>
      <c r="B2078" t="s">
        <v>109</v>
      </c>
      <c r="C2078" s="15">
        <v>42024</v>
      </c>
      <c r="D2078" t="s">
        <v>97</v>
      </c>
      <c r="E2078">
        <v>1</v>
      </c>
      <c r="G2078">
        <v>500</v>
      </c>
      <c r="J2078">
        <v>1</v>
      </c>
      <c r="K2078" s="6" t="s">
        <v>115</v>
      </c>
      <c r="L2078">
        <v>1060.5999999999999</v>
      </c>
      <c r="M2078">
        <v>106.06</v>
      </c>
      <c r="P2078" s="6"/>
      <c r="AE2078">
        <v>32</v>
      </c>
      <c r="AF2078">
        <v>5.0999999999999997E-2</v>
      </c>
    </row>
    <row r="2079" spans="1:32" x14ac:dyDescent="0.25">
      <c r="A2079" s="24" t="s">
        <v>114</v>
      </c>
      <c r="B2079" t="s">
        <v>109</v>
      </c>
      <c r="C2079" s="15">
        <v>42024</v>
      </c>
      <c r="D2079" t="s">
        <v>97</v>
      </c>
      <c r="E2079">
        <v>1</v>
      </c>
      <c r="G2079">
        <v>350</v>
      </c>
      <c r="J2079">
        <v>1</v>
      </c>
      <c r="K2079" s="6" t="s">
        <v>115</v>
      </c>
      <c r="L2079">
        <v>991.80000000000007</v>
      </c>
      <c r="M2079">
        <v>99.18</v>
      </c>
      <c r="P2079" s="6"/>
      <c r="AE2079">
        <v>30.7</v>
      </c>
      <c r="AF2079">
        <v>4.9000000000000002E-2</v>
      </c>
    </row>
    <row r="2080" spans="1:32" x14ac:dyDescent="0.25">
      <c r="A2080" s="24" t="s">
        <v>111</v>
      </c>
      <c r="B2080" t="s">
        <v>109</v>
      </c>
      <c r="C2080" s="15">
        <v>42024</v>
      </c>
      <c r="D2080" t="s">
        <v>97</v>
      </c>
      <c r="E2080">
        <v>2</v>
      </c>
      <c r="G2080">
        <v>100</v>
      </c>
      <c r="J2080">
        <v>1</v>
      </c>
      <c r="K2080" s="6" t="s">
        <v>115</v>
      </c>
      <c r="L2080">
        <v>1095</v>
      </c>
      <c r="M2080">
        <v>109.5</v>
      </c>
      <c r="P2080" s="6"/>
      <c r="AE2080">
        <v>31.4</v>
      </c>
      <c r="AF2080">
        <v>0.05</v>
      </c>
    </row>
    <row r="2081" spans="1:32" x14ac:dyDescent="0.25">
      <c r="A2081" s="24" t="s">
        <v>110</v>
      </c>
      <c r="B2081" t="s">
        <v>109</v>
      </c>
      <c r="C2081" s="15">
        <v>42024</v>
      </c>
      <c r="D2081" t="s">
        <v>97</v>
      </c>
      <c r="E2081">
        <v>2</v>
      </c>
      <c r="G2081">
        <v>0</v>
      </c>
      <c r="J2081">
        <v>1</v>
      </c>
      <c r="K2081" s="6" t="s">
        <v>115</v>
      </c>
      <c r="L2081">
        <v>1163.8000000000002</v>
      </c>
      <c r="M2081">
        <v>116.38</v>
      </c>
      <c r="P2081" s="6"/>
      <c r="AE2081">
        <v>29.7</v>
      </c>
      <c r="AF2081">
        <v>4.7E-2</v>
      </c>
    </row>
    <row r="2082" spans="1:32" x14ac:dyDescent="0.25">
      <c r="A2082" s="24" t="s">
        <v>112</v>
      </c>
      <c r="B2082" t="s">
        <v>109</v>
      </c>
      <c r="C2082" s="15">
        <v>42024</v>
      </c>
      <c r="D2082" t="s">
        <v>97</v>
      </c>
      <c r="E2082">
        <v>2</v>
      </c>
      <c r="G2082">
        <v>50</v>
      </c>
      <c r="J2082">
        <v>1</v>
      </c>
      <c r="K2082" s="6" t="s">
        <v>115</v>
      </c>
      <c r="L2082">
        <v>957.4</v>
      </c>
      <c r="M2082">
        <v>95.74</v>
      </c>
      <c r="P2082" s="6"/>
      <c r="AE2082">
        <v>31.3</v>
      </c>
      <c r="AF2082">
        <v>0.05</v>
      </c>
    </row>
    <row r="2083" spans="1:32" x14ac:dyDescent="0.25">
      <c r="A2083" s="24" t="s">
        <v>113</v>
      </c>
      <c r="B2083" t="s">
        <v>109</v>
      </c>
      <c r="C2083" s="15">
        <v>42024</v>
      </c>
      <c r="D2083" t="s">
        <v>97</v>
      </c>
      <c r="E2083">
        <v>2</v>
      </c>
      <c r="G2083">
        <v>500</v>
      </c>
      <c r="J2083">
        <v>1</v>
      </c>
      <c r="K2083" s="6" t="s">
        <v>115</v>
      </c>
      <c r="L2083">
        <v>1146.5999999999999</v>
      </c>
      <c r="M2083">
        <v>114.66</v>
      </c>
      <c r="P2083" s="6"/>
      <c r="AE2083">
        <v>27.1</v>
      </c>
      <c r="AF2083">
        <v>4.2999999999999997E-2</v>
      </c>
    </row>
    <row r="2084" spans="1:32" x14ac:dyDescent="0.25">
      <c r="A2084" s="24" t="s">
        <v>108</v>
      </c>
      <c r="B2084" t="s">
        <v>109</v>
      </c>
      <c r="C2084" s="15">
        <v>42024</v>
      </c>
      <c r="D2084" t="s">
        <v>97</v>
      </c>
      <c r="E2084">
        <v>2</v>
      </c>
      <c r="G2084">
        <v>200</v>
      </c>
      <c r="J2084">
        <v>1</v>
      </c>
      <c r="K2084" s="6" t="s">
        <v>115</v>
      </c>
      <c r="L2084">
        <v>1198.1999999999998</v>
      </c>
      <c r="M2084">
        <v>119.82</v>
      </c>
      <c r="P2084" s="6"/>
      <c r="AE2084">
        <v>29</v>
      </c>
      <c r="AF2084">
        <v>4.5999999999999999E-2</v>
      </c>
    </row>
    <row r="2085" spans="1:32" x14ac:dyDescent="0.25">
      <c r="A2085" s="24" t="s">
        <v>114</v>
      </c>
      <c r="B2085" t="s">
        <v>109</v>
      </c>
      <c r="C2085" s="15">
        <v>42024</v>
      </c>
      <c r="D2085" t="s">
        <v>97</v>
      </c>
      <c r="E2085">
        <v>2</v>
      </c>
      <c r="G2085">
        <v>350</v>
      </c>
      <c r="J2085">
        <v>1</v>
      </c>
      <c r="K2085" s="6" t="s">
        <v>115</v>
      </c>
      <c r="L2085">
        <v>1267</v>
      </c>
      <c r="M2085">
        <v>126.7</v>
      </c>
      <c r="P2085" s="6"/>
      <c r="AE2085">
        <v>25.9</v>
      </c>
      <c r="AF2085">
        <v>4.1000000000000002E-2</v>
      </c>
    </row>
    <row r="2086" spans="1:32" x14ac:dyDescent="0.25">
      <c r="A2086" s="24" t="s">
        <v>110</v>
      </c>
      <c r="B2086" t="s">
        <v>109</v>
      </c>
      <c r="C2086" s="15">
        <v>42024</v>
      </c>
      <c r="D2086" t="s">
        <v>97</v>
      </c>
      <c r="E2086">
        <v>3</v>
      </c>
      <c r="G2086">
        <v>0</v>
      </c>
      <c r="J2086">
        <v>1</v>
      </c>
      <c r="K2086" s="6" t="s">
        <v>115</v>
      </c>
      <c r="L2086">
        <v>1129.4000000000001</v>
      </c>
      <c r="M2086">
        <v>112.94</v>
      </c>
      <c r="P2086" s="6"/>
      <c r="AE2086">
        <v>26.6</v>
      </c>
      <c r="AF2086">
        <v>4.2999999999999997E-2</v>
      </c>
    </row>
    <row r="2087" spans="1:32" x14ac:dyDescent="0.25">
      <c r="A2087" s="24" t="s">
        <v>114</v>
      </c>
      <c r="B2087" t="s">
        <v>109</v>
      </c>
      <c r="C2087" s="15">
        <v>42024</v>
      </c>
      <c r="D2087" t="s">
        <v>97</v>
      </c>
      <c r="E2087">
        <v>3</v>
      </c>
      <c r="G2087">
        <v>350</v>
      </c>
      <c r="J2087">
        <v>1</v>
      </c>
      <c r="K2087" s="6" t="s">
        <v>115</v>
      </c>
      <c r="L2087">
        <v>1095</v>
      </c>
      <c r="M2087">
        <v>109.5</v>
      </c>
      <c r="P2087" s="6"/>
      <c r="AE2087">
        <v>25.4</v>
      </c>
      <c r="AF2087">
        <v>4.1000000000000002E-2</v>
      </c>
    </row>
    <row r="2088" spans="1:32" x14ac:dyDescent="0.25">
      <c r="A2088" s="24" t="s">
        <v>112</v>
      </c>
      <c r="B2088" t="s">
        <v>109</v>
      </c>
      <c r="C2088" s="15">
        <v>42024</v>
      </c>
      <c r="D2088" t="s">
        <v>97</v>
      </c>
      <c r="E2088">
        <v>3</v>
      </c>
      <c r="G2088">
        <v>50</v>
      </c>
      <c r="J2088">
        <v>1</v>
      </c>
      <c r="K2088" s="6" t="s">
        <v>115</v>
      </c>
      <c r="L2088">
        <v>991.80000000000007</v>
      </c>
      <c r="M2088">
        <v>99.18</v>
      </c>
      <c r="P2088" s="6"/>
      <c r="AE2088">
        <v>28.5</v>
      </c>
      <c r="AF2088">
        <v>4.5999999999999999E-2</v>
      </c>
    </row>
    <row r="2089" spans="1:32" x14ac:dyDescent="0.25">
      <c r="A2089" s="24" t="s">
        <v>111</v>
      </c>
      <c r="B2089" t="s">
        <v>109</v>
      </c>
      <c r="C2089" s="15">
        <v>42024</v>
      </c>
      <c r="D2089" t="s">
        <v>97</v>
      </c>
      <c r="E2089">
        <v>3</v>
      </c>
      <c r="G2089">
        <v>100</v>
      </c>
      <c r="J2089">
        <v>1</v>
      </c>
      <c r="K2089" s="6" t="s">
        <v>115</v>
      </c>
      <c r="L2089">
        <v>1077.8000000000002</v>
      </c>
      <c r="M2089">
        <v>107.78</v>
      </c>
      <c r="P2089" s="6"/>
      <c r="AE2089">
        <v>24.5</v>
      </c>
      <c r="AF2089">
        <v>3.9E-2</v>
      </c>
    </row>
    <row r="2090" spans="1:32" x14ac:dyDescent="0.25">
      <c r="A2090" s="24" t="s">
        <v>108</v>
      </c>
      <c r="B2090" t="s">
        <v>109</v>
      </c>
      <c r="C2090" s="15">
        <v>42024</v>
      </c>
      <c r="D2090" t="s">
        <v>97</v>
      </c>
      <c r="E2090">
        <v>3</v>
      </c>
      <c r="G2090">
        <v>200</v>
      </c>
      <c r="J2090">
        <v>1</v>
      </c>
      <c r="K2090" s="6" t="s">
        <v>115</v>
      </c>
      <c r="L2090">
        <v>1043.4000000000001</v>
      </c>
      <c r="M2090">
        <v>104.34</v>
      </c>
      <c r="P2090" s="6"/>
      <c r="AE2090">
        <v>20.100000000000001</v>
      </c>
      <c r="AF2090">
        <v>3.2000000000000001E-2</v>
      </c>
    </row>
    <row r="2091" spans="1:32" x14ac:dyDescent="0.25">
      <c r="A2091" s="24" t="s">
        <v>113</v>
      </c>
      <c r="B2091" t="s">
        <v>109</v>
      </c>
      <c r="C2091" s="15">
        <v>42024</v>
      </c>
      <c r="D2091" t="s">
        <v>97</v>
      </c>
      <c r="E2091">
        <v>3</v>
      </c>
      <c r="G2091">
        <v>500</v>
      </c>
      <c r="J2091">
        <v>1</v>
      </c>
      <c r="K2091" s="6" t="s">
        <v>115</v>
      </c>
      <c r="L2091">
        <v>1009</v>
      </c>
      <c r="M2091">
        <v>100.9</v>
      </c>
      <c r="P2091" s="6"/>
      <c r="AE2091">
        <v>25.4</v>
      </c>
      <c r="AF2091">
        <v>4.1000000000000002E-2</v>
      </c>
    </row>
    <row r="2092" spans="1:32" x14ac:dyDescent="0.25">
      <c r="A2092" s="24" t="s">
        <v>108</v>
      </c>
      <c r="B2092" t="s">
        <v>109</v>
      </c>
      <c r="C2092" s="15">
        <v>42031</v>
      </c>
      <c r="D2092" t="s">
        <v>97</v>
      </c>
      <c r="E2092">
        <v>1</v>
      </c>
      <c r="G2092">
        <v>200</v>
      </c>
      <c r="J2092">
        <v>1</v>
      </c>
      <c r="K2092" s="6" t="s">
        <v>116</v>
      </c>
      <c r="L2092">
        <v>1576.6</v>
      </c>
      <c r="M2092">
        <v>157.66</v>
      </c>
      <c r="P2092" s="6"/>
      <c r="AE2092">
        <v>21.6</v>
      </c>
      <c r="AF2092">
        <v>3.5000000000000003E-2</v>
      </c>
    </row>
    <row r="2093" spans="1:32" x14ac:dyDescent="0.25">
      <c r="A2093" s="24" t="s">
        <v>110</v>
      </c>
      <c r="B2093" t="s">
        <v>109</v>
      </c>
      <c r="C2093" s="15">
        <v>42031</v>
      </c>
      <c r="D2093" t="s">
        <v>97</v>
      </c>
      <c r="E2093">
        <v>1</v>
      </c>
      <c r="G2093">
        <v>0</v>
      </c>
      <c r="J2093">
        <v>1</v>
      </c>
      <c r="K2093" s="6" t="s">
        <v>116</v>
      </c>
      <c r="L2093">
        <v>1679.8</v>
      </c>
      <c r="M2093">
        <v>167.98</v>
      </c>
      <c r="P2093" s="6"/>
      <c r="AE2093">
        <v>19.2</v>
      </c>
      <c r="AF2093">
        <v>3.1E-2</v>
      </c>
    </row>
    <row r="2094" spans="1:32" x14ac:dyDescent="0.25">
      <c r="A2094" s="24" t="s">
        <v>111</v>
      </c>
      <c r="B2094" t="s">
        <v>109</v>
      </c>
      <c r="C2094" s="15">
        <v>42031</v>
      </c>
      <c r="D2094" t="s">
        <v>97</v>
      </c>
      <c r="E2094">
        <v>1</v>
      </c>
      <c r="G2094">
        <v>100</v>
      </c>
      <c r="J2094">
        <v>1</v>
      </c>
      <c r="K2094" s="6" t="s">
        <v>116</v>
      </c>
      <c r="L2094">
        <v>1937.8</v>
      </c>
      <c r="M2094">
        <v>193.78</v>
      </c>
      <c r="P2094" s="6"/>
      <c r="AE2094">
        <v>22.6</v>
      </c>
      <c r="AF2094">
        <v>3.5999999999999997E-2</v>
      </c>
    </row>
    <row r="2095" spans="1:32" x14ac:dyDescent="0.25">
      <c r="A2095" s="24" t="s">
        <v>112</v>
      </c>
      <c r="B2095" t="s">
        <v>109</v>
      </c>
      <c r="C2095" s="15">
        <v>42031</v>
      </c>
      <c r="D2095" t="s">
        <v>97</v>
      </c>
      <c r="E2095">
        <v>1</v>
      </c>
      <c r="G2095">
        <v>50</v>
      </c>
      <c r="J2095">
        <v>1</v>
      </c>
      <c r="K2095" s="6" t="s">
        <v>116</v>
      </c>
      <c r="L2095">
        <v>1490.6</v>
      </c>
      <c r="M2095">
        <v>149.06</v>
      </c>
      <c r="P2095" s="6"/>
      <c r="AE2095">
        <v>20.3</v>
      </c>
      <c r="AF2095">
        <v>3.2000000000000001E-2</v>
      </c>
    </row>
    <row r="2096" spans="1:32" x14ac:dyDescent="0.25">
      <c r="A2096" s="24" t="s">
        <v>113</v>
      </c>
      <c r="B2096" t="s">
        <v>109</v>
      </c>
      <c r="C2096" s="15">
        <v>42031</v>
      </c>
      <c r="D2096" t="s">
        <v>97</v>
      </c>
      <c r="E2096">
        <v>1</v>
      </c>
      <c r="G2096">
        <v>500</v>
      </c>
      <c r="J2096">
        <v>1</v>
      </c>
      <c r="K2096" s="6" t="s">
        <v>116</v>
      </c>
      <c r="L2096">
        <v>1714.2</v>
      </c>
      <c r="M2096">
        <v>171.42</v>
      </c>
      <c r="P2096" s="6"/>
      <c r="AE2096">
        <v>20.2</v>
      </c>
      <c r="AF2096">
        <v>3.2000000000000001E-2</v>
      </c>
    </row>
    <row r="2097" spans="1:32" x14ac:dyDescent="0.25">
      <c r="A2097" s="24" t="s">
        <v>114</v>
      </c>
      <c r="B2097" t="s">
        <v>109</v>
      </c>
      <c r="C2097" s="15">
        <v>42031</v>
      </c>
      <c r="D2097" t="s">
        <v>97</v>
      </c>
      <c r="E2097">
        <v>1</v>
      </c>
      <c r="G2097">
        <v>350</v>
      </c>
      <c r="J2097">
        <v>1</v>
      </c>
      <c r="K2097" s="6" t="s">
        <v>116</v>
      </c>
      <c r="L2097">
        <v>1439</v>
      </c>
      <c r="M2097">
        <v>143.9</v>
      </c>
      <c r="P2097" s="6"/>
      <c r="AE2097">
        <v>20.3</v>
      </c>
      <c r="AF2097">
        <v>3.2000000000000001E-2</v>
      </c>
    </row>
    <row r="2098" spans="1:32" x14ac:dyDescent="0.25">
      <c r="A2098" s="24" t="s">
        <v>111</v>
      </c>
      <c r="B2098" t="s">
        <v>109</v>
      </c>
      <c r="C2098" s="15">
        <v>42031</v>
      </c>
      <c r="D2098" t="s">
        <v>97</v>
      </c>
      <c r="E2098">
        <v>2</v>
      </c>
      <c r="G2098">
        <v>100</v>
      </c>
      <c r="J2098">
        <v>1</v>
      </c>
      <c r="K2098" s="6" t="s">
        <v>116</v>
      </c>
      <c r="L2098">
        <v>1009</v>
      </c>
      <c r="M2098">
        <v>100.9</v>
      </c>
      <c r="P2098" s="6"/>
      <c r="AE2098">
        <v>19.3</v>
      </c>
      <c r="AF2098">
        <v>3.1E-2</v>
      </c>
    </row>
    <row r="2099" spans="1:32" x14ac:dyDescent="0.25">
      <c r="A2099" s="24" t="s">
        <v>110</v>
      </c>
      <c r="B2099" t="s">
        <v>109</v>
      </c>
      <c r="C2099" s="15">
        <v>42031</v>
      </c>
      <c r="D2099" t="s">
        <v>97</v>
      </c>
      <c r="E2099">
        <v>2</v>
      </c>
      <c r="G2099">
        <v>0</v>
      </c>
      <c r="J2099">
        <v>1</v>
      </c>
      <c r="K2099" s="6" t="s">
        <v>116</v>
      </c>
      <c r="L2099">
        <v>1146.5999999999999</v>
      </c>
      <c r="M2099">
        <v>114.66</v>
      </c>
      <c r="P2099" s="6"/>
      <c r="AE2099">
        <v>18.399999999999999</v>
      </c>
      <c r="AF2099">
        <v>2.9000000000000001E-2</v>
      </c>
    </row>
    <row r="2100" spans="1:32" x14ac:dyDescent="0.25">
      <c r="A2100" s="24" t="s">
        <v>112</v>
      </c>
      <c r="B2100" t="s">
        <v>109</v>
      </c>
      <c r="C2100" s="15">
        <v>42031</v>
      </c>
      <c r="D2100" t="s">
        <v>97</v>
      </c>
      <c r="E2100">
        <v>2</v>
      </c>
      <c r="G2100">
        <v>50</v>
      </c>
      <c r="J2100">
        <v>1</v>
      </c>
      <c r="K2100" s="6" t="s">
        <v>116</v>
      </c>
      <c r="L2100">
        <v>1232.5999999999999</v>
      </c>
      <c r="M2100">
        <v>123.26</v>
      </c>
      <c r="P2100" s="6"/>
      <c r="AE2100">
        <v>21</v>
      </c>
      <c r="AF2100">
        <v>3.4000000000000002E-2</v>
      </c>
    </row>
    <row r="2101" spans="1:32" x14ac:dyDescent="0.25">
      <c r="A2101" s="24" t="s">
        <v>113</v>
      </c>
      <c r="B2101" t="s">
        <v>109</v>
      </c>
      <c r="C2101" s="15">
        <v>42031</v>
      </c>
      <c r="D2101" t="s">
        <v>97</v>
      </c>
      <c r="E2101">
        <v>2</v>
      </c>
      <c r="G2101">
        <v>500</v>
      </c>
      <c r="J2101">
        <v>1</v>
      </c>
      <c r="K2101" s="6" t="s">
        <v>116</v>
      </c>
      <c r="L2101">
        <v>1353</v>
      </c>
      <c r="M2101">
        <v>135.30000000000001</v>
      </c>
      <c r="P2101" s="6"/>
      <c r="AE2101">
        <v>20.2</v>
      </c>
      <c r="AF2101">
        <v>3.2000000000000001E-2</v>
      </c>
    </row>
    <row r="2102" spans="1:32" x14ac:dyDescent="0.25">
      <c r="A2102" s="24" t="s">
        <v>108</v>
      </c>
      <c r="B2102" t="s">
        <v>109</v>
      </c>
      <c r="C2102" s="15">
        <v>42031</v>
      </c>
      <c r="D2102" t="s">
        <v>97</v>
      </c>
      <c r="E2102">
        <v>2</v>
      </c>
      <c r="G2102">
        <v>200</v>
      </c>
      <c r="J2102">
        <v>1</v>
      </c>
      <c r="K2102" s="6" t="s">
        <v>116</v>
      </c>
      <c r="L2102">
        <v>1232.5999999999999</v>
      </c>
      <c r="M2102">
        <v>123.26</v>
      </c>
      <c r="P2102" s="6"/>
      <c r="AE2102">
        <v>27</v>
      </c>
      <c r="AF2102">
        <v>4.2999999999999997E-2</v>
      </c>
    </row>
    <row r="2103" spans="1:32" x14ac:dyDescent="0.25">
      <c r="A2103" s="24" t="s">
        <v>114</v>
      </c>
      <c r="B2103" t="s">
        <v>109</v>
      </c>
      <c r="C2103" s="15">
        <v>42031</v>
      </c>
      <c r="D2103" t="s">
        <v>97</v>
      </c>
      <c r="E2103">
        <v>2</v>
      </c>
      <c r="G2103">
        <v>350</v>
      </c>
      <c r="J2103">
        <v>1</v>
      </c>
      <c r="K2103" s="6" t="s">
        <v>116</v>
      </c>
      <c r="L2103">
        <v>1542.2</v>
      </c>
      <c r="M2103">
        <v>154.22</v>
      </c>
      <c r="P2103" s="6"/>
      <c r="AE2103">
        <v>21.6</v>
      </c>
      <c r="AF2103">
        <v>3.5000000000000003E-2</v>
      </c>
    </row>
    <row r="2104" spans="1:32" x14ac:dyDescent="0.25">
      <c r="A2104" s="24" t="s">
        <v>110</v>
      </c>
      <c r="B2104" t="s">
        <v>109</v>
      </c>
      <c r="C2104" s="15">
        <v>42031</v>
      </c>
      <c r="D2104" t="s">
        <v>97</v>
      </c>
      <c r="E2104">
        <v>3</v>
      </c>
      <c r="G2104">
        <v>0</v>
      </c>
      <c r="J2104">
        <v>1</v>
      </c>
      <c r="K2104" s="6" t="s">
        <v>116</v>
      </c>
      <c r="L2104">
        <v>1026.1999999999998</v>
      </c>
      <c r="M2104">
        <v>102.62</v>
      </c>
      <c r="P2104" s="6"/>
      <c r="AE2104">
        <v>17.7</v>
      </c>
      <c r="AF2104">
        <v>2.8000000000000001E-2</v>
      </c>
    </row>
    <row r="2105" spans="1:32" x14ac:dyDescent="0.25">
      <c r="A2105" s="24" t="s">
        <v>114</v>
      </c>
      <c r="B2105" t="s">
        <v>109</v>
      </c>
      <c r="C2105" s="15">
        <v>42031</v>
      </c>
      <c r="D2105" t="s">
        <v>97</v>
      </c>
      <c r="E2105">
        <v>3</v>
      </c>
      <c r="G2105">
        <v>350</v>
      </c>
      <c r="J2105">
        <v>1</v>
      </c>
      <c r="K2105" s="6" t="s">
        <v>116</v>
      </c>
      <c r="L2105">
        <v>1215.4000000000001</v>
      </c>
      <c r="M2105">
        <v>121.54</v>
      </c>
      <c r="P2105" s="6"/>
      <c r="AE2105">
        <v>17.600000000000001</v>
      </c>
      <c r="AF2105">
        <v>2.8000000000000001E-2</v>
      </c>
    </row>
    <row r="2106" spans="1:32" x14ac:dyDescent="0.25">
      <c r="A2106" s="24" t="s">
        <v>112</v>
      </c>
      <c r="B2106" t="s">
        <v>109</v>
      </c>
      <c r="C2106" s="15">
        <v>42031</v>
      </c>
      <c r="D2106" t="s">
        <v>97</v>
      </c>
      <c r="E2106">
        <v>3</v>
      </c>
      <c r="G2106">
        <v>50</v>
      </c>
      <c r="J2106">
        <v>1</v>
      </c>
      <c r="K2106" s="6" t="s">
        <v>116</v>
      </c>
      <c r="L2106">
        <v>1181</v>
      </c>
      <c r="M2106">
        <v>118.1</v>
      </c>
      <c r="P2106" s="6"/>
      <c r="AE2106">
        <v>17.3</v>
      </c>
      <c r="AF2106">
        <v>2.8000000000000001E-2</v>
      </c>
    </row>
    <row r="2107" spans="1:32" x14ac:dyDescent="0.25">
      <c r="A2107" s="24" t="s">
        <v>111</v>
      </c>
      <c r="B2107" t="s">
        <v>109</v>
      </c>
      <c r="C2107" s="15">
        <v>42031</v>
      </c>
      <c r="D2107" t="s">
        <v>97</v>
      </c>
      <c r="E2107">
        <v>3</v>
      </c>
      <c r="G2107">
        <v>100</v>
      </c>
      <c r="J2107">
        <v>1</v>
      </c>
      <c r="K2107" s="6" t="s">
        <v>116</v>
      </c>
      <c r="L2107">
        <v>1060.5999999999999</v>
      </c>
      <c r="M2107">
        <v>106.06</v>
      </c>
      <c r="P2107" s="6"/>
      <c r="AE2107">
        <v>17.100000000000001</v>
      </c>
      <c r="AF2107">
        <v>2.7E-2</v>
      </c>
    </row>
    <row r="2108" spans="1:32" x14ac:dyDescent="0.25">
      <c r="A2108" s="24" t="s">
        <v>108</v>
      </c>
      <c r="B2108" t="s">
        <v>109</v>
      </c>
      <c r="C2108" s="15">
        <v>42031</v>
      </c>
      <c r="D2108" t="s">
        <v>97</v>
      </c>
      <c r="E2108">
        <v>3</v>
      </c>
      <c r="G2108">
        <v>200</v>
      </c>
      <c r="J2108">
        <v>1</v>
      </c>
      <c r="K2108" s="6" t="s">
        <v>116</v>
      </c>
      <c r="L2108">
        <v>1318.6</v>
      </c>
      <c r="M2108">
        <v>131.86000000000001</v>
      </c>
      <c r="P2108" s="6"/>
      <c r="AE2108">
        <v>16.3</v>
      </c>
      <c r="AF2108">
        <v>2.5999999999999999E-2</v>
      </c>
    </row>
    <row r="2109" spans="1:32" x14ac:dyDescent="0.25">
      <c r="A2109" s="24" t="s">
        <v>113</v>
      </c>
      <c r="B2109" t="s">
        <v>109</v>
      </c>
      <c r="C2109" s="15">
        <v>42031</v>
      </c>
      <c r="D2109" t="s">
        <v>97</v>
      </c>
      <c r="E2109">
        <v>3</v>
      </c>
      <c r="G2109">
        <v>500</v>
      </c>
      <c r="J2109">
        <v>1</v>
      </c>
      <c r="K2109" s="6" t="s">
        <v>116</v>
      </c>
      <c r="L2109">
        <v>1146.5999999999999</v>
      </c>
      <c r="M2109">
        <v>114.66</v>
      </c>
      <c r="P2109" s="6"/>
      <c r="AE2109">
        <v>21.6</v>
      </c>
      <c r="AF2109">
        <v>3.5000000000000003E-2</v>
      </c>
    </row>
    <row r="2110" spans="1:32" x14ac:dyDescent="0.25">
      <c r="A2110" s="24" t="s">
        <v>108</v>
      </c>
      <c r="B2110" t="s">
        <v>109</v>
      </c>
      <c r="C2110" s="15">
        <v>42034</v>
      </c>
      <c r="D2110" t="s">
        <v>97</v>
      </c>
      <c r="E2110">
        <v>1</v>
      </c>
      <c r="G2110">
        <v>200</v>
      </c>
      <c r="J2110">
        <v>1</v>
      </c>
      <c r="K2110" s="6" t="s">
        <v>117</v>
      </c>
      <c r="L2110">
        <v>1989.3999999999999</v>
      </c>
      <c r="M2110">
        <v>198.94</v>
      </c>
      <c r="P2110" s="6"/>
      <c r="AE2110">
        <v>18.8</v>
      </c>
      <c r="AF2110">
        <v>0.03</v>
      </c>
    </row>
    <row r="2111" spans="1:32" x14ac:dyDescent="0.25">
      <c r="A2111" s="24" t="s">
        <v>110</v>
      </c>
      <c r="B2111" t="s">
        <v>109</v>
      </c>
      <c r="C2111" s="15">
        <v>42034</v>
      </c>
      <c r="D2111" t="s">
        <v>97</v>
      </c>
      <c r="E2111">
        <v>1</v>
      </c>
      <c r="G2111">
        <v>0</v>
      </c>
      <c r="J2111">
        <v>1</v>
      </c>
      <c r="K2111" s="6" t="s">
        <v>117</v>
      </c>
      <c r="L2111">
        <v>2023.8</v>
      </c>
      <c r="M2111">
        <v>202.38</v>
      </c>
      <c r="P2111" s="6"/>
      <c r="AE2111">
        <v>18.7</v>
      </c>
      <c r="AF2111">
        <v>0.03</v>
      </c>
    </row>
    <row r="2112" spans="1:32" x14ac:dyDescent="0.25">
      <c r="A2112" s="24" t="s">
        <v>111</v>
      </c>
      <c r="B2112" t="s">
        <v>109</v>
      </c>
      <c r="C2112" s="15">
        <v>42034</v>
      </c>
      <c r="D2112" t="s">
        <v>97</v>
      </c>
      <c r="E2112">
        <v>1</v>
      </c>
      <c r="G2112">
        <v>100</v>
      </c>
      <c r="J2112">
        <v>1</v>
      </c>
      <c r="K2112" s="6" t="s">
        <v>117</v>
      </c>
      <c r="L2112">
        <v>2419.4</v>
      </c>
      <c r="M2112">
        <v>241.94</v>
      </c>
      <c r="P2112" s="6"/>
      <c r="AE2112">
        <v>18.2</v>
      </c>
      <c r="AF2112">
        <v>2.9000000000000001E-2</v>
      </c>
    </row>
    <row r="2113" spans="1:32" x14ac:dyDescent="0.25">
      <c r="A2113" s="24" t="s">
        <v>112</v>
      </c>
      <c r="B2113" t="s">
        <v>109</v>
      </c>
      <c r="C2113" s="15">
        <v>42034</v>
      </c>
      <c r="D2113" t="s">
        <v>97</v>
      </c>
      <c r="E2113">
        <v>1</v>
      </c>
      <c r="G2113">
        <v>50</v>
      </c>
      <c r="J2113">
        <v>1</v>
      </c>
      <c r="K2113" s="6" t="s">
        <v>117</v>
      </c>
      <c r="L2113">
        <v>2092.6000000000004</v>
      </c>
      <c r="M2113">
        <v>209.26</v>
      </c>
      <c r="P2113" s="6"/>
      <c r="AE2113">
        <v>18.7</v>
      </c>
      <c r="AF2113">
        <v>0.03</v>
      </c>
    </row>
    <row r="2114" spans="1:32" x14ac:dyDescent="0.25">
      <c r="A2114" s="24" t="s">
        <v>113</v>
      </c>
      <c r="B2114" t="s">
        <v>109</v>
      </c>
      <c r="C2114" s="15">
        <v>42034</v>
      </c>
      <c r="D2114" t="s">
        <v>97</v>
      </c>
      <c r="E2114">
        <v>1</v>
      </c>
      <c r="G2114">
        <v>500</v>
      </c>
      <c r="J2114">
        <v>1</v>
      </c>
      <c r="K2114" s="6" t="s">
        <v>117</v>
      </c>
      <c r="L2114">
        <v>1989.3999999999999</v>
      </c>
      <c r="M2114">
        <v>198.94</v>
      </c>
      <c r="P2114" s="6"/>
      <c r="AE2114">
        <v>19.2</v>
      </c>
      <c r="AF2114">
        <v>3.1E-2</v>
      </c>
    </row>
    <row r="2115" spans="1:32" x14ac:dyDescent="0.25">
      <c r="A2115" s="24" t="s">
        <v>114</v>
      </c>
      <c r="B2115" t="s">
        <v>109</v>
      </c>
      <c r="C2115" s="15">
        <v>42034</v>
      </c>
      <c r="D2115" t="s">
        <v>97</v>
      </c>
      <c r="E2115">
        <v>1</v>
      </c>
      <c r="G2115">
        <v>350</v>
      </c>
      <c r="J2115">
        <v>1</v>
      </c>
      <c r="K2115" s="6" t="s">
        <v>117</v>
      </c>
      <c r="L2115">
        <v>1679.8</v>
      </c>
      <c r="M2115">
        <v>167.98</v>
      </c>
      <c r="P2115" s="6"/>
      <c r="AE2115">
        <v>18.2</v>
      </c>
      <c r="AF2115">
        <v>2.9000000000000001E-2</v>
      </c>
    </row>
    <row r="2116" spans="1:32" x14ac:dyDescent="0.25">
      <c r="A2116" s="24" t="s">
        <v>111</v>
      </c>
      <c r="B2116" t="s">
        <v>109</v>
      </c>
      <c r="C2116" s="15">
        <v>42034</v>
      </c>
      <c r="D2116" t="s">
        <v>97</v>
      </c>
      <c r="E2116">
        <v>2</v>
      </c>
      <c r="G2116">
        <v>100</v>
      </c>
      <c r="J2116">
        <v>1</v>
      </c>
      <c r="K2116" s="6" t="s">
        <v>117</v>
      </c>
      <c r="L2116">
        <v>1353</v>
      </c>
      <c r="M2116">
        <v>135.30000000000001</v>
      </c>
      <c r="P2116" s="6"/>
      <c r="AE2116">
        <v>19.100000000000001</v>
      </c>
      <c r="AF2116">
        <v>0.03</v>
      </c>
    </row>
    <row r="2117" spans="1:32" x14ac:dyDescent="0.25">
      <c r="A2117" s="24" t="s">
        <v>110</v>
      </c>
      <c r="B2117" t="s">
        <v>109</v>
      </c>
      <c r="C2117" s="15">
        <v>42034</v>
      </c>
      <c r="D2117" t="s">
        <v>97</v>
      </c>
      <c r="E2117">
        <v>2</v>
      </c>
      <c r="G2117">
        <v>0</v>
      </c>
      <c r="J2117">
        <v>1</v>
      </c>
      <c r="K2117" s="6" t="s">
        <v>117</v>
      </c>
      <c r="L2117">
        <v>1697</v>
      </c>
      <c r="M2117">
        <v>169.7</v>
      </c>
      <c r="P2117" s="6"/>
      <c r="AE2117">
        <v>23.4</v>
      </c>
      <c r="AF2117">
        <v>3.6999999999999998E-2</v>
      </c>
    </row>
    <row r="2118" spans="1:32" x14ac:dyDescent="0.25">
      <c r="A2118" s="24" t="s">
        <v>112</v>
      </c>
      <c r="B2118" t="s">
        <v>109</v>
      </c>
      <c r="C2118" s="15">
        <v>42034</v>
      </c>
      <c r="D2118" t="s">
        <v>97</v>
      </c>
      <c r="E2118">
        <v>2</v>
      </c>
      <c r="G2118">
        <v>50</v>
      </c>
      <c r="J2118">
        <v>1</v>
      </c>
      <c r="K2118" s="6" t="s">
        <v>117</v>
      </c>
      <c r="L2118">
        <v>1525</v>
      </c>
      <c r="M2118">
        <v>152.5</v>
      </c>
      <c r="P2118" s="6"/>
      <c r="AE2118">
        <v>17.600000000000001</v>
      </c>
      <c r="AF2118">
        <v>2.8000000000000001E-2</v>
      </c>
    </row>
    <row r="2119" spans="1:32" x14ac:dyDescent="0.25">
      <c r="A2119" s="24" t="s">
        <v>113</v>
      </c>
      <c r="B2119" t="s">
        <v>109</v>
      </c>
      <c r="C2119" s="15">
        <v>42034</v>
      </c>
      <c r="D2119" t="s">
        <v>97</v>
      </c>
      <c r="E2119">
        <v>2</v>
      </c>
      <c r="G2119">
        <v>500</v>
      </c>
      <c r="J2119">
        <v>1</v>
      </c>
      <c r="K2119" s="6" t="s">
        <v>117</v>
      </c>
      <c r="L2119">
        <v>1972.2</v>
      </c>
      <c r="M2119">
        <v>197.22</v>
      </c>
      <c r="P2119" s="6"/>
      <c r="AE2119">
        <v>19.399999999999999</v>
      </c>
      <c r="AF2119">
        <v>3.1E-2</v>
      </c>
    </row>
    <row r="2120" spans="1:32" x14ac:dyDescent="0.25">
      <c r="A2120" s="24" t="s">
        <v>108</v>
      </c>
      <c r="B2120" t="s">
        <v>109</v>
      </c>
      <c r="C2120" s="15">
        <v>42034</v>
      </c>
      <c r="D2120" t="s">
        <v>97</v>
      </c>
      <c r="E2120">
        <v>2</v>
      </c>
      <c r="G2120">
        <v>200</v>
      </c>
      <c r="J2120">
        <v>1</v>
      </c>
      <c r="K2120" s="6" t="s">
        <v>117</v>
      </c>
      <c r="L2120">
        <v>1989.3999999999999</v>
      </c>
      <c r="M2120">
        <v>198.94</v>
      </c>
      <c r="P2120" s="6"/>
      <c r="AE2120">
        <v>22.6</v>
      </c>
      <c r="AF2120">
        <v>3.5999999999999997E-2</v>
      </c>
    </row>
    <row r="2121" spans="1:32" x14ac:dyDescent="0.25">
      <c r="A2121" s="24" t="s">
        <v>114</v>
      </c>
      <c r="B2121" t="s">
        <v>109</v>
      </c>
      <c r="C2121" s="15">
        <v>42034</v>
      </c>
      <c r="D2121" t="s">
        <v>97</v>
      </c>
      <c r="E2121">
        <v>2</v>
      </c>
      <c r="G2121">
        <v>350</v>
      </c>
      <c r="J2121">
        <v>1</v>
      </c>
      <c r="K2121" s="6" t="s">
        <v>117</v>
      </c>
      <c r="L2121">
        <v>2316.1999999999998</v>
      </c>
      <c r="M2121">
        <v>231.62</v>
      </c>
      <c r="P2121" s="6"/>
      <c r="AE2121">
        <v>22.7</v>
      </c>
      <c r="AF2121">
        <v>3.5999999999999997E-2</v>
      </c>
    </row>
    <row r="2122" spans="1:32" x14ac:dyDescent="0.25">
      <c r="A2122" s="24" t="s">
        <v>110</v>
      </c>
      <c r="B2122" t="s">
        <v>109</v>
      </c>
      <c r="C2122" s="15">
        <v>42034</v>
      </c>
      <c r="D2122" t="s">
        <v>97</v>
      </c>
      <c r="E2122">
        <v>3</v>
      </c>
      <c r="G2122">
        <v>0</v>
      </c>
      <c r="J2122">
        <v>1</v>
      </c>
      <c r="K2122" s="6" t="s">
        <v>117</v>
      </c>
      <c r="L2122">
        <v>1714.2</v>
      </c>
      <c r="M2122">
        <v>171.42</v>
      </c>
      <c r="P2122" s="6"/>
      <c r="AE2122">
        <v>18.3</v>
      </c>
      <c r="AF2122">
        <v>2.9000000000000001E-2</v>
      </c>
    </row>
    <row r="2123" spans="1:32" x14ac:dyDescent="0.25">
      <c r="A2123" s="24" t="s">
        <v>114</v>
      </c>
      <c r="B2123" t="s">
        <v>109</v>
      </c>
      <c r="C2123" s="15">
        <v>42034</v>
      </c>
      <c r="D2123" t="s">
        <v>97</v>
      </c>
      <c r="E2123">
        <v>3</v>
      </c>
      <c r="G2123">
        <v>350</v>
      </c>
      <c r="J2123">
        <v>1</v>
      </c>
      <c r="K2123" s="6" t="s">
        <v>117</v>
      </c>
      <c r="L2123">
        <v>1886.2</v>
      </c>
      <c r="M2123">
        <v>188.62</v>
      </c>
      <c r="P2123" s="6"/>
      <c r="AE2123">
        <v>16.5</v>
      </c>
      <c r="AF2123">
        <v>2.5999999999999999E-2</v>
      </c>
    </row>
    <row r="2124" spans="1:32" x14ac:dyDescent="0.25">
      <c r="A2124" s="24" t="s">
        <v>112</v>
      </c>
      <c r="B2124" t="s">
        <v>109</v>
      </c>
      <c r="C2124" s="15">
        <v>42034</v>
      </c>
      <c r="D2124" t="s">
        <v>97</v>
      </c>
      <c r="E2124">
        <v>3</v>
      </c>
      <c r="G2124">
        <v>50</v>
      </c>
      <c r="J2124">
        <v>1</v>
      </c>
      <c r="K2124" s="6" t="s">
        <v>117</v>
      </c>
      <c r="L2124">
        <v>1421.8</v>
      </c>
      <c r="M2124">
        <v>142.18</v>
      </c>
      <c r="P2124" s="6"/>
      <c r="AE2124">
        <v>16.399999999999999</v>
      </c>
      <c r="AF2124">
        <v>2.5999999999999999E-2</v>
      </c>
    </row>
    <row r="2125" spans="1:32" x14ac:dyDescent="0.25">
      <c r="A2125" s="24" t="s">
        <v>111</v>
      </c>
      <c r="B2125" t="s">
        <v>109</v>
      </c>
      <c r="C2125" s="15">
        <v>42034</v>
      </c>
      <c r="D2125" t="s">
        <v>97</v>
      </c>
      <c r="E2125">
        <v>3</v>
      </c>
      <c r="G2125">
        <v>100</v>
      </c>
      <c r="J2125">
        <v>1</v>
      </c>
      <c r="K2125" s="6" t="s">
        <v>117</v>
      </c>
      <c r="L2125">
        <v>1731.3999999999999</v>
      </c>
      <c r="M2125">
        <v>173.14</v>
      </c>
      <c r="P2125" s="6"/>
      <c r="AE2125">
        <v>18.600000000000001</v>
      </c>
      <c r="AF2125">
        <v>0.03</v>
      </c>
    </row>
    <row r="2126" spans="1:32" x14ac:dyDescent="0.25">
      <c r="A2126" s="24" t="s">
        <v>108</v>
      </c>
      <c r="B2126" t="s">
        <v>109</v>
      </c>
      <c r="C2126" s="15">
        <v>42034</v>
      </c>
      <c r="D2126" t="s">
        <v>97</v>
      </c>
      <c r="E2126">
        <v>3</v>
      </c>
      <c r="G2126">
        <v>200</v>
      </c>
      <c r="J2126">
        <v>1</v>
      </c>
      <c r="K2126" s="6" t="s">
        <v>117</v>
      </c>
      <c r="L2126">
        <v>1817.3999999999999</v>
      </c>
      <c r="M2126">
        <v>181.74</v>
      </c>
      <c r="P2126" s="6"/>
      <c r="AE2126">
        <v>17.100000000000001</v>
      </c>
      <c r="AF2126">
        <v>2.7E-2</v>
      </c>
    </row>
    <row r="2127" spans="1:32" x14ac:dyDescent="0.25">
      <c r="A2127" s="24" t="s">
        <v>113</v>
      </c>
      <c r="B2127" t="s">
        <v>109</v>
      </c>
      <c r="C2127" s="15">
        <v>42034</v>
      </c>
      <c r="D2127" t="s">
        <v>97</v>
      </c>
      <c r="E2127">
        <v>3</v>
      </c>
      <c r="G2127">
        <v>500</v>
      </c>
      <c r="J2127">
        <v>1</v>
      </c>
      <c r="K2127" s="6" t="s">
        <v>117</v>
      </c>
      <c r="L2127">
        <v>1387.4</v>
      </c>
      <c r="M2127">
        <v>138.74</v>
      </c>
      <c r="P2127" s="6"/>
      <c r="AE2127">
        <v>19.600000000000001</v>
      </c>
      <c r="AF2127">
        <v>3.1E-2</v>
      </c>
    </row>
    <row r="2128" spans="1:32" x14ac:dyDescent="0.25">
      <c r="A2128" s="24" t="s">
        <v>108</v>
      </c>
      <c r="B2128" t="s">
        <v>109</v>
      </c>
      <c r="C2128" s="15">
        <v>42037</v>
      </c>
      <c r="D2128" t="s">
        <v>97</v>
      </c>
      <c r="E2128">
        <v>1</v>
      </c>
      <c r="G2128">
        <v>200</v>
      </c>
      <c r="J2128">
        <v>1</v>
      </c>
      <c r="K2128" s="6" t="s">
        <v>118</v>
      </c>
      <c r="L2128">
        <v>2058.1999999999998</v>
      </c>
      <c r="M2128">
        <v>205.82</v>
      </c>
      <c r="P2128" s="6"/>
    </row>
    <row r="2129" spans="1:16" x14ac:dyDescent="0.25">
      <c r="A2129" s="24" t="s">
        <v>110</v>
      </c>
      <c r="B2129" t="s">
        <v>109</v>
      </c>
      <c r="C2129" s="15">
        <v>42037</v>
      </c>
      <c r="D2129" t="s">
        <v>97</v>
      </c>
      <c r="E2129">
        <v>1</v>
      </c>
      <c r="G2129">
        <v>0</v>
      </c>
      <c r="J2129">
        <v>1</v>
      </c>
      <c r="K2129" s="6" t="s">
        <v>118</v>
      </c>
      <c r="L2129">
        <v>1920.6000000000001</v>
      </c>
      <c r="M2129">
        <v>192.06</v>
      </c>
      <c r="P2129" s="6"/>
    </row>
    <row r="2130" spans="1:16" x14ac:dyDescent="0.25">
      <c r="A2130" s="24" t="s">
        <v>111</v>
      </c>
      <c r="B2130" t="s">
        <v>109</v>
      </c>
      <c r="C2130" s="15">
        <v>42037</v>
      </c>
      <c r="D2130" t="s">
        <v>97</v>
      </c>
      <c r="E2130">
        <v>1</v>
      </c>
      <c r="G2130">
        <v>100</v>
      </c>
      <c r="J2130">
        <v>1</v>
      </c>
      <c r="K2130" s="6" t="s">
        <v>118</v>
      </c>
      <c r="L2130">
        <v>1989.3999999999999</v>
      </c>
      <c r="M2130">
        <v>198.94</v>
      </c>
      <c r="P2130" s="6"/>
    </row>
    <row r="2131" spans="1:16" x14ac:dyDescent="0.25">
      <c r="A2131" s="24" t="s">
        <v>112</v>
      </c>
      <c r="B2131" t="s">
        <v>109</v>
      </c>
      <c r="C2131" s="15">
        <v>42037</v>
      </c>
      <c r="D2131" t="s">
        <v>97</v>
      </c>
      <c r="E2131">
        <v>1</v>
      </c>
      <c r="G2131">
        <v>50</v>
      </c>
      <c r="J2131">
        <v>1</v>
      </c>
      <c r="K2131" s="6" t="s">
        <v>118</v>
      </c>
      <c r="L2131">
        <v>1679.8</v>
      </c>
      <c r="M2131">
        <v>167.98</v>
      </c>
      <c r="P2131" s="6"/>
    </row>
    <row r="2132" spans="1:16" x14ac:dyDescent="0.25">
      <c r="A2132" s="24" t="s">
        <v>113</v>
      </c>
      <c r="B2132" t="s">
        <v>109</v>
      </c>
      <c r="C2132" s="15">
        <v>42037</v>
      </c>
      <c r="D2132" t="s">
        <v>97</v>
      </c>
      <c r="E2132">
        <v>1</v>
      </c>
      <c r="G2132">
        <v>500</v>
      </c>
      <c r="J2132">
        <v>1</v>
      </c>
      <c r="K2132" s="6" t="s">
        <v>118</v>
      </c>
      <c r="L2132">
        <v>2299</v>
      </c>
      <c r="M2132">
        <v>229.9</v>
      </c>
      <c r="P2132" s="6"/>
    </row>
    <row r="2133" spans="1:16" x14ac:dyDescent="0.25">
      <c r="A2133" s="24" t="s">
        <v>114</v>
      </c>
      <c r="B2133" t="s">
        <v>109</v>
      </c>
      <c r="C2133" s="15">
        <v>42037</v>
      </c>
      <c r="D2133" t="s">
        <v>97</v>
      </c>
      <c r="E2133">
        <v>1</v>
      </c>
      <c r="G2133">
        <v>350</v>
      </c>
      <c r="J2133">
        <v>1</v>
      </c>
      <c r="K2133" s="6" t="s">
        <v>118</v>
      </c>
      <c r="L2133">
        <v>1559.4</v>
      </c>
      <c r="M2133">
        <v>155.94</v>
      </c>
      <c r="P2133" s="6"/>
    </row>
    <row r="2134" spans="1:16" x14ac:dyDescent="0.25">
      <c r="A2134" s="24" t="s">
        <v>111</v>
      </c>
      <c r="B2134" t="s">
        <v>109</v>
      </c>
      <c r="C2134" s="15">
        <v>42037</v>
      </c>
      <c r="D2134" t="s">
        <v>97</v>
      </c>
      <c r="E2134">
        <v>2</v>
      </c>
      <c r="G2134">
        <v>100</v>
      </c>
      <c r="J2134">
        <v>1</v>
      </c>
      <c r="K2134" s="6" t="s">
        <v>118</v>
      </c>
      <c r="L2134">
        <v>1232.5999999999999</v>
      </c>
      <c r="M2134">
        <v>123.26</v>
      </c>
      <c r="P2134" s="6"/>
    </row>
    <row r="2135" spans="1:16" x14ac:dyDescent="0.25">
      <c r="A2135" s="24" t="s">
        <v>110</v>
      </c>
      <c r="B2135" t="s">
        <v>109</v>
      </c>
      <c r="C2135" s="15">
        <v>42037</v>
      </c>
      <c r="D2135" t="s">
        <v>97</v>
      </c>
      <c r="E2135">
        <v>2</v>
      </c>
      <c r="G2135">
        <v>0</v>
      </c>
      <c r="J2135">
        <v>1</v>
      </c>
      <c r="K2135" s="6" t="s">
        <v>118</v>
      </c>
      <c r="L2135">
        <v>1249.8000000000002</v>
      </c>
      <c r="M2135">
        <v>124.98</v>
      </c>
      <c r="P2135" s="6"/>
    </row>
    <row r="2136" spans="1:16" x14ac:dyDescent="0.25">
      <c r="A2136" s="24" t="s">
        <v>112</v>
      </c>
      <c r="B2136" t="s">
        <v>109</v>
      </c>
      <c r="C2136" s="15">
        <v>42037</v>
      </c>
      <c r="D2136" t="s">
        <v>97</v>
      </c>
      <c r="E2136">
        <v>2</v>
      </c>
      <c r="G2136">
        <v>50</v>
      </c>
      <c r="J2136">
        <v>1</v>
      </c>
      <c r="K2136" s="6" t="s">
        <v>118</v>
      </c>
      <c r="L2136">
        <v>1542.2</v>
      </c>
      <c r="M2136">
        <v>154.22</v>
      </c>
      <c r="P2136" s="6"/>
    </row>
    <row r="2137" spans="1:16" x14ac:dyDescent="0.25">
      <c r="A2137" s="24" t="s">
        <v>113</v>
      </c>
      <c r="B2137" t="s">
        <v>109</v>
      </c>
      <c r="C2137" s="15">
        <v>42037</v>
      </c>
      <c r="D2137" t="s">
        <v>97</v>
      </c>
      <c r="E2137">
        <v>2</v>
      </c>
      <c r="G2137">
        <v>500</v>
      </c>
      <c r="J2137">
        <v>1</v>
      </c>
      <c r="K2137" s="6" t="s">
        <v>118</v>
      </c>
      <c r="L2137">
        <v>2247.3999999999996</v>
      </c>
      <c r="M2137">
        <v>224.74</v>
      </c>
      <c r="P2137" s="6"/>
    </row>
    <row r="2138" spans="1:16" x14ac:dyDescent="0.25">
      <c r="A2138" s="24" t="s">
        <v>108</v>
      </c>
      <c r="B2138" t="s">
        <v>109</v>
      </c>
      <c r="C2138" s="15">
        <v>42037</v>
      </c>
      <c r="D2138" t="s">
        <v>97</v>
      </c>
      <c r="E2138">
        <v>2</v>
      </c>
      <c r="G2138">
        <v>200</v>
      </c>
      <c r="J2138">
        <v>1</v>
      </c>
      <c r="K2138" s="6" t="s">
        <v>118</v>
      </c>
      <c r="L2138">
        <v>1955</v>
      </c>
      <c r="M2138">
        <v>195.5</v>
      </c>
      <c r="P2138" s="6"/>
    </row>
    <row r="2139" spans="1:16" x14ac:dyDescent="0.25">
      <c r="A2139" s="24" t="s">
        <v>114</v>
      </c>
      <c r="B2139" t="s">
        <v>109</v>
      </c>
      <c r="C2139" s="15">
        <v>42037</v>
      </c>
      <c r="D2139" t="s">
        <v>97</v>
      </c>
      <c r="E2139">
        <v>2</v>
      </c>
      <c r="G2139">
        <v>350</v>
      </c>
      <c r="J2139">
        <v>1</v>
      </c>
      <c r="K2139" s="6" t="s">
        <v>118</v>
      </c>
      <c r="L2139">
        <v>2281.8000000000002</v>
      </c>
      <c r="M2139">
        <v>228.18</v>
      </c>
      <c r="P2139" s="6"/>
    </row>
    <row r="2140" spans="1:16" x14ac:dyDescent="0.25">
      <c r="A2140" s="24" t="s">
        <v>110</v>
      </c>
      <c r="B2140" t="s">
        <v>109</v>
      </c>
      <c r="C2140" s="15">
        <v>42037</v>
      </c>
      <c r="D2140" t="s">
        <v>97</v>
      </c>
      <c r="E2140">
        <v>3</v>
      </c>
      <c r="G2140">
        <v>0</v>
      </c>
      <c r="J2140">
        <v>1</v>
      </c>
      <c r="K2140" s="6" t="s">
        <v>118</v>
      </c>
      <c r="L2140">
        <v>1095</v>
      </c>
      <c r="M2140">
        <v>109.5</v>
      </c>
      <c r="P2140" s="6"/>
    </row>
    <row r="2141" spans="1:16" x14ac:dyDescent="0.25">
      <c r="A2141" s="24" t="s">
        <v>114</v>
      </c>
      <c r="B2141" t="s">
        <v>109</v>
      </c>
      <c r="C2141" s="15">
        <v>42037</v>
      </c>
      <c r="D2141" t="s">
        <v>97</v>
      </c>
      <c r="E2141">
        <v>3</v>
      </c>
      <c r="G2141">
        <v>350</v>
      </c>
      <c r="J2141">
        <v>1</v>
      </c>
      <c r="K2141" s="6" t="s">
        <v>118</v>
      </c>
      <c r="L2141">
        <v>1353</v>
      </c>
      <c r="M2141">
        <v>135.30000000000001</v>
      </c>
      <c r="P2141" s="6"/>
    </row>
    <row r="2142" spans="1:16" x14ac:dyDescent="0.25">
      <c r="A2142" s="24" t="s">
        <v>112</v>
      </c>
      <c r="B2142" t="s">
        <v>109</v>
      </c>
      <c r="C2142" s="15">
        <v>42037</v>
      </c>
      <c r="D2142" t="s">
        <v>97</v>
      </c>
      <c r="E2142">
        <v>3</v>
      </c>
      <c r="G2142">
        <v>50</v>
      </c>
      <c r="J2142">
        <v>1</v>
      </c>
      <c r="K2142" s="6" t="s">
        <v>118</v>
      </c>
      <c r="L2142">
        <v>1542.2</v>
      </c>
      <c r="M2142">
        <v>154.22</v>
      </c>
      <c r="P2142" s="6"/>
    </row>
    <row r="2143" spans="1:16" x14ac:dyDescent="0.25">
      <c r="A2143" s="24" t="s">
        <v>111</v>
      </c>
      <c r="B2143" t="s">
        <v>109</v>
      </c>
      <c r="C2143" s="15">
        <v>42037</v>
      </c>
      <c r="D2143" t="s">
        <v>97</v>
      </c>
      <c r="E2143">
        <v>3</v>
      </c>
      <c r="G2143">
        <v>100</v>
      </c>
      <c r="J2143">
        <v>1</v>
      </c>
      <c r="K2143" s="6" t="s">
        <v>118</v>
      </c>
      <c r="L2143">
        <v>1748.6000000000001</v>
      </c>
      <c r="M2143">
        <v>174.86</v>
      </c>
      <c r="P2143" s="6"/>
    </row>
    <row r="2144" spans="1:16" x14ac:dyDescent="0.25">
      <c r="A2144" s="24" t="s">
        <v>108</v>
      </c>
      <c r="B2144" t="s">
        <v>109</v>
      </c>
      <c r="C2144" s="15">
        <v>42037</v>
      </c>
      <c r="D2144" t="s">
        <v>97</v>
      </c>
      <c r="E2144">
        <v>3</v>
      </c>
      <c r="G2144">
        <v>200</v>
      </c>
      <c r="J2144">
        <v>1</v>
      </c>
      <c r="K2144" s="6" t="s">
        <v>118</v>
      </c>
      <c r="L2144">
        <v>1593.8</v>
      </c>
      <c r="M2144">
        <v>159.38</v>
      </c>
      <c r="P2144" s="6"/>
    </row>
    <row r="2145" spans="1:32" x14ac:dyDescent="0.25">
      <c r="A2145" s="24" t="s">
        <v>113</v>
      </c>
      <c r="B2145" t="s">
        <v>109</v>
      </c>
      <c r="C2145" s="15">
        <v>42037</v>
      </c>
      <c r="D2145" t="s">
        <v>97</v>
      </c>
      <c r="E2145">
        <v>3</v>
      </c>
      <c r="G2145">
        <v>500</v>
      </c>
      <c r="J2145">
        <v>1</v>
      </c>
      <c r="K2145" s="6" t="s">
        <v>118</v>
      </c>
      <c r="L2145">
        <v>1542.2</v>
      </c>
      <c r="M2145">
        <v>154.22</v>
      </c>
      <c r="P2145" s="6"/>
    </row>
    <row r="2146" spans="1:32" x14ac:dyDescent="0.25">
      <c r="A2146" s="24" t="s">
        <v>108</v>
      </c>
      <c r="B2146" t="s">
        <v>109</v>
      </c>
      <c r="C2146" s="15">
        <v>42038</v>
      </c>
      <c r="D2146" t="s">
        <v>97</v>
      </c>
      <c r="E2146">
        <v>1</v>
      </c>
      <c r="G2146">
        <v>200</v>
      </c>
      <c r="J2146">
        <v>2</v>
      </c>
      <c r="K2146" s="6" t="s">
        <v>88</v>
      </c>
      <c r="N2146">
        <v>116.52</v>
      </c>
      <c r="O2146">
        <v>116.52</v>
      </c>
      <c r="P2146" s="6">
        <f>SUMIFS(O$2056:O2146,A$2056:A2146,A2146,E$2056:E2146,E2146)</f>
        <v>408.75</v>
      </c>
      <c r="Y2146">
        <v>5.55</v>
      </c>
      <c r="AE2146">
        <v>22.9</v>
      </c>
      <c r="AF2146">
        <v>3.6999999999999998E-2</v>
      </c>
    </row>
    <row r="2147" spans="1:32" x14ac:dyDescent="0.25">
      <c r="A2147" s="24" t="s">
        <v>110</v>
      </c>
      <c r="B2147" t="s">
        <v>109</v>
      </c>
      <c r="C2147" s="15">
        <v>42038</v>
      </c>
      <c r="D2147" t="s">
        <v>97</v>
      </c>
      <c r="E2147">
        <v>1</v>
      </c>
      <c r="G2147">
        <v>0</v>
      </c>
      <c r="J2147">
        <v>2</v>
      </c>
      <c r="K2147" s="6" t="s">
        <v>88</v>
      </c>
      <c r="N2147">
        <v>102.05</v>
      </c>
      <c r="O2147">
        <v>102.05</v>
      </c>
      <c r="P2147" s="6">
        <f>SUMIFS(O$2056:O2147,A$2056:A2147,A2147,E$2056:E2147,E2147)</f>
        <v>480.37</v>
      </c>
      <c r="Y2147">
        <v>4.8600000000000003</v>
      </c>
      <c r="AE2147">
        <v>18</v>
      </c>
      <c r="AF2147">
        <v>2.9000000000000001E-2</v>
      </c>
    </row>
    <row r="2148" spans="1:32" x14ac:dyDescent="0.25">
      <c r="A2148" s="24" t="s">
        <v>111</v>
      </c>
      <c r="B2148" t="s">
        <v>109</v>
      </c>
      <c r="C2148" s="15">
        <v>42038</v>
      </c>
      <c r="D2148" t="s">
        <v>97</v>
      </c>
      <c r="E2148">
        <v>1</v>
      </c>
      <c r="G2148">
        <v>100</v>
      </c>
      <c r="J2148">
        <v>2</v>
      </c>
      <c r="K2148" s="6" t="s">
        <v>88</v>
      </c>
      <c r="N2148">
        <v>122.83</v>
      </c>
      <c r="O2148">
        <v>122.83</v>
      </c>
      <c r="P2148" s="6">
        <f>SUMIFS(O$2056:O2148,A$2056:A2148,A2148,E$2056:E2148,E2148)</f>
        <v>477.82</v>
      </c>
      <c r="Y2148">
        <v>5.85</v>
      </c>
      <c r="AE2148">
        <v>19.7</v>
      </c>
      <c r="AF2148">
        <v>3.2000000000000001E-2</v>
      </c>
    </row>
    <row r="2149" spans="1:32" x14ac:dyDescent="0.25">
      <c r="A2149" s="24" t="s">
        <v>112</v>
      </c>
      <c r="B2149" t="s">
        <v>109</v>
      </c>
      <c r="C2149" s="15">
        <v>42038</v>
      </c>
      <c r="D2149" t="s">
        <v>97</v>
      </c>
      <c r="E2149">
        <v>1</v>
      </c>
      <c r="G2149">
        <v>50</v>
      </c>
      <c r="J2149">
        <v>2</v>
      </c>
      <c r="K2149" s="6" t="s">
        <v>88</v>
      </c>
      <c r="N2149">
        <v>121.86</v>
      </c>
      <c r="O2149">
        <v>121.86</v>
      </c>
      <c r="P2149" s="6">
        <f>SUMIFS(O$2056:O2149,A$2056:A2149,A2149,E$2056:E2149,E2149)</f>
        <v>506.73</v>
      </c>
      <c r="Y2149">
        <v>5.8</v>
      </c>
      <c r="AE2149">
        <v>17.100000000000001</v>
      </c>
      <c r="AF2149">
        <v>2.7E-2</v>
      </c>
    </row>
    <row r="2150" spans="1:32" x14ac:dyDescent="0.25">
      <c r="A2150" s="24" t="s">
        <v>113</v>
      </c>
      <c r="B2150" t="s">
        <v>109</v>
      </c>
      <c r="C2150" s="15">
        <v>42038</v>
      </c>
      <c r="D2150" t="s">
        <v>97</v>
      </c>
      <c r="E2150">
        <v>1</v>
      </c>
      <c r="G2150">
        <v>500</v>
      </c>
      <c r="J2150">
        <v>2</v>
      </c>
      <c r="K2150" s="6" t="s">
        <v>88</v>
      </c>
      <c r="N2150">
        <v>128.04</v>
      </c>
      <c r="O2150">
        <v>128.04</v>
      </c>
      <c r="P2150" s="6">
        <f>SUMIFS(O$2056:O2150,A$2056:A2150,A2150,E$2056:E2150,E2150)</f>
        <v>474.92999999999995</v>
      </c>
      <c r="Y2150">
        <v>6.1</v>
      </c>
      <c r="AE2150">
        <v>20.7</v>
      </c>
      <c r="AF2150">
        <v>3.3000000000000002E-2</v>
      </c>
    </row>
    <row r="2151" spans="1:32" x14ac:dyDescent="0.25">
      <c r="A2151" s="24" t="s">
        <v>114</v>
      </c>
      <c r="B2151" t="s">
        <v>109</v>
      </c>
      <c r="C2151" s="15">
        <v>42038</v>
      </c>
      <c r="D2151" t="s">
        <v>97</v>
      </c>
      <c r="E2151">
        <v>1</v>
      </c>
      <c r="G2151">
        <v>350</v>
      </c>
      <c r="J2151">
        <v>2</v>
      </c>
      <c r="K2151" s="6" t="s">
        <v>88</v>
      </c>
      <c r="N2151">
        <v>85.02</v>
      </c>
      <c r="O2151">
        <v>85.02</v>
      </c>
      <c r="P2151" s="6">
        <f>SUMIFS(O$2056:O2151,A$2056:A2151,A2151,E$2056:E2151,E2151)</f>
        <v>445.34</v>
      </c>
      <c r="Y2151">
        <v>4.05</v>
      </c>
      <c r="AE2151">
        <v>20.2</v>
      </c>
      <c r="AF2151">
        <v>3.2000000000000001E-2</v>
      </c>
    </row>
    <row r="2152" spans="1:32" x14ac:dyDescent="0.25">
      <c r="A2152" s="24" t="s">
        <v>111</v>
      </c>
      <c r="B2152" t="s">
        <v>109</v>
      </c>
      <c r="C2152" s="15">
        <v>42038</v>
      </c>
      <c r="D2152" t="s">
        <v>97</v>
      </c>
      <c r="E2152">
        <v>2</v>
      </c>
      <c r="G2152">
        <v>100</v>
      </c>
      <c r="J2152">
        <v>2</v>
      </c>
      <c r="K2152" s="6" t="s">
        <v>88</v>
      </c>
      <c r="N2152">
        <v>52.15</v>
      </c>
      <c r="O2152">
        <v>52.15</v>
      </c>
      <c r="P2152" s="6">
        <f>SUMIFS(O$2056:O2152,A$2056:A2152,A2152,E$2056:E2152,E2152)</f>
        <v>324.28999999999996</v>
      </c>
      <c r="Y2152">
        <v>2.48</v>
      </c>
      <c r="AE2152">
        <v>21.1</v>
      </c>
      <c r="AF2152">
        <v>3.4000000000000002E-2</v>
      </c>
    </row>
    <row r="2153" spans="1:32" x14ac:dyDescent="0.25">
      <c r="A2153" s="24" t="s">
        <v>110</v>
      </c>
      <c r="B2153" t="s">
        <v>109</v>
      </c>
      <c r="C2153" s="15">
        <v>42038</v>
      </c>
      <c r="D2153" t="s">
        <v>97</v>
      </c>
      <c r="E2153">
        <v>2</v>
      </c>
      <c r="G2153">
        <v>0</v>
      </c>
      <c r="J2153">
        <v>2</v>
      </c>
      <c r="K2153" s="6" t="s">
        <v>88</v>
      </c>
      <c r="N2153">
        <v>65.48</v>
      </c>
      <c r="O2153">
        <v>65.48</v>
      </c>
      <c r="P2153" s="6">
        <f>SUMIFS(O$2056:O2153,A$2056:A2153,A2153,E$2056:E2153,E2153)</f>
        <v>379.92</v>
      </c>
      <c r="Y2153">
        <v>3.12</v>
      </c>
      <c r="AE2153">
        <v>19</v>
      </c>
      <c r="AF2153">
        <v>0.03</v>
      </c>
    </row>
    <row r="2154" spans="1:32" x14ac:dyDescent="0.25">
      <c r="A2154" s="24" t="s">
        <v>112</v>
      </c>
      <c r="B2154" t="s">
        <v>109</v>
      </c>
      <c r="C2154" s="15">
        <v>42038</v>
      </c>
      <c r="D2154" t="s">
        <v>97</v>
      </c>
      <c r="E2154">
        <v>2</v>
      </c>
      <c r="G2154">
        <v>50</v>
      </c>
      <c r="J2154">
        <v>2</v>
      </c>
      <c r="K2154" s="6" t="s">
        <v>88</v>
      </c>
      <c r="N2154">
        <v>95.33</v>
      </c>
      <c r="O2154">
        <v>95.33</v>
      </c>
      <c r="P2154" s="6">
        <f>SUMIFS(O$2056:O2154,A$2056:A2154,A2154,E$2056:E2154,E2154)</f>
        <v>347.45</v>
      </c>
      <c r="Y2154">
        <v>4.54</v>
      </c>
      <c r="AE2154">
        <v>19.3</v>
      </c>
      <c r="AF2154">
        <v>3.1E-2</v>
      </c>
    </row>
    <row r="2155" spans="1:32" x14ac:dyDescent="0.25">
      <c r="A2155" s="24" t="s">
        <v>113</v>
      </c>
      <c r="B2155" t="s">
        <v>109</v>
      </c>
      <c r="C2155" s="15">
        <v>42038</v>
      </c>
      <c r="D2155" t="s">
        <v>97</v>
      </c>
      <c r="E2155">
        <v>2</v>
      </c>
      <c r="G2155">
        <v>500</v>
      </c>
      <c r="J2155">
        <v>2</v>
      </c>
      <c r="K2155" s="6" t="s">
        <v>88</v>
      </c>
      <c r="N2155">
        <v>129.62</v>
      </c>
      <c r="O2155">
        <v>129.62</v>
      </c>
      <c r="P2155" s="6">
        <f>SUMIFS(O$2056:O2155,A$2056:A2155,A2155,E$2056:E2155,E2155)</f>
        <v>378.09000000000003</v>
      </c>
      <c r="Y2155">
        <v>6.17</v>
      </c>
      <c r="AE2155">
        <v>22.7</v>
      </c>
      <c r="AF2155">
        <v>3.5999999999999997E-2</v>
      </c>
    </row>
    <row r="2156" spans="1:32" x14ac:dyDescent="0.25">
      <c r="A2156" s="24" t="s">
        <v>108</v>
      </c>
      <c r="B2156" t="s">
        <v>109</v>
      </c>
      <c r="C2156" s="15">
        <v>42038</v>
      </c>
      <c r="D2156" t="s">
        <v>97</v>
      </c>
      <c r="E2156">
        <v>2</v>
      </c>
      <c r="G2156">
        <v>200</v>
      </c>
      <c r="J2156">
        <v>2</v>
      </c>
      <c r="K2156" s="6" t="s">
        <v>88</v>
      </c>
      <c r="N2156">
        <v>127.57</v>
      </c>
      <c r="O2156">
        <v>127.57</v>
      </c>
      <c r="P2156" s="6">
        <f>SUMIFS(O$2056:O2156,A$2056:A2156,A2156,E$2056:E2156,E2156)</f>
        <v>396.15999999999997</v>
      </c>
      <c r="Y2156">
        <v>6.07</v>
      </c>
      <c r="AE2156">
        <v>19.2</v>
      </c>
      <c r="AF2156">
        <v>3.1E-2</v>
      </c>
    </row>
    <row r="2157" spans="1:32" x14ac:dyDescent="0.25">
      <c r="A2157" s="24" t="s">
        <v>114</v>
      </c>
      <c r="B2157" t="s">
        <v>109</v>
      </c>
      <c r="C2157" s="15">
        <v>42038</v>
      </c>
      <c r="D2157" t="s">
        <v>97</v>
      </c>
      <c r="E2157">
        <v>2</v>
      </c>
      <c r="G2157">
        <v>350</v>
      </c>
      <c r="J2157">
        <v>2</v>
      </c>
      <c r="K2157" s="6" t="s">
        <v>88</v>
      </c>
      <c r="N2157">
        <v>122.97</v>
      </c>
      <c r="O2157">
        <v>122.97</v>
      </c>
      <c r="P2157" s="6">
        <f>SUMIFS(O$2056:O2157,A$2056:A2157,A2157,E$2056:E2157,E2157)</f>
        <v>443.13</v>
      </c>
      <c r="Y2157">
        <v>5.86</v>
      </c>
      <c r="AE2157">
        <v>22.8</v>
      </c>
      <c r="AF2157">
        <v>3.5999999999999997E-2</v>
      </c>
    </row>
    <row r="2158" spans="1:32" x14ac:dyDescent="0.25">
      <c r="A2158" s="24" t="s">
        <v>110</v>
      </c>
      <c r="B2158" t="s">
        <v>109</v>
      </c>
      <c r="C2158" s="15">
        <v>42038</v>
      </c>
      <c r="D2158" t="s">
        <v>97</v>
      </c>
      <c r="E2158">
        <v>3</v>
      </c>
      <c r="G2158">
        <v>0</v>
      </c>
      <c r="J2158">
        <v>2</v>
      </c>
      <c r="K2158" s="6" t="s">
        <v>88</v>
      </c>
      <c r="N2158">
        <v>50.91</v>
      </c>
      <c r="O2158">
        <v>50.91</v>
      </c>
      <c r="P2158" s="6">
        <f>SUMIFS(O$2056:O2158,A$2056:A2158,A2158,E$2056:E2158,E2158)</f>
        <v>384.74</v>
      </c>
      <c r="Y2158">
        <v>2.42</v>
      </c>
      <c r="AE2158">
        <v>18.5</v>
      </c>
      <c r="AF2158">
        <v>0.03</v>
      </c>
    </row>
    <row r="2159" spans="1:32" x14ac:dyDescent="0.25">
      <c r="A2159" s="24" t="s">
        <v>114</v>
      </c>
      <c r="B2159" t="s">
        <v>109</v>
      </c>
      <c r="C2159" s="15">
        <v>42038</v>
      </c>
      <c r="D2159" t="s">
        <v>97</v>
      </c>
      <c r="E2159">
        <v>3</v>
      </c>
      <c r="G2159">
        <v>350</v>
      </c>
      <c r="J2159">
        <v>2</v>
      </c>
      <c r="K2159" s="6" t="s">
        <v>88</v>
      </c>
      <c r="N2159">
        <v>89.47</v>
      </c>
      <c r="O2159">
        <v>89.47</v>
      </c>
      <c r="P2159" s="6">
        <f>SUMIFS(O$2056:O2159,A$2056:A2159,A2159,E$2056:E2159,E2159)</f>
        <v>403.49</v>
      </c>
      <c r="Y2159">
        <v>4.26</v>
      </c>
      <c r="AE2159">
        <v>19.2</v>
      </c>
      <c r="AF2159">
        <v>3.1E-2</v>
      </c>
    </row>
    <row r="2160" spans="1:32" x14ac:dyDescent="0.25">
      <c r="A2160" s="24" t="s">
        <v>112</v>
      </c>
      <c r="B2160" t="s">
        <v>109</v>
      </c>
      <c r="C2160" s="15">
        <v>42038</v>
      </c>
      <c r="D2160" t="s">
        <v>97</v>
      </c>
      <c r="E2160">
        <v>3</v>
      </c>
      <c r="G2160">
        <v>50</v>
      </c>
      <c r="J2160">
        <v>2</v>
      </c>
      <c r="K2160" s="6" t="s">
        <v>88</v>
      </c>
      <c r="N2160">
        <v>112.78</v>
      </c>
      <c r="O2160">
        <v>112.78</v>
      </c>
      <c r="P2160" s="6">
        <f>SUMIFS(O$2056:O2160,A$2056:A2160,A2160,E$2056:E2160,E2160)</f>
        <v>477.19000000000005</v>
      </c>
      <c r="Y2160">
        <v>5.37</v>
      </c>
      <c r="AE2160">
        <v>17.3</v>
      </c>
      <c r="AF2160">
        <v>2.8000000000000001E-2</v>
      </c>
    </row>
    <row r="2161" spans="1:32" x14ac:dyDescent="0.25">
      <c r="A2161" s="24" t="s">
        <v>111</v>
      </c>
      <c r="B2161" t="s">
        <v>109</v>
      </c>
      <c r="C2161" s="15">
        <v>42038</v>
      </c>
      <c r="D2161" t="s">
        <v>97</v>
      </c>
      <c r="E2161">
        <v>3</v>
      </c>
      <c r="G2161">
        <v>100</v>
      </c>
      <c r="J2161">
        <v>2</v>
      </c>
      <c r="K2161" s="6" t="s">
        <v>88</v>
      </c>
      <c r="N2161">
        <v>133.56</v>
      </c>
      <c r="O2161">
        <v>133.56</v>
      </c>
      <c r="P2161" s="6">
        <f>SUMIFS(O$2056:O2161,A$2056:A2161,A2161,E$2056:E2161,E2161)</f>
        <v>509.1</v>
      </c>
      <c r="Y2161">
        <v>6.36</v>
      </c>
      <c r="AE2161">
        <v>17.399999999999999</v>
      </c>
      <c r="AF2161">
        <v>2.8000000000000001E-2</v>
      </c>
    </row>
    <row r="2162" spans="1:32" x14ac:dyDescent="0.25">
      <c r="A2162" s="24" t="s">
        <v>108</v>
      </c>
      <c r="B2162" t="s">
        <v>109</v>
      </c>
      <c r="C2162" s="15">
        <v>42038</v>
      </c>
      <c r="D2162" t="s">
        <v>97</v>
      </c>
      <c r="E2162">
        <v>3</v>
      </c>
      <c r="G2162">
        <v>200</v>
      </c>
      <c r="J2162">
        <v>2</v>
      </c>
      <c r="K2162" s="6" t="s">
        <v>88</v>
      </c>
      <c r="N2162">
        <v>99.16</v>
      </c>
      <c r="O2162">
        <v>99.16</v>
      </c>
      <c r="P2162" s="6">
        <f>SUMIFS(O$2056:O2162,A$2056:A2162,A2162,E$2056:E2162,E2162)</f>
        <v>430.26</v>
      </c>
      <c r="Y2162">
        <v>4.72</v>
      </c>
      <c r="AE2162">
        <v>16.600000000000001</v>
      </c>
      <c r="AF2162">
        <v>2.7E-2</v>
      </c>
    </row>
    <row r="2163" spans="1:32" x14ac:dyDescent="0.25">
      <c r="A2163" s="24" t="s">
        <v>113</v>
      </c>
      <c r="B2163" t="s">
        <v>109</v>
      </c>
      <c r="C2163" s="15">
        <v>42038</v>
      </c>
      <c r="D2163" t="s">
        <v>97</v>
      </c>
      <c r="E2163">
        <v>3</v>
      </c>
      <c r="G2163">
        <v>500</v>
      </c>
      <c r="J2163">
        <v>2</v>
      </c>
      <c r="K2163" s="6" t="s">
        <v>88</v>
      </c>
      <c r="N2163">
        <v>118.04</v>
      </c>
      <c r="O2163">
        <v>118.04</v>
      </c>
      <c r="P2163" s="6">
        <f>SUMIFS(O$2056:O2163,A$2056:A2163,A2163,E$2056:E2163,E2163)</f>
        <v>414.84000000000003</v>
      </c>
      <c r="Y2163">
        <v>5.62</v>
      </c>
      <c r="AE2163">
        <v>18.5</v>
      </c>
      <c r="AF2163">
        <v>0.03</v>
      </c>
    </row>
    <row r="2164" spans="1:32" x14ac:dyDescent="0.25">
      <c r="A2164" s="24" t="s">
        <v>108</v>
      </c>
      <c r="B2164" t="s">
        <v>109</v>
      </c>
      <c r="C2164" s="15">
        <v>42044</v>
      </c>
      <c r="D2164" t="s">
        <v>97</v>
      </c>
      <c r="E2164">
        <v>1</v>
      </c>
      <c r="G2164">
        <v>200</v>
      </c>
      <c r="J2164">
        <v>2</v>
      </c>
      <c r="K2164" s="6" t="s">
        <v>115</v>
      </c>
      <c r="L2164">
        <v>905.8</v>
      </c>
      <c r="M2164">
        <v>90.58</v>
      </c>
      <c r="P2164" s="6"/>
      <c r="AE2164">
        <v>23.3</v>
      </c>
      <c r="AF2164">
        <v>3.6999999999999998E-2</v>
      </c>
    </row>
    <row r="2165" spans="1:32" x14ac:dyDescent="0.25">
      <c r="A2165" s="24" t="s">
        <v>110</v>
      </c>
      <c r="B2165" t="s">
        <v>109</v>
      </c>
      <c r="C2165" s="15">
        <v>42044</v>
      </c>
      <c r="D2165" t="s">
        <v>97</v>
      </c>
      <c r="E2165">
        <v>1</v>
      </c>
      <c r="G2165">
        <v>0</v>
      </c>
      <c r="J2165">
        <v>2</v>
      </c>
      <c r="K2165" s="6" t="s">
        <v>115</v>
      </c>
      <c r="L2165">
        <v>888.6</v>
      </c>
      <c r="M2165">
        <v>88.86</v>
      </c>
      <c r="P2165" s="6"/>
      <c r="AE2165">
        <v>22.8</v>
      </c>
      <c r="AF2165">
        <v>3.5999999999999997E-2</v>
      </c>
    </row>
    <row r="2166" spans="1:32" x14ac:dyDescent="0.25">
      <c r="A2166" s="24" t="s">
        <v>111</v>
      </c>
      <c r="B2166" t="s">
        <v>109</v>
      </c>
      <c r="C2166" s="15">
        <v>42044</v>
      </c>
      <c r="D2166" t="s">
        <v>97</v>
      </c>
      <c r="E2166">
        <v>1</v>
      </c>
      <c r="G2166">
        <v>100</v>
      </c>
      <c r="J2166">
        <v>2</v>
      </c>
      <c r="K2166" s="6" t="s">
        <v>115</v>
      </c>
      <c r="L2166">
        <v>957.4</v>
      </c>
      <c r="M2166">
        <v>95.74</v>
      </c>
      <c r="P2166" s="6"/>
      <c r="AE2166">
        <v>25.2</v>
      </c>
      <c r="AF2166">
        <v>0.04</v>
      </c>
    </row>
    <row r="2167" spans="1:32" x14ac:dyDescent="0.25">
      <c r="A2167" s="24" t="s">
        <v>112</v>
      </c>
      <c r="B2167" t="s">
        <v>109</v>
      </c>
      <c r="C2167" s="15">
        <v>42044</v>
      </c>
      <c r="D2167" t="s">
        <v>97</v>
      </c>
      <c r="E2167">
        <v>1</v>
      </c>
      <c r="G2167">
        <v>50</v>
      </c>
      <c r="J2167">
        <v>2</v>
      </c>
      <c r="K2167" s="6" t="s">
        <v>115</v>
      </c>
      <c r="L2167">
        <v>854.2</v>
      </c>
      <c r="M2167">
        <v>85.42</v>
      </c>
      <c r="P2167" s="6"/>
      <c r="AE2167">
        <v>21.1</v>
      </c>
      <c r="AF2167">
        <v>3.4000000000000002E-2</v>
      </c>
    </row>
    <row r="2168" spans="1:32" x14ac:dyDescent="0.25">
      <c r="A2168" s="24" t="s">
        <v>113</v>
      </c>
      <c r="B2168" t="s">
        <v>109</v>
      </c>
      <c r="C2168" s="15">
        <v>42044</v>
      </c>
      <c r="D2168" t="s">
        <v>97</v>
      </c>
      <c r="E2168">
        <v>1</v>
      </c>
      <c r="G2168">
        <v>500</v>
      </c>
      <c r="J2168">
        <v>2</v>
      </c>
      <c r="K2168" s="6" t="s">
        <v>115</v>
      </c>
      <c r="L2168">
        <v>905.8</v>
      </c>
      <c r="M2168">
        <v>90.58</v>
      </c>
      <c r="P2168" s="6"/>
      <c r="AE2168">
        <v>25.2</v>
      </c>
      <c r="AF2168">
        <v>0.04</v>
      </c>
    </row>
    <row r="2169" spans="1:32" x14ac:dyDescent="0.25">
      <c r="A2169" s="24" t="s">
        <v>114</v>
      </c>
      <c r="B2169" t="s">
        <v>109</v>
      </c>
      <c r="C2169" s="15">
        <v>42044</v>
      </c>
      <c r="D2169" t="s">
        <v>97</v>
      </c>
      <c r="E2169">
        <v>1</v>
      </c>
      <c r="G2169">
        <v>350</v>
      </c>
      <c r="J2169">
        <v>2</v>
      </c>
      <c r="K2169" s="6" t="s">
        <v>115</v>
      </c>
      <c r="L2169">
        <v>905.8</v>
      </c>
      <c r="M2169">
        <v>90.58</v>
      </c>
      <c r="P2169" s="6"/>
      <c r="AE2169">
        <v>25.1</v>
      </c>
      <c r="AF2169">
        <v>0.04</v>
      </c>
    </row>
    <row r="2170" spans="1:32" x14ac:dyDescent="0.25">
      <c r="A2170" s="24" t="s">
        <v>111</v>
      </c>
      <c r="B2170" t="s">
        <v>109</v>
      </c>
      <c r="C2170" s="15">
        <v>42044</v>
      </c>
      <c r="D2170" t="s">
        <v>97</v>
      </c>
      <c r="E2170">
        <v>2</v>
      </c>
      <c r="G2170">
        <v>100</v>
      </c>
      <c r="J2170">
        <v>2</v>
      </c>
      <c r="K2170" s="6" t="s">
        <v>115</v>
      </c>
      <c r="L2170">
        <v>888.6</v>
      </c>
      <c r="M2170">
        <v>88.86</v>
      </c>
      <c r="P2170" s="6"/>
      <c r="AE2170">
        <v>18.899999999999999</v>
      </c>
      <c r="AF2170">
        <v>0.03</v>
      </c>
    </row>
    <row r="2171" spans="1:32" x14ac:dyDescent="0.25">
      <c r="A2171" s="24" t="s">
        <v>110</v>
      </c>
      <c r="B2171" t="s">
        <v>109</v>
      </c>
      <c r="C2171" s="15">
        <v>42044</v>
      </c>
      <c r="D2171" t="s">
        <v>97</v>
      </c>
      <c r="E2171">
        <v>2</v>
      </c>
      <c r="G2171">
        <v>0</v>
      </c>
      <c r="J2171">
        <v>2</v>
      </c>
      <c r="K2171" s="6" t="s">
        <v>115</v>
      </c>
      <c r="L2171">
        <v>837</v>
      </c>
      <c r="M2171">
        <v>83.7</v>
      </c>
      <c r="P2171" s="6"/>
      <c r="AE2171">
        <v>16.899999999999999</v>
      </c>
      <c r="AF2171">
        <v>2.7E-2</v>
      </c>
    </row>
    <row r="2172" spans="1:32" x14ac:dyDescent="0.25">
      <c r="A2172" s="24" t="s">
        <v>112</v>
      </c>
      <c r="B2172" t="s">
        <v>109</v>
      </c>
      <c r="C2172" s="15">
        <v>42044</v>
      </c>
      <c r="D2172" t="s">
        <v>97</v>
      </c>
      <c r="E2172">
        <v>2</v>
      </c>
      <c r="G2172">
        <v>50</v>
      </c>
      <c r="J2172">
        <v>2</v>
      </c>
      <c r="K2172" s="6" t="s">
        <v>115</v>
      </c>
      <c r="L2172">
        <v>957.4</v>
      </c>
      <c r="M2172">
        <v>95.74</v>
      </c>
      <c r="P2172" s="6"/>
      <c r="AE2172">
        <v>19.8</v>
      </c>
      <c r="AF2172">
        <v>3.2000000000000001E-2</v>
      </c>
    </row>
    <row r="2173" spans="1:32" x14ac:dyDescent="0.25">
      <c r="A2173" s="24" t="s">
        <v>113</v>
      </c>
      <c r="B2173" t="s">
        <v>109</v>
      </c>
      <c r="C2173" s="15">
        <v>42044</v>
      </c>
      <c r="D2173" t="s">
        <v>97</v>
      </c>
      <c r="E2173">
        <v>2</v>
      </c>
      <c r="G2173">
        <v>500</v>
      </c>
      <c r="J2173">
        <v>2</v>
      </c>
      <c r="K2173" s="6" t="s">
        <v>115</v>
      </c>
      <c r="L2173">
        <v>1112.1999999999998</v>
      </c>
      <c r="M2173">
        <v>111.22</v>
      </c>
      <c r="P2173" s="6"/>
      <c r="AE2173">
        <v>23.5</v>
      </c>
      <c r="AF2173">
        <v>3.7999999999999999E-2</v>
      </c>
    </row>
    <row r="2174" spans="1:32" x14ac:dyDescent="0.25">
      <c r="A2174" s="24" t="s">
        <v>108</v>
      </c>
      <c r="B2174" t="s">
        <v>109</v>
      </c>
      <c r="C2174" s="15">
        <v>42044</v>
      </c>
      <c r="D2174" t="s">
        <v>97</v>
      </c>
      <c r="E2174">
        <v>2</v>
      </c>
      <c r="G2174">
        <v>200</v>
      </c>
      <c r="J2174">
        <v>2</v>
      </c>
      <c r="K2174" s="6" t="s">
        <v>115</v>
      </c>
      <c r="L2174">
        <v>1112.1999999999998</v>
      </c>
      <c r="M2174">
        <v>111.22</v>
      </c>
      <c r="P2174" s="6"/>
      <c r="AE2174">
        <v>21.4</v>
      </c>
      <c r="AF2174">
        <v>3.4000000000000002E-2</v>
      </c>
    </row>
    <row r="2175" spans="1:32" x14ac:dyDescent="0.25">
      <c r="A2175" s="24" t="s">
        <v>114</v>
      </c>
      <c r="B2175" t="s">
        <v>109</v>
      </c>
      <c r="C2175" s="15">
        <v>42044</v>
      </c>
      <c r="D2175" t="s">
        <v>97</v>
      </c>
      <c r="E2175">
        <v>2</v>
      </c>
      <c r="G2175">
        <v>350</v>
      </c>
      <c r="J2175">
        <v>2</v>
      </c>
      <c r="K2175" s="6" t="s">
        <v>115</v>
      </c>
      <c r="L2175">
        <v>940.19999999999993</v>
      </c>
      <c r="M2175">
        <v>94.02</v>
      </c>
      <c r="P2175" s="6"/>
      <c r="AE2175">
        <v>31.7</v>
      </c>
      <c r="AF2175">
        <v>5.0999999999999997E-2</v>
      </c>
    </row>
    <row r="2176" spans="1:32" x14ac:dyDescent="0.25">
      <c r="A2176" s="24" t="s">
        <v>110</v>
      </c>
      <c r="B2176" t="s">
        <v>109</v>
      </c>
      <c r="C2176" s="15">
        <v>42044</v>
      </c>
      <c r="D2176" t="s">
        <v>97</v>
      </c>
      <c r="E2176">
        <v>3</v>
      </c>
      <c r="G2176">
        <v>0</v>
      </c>
      <c r="J2176">
        <v>2</v>
      </c>
      <c r="K2176" s="6" t="s">
        <v>115</v>
      </c>
      <c r="L2176">
        <v>837</v>
      </c>
      <c r="M2176">
        <v>83.7</v>
      </c>
      <c r="P2176" s="6"/>
      <c r="AE2176">
        <v>19.8</v>
      </c>
      <c r="AF2176">
        <v>3.2000000000000001E-2</v>
      </c>
    </row>
    <row r="2177" spans="1:32" x14ac:dyDescent="0.25">
      <c r="A2177" s="24" t="s">
        <v>114</v>
      </c>
      <c r="B2177" t="s">
        <v>109</v>
      </c>
      <c r="C2177" s="15">
        <v>42044</v>
      </c>
      <c r="D2177" t="s">
        <v>97</v>
      </c>
      <c r="E2177">
        <v>3</v>
      </c>
      <c r="G2177">
        <v>350</v>
      </c>
      <c r="J2177">
        <v>2</v>
      </c>
      <c r="K2177" s="6" t="s">
        <v>115</v>
      </c>
      <c r="L2177">
        <v>837</v>
      </c>
      <c r="M2177">
        <v>83.7</v>
      </c>
      <c r="P2177" s="6"/>
      <c r="AE2177">
        <v>25.2</v>
      </c>
      <c r="AF2177">
        <v>0.04</v>
      </c>
    </row>
    <row r="2178" spans="1:32" x14ac:dyDescent="0.25">
      <c r="A2178" s="24" t="s">
        <v>112</v>
      </c>
      <c r="B2178" t="s">
        <v>109</v>
      </c>
      <c r="C2178" s="15">
        <v>42044</v>
      </c>
      <c r="D2178" t="s">
        <v>97</v>
      </c>
      <c r="E2178">
        <v>3</v>
      </c>
      <c r="G2178">
        <v>50</v>
      </c>
      <c r="J2178">
        <v>2</v>
      </c>
      <c r="K2178" s="6" t="s">
        <v>115</v>
      </c>
      <c r="L2178">
        <v>785.4</v>
      </c>
      <c r="M2178">
        <v>78.540000000000006</v>
      </c>
      <c r="P2178" s="6"/>
      <c r="AE2178">
        <v>26.1</v>
      </c>
      <c r="AF2178">
        <v>4.2000000000000003E-2</v>
      </c>
    </row>
    <row r="2179" spans="1:32" x14ac:dyDescent="0.25">
      <c r="A2179" s="24" t="s">
        <v>111</v>
      </c>
      <c r="B2179" t="s">
        <v>109</v>
      </c>
      <c r="C2179" s="15">
        <v>42044</v>
      </c>
      <c r="D2179" t="s">
        <v>97</v>
      </c>
      <c r="E2179">
        <v>3</v>
      </c>
      <c r="G2179">
        <v>100</v>
      </c>
      <c r="J2179">
        <v>2</v>
      </c>
      <c r="K2179" s="6" t="s">
        <v>115</v>
      </c>
      <c r="L2179">
        <v>905.8</v>
      </c>
      <c r="M2179">
        <v>90.58</v>
      </c>
      <c r="P2179" s="6"/>
      <c r="AE2179">
        <v>18.3</v>
      </c>
      <c r="AF2179">
        <v>2.9000000000000001E-2</v>
      </c>
    </row>
    <row r="2180" spans="1:32" x14ac:dyDescent="0.25">
      <c r="A2180" s="24" t="s">
        <v>108</v>
      </c>
      <c r="B2180" t="s">
        <v>109</v>
      </c>
      <c r="C2180" s="15">
        <v>42044</v>
      </c>
      <c r="D2180" t="s">
        <v>97</v>
      </c>
      <c r="E2180">
        <v>3</v>
      </c>
      <c r="G2180">
        <v>200</v>
      </c>
      <c r="J2180">
        <v>2</v>
      </c>
      <c r="K2180" s="6" t="s">
        <v>115</v>
      </c>
      <c r="L2180">
        <v>871.4</v>
      </c>
      <c r="M2180">
        <v>87.14</v>
      </c>
      <c r="P2180" s="6"/>
      <c r="AE2180">
        <v>20.3</v>
      </c>
      <c r="AF2180">
        <v>3.3000000000000002E-2</v>
      </c>
    </row>
    <row r="2181" spans="1:32" x14ac:dyDescent="0.25">
      <c r="A2181" s="24" t="s">
        <v>113</v>
      </c>
      <c r="B2181" t="s">
        <v>109</v>
      </c>
      <c r="C2181" s="15">
        <v>42044</v>
      </c>
      <c r="D2181" t="s">
        <v>97</v>
      </c>
      <c r="E2181">
        <v>3</v>
      </c>
      <c r="G2181">
        <v>500</v>
      </c>
      <c r="J2181">
        <v>2</v>
      </c>
      <c r="K2181" s="6" t="s">
        <v>115</v>
      </c>
      <c r="L2181">
        <v>819.8</v>
      </c>
      <c r="M2181">
        <v>81.98</v>
      </c>
      <c r="P2181" s="6"/>
      <c r="AE2181">
        <v>29.4</v>
      </c>
      <c r="AF2181">
        <v>4.7E-2</v>
      </c>
    </row>
    <row r="2182" spans="1:32" x14ac:dyDescent="0.25">
      <c r="A2182" s="24" t="s">
        <v>108</v>
      </c>
      <c r="B2182" t="s">
        <v>109</v>
      </c>
      <c r="C2182" s="15">
        <v>42051</v>
      </c>
      <c r="D2182" t="s">
        <v>97</v>
      </c>
      <c r="E2182">
        <v>1</v>
      </c>
      <c r="G2182">
        <v>200</v>
      </c>
      <c r="J2182">
        <v>2</v>
      </c>
      <c r="K2182" s="6" t="s">
        <v>116</v>
      </c>
      <c r="L2182">
        <v>940.19999999999993</v>
      </c>
      <c r="M2182">
        <v>94.02</v>
      </c>
      <c r="P2182" s="6"/>
      <c r="AE2182">
        <v>25.8</v>
      </c>
      <c r="AF2182">
        <v>4.1000000000000002E-2</v>
      </c>
    </row>
    <row r="2183" spans="1:32" x14ac:dyDescent="0.25">
      <c r="A2183" s="24" t="s">
        <v>110</v>
      </c>
      <c r="B2183" t="s">
        <v>109</v>
      </c>
      <c r="C2183" s="15">
        <v>42051</v>
      </c>
      <c r="D2183" t="s">
        <v>97</v>
      </c>
      <c r="E2183">
        <v>1</v>
      </c>
      <c r="G2183">
        <v>0</v>
      </c>
      <c r="J2183">
        <v>2</v>
      </c>
      <c r="K2183" s="6" t="s">
        <v>116</v>
      </c>
      <c r="L2183">
        <v>1077.8000000000002</v>
      </c>
      <c r="M2183">
        <v>107.78</v>
      </c>
      <c r="P2183" s="6"/>
      <c r="AE2183">
        <v>26.4</v>
      </c>
      <c r="AF2183">
        <v>4.2000000000000003E-2</v>
      </c>
    </row>
    <row r="2184" spans="1:32" x14ac:dyDescent="0.25">
      <c r="A2184" s="24" t="s">
        <v>111</v>
      </c>
      <c r="B2184" t="s">
        <v>109</v>
      </c>
      <c r="C2184" s="15">
        <v>42051</v>
      </c>
      <c r="D2184" t="s">
        <v>97</v>
      </c>
      <c r="E2184">
        <v>1</v>
      </c>
      <c r="G2184">
        <v>100</v>
      </c>
      <c r="J2184">
        <v>2</v>
      </c>
      <c r="K2184" s="6" t="s">
        <v>116</v>
      </c>
      <c r="L2184">
        <v>1043.4000000000001</v>
      </c>
      <c r="M2184">
        <v>104.34</v>
      </c>
      <c r="P2184" s="6"/>
      <c r="AE2184">
        <v>27.5</v>
      </c>
      <c r="AF2184">
        <v>4.3999999999999997E-2</v>
      </c>
    </row>
    <row r="2185" spans="1:32" x14ac:dyDescent="0.25">
      <c r="A2185" s="24" t="s">
        <v>112</v>
      </c>
      <c r="B2185" t="s">
        <v>109</v>
      </c>
      <c r="C2185" s="15">
        <v>42051</v>
      </c>
      <c r="D2185" t="s">
        <v>97</v>
      </c>
      <c r="E2185">
        <v>1</v>
      </c>
      <c r="G2185">
        <v>50</v>
      </c>
      <c r="J2185">
        <v>2</v>
      </c>
      <c r="K2185" s="6" t="s">
        <v>116</v>
      </c>
      <c r="L2185">
        <v>1043.4000000000001</v>
      </c>
      <c r="M2185">
        <v>104.34</v>
      </c>
      <c r="P2185" s="6"/>
      <c r="AE2185">
        <v>25.3</v>
      </c>
      <c r="AF2185">
        <v>0.04</v>
      </c>
    </row>
    <row r="2186" spans="1:32" x14ac:dyDescent="0.25">
      <c r="A2186" s="24" t="s">
        <v>113</v>
      </c>
      <c r="B2186" t="s">
        <v>109</v>
      </c>
      <c r="C2186" s="15">
        <v>42051</v>
      </c>
      <c r="D2186" t="s">
        <v>97</v>
      </c>
      <c r="E2186">
        <v>1</v>
      </c>
      <c r="G2186">
        <v>500</v>
      </c>
      <c r="J2186">
        <v>2</v>
      </c>
      <c r="K2186" s="6" t="s">
        <v>116</v>
      </c>
      <c r="L2186">
        <v>1129.4000000000001</v>
      </c>
      <c r="M2186">
        <v>112.94</v>
      </c>
      <c r="P2186" s="6"/>
      <c r="AE2186">
        <v>27.8</v>
      </c>
      <c r="AF2186">
        <v>4.3999999999999997E-2</v>
      </c>
    </row>
    <row r="2187" spans="1:32" x14ac:dyDescent="0.25">
      <c r="A2187" s="24" t="s">
        <v>114</v>
      </c>
      <c r="B2187" t="s">
        <v>109</v>
      </c>
      <c r="C2187" s="15">
        <v>42051</v>
      </c>
      <c r="D2187" t="s">
        <v>97</v>
      </c>
      <c r="E2187">
        <v>1</v>
      </c>
      <c r="G2187">
        <v>350</v>
      </c>
      <c r="J2187">
        <v>2</v>
      </c>
      <c r="K2187" s="6" t="s">
        <v>116</v>
      </c>
      <c r="L2187">
        <v>1198.1999999999998</v>
      </c>
      <c r="M2187">
        <v>119.82</v>
      </c>
      <c r="P2187" s="6"/>
      <c r="AE2187">
        <v>30.8</v>
      </c>
      <c r="AF2187">
        <v>4.9000000000000002E-2</v>
      </c>
    </row>
    <row r="2188" spans="1:32" x14ac:dyDescent="0.25">
      <c r="A2188" s="24" t="s">
        <v>111</v>
      </c>
      <c r="B2188" t="s">
        <v>109</v>
      </c>
      <c r="C2188" s="15">
        <v>42051</v>
      </c>
      <c r="D2188" t="s">
        <v>97</v>
      </c>
      <c r="E2188">
        <v>2</v>
      </c>
      <c r="G2188">
        <v>100</v>
      </c>
      <c r="J2188">
        <v>2</v>
      </c>
      <c r="K2188" s="6" t="s">
        <v>116</v>
      </c>
      <c r="L2188">
        <v>751</v>
      </c>
      <c r="M2188">
        <v>75.099999999999994</v>
      </c>
      <c r="P2188" s="6"/>
      <c r="AE2188">
        <v>26</v>
      </c>
      <c r="AF2188">
        <v>4.2000000000000003E-2</v>
      </c>
    </row>
    <row r="2189" spans="1:32" x14ac:dyDescent="0.25">
      <c r="A2189" s="24" t="s">
        <v>110</v>
      </c>
      <c r="B2189" t="s">
        <v>109</v>
      </c>
      <c r="C2189" s="15">
        <v>42051</v>
      </c>
      <c r="D2189" t="s">
        <v>97</v>
      </c>
      <c r="E2189">
        <v>2</v>
      </c>
      <c r="G2189">
        <v>0</v>
      </c>
      <c r="J2189">
        <v>2</v>
      </c>
      <c r="K2189" s="6" t="s">
        <v>116</v>
      </c>
      <c r="L2189">
        <v>751</v>
      </c>
      <c r="M2189">
        <v>75.099999999999994</v>
      </c>
      <c r="P2189" s="6"/>
      <c r="AE2189">
        <v>21.4</v>
      </c>
      <c r="AF2189">
        <v>3.4000000000000002E-2</v>
      </c>
    </row>
    <row r="2190" spans="1:32" x14ac:dyDescent="0.25">
      <c r="A2190" s="24" t="s">
        <v>112</v>
      </c>
      <c r="B2190" t="s">
        <v>109</v>
      </c>
      <c r="C2190" s="15">
        <v>42051</v>
      </c>
      <c r="D2190" t="s">
        <v>97</v>
      </c>
      <c r="E2190">
        <v>2</v>
      </c>
      <c r="G2190">
        <v>50</v>
      </c>
      <c r="J2190">
        <v>2</v>
      </c>
      <c r="K2190" s="6" t="s">
        <v>116</v>
      </c>
      <c r="L2190">
        <v>923</v>
      </c>
      <c r="M2190">
        <v>92.3</v>
      </c>
      <c r="P2190" s="6"/>
      <c r="AE2190">
        <v>22.8</v>
      </c>
      <c r="AF2190">
        <v>3.5999999999999997E-2</v>
      </c>
    </row>
    <row r="2191" spans="1:32" x14ac:dyDescent="0.25">
      <c r="A2191" s="24" t="s">
        <v>113</v>
      </c>
      <c r="B2191" t="s">
        <v>109</v>
      </c>
      <c r="C2191" s="15">
        <v>42051</v>
      </c>
      <c r="D2191" t="s">
        <v>97</v>
      </c>
      <c r="E2191">
        <v>2</v>
      </c>
      <c r="G2191">
        <v>500</v>
      </c>
      <c r="J2191">
        <v>2</v>
      </c>
      <c r="K2191" s="6" t="s">
        <v>116</v>
      </c>
      <c r="L2191">
        <v>1525</v>
      </c>
      <c r="M2191">
        <v>152.5</v>
      </c>
      <c r="P2191" s="6"/>
      <c r="AE2191">
        <v>22.8</v>
      </c>
      <c r="AF2191">
        <v>3.6999999999999998E-2</v>
      </c>
    </row>
    <row r="2192" spans="1:32" x14ac:dyDescent="0.25">
      <c r="A2192" s="24" t="s">
        <v>108</v>
      </c>
      <c r="B2192" t="s">
        <v>109</v>
      </c>
      <c r="C2192" s="15">
        <v>42051</v>
      </c>
      <c r="D2192" t="s">
        <v>97</v>
      </c>
      <c r="E2192">
        <v>2</v>
      </c>
      <c r="G2192">
        <v>200</v>
      </c>
      <c r="J2192">
        <v>2</v>
      </c>
      <c r="K2192" s="6" t="s">
        <v>116</v>
      </c>
      <c r="L2192">
        <v>1129.4000000000001</v>
      </c>
      <c r="M2192">
        <v>112.94</v>
      </c>
      <c r="P2192" s="6"/>
      <c r="AE2192">
        <v>25.5</v>
      </c>
      <c r="AF2192">
        <v>4.1000000000000002E-2</v>
      </c>
    </row>
    <row r="2193" spans="1:32" x14ac:dyDescent="0.25">
      <c r="A2193" s="24" t="s">
        <v>114</v>
      </c>
      <c r="B2193" t="s">
        <v>109</v>
      </c>
      <c r="C2193" s="15">
        <v>42051</v>
      </c>
      <c r="D2193" t="s">
        <v>97</v>
      </c>
      <c r="E2193">
        <v>2</v>
      </c>
      <c r="G2193">
        <v>350</v>
      </c>
      <c r="J2193">
        <v>2</v>
      </c>
      <c r="K2193" s="6" t="s">
        <v>116</v>
      </c>
      <c r="L2193">
        <v>1249.8000000000002</v>
      </c>
      <c r="M2193">
        <v>124.98</v>
      </c>
      <c r="P2193" s="6"/>
      <c r="AE2193">
        <v>27.8</v>
      </c>
      <c r="AF2193">
        <v>4.3999999999999997E-2</v>
      </c>
    </row>
    <row r="2194" spans="1:32" x14ac:dyDescent="0.25">
      <c r="A2194" s="24" t="s">
        <v>110</v>
      </c>
      <c r="B2194" t="s">
        <v>109</v>
      </c>
      <c r="C2194" s="15">
        <v>42051</v>
      </c>
      <c r="D2194" t="s">
        <v>97</v>
      </c>
      <c r="E2194">
        <v>3</v>
      </c>
      <c r="G2194">
        <v>0</v>
      </c>
      <c r="J2194">
        <v>2</v>
      </c>
      <c r="K2194" s="6" t="s">
        <v>116</v>
      </c>
      <c r="L2194">
        <v>733.8</v>
      </c>
      <c r="M2194">
        <v>73.38</v>
      </c>
      <c r="P2194" s="6"/>
      <c r="AE2194">
        <v>21.2</v>
      </c>
      <c r="AF2194">
        <v>3.4000000000000002E-2</v>
      </c>
    </row>
    <row r="2195" spans="1:32" x14ac:dyDescent="0.25">
      <c r="A2195" s="24" t="s">
        <v>114</v>
      </c>
      <c r="B2195" t="s">
        <v>109</v>
      </c>
      <c r="C2195" s="15">
        <v>42051</v>
      </c>
      <c r="D2195" t="s">
        <v>97</v>
      </c>
      <c r="E2195">
        <v>3</v>
      </c>
      <c r="G2195">
        <v>350</v>
      </c>
      <c r="J2195">
        <v>2</v>
      </c>
      <c r="K2195" s="6" t="s">
        <v>116</v>
      </c>
      <c r="L2195">
        <v>802.6</v>
      </c>
      <c r="M2195">
        <v>80.260000000000005</v>
      </c>
      <c r="P2195" s="6"/>
      <c r="AE2195">
        <v>23.4</v>
      </c>
      <c r="AF2195">
        <v>3.6999999999999998E-2</v>
      </c>
    </row>
    <row r="2196" spans="1:32" x14ac:dyDescent="0.25">
      <c r="A2196" s="24" t="s">
        <v>112</v>
      </c>
      <c r="B2196" t="s">
        <v>109</v>
      </c>
      <c r="C2196" s="15">
        <v>42051</v>
      </c>
      <c r="D2196" t="s">
        <v>97</v>
      </c>
      <c r="E2196">
        <v>3</v>
      </c>
      <c r="G2196">
        <v>50</v>
      </c>
      <c r="J2196">
        <v>2</v>
      </c>
      <c r="K2196" s="6" t="s">
        <v>116</v>
      </c>
      <c r="L2196">
        <v>957.4</v>
      </c>
      <c r="M2196">
        <v>95.74</v>
      </c>
      <c r="P2196" s="6"/>
      <c r="AE2196">
        <v>18.399999999999999</v>
      </c>
      <c r="AF2196">
        <v>0.03</v>
      </c>
    </row>
    <row r="2197" spans="1:32" x14ac:dyDescent="0.25">
      <c r="A2197" s="24" t="s">
        <v>111</v>
      </c>
      <c r="B2197" t="s">
        <v>109</v>
      </c>
      <c r="C2197" s="15">
        <v>42051</v>
      </c>
      <c r="D2197" t="s">
        <v>97</v>
      </c>
      <c r="E2197">
        <v>3</v>
      </c>
      <c r="G2197">
        <v>100</v>
      </c>
      <c r="J2197">
        <v>2</v>
      </c>
      <c r="K2197" s="6" t="s">
        <v>116</v>
      </c>
      <c r="L2197">
        <v>1249.8000000000002</v>
      </c>
      <c r="M2197">
        <v>124.98</v>
      </c>
      <c r="P2197" s="6"/>
      <c r="AE2197">
        <v>20.399999999999999</v>
      </c>
      <c r="AF2197">
        <v>3.3000000000000002E-2</v>
      </c>
    </row>
    <row r="2198" spans="1:32" x14ac:dyDescent="0.25">
      <c r="A2198" s="24" t="s">
        <v>108</v>
      </c>
      <c r="B2198" t="s">
        <v>109</v>
      </c>
      <c r="C2198" s="15">
        <v>42051</v>
      </c>
      <c r="D2198" t="s">
        <v>97</v>
      </c>
      <c r="E2198">
        <v>3</v>
      </c>
      <c r="G2198">
        <v>200</v>
      </c>
      <c r="J2198">
        <v>2</v>
      </c>
      <c r="K2198" s="6" t="s">
        <v>116</v>
      </c>
      <c r="L2198">
        <v>1370.2</v>
      </c>
      <c r="M2198">
        <v>137.02000000000001</v>
      </c>
      <c r="P2198" s="6"/>
      <c r="AE2198">
        <v>22</v>
      </c>
      <c r="AF2198">
        <v>3.5000000000000003E-2</v>
      </c>
    </row>
    <row r="2199" spans="1:32" x14ac:dyDescent="0.25">
      <c r="A2199" s="24" t="s">
        <v>113</v>
      </c>
      <c r="B2199" t="s">
        <v>109</v>
      </c>
      <c r="C2199" s="15">
        <v>42051</v>
      </c>
      <c r="D2199" t="s">
        <v>97</v>
      </c>
      <c r="E2199">
        <v>3</v>
      </c>
      <c r="G2199">
        <v>500</v>
      </c>
      <c r="J2199">
        <v>2</v>
      </c>
      <c r="K2199" s="6" t="s">
        <v>116</v>
      </c>
      <c r="L2199">
        <v>1215.4000000000001</v>
      </c>
      <c r="M2199">
        <v>121.54</v>
      </c>
      <c r="P2199" s="6"/>
      <c r="AE2199">
        <v>28</v>
      </c>
      <c r="AF2199">
        <v>4.4999999999999998E-2</v>
      </c>
    </row>
    <row r="2200" spans="1:32" x14ac:dyDescent="0.25">
      <c r="A2200" s="24" t="s">
        <v>108</v>
      </c>
      <c r="B2200" t="s">
        <v>109</v>
      </c>
      <c r="C2200" s="15">
        <v>42054</v>
      </c>
      <c r="D2200" t="s">
        <v>97</v>
      </c>
      <c r="E2200">
        <v>1</v>
      </c>
      <c r="G2200">
        <v>200</v>
      </c>
      <c r="J2200">
        <v>2</v>
      </c>
      <c r="K2200" s="6" t="s">
        <v>117</v>
      </c>
      <c r="L2200">
        <v>905.8</v>
      </c>
      <c r="M2200">
        <v>90.58</v>
      </c>
      <c r="P2200" s="6"/>
      <c r="AE2200">
        <v>28.4</v>
      </c>
      <c r="AF2200">
        <v>4.4999999999999998E-2</v>
      </c>
    </row>
    <row r="2201" spans="1:32" x14ac:dyDescent="0.25">
      <c r="A2201" s="24" t="s">
        <v>110</v>
      </c>
      <c r="B2201" t="s">
        <v>109</v>
      </c>
      <c r="C2201" s="15">
        <v>42054</v>
      </c>
      <c r="D2201" t="s">
        <v>97</v>
      </c>
      <c r="E2201">
        <v>1</v>
      </c>
      <c r="G2201">
        <v>0</v>
      </c>
      <c r="J2201">
        <v>2</v>
      </c>
      <c r="K2201" s="6" t="s">
        <v>117</v>
      </c>
      <c r="L2201">
        <v>871.4</v>
      </c>
      <c r="M2201">
        <v>87.14</v>
      </c>
      <c r="P2201" s="6"/>
      <c r="AE2201">
        <v>22.1</v>
      </c>
      <c r="AF2201">
        <v>3.5000000000000003E-2</v>
      </c>
    </row>
    <row r="2202" spans="1:32" x14ac:dyDescent="0.25">
      <c r="A2202" s="24" t="s">
        <v>111</v>
      </c>
      <c r="B2202" t="s">
        <v>109</v>
      </c>
      <c r="C2202" s="15">
        <v>42054</v>
      </c>
      <c r="D2202" t="s">
        <v>97</v>
      </c>
      <c r="E2202">
        <v>1</v>
      </c>
      <c r="G2202">
        <v>100</v>
      </c>
      <c r="J2202">
        <v>2</v>
      </c>
      <c r="K2202" s="6" t="s">
        <v>117</v>
      </c>
      <c r="L2202">
        <v>1043.4000000000001</v>
      </c>
      <c r="M2202">
        <v>104.34</v>
      </c>
      <c r="P2202" s="6"/>
      <c r="AE2202">
        <v>25.5</v>
      </c>
      <c r="AF2202">
        <v>4.1000000000000002E-2</v>
      </c>
    </row>
    <row r="2203" spans="1:32" x14ac:dyDescent="0.25">
      <c r="A2203" s="24" t="s">
        <v>112</v>
      </c>
      <c r="B2203" t="s">
        <v>109</v>
      </c>
      <c r="C2203" s="15">
        <v>42054</v>
      </c>
      <c r="D2203" t="s">
        <v>97</v>
      </c>
      <c r="E2203">
        <v>1</v>
      </c>
      <c r="G2203">
        <v>50</v>
      </c>
      <c r="J2203">
        <v>2</v>
      </c>
      <c r="K2203" s="6" t="s">
        <v>117</v>
      </c>
      <c r="L2203">
        <v>819.8</v>
      </c>
      <c r="M2203">
        <v>81.98</v>
      </c>
      <c r="P2203" s="6"/>
      <c r="AE2203">
        <v>25.1</v>
      </c>
      <c r="AF2203">
        <v>0.04</v>
      </c>
    </row>
    <row r="2204" spans="1:32" x14ac:dyDescent="0.25">
      <c r="A2204" s="24" t="s">
        <v>113</v>
      </c>
      <c r="B2204" t="s">
        <v>109</v>
      </c>
      <c r="C2204" s="15">
        <v>42054</v>
      </c>
      <c r="D2204" t="s">
        <v>97</v>
      </c>
      <c r="E2204">
        <v>1</v>
      </c>
      <c r="G2204">
        <v>500</v>
      </c>
      <c r="J2204">
        <v>2</v>
      </c>
      <c r="K2204" s="6" t="s">
        <v>117</v>
      </c>
      <c r="L2204">
        <v>940.19999999999993</v>
      </c>
      <c r="M2204">
        <v>94.02</v>
      </c>
      <c r="P2204" s="6"/>
      <c r="AE2204">
        <v>26.4</v>
      </c>
      <c r="AF2204">
        <v>4.2000000000000003E-2</v>
      </c>
    </row>
    <row r="2205" spans="1:32" x14ac:dyDescent="0.25">
      <c r="A2205" s="24" t="s">
        <v>114</v>
      </c>
      <c r="B2205" t="s">
        <v>109</v>
      </c>
      <c r="C2205" s="15">
        <v>42054</v>
      </c>
      <c r="D2205" t="s">
        <v>97</v>
      </c>
      <c r="E2205">
        <v>1</v>
      </c>
      <c r="G2205">
        <v>350</v>
      </c>
      <c r="J2205">
        <v>2</v>
      </c>
      <c r="K2205" s="6" t="s">
        <v>117</v>
      </c>
      <c r="L2205">
        <v>837</v>
      </c>
      <c r="M2205">
        <v>83.7</v>
      </c>
      <c r="P2205" s="6"/>
      <c r="AE2205">
        <v>27.3</v>
      </c>
      <c r="AF2205">
        <v>4.3999999999999997E-2</v>
      </c>
    </row>
    <row r="2206" spans="1:32" x14ac:dyDescent="0.25">
      <c r="A2206" s="24" t="s">
        <v>111</v>
      </c>
      <c r="B2206" t="s">
        <v>109</v>
      </c>
      <c r="C2206" s="15">
        <v>42054</v>
      </c>
      <c r="D2206" t="s">
        <v>97</v>
      </c>
      <c r="E2206">
        <v>2</v>
      </c>
      <c r="G2206">
        <v>100</v>
      </c>
      <c r="J2206">
        <v>2</v>
      </c>
      <c r="K2206" s="6" t="s">
        <v>117</v>
      </c>
      <c r="L2206">
        <v>613.40000000000009</v>
      </c>
      <c r="M2206">
        <v>61.34</v>
      </c>
      <c r="P2206" s="6"/>
      <c r="AE2206">
        <v>23.3</v>
      </c>
      <c r="AF2206">
        <v>3.6999999999999998E-2</v>
      </c>
    </row>
    <row r="2207" spans="1:32" x14ac:dyDescent="0.25">
      <c r="A2207" s="24" t="s">
        <v>110</v>
      </c>
      <c r="B2207" t="s">
        <v>109</v>
      </c>
      <c r="C2207" s="15">
        <v>42054</v>
      </c>
      <c r="D2207" t="s">
        <v>97</v>
      </c>
      <c r="E2207">
        <v>2</v>
      </c>
      <c r="G2207">
        <v>0</v>
      </c>
      <c r="J2207">
        <v>2</v>
      </c>
      <c r="K2207" s="6" t="s">
        <v>117</v>
      </c>
      <c r="L2207">
        <v>682.2</v>
      </c>
      <c r="M2207">
        <v>68.22</v>
      </c>
      <c r="P2207" s="6"/>
      <c r="AE2207">
        <v>27.8</v>
      </c>
      <c r="AF2207">
        <v>4.3999999999999997E-2</v>
      </c>
    </row>
    <row r="2208" spans="1:32" x14ac:dyDescent="0.25">
      <c r="A2208" s="24" t="s">
        <v>112</v>
      </c>
      <c r="B2208" t="s">
        <v>109</v>
      </c>
      <c r="C2208" s="15">
        <v>42054</v>
      </c>
      <c r="D2208" t="s">
        <v>97</v>
      </c>
      <c r="E2208">
        <v>2</v>
      </c>
      <c r="G2208">
        <v>50</v>
      </c>
      <c r="J2208">
        <v>2</v>
      </c>
      <c r="K2208" s="6" t="s">
        <v>117</v>
      </c>
      <c r="L2208">
        <v>751</v>
      </c>
      <c r="M2208">
        <v>75.099999999999994</v>
      </c>
      <c r="P2208" s="6"/>
      <c r="AE2208">
        <v>23.3</v>
      </c>
      <c r="AF2208">
        <v>3.6999999999999998E-2</v>
      </c>
    </row>
    <row r="2209" spans="1:32" x14ac:dyDescent="0.25">
      <c r="A2209" s="24" t="s">
        <v>113</v>
      </c>
      <c r="B2209" t="s">
        <v>109</v>
      </c>
      <c r="C2209" s="15">
        <v>42054</v>
      </c>
      <c r="D2209" t="s">
        <v>97</v>
      </c>
      <c r="E2209">
        <v>2</v>
      </c>
      <c r="G2209">
        <v>500</v>
      </c>
      <c r="J2209">
        <v>2</v>
      </c>
      <c r="K2209" s="6" t="s">
        <v>117</v>
      </c>
      <c r="L2209">
        <v>1335.8</v>
      </c>
      <c r="M2209">
        <v>133.58000000000001</v>
      </c>
      <c r="P2209" s="6"/>
      <c r="AE2209">
        <v>24.3</v>
      </c>
      <c r="AF2209">
        <v>3.9E-2</v>
      </c>
    </row>
    <row r="2210" spans="1:32" x14ac:dyDescent="0.25">
      <c r="A2210" s="24" t="s">
        <v>108</v>
      </c>
      <c r="B2210" t="s">
        <v>109</v>
      </c>
      <c r="C2210" s="15">
        <v>42054</v>
      </c>
      <c r="D2210" t="s">
        <v>97</v>
      </c>
      <c r="E2210">
        <v>2</v>
      </c>
      <c r="G2210">
        <v>200</v>
      </c>
      <c r="J2210">
        <v>2</v>
      </c>
      <c r="K2210" s="6" t="s">
        <v>117</v>
      </c>
      <c r="L2210">
        <v>991.80000000000007</v>
      </c>
      <c r="M2210">
        <v>99.18</v>
      </c>
      <c r="P2210" s="6"/>
      <c r="AE2210">
        <v>22.2</v>
      </c>
      <c r="AF2210">
        <v>3.5999999999999997E-2</v>
      </c>
    </row>
    <row r="2211" spans="1:32" x14ac:dyDescent="0.25">
      <c r="A2211" s="24" t="s">
        <v>114</v>
      </c>
      <c r="B2211" t="s">
        <v>109</v>
      </c>
      <c r="C2211" s="15">
        <v>42054</v>
      </c>
      <c r="D2211" t="s">
        <v>97</v>
      </c>
      <c r="E2211">
        <v>2</v>
      </c>
      <c r="G2211">
        <v>350</v>
      </c>
      <c r="J2211">
        <v>2</v>
      </c>
      <c r="K2211" s="6" t="s">
        <v>117</v>
      </c>
      <c r="L2211">
        <v>1215.4000000000001</v>
      </c>
      <c r="M2211">
        <v>121.54</v>
      </c>
      <c r="P2211" s="6"/>
      <c r="AE2211">
        <v>26.5</v>
      </c>
      <c r="AF2211">
        <v>4.2000000000000003E-2</v>
      </c>
    </row>
    <row r="2212" spans="1:32" x14ac:dyDescent="0.25">
      <c r="A2212" s="24" t="s">
        <v>110</v>
      </c>
      <c r="B2212" t="s">
        <v>109</v>
      </c>
      <c r="C2212" s="15">
        <v>42054</v>
      </c>
      <c r="D2212" t="s">
        <v>97</v>
      </c>
      <c r="E2212">
        <v>3</v>
      </c>
      <c r="G2212">
        <v>0</v>
      </c>
      <c r="J2212">
        <v>2</v>
      </c>
      <c r="K2212" s="6" t="s">
        <v>117</v>
      </c>
      <c r="L2212">
        <v>613.40000000000009</v>
      </c>
      <c r="M2212">
        <v>61.34</v>
      </c>
      <c r="P2212" s="6"/>
      <c r="AE2212">
        <v>20.5</v>
      </c>
      <c r="AF2212">
        <v>3.3000000000000002E-2</v>
      </c>
    </row>
    <row r="2213" spans="1:32" x14ac:dyDescent="0.25">
      <c r="A2213" s="24" t="s">
        <v>114</v>
      </c>
      <c r="B2213" t="s">
        <v>109</v>
      </c>
      <c r="C2213" s="15">
        <v>42054</v>
      </c>
      <c r="D2213" t="s">
        <v>97</v>
      </c>
      <c r="E2213">
        <v>3</v>
      </c>
      <c r="G2213">
        <v>350</v>
      </c>
      <c r="J2213">
        <v>2</v>
      </c>
      <c r="K2213" s="6" t="s">
        <v>117</v>
      </c>
      <c r="L2213">
        <v>596.20000000000005</v>
      </c>
      <c r="M2213">
        <v>59.62</v>
      </c>
      <c r="P2213" s="6"/>
      <c r="AE2213">
        <v>23.2</v>
      </c>
      <c r="AF2213">
        <v>3.6999999999999998E-2</v>
      </c>
    </row>
    <row r="2214" spans="1:32" x14ac:dyDescent="0.25">
      <c r="A2214" s="24" t="s">
        <v>112</v>
      </c>
      <c r="B2214" t="s">
        <v>109</v>
      </c>
      <c r="C2214" s="15">
        <v>42054</v>
      </c>
      <c r="D2214" t="s">
        <v>97</v>
      </c>
      <c r="E2214">
        <v>3</v>
      </c>
      <c r="G2214">
        <v>50</v>
      </c>
      <c r="J2214">
        <v>2</v>
      </c>
      <c r="K2214" s="6" t="s">
        <v>117</v>
      </c>
      <c r="L2214">
        <v>768.2</v>
      </c>
      <c r="M2214">
        <v>76.819999999999993</v>
      </c>
      <c r="P2214" s="6"/>
      <c r="AE2214">
        <v>17.399999999999999</v>
      </c>
      <c r="AF2214">
        <v>2.8000000000000001E-2</v>
      </c>
    </row>
    <row r="2215" spans="1:32" x14ac:dyDescent="0.25">
      <c r="A2215" s="24" t="s">
        <v>111</v>
      </c>
      <c r="B2215" t="s">
        <v>109</v>
      </c>
      <c r="C2215" s="15">
        <v>42054</v>
      </c>
      <c r="D2215" t="s">
        <v>97</v>
      </c>
      <c r="E2215">
        <v>3</v>
      </c>
      <c r="G2215">
        <v>100</v>
      </c>
      <c r="J2215">
        <v>2</v>
      </c>
      <c r="K2215" s="6" t="s">
        <v>117</v>
      </c>
      <c r="L2215">
        <v>1009</v>
      </c>
      <c r="M2215">
        <v>100.9</v>
      </c>
      <c r="P2215" s="6"/>
      <c r="AE2215">
        <v>22.2</v>
      </c>
      <c r="AF2215">
        <v>3.5000000000000003E-2</v>
      </c>
    </row>
    <row r="2216" spans="1:32" x14ac:dyDescent="0.25">
      <c r="A2216" s="24" t="s">
        <v>108</v>
      </c>
      <c r="B2216" t="s">
        <v>109</v>
      </c>
      <c r="C2216" s="15">
        <v>42054</v>
      </c>
      <c r="D2216" t="s">
        <v>97</v>
      </c>
      <c r="E2216">
        <v>3</v>
      </c>
      <c r="G2216">
        <v>200</v>
      </c>
      <c r="J2216">
        <v>2</v>
      </c>
      <c r="K2216" s="6" t="s">
        <v>117</v>
      </c>
      <c r="L2216">
        <v>1232.5999999999999</v>
      </c>
      <c r="M2216">
        <v>123.26</v>
      </c>
      <c r="P2216" s="6"/>
      <c r="AE2216">
        <v>22</v>
      </c>
      <c r="AF2216">
        <v>3.5000000000000003E-2</v>
      </c>
    </row>
    <row r="2217" spans="1:32" x14ac:dyDescent="0.25">
      <c r="A2217" s="24" t="s">
        <v>113</v>
      </c>
      <c r="B2217" t="s">
        <v>109</v>
      </c>
      <c r="C2217" s="15">
        <v>42054</v>
      </c>
      <c r="D2217" t="s">
        <v>97</v>
      </c>
      <c r="E2217">
        <v>3</v>
      </c>
      <c r="G2217">
        <v>500</v>
      </c>
      <c r="J2217">
        <v>2</v>
      </c>
      <c r="K2217" s="6" t="s">
        <v>117</v>
      </c>
      <c r="L2217">
        <v>991.80000000000007</v>
      </c>
      <c r="M2217">
        <v>99.18</v>
      </c>
      <c r="P2217" s="6"/>
      <c r="AE2217">
        <v>22.6</v>
      </c>
      <c r="AF2217">
        <v>3.5999999999999997E-2</v>
      </c>
    </row>
    <row r="2218" spans="1:32" x14ac:dyDescent="0.25">
      <c r="A2218" s="24" t="s">
        <v>108</v>
      </c>
      <c r="B2218" t="s">
        <v>109</v>
      </c>
      <c r="C2218" s="15">
        <v>42064</v>
      </c>
      <c r="D2218" t="s">
        <v>97</v>
      </c>
      <c r="E2218">
        <v>1</v>
      </c>
      <c r="G2218">
        <v>200</v>
      </c>
      <c r="J2218">
        <v>2</v>
      </c>
      <c r="K2218" s="6" t="s">
        <v>118</v>
      </c>
      <c r="L2218">
        <v>1404.6</v>
      </c>
      <c r="M2218">
        <v>140.46</v>
      </c>
      <c r="P2218" s="6"/>
    </row>
    <row r="2219" spans="1:32" x14ac:dyDescent="0.25">
      <c r="A2219" s="24" t="s">
        <v>110</v>
      </c>
      <c r="B2219" t="s">
        <v>109</v>
      </c>
      <c r="C2219" s="15">
        <v>42064</v>
      </c>
      <c r="D2219" t="s">
        <v>97</v>
      </c>
      <c r="E2219">
        <v>1</v>
      </c>
      <c r="G2219">
        <v>0</v>
      </c>
      <c r="J2219">
        <v>2</v>
      </c>
      <c r="K2219" s="6" t="s">
        <v>118</v>
      </c>
      <c r="L2219">
        <v>1129.4000000000001</v>
      </c>
      <c r="M2219">
        <v>112.94</v>
      </c>
      <c r="P2219" s="6"/>
    </row>
    <row r="2220" spans="1:32" x14ac:dyDescent="0.25">
      <c r="A2220" s="24" t="s">
        <v>111</v>
      </c>
      <c r="B2220" t="s">
        <v>109</v>
      </c>
      <c r="C2220" s="15">
        <v>42064</v>
      </c>
      <c r="D2220" t="s">
        <v>97</v>
      </c>
      <c r="E2220">
        <v>1</v>
      </c>
      <c r="G2220">
        <v>100</v>
      </c>
      <c r="J2220">
        <v>2</v>
      </c>
      <c r="K2220" s="6" t="s">
        <v>118</v>
      </c>
      <c r="L2220">
        <v>1714.2</v>
      </c>
      <c r="M2220">
        <v>171.42</v>
      </c>
      <c r="P2220" s="6"/>
    </row>
    <row r="2221" spans="1:32" x14ac:dyDescent="0.25">
      <c r="A2221" s="24" t="s">
        <v>112</v>
      </c>
      <c r="B2221" t="s">
        <v>109</v>
      </c>
      <c r="C2221" s="15">
        <v>42064</v>
      </c>
      <c r="D2221" t="s">
        <v>97</v>
      </c>
      <c r="E2221">
        <v>1</v>
      </c>
      <c r="G2221">
        <v>50</v>
      </c>
      <c r="J2221">
        <v>2</v>
      </c>
      <c r="K2221" s="6" t="s">
        <v>118</v>
      </c>
      <c r="L2221">
        <v>1267</v>
      </c>
      <c r="M2221">
        <v>126.7</v>
      </c>
      <c r="P2221" s="6"/>
    </row>
    <row r="2222" spans="1:32" x14ac:dyDescent="0.25">
      <c r="A2222" s="24" t="s">
        <v>113</v>
      </c>
      <c r="B2222" t="s">
        <v>109</v>
      </c>
      <c r="C2222" s="15">
        <v>42064</v>
      </c>
      <c r="D2222" t="s">
        <v>97</v>
      </c>
      <c r="E2222">
        <v>1</v>
      </c>
      <c r="G2222">
        <v>500</v>
      </c>
      <c r="J2222">
        <v>2</v>
      </c>
      <c r="K2222" s="6" t="s">
        <v>118</v>
      </c>
      <c r="L2222">
        <v>1800.2</v>
      </c>
      <c r="M2222">
        <v>180.02</v>
      </c>
      <c r="P2222" s="6"/>
    </row>
    <row r="2223" spans="1:32" x14ac:dyDescent="0.25">
      <c r="A2223" s="24" t="s">
        <v>114</v>
      </c>
      <c r="B2223" t="s">
        <v>109</v>
      </c>
      <c r="C2223" s="15">
        <v>42064</v>
      </c>
      <c r="D2223" t="s">
        <v>97</v>
      </c>
      <c r="E2223">
        <v>1</v>
      </c>
      <c r="G2223">
        <v>350</v>
      </c>
      <c r="J2223">
        <v>2</v>
      </c>
      <c r="K2223" s="6" t="s">
        <v>118</v>
      </c>
      <c r="L2223">
        <v>1439</v>
      </c>
      <c r="M2223">
        <v>143.9</v>
      </c>
      <c r="P2223" s="6"/>
    </row>
    <row r="2224" spans="1:32" x14ac:dyDescent="0.25">
      <c r="A2224" s="24" t="s">
        <v>111</v>
      </c>
      <c r="B2224" t="s">
        <v>109</v>
      </c>
      <c r="C2224" s="15">
        <v>42064</v>
      </c>
      <c r="D2224" t="s">
        <v>97</v>
      </c>
      <c r="E2224">
        <v>2</v>
      </c>
      <c r="G2224">
        <v>100</v>
      </c>
      <c r="J2224">
        <v>2</v>
      </c>
      <c r="K2224" s="6" t="s">
        <v>118</v>
      </c>
      <c r="L2224">
        <v>923</v>
      </c>
      <c r="M2224">
        <v>92.3</v>
      </c>
      <c r="P2224" s="6"/>
    </row>
    <row r="2225" spans="1:32" x14ac:dyDescent="0.25">
      <c r="A2225" s="24" t="s">
        <v>110</v>
      </c>
      <c r="B2225" t="s">
        <v>109</v>
      </c>
      <c r="C2225" s="15">
        <v>42064</v>
      </c>
      <c r="D2225" t="s">
        <v>97</v>
      </c>
      <c r="E2225">
        <v>2</v>
      </c>
      <c r="G2225">
        <v>0</v>
      </c>
      <c r="J2225">
        <v>2</v>
      </c>
      <c r="K2225" s="6" t="s">
        <v>118</v>
      </c>
      <c r="L2225">
        <v>854.2</v>
      </c>
      <c r="M2225">
        <v>85.42</v>
      </c>
      <c r="P2225" s="6"/>
    </row>
    <row r="2226" spans="1:32" x14ac:dyDescent="0.25">
      <c r="A2226" s="24" t="s">
        <v>112</v>
      </c>
      <c r="B2226" t="s">
        <v>109</v>
      </c>
      <c r="C2226" s="15">
        <v>42064</v>
      </c>
      <c r="D2226" t="s">
        <v>97</v>
      </c>
      <c r="E2226">
        <v>2</v>
      </c>
      <c r="G2226">
        <v>50</v>
      </c>
      <c r="J2226">
        <v>2</v>
      </c>
      <c r="K2226" s="6" t="s">
        <v>118</v>
      </c>
      <c r="L2226">
        <v>1267</v>
      </c>
      <c r="M2226">
        <v>126.7</v>
      </c>
      <c r="P2226" s="6"/>
    </row>
    <row r="2227" spans="1:32" x14ac:dyDescent="0.25">
      <c r="A2227" s="24" t="s">
        <v>113</v>
      </c>
      <c r="B2227" t="s">
        <v>109</v>
      </c>
      <c r="C2227" s="15">
        <v>42064</v>
      </c>
      <c r="D2227" t="s">
        <v>97</v>
      </c>
      <c r="E2227">
        <v>2</v>
      </c>
      <c r="G2227">
        <v>500</v>
      </c>
      <c r="J2227">
        <v>2</v>
      </c>
      <c r="K2227" s="6" t="s">
        <v>118</v>
      </c>
      <c r="L2227">
        <v>2677.4</v>
      </c>
      <c r="M2227">
        <v>267.74</v>
      </c>
      <c r="P2227" s="6"/>
    </row>
    <row r="2228" spans="1:32" x14ac:dyDescent="0.25">
      <c r="A2228" s="24" t="s">
        <v>108</v>
      </c>
      <c r="B2228" t="s">
        <v>109</v>
      </c>
      <c r="C2228" s="15">
        <v>42064</v>
      </c>
      <c r="D2228" t="s">
        <v>97</v>
      </c>
      <c r="E2228">
        <v>2</v>
      </c>
      <c r="G2228">
        <v>200</v>
      </c>
      <c r="J2228">
        <v>2</v>
      </c>
      <c r="K2228" s="6" t="s">
        <v>118</v>
      </c>
      <c r="L2228">
        <v>1679.8</v>
      </c>
      <c r="M2228">
        <v>167.98</v>
      </c>
      <c r="P2228" s="6"/>
    </row>
    <row r="2229" spans="1:32" x14ac:dyDescent="0.25">
      <c r="A2229" s="24" t="s">
        <v>114</v>
      </c>
      <c r="B2229" t="s">
        <v>109</v>
      </c>
      <c r="C2229" s="15">
        <v>42064</v>
      </c>
      <c r="D2229" t="s">
        <v>97</v>
      </c>
      <c r="E2229">
        <v>2</v>
      </c>
      <c r="G2229">
        <v>350</v>
      </c>
      <c r="J2229">
        <v>2</v>
      </c>
      <c r="K2229" s="6" t="s">
        <v>118</v>
      </c>
      <c r="L2229">
        <v>2161.3999999999996</v>
      </c>
      <c r="M2229">
        <v>216.14</v>
      </c>
      <c r="P2229" s="6"/>
    </row>
    <row r="2230" spans="1:32" x14ac:dyDescent="0.25">
      <c r="A2230" s="24" t="s">
        <v>110</v>
      </c>
      <c r="B2230" t="s">
        <v>109</v>
      </c>
      <c r="C2230" s="15">
        <v>42064</v>
      </c>
      <c r="D2230" t="s">
        <v>97</v>
      </c>
      <c r="E2230">
        <v>3</v>
      </c>
      <c r="G2230">
        <v>0</v>
      </c>
      <c r="J2230">
        <v>2</v>
      </c>
      <c r="K2230" s="6" t="s">
        <v>118</v>
      </c>
      <c r="L2230">
        <v>716.59999999999991</v>
      </c>
      <c r="M2230">
        <v>71.66</v>
      </c>
      <c r="P2230" s="6"/>
    </row>
    <row r="2231" spans="1:32" x14ac:dyDescent="0.25">
      <c r="A2231" s="24" t="s">
        <v>114</v>
      </c>
      <c r="B2231" t="s">
        <v>109</v>
      </c>
      <c r="C2231" s="15">
        <v>42064</v>
      </c>
      <c r="D2231" t="s">
        <v>97</v>
      </c>
      <c r="E2231">
        <v>3</v>
      </c>
      <c r="G2231">
        <v>350</v>
      </c>
      <c r="J2231">
        <v>2</v>
      </c>
      <c r="K2231" s="6" t="s">
        <v>118</v>
      </c>
      <c r="L2231">
        <v>854.2</v>
      </c>
      <c r="M2231">
        <v>85.42</v>
      </c>
      <c r="P2231" s="6"/>
    </row>
    <row r="2232" spans="1:32" x14ac:dyDescent="0.25">
      <c r="A2232" s="24" t="s">
        <v>112</v>
      </c>
      <c r="B2232" t="s">
        <v>109</v>
      </c>
      <c r="C2232" s="15">
        <v>42064</v>
      </c>
      <c r="D2232" t="s">
        <v>97</v>
      </c>
      <c r="E2232">
        <v>3</v>
      </c>
      <c r="G2232">
        <v>50</v>
      </c>
      <c r="J2232">
        <v>2</v>
      </c>
      <c r="K2232" s="6" t="s">
        <v>118</v>
      </c>
      <c r="L2232">
        <v>1198.1999999999998</v>
      </c>
      <c r="M2232">
        <v>119.82</v>
      </c>
      <c r="P2232" s="6"/>
    </row>
    <row r="2233" spans="1:32" x14ac:dyDescent="0.25">
      <c r="A2233" s="24" t="s">
        <v>111</v>
      </c>
      <c r="B2233" t="s">
        <v>109</v>
      </c>
      <c r="C2233" s="15">
        <v>42064</v>
      </c>
      <c r="D2233" t="s">
        <v>97</v>
      </c>
      <c r="E2233">
        <v>3</v>
      </c>
      <c r="G2233">
        <v>100</v>
      </c>
      <c r="J2233">
        <v>2</v>
      </c>
      <c r="K2233" s="6" t="s">
        <v>118</v>
      </c>
      <c r="L2233">
        <v>1456.2</v>
      </c>
      <c r="M2233">
        <v>145.62</v>
      </c>
      <c r="P2233" s="6"/>
    </row>
    <row r="2234" spans="1:32" x14ac:dyDescent="0.25">
      <c r="A2234" s="24" t="s">
        <v>108</v>
      </c>
      <c r="B2234" t="s">
        <v>109</v>
      </c>
      <c r="C2234" s="15">
        <v>42064</v>
      </c>
      <c r="D2234" t="s">
        <v>97</v>
      </c>
      <c r="E2234">
        <v>3</v>
      </c>
      <c r="G2234">
        <v>200</v>
      </c>
      <c r="J2234">
        <v>2</v>
      </c>
      <c r="K2234" s="6" t="s">
        <v>118</v>
      </c>
      <c r="L2234">
        <v>2127</v>
      </c>
      <c r="M2234">
        <v>212.7</v>
      </c>
      <c r="P2234" s="6"/>
    </row>
    <row r="2235" spans="1:32" x14ac:dyDescent="0.25">
      <c r="A2235" s="24" t="s">
        <v>113</v>
      </c>
      <c r="B2235" t="s">
        <v>109</v>
      </c>
      <c r="C2235" s="15">
        <v>42064</v>
      </c>
      <c r="D2235" t="s">
        <v>97</v>
      </c>
      <c r="E2235">
        <v>3</v>
      </c>
      <c r="G2235">
        <v>500</v>
      </c>
      <c r="J2235">
        <v>2</v>
      </c>
      <c r="K2235" s="6" t="s">
        <v>118</v>
      </c>
      <c r="L2235">
        <v>2195.8000000000002</v>
      </c>
      <c r="M2235">
        <v>219.58</v>
      </c>
      <c r="P2235" s="6"/>
    </row>
    <row r="2236" spans="1:32" x14ac:dyDescent="0.25">
      <c r="A2236" s="24" t="s">
        <v>108</v>
      </c>
      <c r="B2236" t="s">
        <v>109</v>
      </c>
      <c r="C2236" s="15">
        <v>42065</v>
      </c>
      <c r="D2236" t="s">
        <v>97</v>
      </c>
      <c r="E2236">
        <v>1</v>
      </c>
      <c r="G2236">
        <v>200</v>
      </c>
      <c r="J2236">
        <v>3</v>
      </c>
      <c r="K2236" s="6" t="s">
        <v>88</v>
      </c>
      <c r="N2236">
        <v>79.430000000000007</v>
      </c>
      <c r="O2236">
        <v>79.430000000000007</v>
      </c>
      <c r="P2236" s="6">
        <f>SUMIFS(O$2056:O2236,A$2056:A2236,A2236,E$2056:E2236,E2236)</f>
        <v>488.18</v>
      </c>
      <c r="Y2236">
        <v>2.94</v>
      </c>
      <c r="AE2236">
        <v>27</v>
      </c>
      <c r="AF2236">
        <v>4.2999999999999997E-2</v>
      </c>
    </row>
    <row r="2237" spans="1:32" x14ac:dyDescent="0.25">
      <c r="A2237" s="24" t="s">
        <v>110</v>
      </c>
      <c r="B2237" t="s">
        <v>109</v>
      </c>
      <c r="C2237" s="15">
        <v>42065</v>
      </c>
      <c r="D2237" t="s">
        <v>97</v>
      </c>
      <c r="E2237">
        <v>1</v>
      </c>
      <c r="G2237">
        <v>0</v>
      </c>
      <c r="J2237">
        <v>3</v>
      </c>
      <c r="K2237" s="6" t="s">
        <v>88</v>
      </c>
      <c r="N2237">
        <v>48.16</v>
      </c>
      <c r="O2237">
        <v>48.16</v>
      </c>
      <c r="P2237" s="6">
        <f>SUMIFS(O$2056:O2237,A$2056:A2237,A2237,E$2056:E2237,E2237)</f>
        <v>528.53</v>
      </c>
      <c r="Y2237">
        <v>1.78</v>
      </c>
      <c r="AE2237">
        <v>22.6</v>
      </c>
      <c r="AF2237">
        <v>3.5999999999999997E-2</v>
      </c>
    </row>
    <row r="2238" spans="1:32" x14ac:dyDescent="0.25">
      <c r="A2238" s="24" t="s">
        <v>111</v>
      </c>
      <c r="B2238" t="s">
        <v>109</v>
      </c>
      <c r="C2238" s="15">
        <v>42065</v>
      </c>
      <c r="D2238" t="s">
        <v>97</v>
      </c>
      <c r="E2238">
        <v>1</v>
      </c>
      <c r="G2238">
        <v>100</v>
      </c>
      <c r="J2238">
        <v>3</v>
      </c>
      <c r="K2238" s="6" t="s">
        <v>88</v>
      </c>
      <c r="N2238">
        <v>107.38</v>
      </c>
      <c r="O2238">
        <v>107.38</v>
      </c>
      <c r="P2238" s="6">
        <f>SUMIFS(O$2056:O2238,A$2056:A2238,A2238,E$2056:E2238,E2238)</f>
        <v>585.20000000000005</v>
      </c>
      <c r="Y2238">
        <v>3.98</v>
      </c>
      <c r="AE2238">
        <v>20.399999999999999</v>
      </c>
      <c r="AF2238">
        <v>3.3000000000000002E-2</v>
      </c>
    </row>
    <row r="2239" spans="1:32" x14ac:dyDescent="0.25">
      <c r="A2239" s="24" t="s">
        <v>112</v>
      </c>
      <c r="B2239" t="s">
        <v>109</v>
      </c>
      <c r="C2239" s="15">
        <v>42065</v>
      </c>
      <c r="D2239" t="s">
        <v>97</v>
      </c>
      <c r="E2239">
        <v>1</v>
      </c>
      <c r="G2239">
        <v>50</v>
      </c>
      <c r="J2239">
        <v>3</v>
      </c>
      <c r="K2239" s="6" t="s">
        <v>88</v>
      </c>
      <c r="N2239">
        <v>71.34</v>
      </c>
      <c r="O2239">
        <v>71.34</v>
      </c>
      <c r="P2239" s="6">
        <f>SUMIFS(O$2056:O2239,A$2056:A2239,A2239,E$2056:E2239,E2239)</f>
        <v>578.07000000000005</v>
      </c>
      <c r="Y2239">
        <v>2.64</v>
      </c>
      <c r="AE2239">
        <v>20.7</v>
      </c>
      <c r="AF2239">
        <v>3.3000000000000002E-2</v>
      </c>
    </row>
    <row r="2240" spans="1:32" x14ac:dyDescent="0.25">
      <c r="A2240" s="24" t="s">
        <v>113</v>
      </c>
      <c r="B2240" t="s">
        <v>109</v>
      </c>
      <c r="C2240" s="15">
        <v>42065</v>
      </c>
      <c r="D2240" t="s">
        <v>97</v>
      </c>
      <c r="E2240">
        <v>1</v>
      </c>
      <c r="G2240">
        <v>500</v>
      </c>
      <c r="J2240">
        <v>3</v>
      </c>
      <c r="K2240" s="6" t="s">
        <v>88</v>
      </c>
      <c r="N2240">
        <v>129.51</v>
      </c>
      <c r="O2240">
        <v>129.51</v>
      </c>
      <c r="P2240" s="6">
        <f>SUMIFS(O$2056:O2240,A$2056:A2240,A2240,E$2056:E2240,E2240)</f>
        <v>604.43999999999994</v>
      </c>
      <c r="Y2240">
        <v>4.8</v>
      </c>
      <c r="AE2240">
        <v>23.4</v>
      </c>
      <c r="AF2240">
        <v>3.6999999999999998E-2</v>
      </c>
    </row>
    <row r="2241" spans="1:32" x14ac:dyDescent="0.25">
      <c r="A2241" s="24" t="s">
        <v>114</v>
      </c>
      <c r="B2241" t="s">
        <v>109</v>
      </c>
      <c r="C2241" s="15">
        <v>42065</v>
      </c>
      <c r="D2241" t="s">
        <v>97</v>
      </c>
      <c r="E2241">
        <v>1</v>
      </c>
      <c r="G2241">
        <v>350</v>
      </c>
      <c r="J2241">
        <v>3</v>
      </c>
      <c r="K2241" s="6" t="s">
        <v>88</v>
      </c>
      <c r="N2241">
        <v>69.739999999999995</v>
      </c>
      <c r="O2241">
        <v>69.739999999999995</v>
      </c>
      <c r="P2241" s="6">
        <f>SUMIFS(O$2056:O2241,A$2056:A2241,A2241,E$2056:E2241,E2241)</f>
        <v>515.07999999999993</v>
      </c>
      <c r="Y2241">
        <v>2.58</v>
      </c>
      <c r="AE2241">
        <v>28.1</v>
      </c>
      <c r="AF2241">
        <v>4.4999999999999998E-2</v>
      </c>
    </row>
    <row r="2242" spans="1:32" x14ac:dyDescent="0.25">
      <c r="A2242" s="24" t="s">
        <v>111</v>
      </c>
      <c r="B2242" t="s">
        <v>109</v>
      </c>
      <c r="C2242" s="15">
        <v>42065</v>
      </c>
      <c r="D2242" t="s">
        <v>97</v>
      </c>
      <c r="E2242">
        <v>2</v>
      </c>
      <c r="G2242">
        <v>100</v>
      </c>
      <c r="J2242">
        <v>3</v>
      </c>
      <c r="K2242" s="6" t="s">
        <v>88</v>
      </c>
      <c r="N2242">
        <v>23.29</v>
      </c>
      <c r="O2242">
        <v>23.29</v>
      </c>
      <c r="P2242" s="6">
        <f>SUMIFS(O$2056:O2242,A$2056:A2242,A2242,E$2056:E2242,E2242)</f>
        <v>347.58</v>
      </c>
      <c r="Y2242">
        <v>0.86</v>
      </c>
      <c r="AE2242">
        <v>28.8</v>
      </c>
      <c r="AF2242">
        <v>4.5999999999999999E-2</v>
      </c>
    </row>
    <row r="2243" spans="1:32" x14ac:dyDescent="0.25">
      <c r="A2243" s="24" t="s">
        <v>110</v>
      </c>
      <c r="B2243" t="s">
        <v>109</v>
      </c>
      <c r="C2243" s="15">
        <v>42065</v>
      </c>
      <c r="D2243" t="s">
        <v>97</v>
      </c>
      <c r="E2243">
        <v>2</v>
      </c>
      <c r="G2243">
        <v>0</v>
      </c>
      <c r="J2243">
        <v>3</v>
      </c>
      <c r="K2243" s="6" t="s">
        <v>88</v>
      </c>
      <c r="N2243">
        <v>19.510000000000002</v>
      </c>
      <c r="O2243">
        <v>19.510000000000002</v>
      </c>
      <c r="P2243" s="6">
        <f>SUMIFS(O$2056:O2243,A$2056:A2243,A2243,E$2056:E2243,E2243)</f>
        <v>399.43</v>
      </c>
      <c r="Y2243">
        <v>0.72</v>
      </c>
      <c r="AE2243">
        <v>23.7</v>
      </c>
      <c r="AF2243">
        <v>3.7999999999999999E-2</v>
      </c>
    </row>
    <row r="2244" spans="1:32" x14ac:dyDescent="0.25">
      <c r="A2244" s="24" t="s">
        <v>112</v>
      </c>
      <c r="B2244" t="s">
        <v>109</v>
      </c>
      <c r="C2244" s="15">
        <v>42065</v>
      </c>
      <c r="D2244" t="s">
        <v>97</v>
      </c>
      <c r="E2244">
        <v>2</v>
      </c>
      <c r="G2244">
        <v>50</v>
      </c>
      <c r="J2244">
        <v>3</v>
      </c>
      <c r="K2244" s="6" t="s">
        <v>88</v>
      </c>
      <c r="N2244">
        <v>67.709999999999994</v>
      </c>
      <c r="O2244">
        <v>67.709999999999994</v>
      </c>
      <c r="P2244" s="6">
        <f>SUMIFS(O$2056:O2244,A$2056:A2244,A2244,E$2056:E2244,E2244)</f>
        <v>415.15999999999997</v>
      </c>
      <c r="Y2244">
        <v>2.5099999999999998</v>
      </c>
      <c r="AE2244">
        <v>22.9</v>
      </c>
      <c r="AF2244">
        <v>3.6999999999999998E-2</v>
      </c>
    </row>
    <row r="2245" spans="1:32" x14ac:dyDescent="0.25">
      <c r="A2245" s="24" t="s">
        <v>113</v>
      </c>
      <c r="B2245" t="s">
        <v>109</v>
      </c>
      <c r="C2245" s="15">
        <v>42065</v>
      </c>
      <c r="D2245" t="s">
        <v>97</v>
      </c>
      <c r="E2245">
        <v>2</v>
      </c>
      <c r="G2245">
        <v>500</v>
      </c>
      <c r="J2245">
        <v>3</v>
      </c>
      <c r="K2245" s="6" t="s">
        <v>88</v>
      </c>
      <c r="N2245">
        <v>175.11</v>
      </c>
      <c r="O2245">
        <v>175.11</v>
      </c>
      <c r="P2245" s="6">
        <f>SUMIFS(O$2056:O2245,A$2056:A2245,A2245,E$2056:E2245,E2245)</f>
        <v>553.20000000000005</v>
      </c>
      <c r="Y2245">
        <v>6.49</v>
      </c>
      <c r="AE2245">
        <v>23.1</v>
      </c>
      <c r="AF2245">
        <v>3.6999999999999998E-2</v>
      </c>
    </row>
    <row r="2246" spans="1:32" x14ac:dyDescent="0.25">
      <c r="A2246" s="24" t="s">
        <v>108</v>
      </c>
      <c r="B2246" t="s">
        <v>109</v>
      </c>
      <c r="C2246" s="15">
        <v>42065</v>
      </c>
      <c r="D2246" t="s">
        <v>97</v>
      </c>
      <c r="E2246">
        <v>2</v>
      </c>
      <c r="G2246">
        <v>200</v>
      </c>
      <c r="J2246">
        <v>3</v>
      </c>
      <c r="K2246" s="6" t="s">
        <v>88</v>
      </c>
      <c r="N2246">
        <v>97.82</v>
      </c>
      <c r="O2246">
        <v>97.82</v>
      </c>
      <c r="P2246" s="6">
        <f>SUMIFS(O$2056:O2246,A$2056:A2246,A2246,E$2056:E2246,E2246)</f>
        <v>493.97999999999996</v>
      </c>
      <c r="Y2246">
        <v>3.62</v>
      </c>
      <c r="AE2246">
        <v>21.2</v>
      </c>
      <c r="AF2246">
        <v>3.4000000000000002E-2</v>
      </c>
    </row>
    <row r="2247" spans="1:32" x14ac:dyDescent="0.25">
      <c r="A2247" s="24" t="s">
        <v>114</v>
      </c>
      <c r="B2247" t="s">
        <v>109</v>
      </c>
      <c r="C2247" s="15">
        <v>42065</v>
      </c>
      <c r="D2247" t="s">
        <v>97</v>
      </c>
      <c r="E2247">
        <v>2</v>
      </c>
      <c r="G2247">
        <v>350</v>
      </c>
      <c r="J2247">
        <v>3</v>
      </c>
      <c r="K2247" s="6" t="s">
        <v>88</v>
      </c>
      <c r="N2247">
        <v>117.18</v>
      </c>
      <c r="O2247">
        <v>117.18</v>
      </c>
      <c r="P2247" s="6">
        <f>SUMIFS(O$2056:O2247,A$2056:A2247,A2247,E$2056:E2247,E2247)</f>
        <v>560.30999999999995</v>
      </c>
      <c r="Y2247">
        <v>4.34</v>
      </c>
      <c r="AE2247">
        <v>23</v>
      </c>
      <c r="AF2247">
        <v>3.6999999999999998E-2</v>
      </c>
    </row>
    <row r="2248" spans="1:32" x14ac:dyDescent="0.25">
      <c r="A2248" s="24" t="s">
        <v>110</v>
      </c>
      <c r="B2248" t="s">
        <v>109</v>
      </c>
      <c r="C2248" s="15">
        <v>42065</v>
      </c>
      <c r="D2248" t="s">
        <v>97</v>
      </c>
      <c r="E2248">
        <v>3</v>
      </c>
      <c r="G2248">
        <v>0</v>
      </c>
      <c r="J2248">
        <v>3</v>
      </c>
      <c r="K2248" s="6" t="s">
        <v>88</v>
      </c>
      <c r="N2248">
        <v>12.17</v>
      </c>
      <c r="O2248">
        <v>12.17</v>
      </c>
      <c r="P2248" s="6">
        <f>SUMIFS(O$2056:O2248,A$2056:A2248,A2248,E$2056:E2248,E2248)</f>
        <v>396.91</v>
      </c>
      <c r="Y2248">
        <v>0.45</v>
      </c>
      <c r="AE2248">
        <v>21.9</v>
      </c>
      <c r="AF2248">
        <v>3.5000000000000003E-2</v>
      </c>
    </row>
    <row r="2249" spans="1:32" x14ac:dyDescent="0.25">
      <c r="A2249" s="24" t="s">
        <v>114</v>
      </c>
      <c r="B2249" t="s">
        <v>109</v>
      </c>
      <c r="C2249" s="15">
        <v>42065</v>
      </c>
      <c r="D2249" t="s">
        <v>97</v>
      </c>
      <c r="E2249">
        <v>3</v>
      </c>
      <c r="G2249">
        <v>350</v>
      </c>
      <c r="J2249">
        <v>3</v>
      </c>
      <c r="K2249" s="6" t="s">
        <v>88</v>
      </c>
      <c r="N2249">
        <v>54.26</v>
      </c>
      <c r="O2249">
        <v>54.26</v>
      </c>
      <c r="P2249" s="6">
        <f>SUMIFS(O$2056:O2249,A$2056:A2249,A2249,E$2056:E2249,E2249)</f>
        <v>457.75</v>
      </c>
      <c r="Y2249">
        <v>2.0099999999999998</v>
      </c>
      <c r="AE2249">
        <v>24.1</v>
      </c>
      <c r="AF2249">
        <v>3.9E-2</v>
      </c>
    </row>
    <row r="2250" spans="1:32" x14ac:dyDescent="0.25">
      <c r="A2250" s="24" t="s">
        <v>112</v>
      </c>
      <c r="B2250" t="s">
        <v>109</v>
      </c>
      <c r="C2250" s="15">
        <v>42065</v>
      </c>
      <c r="D2250" t="s">
        <v>97</v>
      </c>
      <c r="E2250">
        <v>3</v>
      </c>
      <c r="G2250">
        <v>50</v>
      </c>
      <c r="J2250">
        <v>3</v>
      </c>
      <c r="K2250" s="6" t="s">
        <v>88</v>
      </c>
      <c r="N2250">
        <v>98.59</v>
      </c>
      <c r="O2250">
        <v>98.59</v>
      </c>
      <c r="P2250" s="6">
        <f>SUMIFS(O$2056:O2250,A$2056:A2250,A2250,E$2056:E2250,E2250)</f>
        <v>575.78000000000009</v>
      </c>
      <c r="Y2250">
        <v>3.65</v>
      </c>
      <c r="AE2250">
        <v>15.6</v>
      </c>
      <c r="AF2250">
        <v>2.5000000000000001E-2</v>
      </c>
    </row>
    <row r="2251" spans="1:32" x14ac:dyDescent="0.25">
      <c r="A2251" s="24" t="s">
        <v>111</v>
      </c>
      <c r="B2251" t="s">
        <v>109</v>
      </c>
      <c r="C2251" s="15">
        <v>42065</v>
      </c>
      <c r="D2251" t="s">
        <v>97</v>
      </c>
      <c r="E2251">
        <v>3</v>
      </c>
      <c r="G2251">
        <v>100</v>
      </c>
      <c r="J2251">
        <v>3</v>
      </c>
      <c r="K2251" s="6" t="s">
        <v>88</v>
      </c>
      <c r="N2251">
        <v>141.63</v>
      </c>
      <c r="O2251">
        <v>141.63</v>
      </c>
      <c r="P2251" s="6">
        <f>SUMIFS(O$2056:O2251,A$2056:A2251,A2251,E$2056:E2251,E2251)</f>
        <v>650.73</v>
      </c>
      <c r="Y2251">
        <v>5.25</v>
      </c>
      <c r="AE2251">
        <v>15.5</v>
      </c>
      <c r="AF2251">
        <v>2.5000000000000001E-2</v>
      </c>
    </row>
    <row r="2252" spans="1:32" x14ac:dyDescent="0.25">
      <c r="A2252" s="24" t="s">
        <v>108</v>
      </c>
      <c r="B2252" t="s">
        <v>109</v>
      </c>
      <c r="C2252" s="15">
        <v>42065</v>
      </c>
      <c r="D2252" t="s">
        <v>97</v>
      </c>
      <c r="E2252">
        <v>3</v>
      </c>
      <c r="G2252">
        <v>200</v>
      </c>
      <c r="J2252">
        <v>3</v>
      </c>
      <c r="K2252" s="6" t="s">
        <v>88</v>
      </c>
      <c r="N2252">
        <v>149.78</v>
      </c>
      <c r="O2252">
        <v>149.78</v>
      </c>
      <c r="P2252" s="6">
        <f>SUMIFS(O$2056:O2252,A$2056:A2252,A2252,E$2056:E2252,E2252)</f>
        <v>580.04</v>
      </c>
      <c r="Y2252">
        <v>5.55</v>
      </c>
      <c r="AE2252">
        <v>15.8</v>
      </c>
      <c r="AF2252">
        <v>2.5000000000000001E-2</v>
      </c>
    </row>
    <row r="2253" spans="1:32" x14ac:dyDescent="0.25">
      <c r="A2253" s="24" t="s">
        <v>113</v>
      </c>
      <c r="B2253" t="s">
        <v>109</v>
      </c>
      <c r="C2253" s="15">
        <v>42065</v>
      </c>
      <c r="D2253" t="s">
        <v>97</v>
      </c>
      <c r="E2253">
        <v>3</v>
      </c>
      <c r="G2253">
        <v>500</v>
      </c>
      <c r="J2253">
        <v>3</v>
      </c>
      <c r="K2253" s="6" t="s">
        <v>88</v>
      </c>
      <c r="N2253">
        <v>242.41</v>
      </c>
      <c r="O2253">
        <v>242.41</v>
      </c>
      <c r="P2253" s="6">
        <f>SUMIFS(O$2056:O2253,A$2056:A2253,A2253,E$2056:E2253,E2253)</f>
        <v>657.25</v>
      </c>
      <c r="Y2253">
        <v>8.98</v>
      </c>
      <c r="AE2253">
        <v>22.4</v>
      </c>
      <c r="AF2253">
        <v>3.5999999999999997E-2</v>
      </c>
    </row>
    <row r="2254" spans="1:32" x14ac:dyDescent="0.25">
      <c r="A2254" s="24" t="s">
        <v>108</v>
      </c>
      <c r="B2254" t="s">
        <v>109</v>
      </c>
      <c r="C2254" s="15">
        <v>42072</v>
      </c>
      <c r="D2254" t="s">
        <v>97</v>
      </c>
      <c r="E2254">
        <v>1</v>
      </c>
      <c r="G2254">
        <v>200</v>
      </c>
      <c r="J2254">
        <v>3</v>
      </c>
      <c r="K2254" s="6" t="s">
        <v>115</v>
      </c>
      <c r="L2254">
        <v>699.40000000000009</v>
      </c>
      <c r="M2254">
        <v>69.94</v>
      </c>
      <c r="P2254" s="6"/>
      <c r="AE2254">
        <v>25.2</v>
      </c>
      <c r="AF2254">
        <v>0.04</v>
      </c>
    </row>
    <row r="2255" spans="1:32" x14ac:dyDescent="0.25">
      <c r="A2255" s="24" t="s">
        <v>110</v>
      </c>
      <c r="B2255" t="s">
        <v>109</v>
      </c>
      <c r="C2255" s="15">
        <v>42072</v>
      </c>
      <c r="D2255" t="s">
        <v>97</v>
      </c>
      <c r="E2255">
        <v>1</v>
      </c>
      <c r="G2255">
        <v>0</v>
      </c>
      <c r="J2255">
        <v>3</v>
      </c>
      <c r="K2255" s="6" t="s">
        <v>115</v>
      </c>
      <c r="L2255">
        <v>665</v>
      </c>
      <c r="M2255">
        <v>66.5</v>
      </c>
      <c r="P2255" s="6"/>
      <c r="AE2255">
        <v>24.2</v>
      </c>
      <c r="AF2255">
        <v>3.9E-2</v>
      </c>
    </row>
    <row r="2256" spans="1:32" x14ac:dyDescent="0.25">
      <c r="A2256" s="24" t="s">
        <v>111</v>
      </c>
      <c r="B2256" t="s">
        <v>109</v>
      </c>
      <c r="C2256" s="15">
        <v>42072</v>
      </c>
      <c r="D2256" t="s">
        <v>97</v>
      </c>
      <c r="E2256">
        <v>1</v>
      </c>
      <c r="G2256">
        <v>100</v>
      </c>
      <c r="J2256">
        <v>3</v>
      </c>
      <c r="K2256" s="6" t="s">
        <v>115</v>
      </c>
      <c r="L2256">
        <v>751</v>
      </c>
      <c r="M2256">
        <v>75.099999999999994</v>
      </c>
      <c r="P2256" s="6"/>
      <c r="AE2256">
        <v>27.2</v>
      </c>
      <c r="AF2256">
        <v>4.3999999999999997E-2</v>
      </c>
    </row>
    <row r="2257" spans="1:32" x14ac:dyDescent="0.25">
      <c r="A2257" s="24" t="s">
        <v>112</v>
      </c>
      <c r="B2257" t="s">
        <v>109</v>
      </c>
      <c r="C2257" s="15">
        <v>42072</v>
      </c>
      <c r="D2257" t="s">
        <v>97</v>
      </c>
      <c r="E2257">
        <v>1</v>
      </c>
      <c r="G2257">
        <v>50</v>
      </c>
      <c r="J2257">
        <v>3</v>
      </c>
      <c r="K2257" s="6" t="s">
        <v>115</v>
      </c>
      <c r="L2257">
        <v>613.40000000000009</v>
      </c>
      <c r="M2257">
        <v>61.34</v>
      </c>
      <c r="P2257" s="6"/>
      <c r="AE2257">
        <v>27.3</v>
      </c>
      <c r="AF2257">
        <v>4.3999999999999997E-2</v>
      </c>
    </row>
    <row r="2258" spans="1:32" x14ac:dyDescent="0.25">
      <c r="A2258" s="24" t="s">
        <v>113</v>
      </c>
      <c r="B2258" t="s">
        <v>109</v>
      </c>
      <c r="C2258" s="15">
        <v>42072</v>
      </c>
      <c r="D2258" t="s">
        <v>97</v>
      </c>
      <c r="E2258">
        <v>1</v>
      </c>
      <c r="G2258">
        <v>500</v>
      </c>
      <c r="J2258">
        <v>3</v>
      </c>
      <c r="K2258" s="6" t="s">
        <v>115</v>
      </c>
      <c r="L2258">
        <v>682.2</v>
      </c>
      <c r="M2258">
        <v>68.22</v>
      </c>
      <c r="P2258" s="6"/>
      <c r="AE2258">
        <v>32.700000000000003</v>
      </c>
      <c r="AF2258">
        <v>5.1999999999999998E-2</v>
      </c>
    </row>
    <row r="2259" spans="1:32" x14ac:dyDescent="0.25">
      <c r="A2259" s="24" t="s">
        <v>114</v>
      </c>
      <c r="B2259" t="s">
        <v>109</v>
      </c>
      <c r="C2259" s="15">
        <v>42072</v>
      </c>
      <c r="D2259" t="s">
        <v>97</v>
      </c>
      <c r="E2259">
        <v>1</v>
      </c>
      <c r="G2259">
        <v>350</v>
      </c>
      <c r="J2259">
        <v>3</v>
      </c>
      <c r="K2259" s="6" t="s">
        <v>115</v>
      </c>
      <c r="L2259">
        <v>596.20000000000005</v>
      </c>
      <c r="M2259">
        <v>59.62</v>
      </c>
      <c r="P2259" s="6"/>
      <c r="AE2259">
        <v>28</v>
      </c>
      <c r="AF2259">
        <v>4.4999999999999998E-2</v>
      </c>
    </row>
    <row r="2260" spans="1:32" x14ac:dyDescent="0.25">
      <c r="A2260" s="24" t="s">
        <v>111</v>
      </c>
      <c r="B2260" t="s">
        <v>109</v>
      </c>
      <c r="C2260" s="15">
        <v>42072</v>
      </c>
      <c r="D2260" t="s">
        <v>97</v>
      </c>
      <c r="E2260">
        <v>2</v>
      </c>
      <c r="G2260">
        <v>100</v>
      </c>
      <c r="J2260">
        <v>3</v>
      </c>
      <c r="K2260" s="6" t="s">
        <v>115</v>
      </c>
      <c r="L2260">
        <v>716.59999999999991</v>
      </c>
      <c r="M2260">
        <v>71.66</v>
      </c>
      <c r="P2260" s="6"/>
      <c r="AE2260">
        <v>26.2</v>
      </c>
      <c r="AF2260">
        <v>4.2000000000000003E-2</v>
      </c>
    </row>
    <row r="2261" spans="1:32" x14ac:dyDescent="0.25">
      <c r="A2261" s="24" t="s">
        <v>110</v>
      </c>
      <c r="B2261" t="s">
        <v>109</v>
      </c>
      <c r="C2261" s="15">
        <v>42072</v>
      </c>
      <c r="D2261" t="s">
        <v>97</v>
      </c>
      <c r="E2261">
        <v>2</v>
      </c>
      <c r="G2261">
        <v>0</v>
      </c>
      <c r="J2261">
        <v>3</v>
      </c>
      <c r="K2261" s="6" t="s">
        <v>115</v>
      </c>
      <c r="L2261">
        <v>596.20000000000005</v>
      </c>
      <c r="M2261">
        <v>59.62</v>
      </c>
      <c r="P2261" s="6"/>
      <c r="AE2261">
        <v>23.5</v>
      </c>
      <c r="AF2261">
        <v>3.7999999999999999E-2</v>
      </c>
    </row>
    <row r="2262" spans="1:32" x14ac:dyDescent="0.25">
      <c r="A2262" s="24" t="s">
        <v>112</v>
      </c>
      <c r="B2262" t="s">
        <v>109</v>
      </c>
      <c r="C2262" s="15">
        <v>42072</v>
      </c>
      <c r="D2262" t="s">
        <v>97</v>
      </c>
      <c r="E2262">
        <v>2</v>
      </c>
      <c r="G2262">
        <v>50</v>
      </c>
      <c r="J2262">
        <v>3</v>
      </c>
      <c r="K2262" s="6" t="s">
        <v>115</v>
      </c>
      <c r="L2262">
        <v>665</v>
      </c>
      <c r="M2262">
        <v>66.5</v>
      </c>
      <c r="P2262" s="6"/>
      <c r="AE2262">
        <v>25.4</v>
      </c>
      <c r="AF2262">
        <v>4.1000000000000002E-2</v>
      </c>
    </row>
    <row r="2263" spans="1:32" x14ac:dyDescent="0.25">
      <c r="A2263" s="24" t="s">
        <v>113</v>
      </c>
      <c r="B2263" t="s">
        <v>109</v>
      </c>
      <c r="C2263" s="15">
        <v>42072</v>
      </c>
      <c r="D2263" t="s">
        <v>97</v>
      </c>
      <c r="E2263">
        <v>2</v>
      </c>
      <c r="G2263">
        <v>500</v>
      </c>
      <c r="J2263">
        <v>3</v>
      </c>
      <c r="K2263" s="6" t="s">
        <v>115</v>
      </c>
      <c r="L2263">
        <v>751</v>
      </c>
      <c r="M2263">
        <v>75.099999999999994</v>
      </c>
      <c r="P2263" s="6"/>
      <c r="AE2263">
        <v>29</v>
      </c>
      <c r="AF2263">
        <v>4.5999999999999999E-2</v>
      </c>
    </row>
    <row r="2264" spans="1:32" x14ac:dyDescent="0.25">
      <c r="A2264" s="24" t="s">
        <v>108</v>
      </c>
      <c r="B2264" t="s">
        <v>109</v>
      </c>
      <c r="C2264" s="15">
        <v>42072</v>
      </c>
      <c r="D2264" t="s">
        <v>97</v>
      </c>
      <c r="E2264">
        <v>2</v>
      </c>
      <c r="G2264">
        <v>200</v>
      </c>
      <c r="J2264">
        <v>3</v>
      </c>
      <c r="K2264" s="6" t="s">
        <v>115</v>
      </c>
      <c r="L2264">
        <v>768.2</v>
      </c>
      <c r="M2264">
        <v>76.819999999999993</v>
      </c>
      <c r="P2264" s="6"/>
      <c r="AE2264">
        <v>24.2</v>
      </c>
      <c r="AF2264">
        <v>3.9E-2</v>
      </c>
    </row>
    <row r="2265" spans="1:32" x14ac:dyDescent="0.25">
      <c r="A2265" s="24" t="s">
        <v>114</v>
      </c>
      <c r="B2265" t="s">
        <v>109</v>
      </c>
      <c r="C2265" s="15">
        <v>42072</v>
      </c>
      <c r="D2265" t="s">
        <v>97</v>
      </c>
      <c r="E2265">
        <v>2</v>
      </c>
      <c r="G2265">
        <v>350</v>
      </c>
      <c r="J2265">
        <v>3</v>
      </c>
      <c r="K2265" s="6" t="s">
        <v>115</v>
      </c>
      <c r="L2265">
        <v>733.8</v>
      </c>
      <c r="M2265">
        <v>73.38</v>
      </c>
      <c r="P2265" s="6"/>
      <c r="AE2265">
        <v>30.9</v>
      </c>
      <c r="AF2265">
        <v>4.9000000000000002E-2</v>
      </c>
    </row>
    <row r="2266" spans="1:32" x14ac:dyDescent="0.25">
      <c r="A2266" s="24" t="s">
        <v>110</v>
      </c>
      <c r="B2266" t="s">
        <v>109</v>
      </c>
      <c r="C2266" s="15">
        <v>42072</v>
      </c>
      <c r="D2266" t="s">
        <v>97</v>
      </c>
      <c r="E2266">
        <v>3</v>
      </c>
      <c r="G2266">
        <v>0</v>
      </c>
      <c r="J2266">
        <v>3</v>
      </c>
      <c r="K2266" s="6" t="s">
        <v>115</v>
      </c>
      <c r="L2266">
        <v>647.79999999999995</v>
      </c>
      <c r="M2266">
        <v>64.78</v>
      </c>
      <c r="P2266" s="6"/>
      <c r="AE2266">
        <v>22.6</v>
      </c>
      <c r="AF2266">
        <v>3.5999999999999997E-2</v>
      </c>
    </row>
    <row r="2267" spans="1:32" x14ac:dyDescent="0.25">
      <c r="A2267" s="24" t="s">
        <v>114</v>
      </c>
      <c r="B2267" t="s">
        <v>109</v>
      </c>
      <c r="C2267" s="15">
        <v>42072</v>
      </c>
      <c r="D2267" t="s">
        <v>97</v>
      </c>
      <c r="E2267">
        <v>3</v>
      </c>
      <c r="G2267">
        <v>350</v>
      </c>
      <c r="J2267">
        <v>3</v>
      </c>
      <c r="K2267" s="6" t="s">
        <v>115</v>
      </c>
      <c r="L2267">
        <v>699.40000000000009</v>
      </c>
      <c r="M2267">
        <v>69.94</v>
      </c>
      <c r="P2267" s="6"/>
      <c r="AE2267">
        <v>26.4</v>
      </c>
      <c r="AF2267">
        <v>4.2000000000000003E-2</v>
      </c>
    </row>
    <row r="2268" spans="1:32" x14ac:dyDescent="0.25">
      <c r="A2268" s="24" t="s">
        <v>112</v>
      </c>
      <c r="B2268" t="s">
        <v>109</v>
      </c>
      <c r="C2268" s="15">
        <v>42072</v>
      </c>
      <c r="D2268" t="s">
        <v>97</v>
      </c>
      <c r="E2268">
        <v>3</v>
      </c>
      <c r="G2268">
        <v>50</v>
      </c>
      <c r="J2268">
        <v>3</v>
      </c>
      <c r="K2268" s="6" t="s">
        <v>115</v>
      </c>
      <c r="L2268">
        <v>682.2</v>
      </c>
      <c r="M2268">
        <v>68.22</v>
      </c>
      <c r="P2268" s="6"/>
      <c r="AE2268">
        <v>26.6</v>
      </c>
      <c r="AF2268">
        <v>4.2000000000000003E-2</v>
      </c>
    </row>
    <row r="2269" spans="1:32" x14ac:dyDescent="0.25">
      <c r="A2269" s="24" t="s">
        <v>111</v>
      </c>
      <c r="B2269" t="s">
        <v>109</v>
      </c>
      <c r="C2269" s="15">
        <v>42072</v>
      </c>
      <c r="D2269" t="s">
        <v>97</v>
      </c>
      <c r="E2269">
        <v>3</v>
      </c>
      <c r="G2269">
        <v>100</v>
      </c>
      <c r="J2269">
        <v>3</v>
      </c>
      <c r="K2269" s="6" t="s">
        <v>115</v>
      </c>
      <c r="L2269">
        <v>630.59999999999991</v>
      </c>
      <c r="M2269">
        <v>63.06</v>
      </c>
      <c r="P2269" s="6"/>
      <c r="AE2269">
        <v>24.9</v>
      </c>
      <c r="AF2269">
        <v>0.04</v>
      </c>
    </row>
    <row r="2270" spans="1:32" x14ac:dyDescent="0.25">
      <c r="A2270" s="24" t="s">
        <v>108</v>
      </c>
      <c r="B2270" t="s">
        <v>109</v>
      </c>
      <c r="C2270" s="15">
        <v>42072</v>
      </c>
      <c r="D2270" t="s">
        <v>97</v>
      </c>
      <c r="E2270">
        <v>3</v>
      </c>
      <c r="G2270">
        <v>200</v>
      </c>
      <c r="J2270">
        <v>3</v>
      </c>
      <c r="K2270" s="6" t="s">
        <v>115</v>
      </c>
      <c r="L2270">
        <v>751</v>
      </c>
      <c r="M2270">
        <v>75.099999999999994</v>
      </c>
      <c r="P2270" s="6"/>
      <c r="AE2270">
        <v>23.2</v>
      </c>
      <c r="AF2270">
        <v>3.6999999999999998E-2</v>
      </c>
    </row>
    <row r="2271" spans="1:32" x14ac:dyDescent="0.25">
      <c r="A2271" s="24" t="s">
        <v>113</v>
      </c>
      <c r="B2271" t="s">
        <v>109</v>
      </c>
      <c r="C2271" s="15">
        <v>42072</v>
      </c>
      <c r="D2271" t="s">
        <v>97</v>
      </c>
      <c r="E2271">
        <v>3</v>
      </c>
      <c r="G2271">
        <v>500</v>
      </c>
      <c r="J2271">
        <v>3</v>
      </c>
      <c r="K2271" s="6" t="s">
        <v>115</v>
      </c>
      <c r="L2271">
        <v>819.8</v>
      </c>
      <c r="M2271">
        <v>81.98</v>
      </c>
      <c r="P2271" s="6"/>
      <c r="AE2271">
        <v>30.3</v>
      </c>
      <c r="AF2271">
        <v>4.8000000000000001E-2</v>
      </c>
    </row>
    <row r="2272" spans="1:32" x14ac:dyDescent="0.25">
      <c r="A2272" s="24" t="s">
        <v>108</v>
      </c>
      <c r="B2272" t="s">
        <v>109</v>
      </c>
      <c r="C2272" s="15">
        <v>42076</v>
      </c>
      <c r="D2272" t="s">
        <v>97</v>
      </c>
      <c r="E2272">
        <v>1</v>
      </c>
      <c r="G2272">
        <v>200</v>
      </c>
      <c r="J2272">
        <v>3</v>
      </c>
      <c r="K2272" s="6" t="s">
        <v>116</v>
      </c>
      <c r="L2272">
        <v>630.59999999999991</v>
      </c>
      <c r="M2272">
        <v>63.06</v>
      </c>
      <c r="P2272" s="6"/>
      <c r="AE2272">
        <v>29</v>
      </c>
      <c r="AF2272">
        <v>4.5999999999999999E-2</v>
      </c>
    </row>
    <row r="2273" spans="1:32" x14ac:dyDescent="0.25">
      <c r="A2273" s="24" t="s">
        <v>110</v>
      </c>
      <c r="B2273" t="s">
        <v>109</v>
      </c>
      <c r="C2273" s="15">
        <v>42076</v>
      </c>
      <c r="D2273" t="s">
        <v>97</v>
      </c>
      <c r="E2273">
        <v>1</v>
      </c>
      <c r="G2273">
        <v>0</v>
      </c>
      <c r="J2273">
        <v>3</v>
      </c>
      <c r="K2273" s="6" t="s">
        <v>116</v>
      </c>
      <c r="L2273">
        <v>561.79999999999995</v>
      </c>
      <c r="M2273">
        <v>56.18</v>
      </c>
      <c r="P2273" s="6"/>
      <c r="AE2273">
        <v>23.7</v>
      </c>
      <c r="AF2273">
        <v>3.7999999999999999E-2</v>
      </c>
    </row>
    <row r="2274" spans="1:32" x14ac:dyDescent="0.25">
      <c r="A2274" s="24" t="s">
        <v>111</v>
      </c>
      <c r="B2274" t="s">
        <v>109</v>
      </c>
      <c r="C2274" s="15">
        <v>42076</v>
      </c>
      <c r="D2274" t="s">
        <v>97</v>
      </c>
      <c r="E2274">
        <v>1</v>
      </c>
      <c r="G2274">
        <v>100</v>
      </c>
      <c r="J2274">
        <v>3</v>
      </c>
      <c r="K2274" s="6" t="s">
        <v>116</v>
      </c>
      <c r="L2274">
        <v>716.59999999999991</v>
      </c>
      <c r="M2274">
        <v>71.66</v>
      </c>
      <c r="P2274" s="6"/>
      <c r="AE2274">
        <v>27.7</v>
      </c>
      <c r="AF2274">
        <v>4.3999999999999997E-2</v>
      </c>
    </row>
    <row r="2275" spans="1:32" x14ac:dyDescent="0.25">
      <c r="A2275" s="24" t="s">
        <v>112</v>
      </c>
      <c r="B2275" t="s">
        <v>109</v>
      </c>
      <c r="C2275" s="15">
        <v>42076</v>
      </c>
      <c r="D2275" t="s">
        <v>97</v>
      </c>
      <c r="E2275">
        <v>1</v>
      </c>
      <c r="G2275">
        <v>50</v>
      </c>
      <c r="J2275">
        <v>3</v>
      </c>
      <c r="K2275" s="6" t="s">
        <v>116</v>
      </c>
      <c r="L2275">
        <v>613.40000000000009</v>
      </c>
      <c r="M2275">
        <v>61.34</v>
      </c>
      <c r="P2275" s="6"/>
      <c r="AE2275">
        <v>28.5</v>
      </c>
      <c r="AF2275">
        <v>4.5999999999999999E-2</v>
      </c>
    </row>
    <row r="2276" spans="1:32" x14ac:dyDescent="0.25">
      <c r="A2276" s="24" t="s">
        <v>113</v>
      </c>
      <c r="B2276" t="s">
        <v>109</v>
      </c>
      <c r="C2276" s="15">
        <v>42076</v>
      </c>
      <c r="D2276" t="s">
        <v>97</v>
      </c>
      <c r="E2276">
        <v>1</v>
      </c>
      <c r="G2276">
        <v>500</v>
      </c>
      <c r="J2276">
        <v>3</v>
      </c>
      <c r="K2276" s="6" t="s">
        <v>116</v>
      </c>
      <c r="L2276">
        <v>682.2</v>
      </c>
      <c r="M2276">
        <v>68.22</v>
      </c>
      <c r="P2276" s="6"/>
      <c r="AE2276">
        <v>32.799999999999997</v>
      </c>
      <c r="AF2276">
        <v>5.1999999999999998E-2</v>
      </c>
    </row>
    <row r="2277" spans="1:32" x14ac:dyDescent="0.25">
      <c r="A2277" s="24" t="s">
        <v>114</v>
      </c>
      <c r="B2277" t="s">
        <v>109</v>
      </c>
      <c r="C2277" s="15">
        <v>42076</v>
      </c>
      <c r="D2277" t="s">
        <v>97</v>
      </c>
      <c r="E2277">
        <v>1</v>
      </c>
      <c r="G2277">
        <v>350</v>
      </c>
      <c r="J2277">
        <v>3</v>
      </c>
      <c r="K2277" s="6" t="s">
        <v>116</v>
      </c>
      <c r="L2277">
        <v>630.59999999999991</v>
      </c>
      <c r="M2277">
        <v>63.06</v>
      </c>
      <c r="P2277" s="6"/>
      <c r="AE2277">
        <v>33.700000000000003</v>
      </c>
      <c r="AF2277">
        <v>5.3999999999999999E-2</v>
      </c>
    </row>
    <row r="2278" spans="1:32" x14ac:dyDescent="0.25">
      <c r="A2278" s="24" t="s">
        <v>111</v>
      </c>
      <c r="B2278" t="s">
        <v>109</v>
      </c>
      <c r="C2278" s="15">
        <v>42076</v>
      </c>
      <c r="D2278" t="s">
        <v>97</v>
      </c>
      <c r="E2278">
        <v>2</v>
      </c>
      <c r="G2278">
        <v>100</v>
      </c>
      <c r="J2278">
        <v>3</v>
      </c>
      <c r="K2278" s="6" t="s">
        <v>116</v>
      </c>
      <c r="L2278">
        <v>630.59999999999991</v>
      </c>
      <c r="M2278">
        <v>63.06</v>
      </c>
      <c r="P2278" s="6"/>
      <c r="AE2278">
        <v>25.7</v>
      </c>
      <c r="AF2278">
        <v>4.1000000000000002E-2</v>
      </c>
    </row>
    <row r="2279" spans="1:32" x14ac:dyDescent="0.25">
      <c r="A2279" s="24" t="s">
        <v>110</v>
      </c>
      <c r="B2279" t="s">
        <v>109</v>
      </c>
      <c r="C2279" s="15">
        <v>42076</v>
      </c>
      <c r="D2279" t="s">
        <v>97</v>
      </c>
      <c r="E2279">
        <v>2</v>
      </c>
      <c r="G2279">
        <v>0</v>
      </c>
      <c r="J2279">
        <v>3</v>
      </c>
      <c r="K2279" s="6" t="s">
        <v>116</v>
      </c>
      <c r="L2279">
        <v>527.4</v>
      </c>
      <c r="M2279">
        <v>52.74</v>
      </c>
      <c r="P2279" s="6"/>
      <c r="AE2279">
        <v>25</v>
      </c>
      <c r="AF2279">
        <v>0.04</v>
      </c>
    </row>
    <row r="2280" spans="1:32" x14ac:dyDescent="0.25">
      <c r="A2280" s="24" t="s">
        <v>112</v>
      </c>
      <c r="B2280" t="s">
        <v>109</v>
      </c>
      <c r="C2280" s="15">
        <v>42076</v>
      </c>
      <c r="D2280" t="s">
        <v>97</v>
      </c>
      <c r="E2280">
        <v>2</v>
      </c>
      <c r="G2280">
        <v>50</v>
      </c>
      <c r="J2280">
        <v>3</v>
      </c>
      <c r="K2280" s="6" t="s">
        <v>116</v>
      </c>
      <c r="L2280">
        <v>544.6</v>
      </c>
      <c r="M2280">
        <v>54.46</v>
      </c>
      <c r="P2280" s="6"/>
      <c r="AE2280">
        <v>25.7</v>
      </c>
      <c r="AF2280">
        <v>4.1000000000000002E-2</v>
      </c>
    </row>
    <row r="2281" spans="1:32" x14ac:dyDescent="0.25">
      <c r="A2281" s="24" t="s">
        <v>113</v>
      </c>
      <c r="B2281" t="s">
        <v>109</v>
      </c>
      <c r="C2281" s="15">
        <v>42076</v>
      </c>
      <c r="D2281" t="s">
        <v>97</v>
      </c>
      <c r="E2281">
        <v>2</v>
      </c>
      <c r="G2281">
        <v>500</v>
      </c>
      <c r="J2281">
        <v>3</v>
      </c>
      <c r="K2281" s="6" t="s">
        <v>116</v>
      </c>
      <c r="L2281">
        <v>819.8</v>
      </c>
      <c r="M2281">
        <v>81.98</v>
      </c>
      <c r="P2281" s="6"/>
      <c r="AE2281">
        <v>30.3</v>
      </c>
      <c r="AF2281">
        <v>4.9000000000000002E-2</v>
      </c>
    </row>
    <row r="2282" spans="1:32" x14ac:dyDescent="0.25">
      <c r="A2282" s="24" t="s">
        <v>108</v>
      </c>
      <c r="B2282" t="s">
        <v>109</v>
      </c>
      <c r="C2282" s="15">
        <v>42076</v>
      </c>
      <c r="D2282" t="s">
        <v>97</v>
      </c>
      <c r="E2282">
        <v>2</v>
      </c>
      <c r="G2282">
        <v>200</v>
      </c>
      <c r="J2282">
        <v>3</v>
      </c>
      <c r="K2282" s="6" t="s">
        <v>116</v>
      </c>
      <c r="L2282">
        <v>682.2</v>
      </c>
      <c r="M2282">
        <v>68.22</v>
      </c>
      <c r="P2282" s="6"/>
      <c r="AE2282">
        <v>28.5</v>
      </c>
      <c r="AF2282">
        <v>4.5999999999999999E-2</v>
      </c>
    </row>
    <row r="2283" spans="1:32" x14ac:dyDescent="0.25">
      <c r="A2283" s="24" t="s">
        <v>114</v>
      </c>
      <c r="B2283" t="s">
        <v>109</v>
      </c>
      <c r="C2283" s="15">
        <v>42076</v>
      </c>
      <c r="D2283" t="s">
        <v>97</v>
      </c>
      <c r="E2283">
        <v>2</v>
      </c>
      <c r="G2283">
        <v>350</v>
      </c>
      <c r="J2283">
        <v>3</v>
      </c>
      <c r="K2283" s="6" t="s">
        <v>116</v>
      </c>
      <c r="L2283">
        <v>716.59999999999991</v>
      </c>
      <c r="M2283">
        <v>71.66</v>
      </c>
      <c r="P2283" s="6"/>
      <c r="AE2283">
        <v>34.4</v>
      </c>
      <c r="AF2283">
        <v>5.5E-2</v>
      </c>
    </row>
    <row r="2284" spans="1:32" x14ac:dyDescent="0.25">
      <c r="A2284" s="24" t="s">
        <v>110</v>
      </c>
      <c r="B2284" t="s">
        <v>109</v>
      </c>
      <c r="C2284" s="15">
        <v>42076</v>
      </c>
      <c r="D2284" t="s">
        <v>97</v>
      </c>
      <c r="E2284">
        <v>3</v>
      </c>
      <c r="G2284">
        <v>0</v>
      </c>
      <c r="J2284">
        <v>3</v>
      </c>
      <c r="K2284" s="6" t="s">
        <v>116</v>
      </c>
      <c r="L2284">
        <v>510.2</v>
      </c>
      <c r="M2284">
        <v>51.02</v>
      </c>
      <c r="P2284" s="6"/>
      <c r="AE2284">
        <v>21</v>
      </c>
      <c r="AF2284">
        <v>3.4000000000000002E-2</v>
      </c>
    </row>
    <row r="2285" spans="1:32" x14ac:dyDescent="0.25">
      <c r="A2285" s="24" t="s">
        <v>114</v>
      </c>
      <c r="B2285" t="s">
        <v>109</v>
      </c>
      <c r="C2285" s="15">
        <v>42076</v>
      </c>
      <c r="D2285" t="s">
        <v>97</v>
      </c>
      <c r="E2285">
        <v>3</v>
      </c>
      <c r="G2285">
        <v>350</v>
      </c>
      <c r="J2285">
        <v>3</v>
      </c>
      <c r="K2285" s="6" t="s">
        <v>116</v>
      </c>
      <c r="L2285">
        <v>613.40000000000009</v>
      </c>
      <c r="M2285">
        <v>61.34</v>
      </c>
      <c r="P2285" s="6"/>
      <c r="AE2285">
        <v>28.6</v>
      </c>
      <c r="AF2285">
        <v>4.5999999999999999E-2</v>
      </c>
    </row>
    <row r="2286" spans="1:32" x14ac:dyDescent="0.25">
      <c r="A2286" s="24" t="s">
        <v>112</v>
      </c>
      <c r="B2286" t="s">
        <v>109</v>
      </c>
      <c r="C2286" s="15">
        <v>42076</v>
      </c>
      <c r="D2286" t="s">
        <v>97</v>
      </c>
      <c r="E2286">
        <v>3</v>
      </c>
      <c r="G2286">
        <v>50</v>
      </c>
      <c r="J2286">
        <v>3</v>
      </c>
      <c r="K2286" s="6" t="s">
        <v>116</v>
      </c>
      <c r="L2286">
        <v>544.6</v>
      </c>
      <c r="M2286">
        <v>54.46</v>
      </c>
      <c r="P2286" s="6"/>
      <c r="AE2286">
        <v>23.6</v>
      </c>
      <c r="AF2286">
        <v>3.7999999999999999E-2</v>
      </c>
    </row>
    <row r="2287" spans="1:32" x14ac:dyDescent="0.25">
      <c r="A2287" s="24" t="s">
        <v>111</v>
      </c>
      <c r="B2287" t="s">
        <v>109</v>
      </c>
      <c r="C2287" s="15">
        <v>42076</v>
      </c>
      <c r="D2287" t="s">
        <v>97</v>
      </c>
      <c r="E2287">
        <v>3</v>
      </c>
      <c r="G2287">
        <v>100</v>
      </c>
      <c r="J2287">
        <v>3</v>
      </c>
      <c r="K2287" s="6" t="s">
        <v>116</v>
      </c>
      <c r="L2287">
        <v>682.2</v>
      </c>
      <c r="M2287">
        <v>68.22</v>
      </c>
      <c r="P2287" s="6"/>
      <c r="AE2287">
        <v>25.4</v>
      </c>
      <c r="AF2287">
        <v>4.1000000000000002E-2</v>
      </c>
    </row>
    <row r="2288" spans="1:32" x14ac:dyDescent="0.25">
      <c r="A2288" s="24" t="s">
        <v>108</v>
      </c>
      <c r="B2288" t="s">
        <v>109</v>
      </c>
      <c r="C2288" s="15">
        <v>42076</v>
      </c>
      <c r="D2288" t="s">
        <v>97</v>
      </c>
      <c r="E2288">
        <v>3</v>
      </c>
      <c r="G2288">
        <v>200</v>
      </c>
      <c r="J2288">
        <v>3</v>
      </c>
      <c r="K2288" s="6" t="s">
        <v>116</v>
      </c>
      <c r="L2288">
        <v>871.4</v>
      </c>
      <c r="M2288">
        <v>87.14</v>
      </c>
      <c r="P2288" s="6"/>
      <c r="AE2288">
        <v>26.9</v>
      </c>
      <c r="AF2288">
        <v>4.2999999999999997E-2</v>
      </c>
    </row>
    <row r="2289" spans="1:32" x14ac:dyDescent="0.25">
      <c r="A2289" s="24" t="s">
        <v>113</v>
      </c>
      <c r="B2289" t="s">
        <v>109</v>
      </c>
      <c r="C2289" s="15">
        <v>42076</v>
      </c>
      <c r="D2289" t="s">
        <v>97</v>
      </c>
      <c r="E2289">
        <v>3</v>
      </c>
      <c r="G2289">
        <v>500</v>
      </c>
      <c r="J2289">
        <v>3</v>
      </c>
      <c r="K2289" s="6" t="s">
        <v>116</v>
      </c>
      <c r="L2289">
        <v>768.2</v>
      </c>
      <c r="M2289">
        <v>76.819999999999993</v>
      </c>
      <c r="P2289" s="6"/>
      <c r="AE2289">
        <v>30.5</v>
      </c>
      <c r="AF2289">
        <v>4.9000000000000002E-2</v>
      </c>
    </row>
    <row r="2290" spans="1:32" x14ac:dyDescent="0.25">
      <c r="A2290" s="24" t="s">
        <v>108</v>
      </c>
      <c r="B2290" t="s">
        <v>109</v>
      </c>
      <c r="C2290" s="15">
        <v>42081</v>
      </c>
      <c r="D2290" t="s">
        <v>97</v>
      </c>
      <c r="E2290">
        <v>1</v>
      </c>
      <c r="G2290">
        <v>200</v>
      </c>
      <c r="J2290">
        <v>3</v>
      </c>
      <c r="K2290" s="6" t="s">
        <v>117</v>
      </c>
      <c r="L2290">
        <v>905.8</v>
      </c>
      <c r="M2290">
        <v>90.58</v>
      </c>
      <c r="P2290" s="6"/>
      <c r="AE2290">
        <v>29.7</v>
      </c>
      <c r="AF2290">
        <v>4.7E-2</v>
      </c>
    </row>
    <row r="2291" spans="1:32" x14ac:dyDescent="0.25">
      <c r="A2291" s="24" t="s">
        <v>110</v>
      </c>
      <c r="B2291" t="s">
        <v>109</v>
      </c>
      <c r="C2291" s="15">
        <v>42081</v>
      </c>
      <c r="D2291" t="s">
        <v>97</v>
      </c>
      <c r="E2291">
        <v>1</v>
      </c>
      <c r="G2291">
        <v>0</v>
      </c>
      <c r="J2291">
        <v>3</v>
      </c>
      <c r="K2291" s="6" t="s">
        <v>117</v>
      </c>
      <c r="L2291">
        <v>613.40000000000009</v>
      </c>
      <c r="M2291">
        <v>61.34</v>
      </c>
      <c r="P2291" s="6"/>
      <c r="AE2291">
        <v>23.8</v>
      </c>
      <c r="AF2291">
        <v>3.7999999999999999E-2</v>
      </c>
    </row>
    <row r="2292" spans="1:32" x14ac:dyDescent="0.25">
      <c r="A2292" s="24" t="s">
        <v>111</v>
      </c>
      <c r="B2292" t="s">
        <v>109</v>
      </c>
      <c r="C2292" s="15">
        <v>42081</v>
      </c>
      <c r="D2292" t="s">
        <v>97</v>
      </c>
      <c r="E2292">
        <v>1</v>
      </c>
      <c r="G2292">
        <v>100</v>
      </c>
      <c r="J2292">
        <v>3</v>
      </c>
      <c r="K2292" s="6" t="s">
        <v>117</v>
      </c>
      <c r="L2292">
        <v>991.80000000000007</v>
      </c>
      <c r="M2292">
        <v>99.18</v>
      </c>
      <c r="P2292" s="6"/>
      <c r="AE2292">
        <v>29.3</v>
      </c>
      <c r="AF2292">
        <v>4.7E-2</v>
      </c>
    </row>
    <row r="2293" spans="1:32" x14ac:dyDescent="0.25">
      <c r="A2293" s="24" t="s">
        <v>112</v>
      </c>
      <c r="B2293" t="s">
        <v>109</v>
      </c>
      <c r="C2293" s="15">
        <v>42081</v>
      </c>
      <c r="D2293" t="s">
        <v>97</v>
      </c>
      <c r="E2293">
        <v>1</v>
      </c>
      <c r="G2293">
        <v>50</v>
      </c>
      <c r="J2293">
        <v>3</v>
      </c>
      <c r="K2293" s="6" t="s">
        <v>117</v>
      </c>
      <c r="L2293">
        <v>682.2</v>
      </c>
      <c r="M2293">
        <v>68.22</v>
      </c>
      <c r="P2293" s="6"/>
      <c r="AE2293">
        <v>24.1</v>
      </c>
      <c r="AF2293">
        <v>3.9E-2</v>
      </c>
    </row>
    <row r="2294" spans="1:32" x14ac:dyDescent="0.25">
      <c r="A2294" s="24" t="s">
        <v>113</v>
      </c>
      <c r="B2294" t="s">
        <v>109</v>
      </c>
      <c r="C2294" s="15">
        <v>42081</v>
      </c>
      <c r="D2294" t="s">
        <v>97</v>
      </c>
      <c r="E2294">
        <v>1</v>
      </c>
      <c r="G2294">
        <v>500</v>
      </c>
      <c r="J2294">
        <v>3</v>
      </c>
      <c r="K2294" s="6" t="s">
        <v>117</v>
      </c>
      <c r="L2294">
        <v>1026.1999999999998</v>
      </c>
      <c r="M2294">
        <v>102.62</v>
      </c>
      <c r="P2294" s="6"/>
      <c r="AE2294">
        <v>34</v>
      </c>
      <c r="AF2294">
        <v>5.3999999999999999E-2</v>
      </c>
    </row>
    <row r="2295" spans="1:32" x14ac:dyDescent="0.25">
      <c r="A2295" s="24" t="s">
        <v>114</v>
      </c>
      <c r="B2295" t="s">
        <v>109</v>
      </c>
      <c r="C2295" s="15">
        <v>42081</v>
      </c>
      <c r="D2295" t="s">
        <v>97</v>
      </c>
      <c r="E2295">
        <v>1</v>
      </c>
      <c r="G2295">
        <v>350</v>
      </c>
      <c r="J2295">
        <v>3</v>
      </c>
      <c r="K2295" s="6" t="s">
        <v>117</v>
      </c>
      <c r="L2295">
        <v>957.4</v>
      </c>
      <c r="M2295">
        <v>95.74</v>
      </c>
      <c r="P2295" s="6"/>
      <c r="AE2295">
        <v>29.7</v>
      </c>
      <c r="AF2295">
        <v>4.7E-2</v>
      </c>
    </row>
    <row r="2296" spans="1:32" x14ac:dyDescent="0.25">
      <c r="A2296" s="24" t="s">
        <v>111</v>
      </c>
      <c r="B2296" t="s">
        <v>109</v>
      </c>
      <c r="C2296" s="15">
        <v>42081</v>
      </c>
      <c r="D2296" t="s">
        <v>97</v>
      </c>
      <c r="E2296">
        <v>2</v>
      </c>
      <c r="G2296">
        <v>100</v>
      </c>
      <c r="J2296">
        <v>3</v>
      </c>
      <c r="K2296" s="6" t="s">
        <v>117</v>
      </c>
      <c r="L2296">
        <v>819.8</v>
      </c>
      <c r="M2296">
        <v>81.98</v>
      </c>
      <c r="P2296" s="6"/>
      <c r="AE2296">
        <v>25</v>
      </c>
      <c r="AF2296">
        <v>0.04</v>
      </c>
    </row>
    <row r="2297" spans="1:32" x14ac:dyDescent="0.25">
      <c r="A2297" s="24" t="s">
        <v>110</v>
      </c>
      <c r="B2297" t="s">
        <v>109</v>
      </c>
      <c r="C2297" s="15">
        <v>42081</v>
      </c>
      <c r="D2297" t="s">
        <v>97</v>
      </c>
      <c r="E2297">
        <v>2</v>
      </c>
      <c r="G2297">
        <v>0</v>
      </c>
      <c r="J2297">
        <v>3</v>
      </c>
      <c r="K2297" s="6" t="s">
        <v>117</v>
      </c>
      <c r="L2297">
        <v>665</v>
      </c>
      <c r="M2297">
        <v>66.5</v>
      </c>
      <c r="P2297" s="6"/>
      <c r="AE2297">
        <v>31</v>
      </c>
      <c r="AF2297">
        <v>0.05</v>
      </c>
    </row>
    <row r="2298" spans="1:32" x14ac:dyDescent="0.25">
      <c r="A2298" s="24" t="s">
        <v>112</v>
      </c>
      <c r="B2298" t="s">
        <v>109</v>
      </c>
      <c r="C2298" s="15">
        <v>42081</v>
      </c>
      <c r="D2298" t="s">
        <v>97</v>
      </c>
      <c r="E2298">
        <v>2</v>
      </c>
      <c r="G2298">
        <v>50</v>
      </c>
      <c r="J2298">
        <v>3</v>
      </c>
      <c r="K2298" s="6" t="s">
        <v>117</v>
      </c>
      <c r="L2298">
        <v>716.59999999999991</v>
      </c>
      <c r="M2298">
        <v>71.66</v>
      </c>
      <c r="P2298" s="6"/>
      <c r="AE2298">
        <v>24.7</v>
      </c>
      <c r="AF2298">
        <v>0.04</v>
      </c>
    </row>
    <row r="2299" spans="1:32" x14ac:dyDescent="0.25">
      <c r="A2299" s="24" t="s">
        <v>113</v>
      </c>
      <c r="B2299" t="s">
        <v>109</v>
      </c>
      <c r="C2299" s="15">
        <v>42081</v>
      </c>
      <c r="D2299" t="s">
        <v>97</v>
      </c>
      <c r="E2299">
        <v>2</v>
      </c>
      <c r="G2299">
        <v>500</v>
      </c>
      <c r="J2299">
        <v>3</v>
      </c>
      <c r="K2299" s="6" t="s">
        <v>117</v>
      </c>
      <c r="L2299">
        <v>1370.2</v>
      </c>
      <c r="M2299">
        <v>137.02000000000001</v>
      </c>
      <c r="P2299" s="6"/>
      <c r="AE2299">
        <v>27.5</v>
      </c>
      <c r="AF2299">
        <v>4.3999999999999997E-2</v>
      </c>
    </row>
    <row r="2300" spans="1:32" x14ac:dyDescent="0.25">
      <c r="A2300" s="24" t="s">
        <v>108</v>
      </c>
      <c r="B2300" t="s">
        <v>109</v>
      </c>
      <c r="C2300" s="15">
        <v>42081</v>
      </c>
      <c r="D2300" t="s">
        <v>97</v>
      </c>
      <c r="E2300">
        <v>2</v>
      </c>
      <c r="G2300">
        <v>200</v>
      </c>
      <c r="J2300">
        <v>3</v>
      </c>
      <c r="K2300" s="6" t="s">
        <v>117</v>
      </c>
      <c r="L2300">
        <v>1026.1999999999998</v>
      </c>
      <c r="M2300">
        <v>102.62</v>
      </c>
      <c r="P2300" s="6"/>
      <c r="AE2300">
        <v>31</v>
      </c>
      <c r="AF2300">
        <v>0.05</v>
      </c>
    </row>
    <row r="2301" spans="1:32" x14ac:dyDescent="0.25">
      <c r="A2301" s="24" t="s">
        <v>114</v>
      </c>
      <c r="B2301" t="s">
        <v>109</v>
      </c>
      <c r="C2301" s="15">
        <v>42081</v>
      </c>
      <c r="D2301" t="s">
        <v>97</v>
      </c>
      <c r="E2301">
        <v>2</v>
      </c>
      <c r="G2301">
        <v>350</v>
      </c>
      <c r="J2301">
        <v>3</v>
      </c>
      <c r="K2301" s="6" t="s">
        <v>117</v>
      </c>
      <c r="L2301">
        <v>1198.1999999999998</v>
      </c>
      <c r="M2301">
        <v>119.82</v>
      </c>
      <c r="P2301" s="6"/>
      <c r="AE2301">
        <v>33.9</v>
      </c>
      <c r="AF2301">
        <v>5.3999999999999999E-2</v>
      </c>
    </row>
    <row r="2302" spans="1:32" x14ac:dyDescent="0.25">
      <c r="A2302" s="24" t="s">
        <v>110</v>
      </c>
      <c r="B2302" t="s">
        <v>109</v>
      </c>
      <c r="C2302" s="15">
        <v>42081</v>
      </c>
      <c r="D2302" t="s">
        <v>97</v>
      </c>
      <c r="E2302">
        <v>3</v>
      </c>
      <c r="G2302">
        <v>0</v>
      </c>
      <c r="J2302">
        <v>3</v>
      </c>
      <c r="K2302" s="6" t="s">
        <v>117</v>
      </c>
      <c r="L2302">
        <v>716.59999999999991</v>
      </c>
      <c r="M2302">
        <v>71.66</v>
      </c>
      <c r="P2302" s="6"/>
      <c r="AE2302">
        <v>21.3</v>
      </c>
      <c r="AF2302">
        <v>3.4000000000000002E-2</v>
      </c>
    </row>
    <row r="2303" spans="1:32" x14ac:dyDescent="0.25">
      <c r="A2303" s="24" t="s">
        <v>114</v>
      </c>
      <c r="B2303" t="s">
        <v>109</v>
      </c>
      <c r="C2303" s="15">
        <v>42081</v>
      </c>
      <c r="D2303" t="s">
        <v>97</v>
      </c>
      <c r="E2303">
        <v>3</v>
      </c>
      <c r="G2303">
        <v>350</v>
      </c>
      <c r="J2303">
        <v>3</v>
      </c>
      <c r="K2303" s="6" t="s">
        <v>117</v>
      </c>
      <c r="L2303">
        <v>957.4</v>
      </c>
      <c r="M2303">
        <v>95.74</v>
      </c>
      <c r="P2303" s="6"/>
      <c r="AE2303">
        <v>30.7</v>
      </c>
      <c r="AF2303">
        <v>4.9000000000000002E-2</v>
      </c>
    </row>
    <row r="2304" spans="1:32" x14ac:dyDescent="0.25">
      <c r="A2304" s="24" t="s">
        <v>112</v>
      </c>
      <c r="B2304" t="s">
        <v>109</v>
      </c>
      <c r="C2304" s="15">
        <v>42081</v>
      </c>
      <c r="D2304" t="s">
        <v>97</v>
      </c>
      <c r="E2304">
        <v>3</v>
      </c>
      <c r="G2304">
        <v>50</v>
      </c>
      <c r="J2304">
        <v>3</v>
      </c>
      <c r="K2304" s="6" t="s">
        <v>117</v>
      </c>
      <c r="L2304">
        <v>699.40000000000009</v>
      </c>
      <c r="M2304">
        <v>69.94</v>
      </c>
      <c r="P2304" s="6"/>
      <c r="AE2304">
        <v>24.7</v>
      </c>
      <c r="AF2304">
        <v>3.9E-2</v>
      </c>
    </row>
    <row r="2305" spans="1:32" x14ac:dyDescent="0.25">
      <c r="A2305" s="24" t="s">
        <v>111</v>
      </c>
      <c r="B2305" t="s">
        <v>109</v>
      </c>
      <c r="C2305" s="15">
        <v>42081</v>
      </c>
      <c r="D2305" t="s">
        <v>97</v>
      </c>
      <c r="E2305">
        <v>3</v>
      </c>
      <c r="G2305">
        <v>100</v>
      </c>
      <c r="J2305">
        <v>3</v>
      </c>
      <c r="K2305" s="6" t="s">
        <v>117</v>
      </c>
      <c r="L2305">
        <v>854.2</v>
      </c>
      <c r="M2305">
        <v>85.42</v>
      </c>
      <c r="P2305" s="6"/>
      <c r="AE2305">
        <v>25.6</v>
      </c>
      <c r="AF2305">
        <v>4.1000000000000002E-2</v>
      </c>
    </row>
    <row r="2306" spans="1:32" x14ac:dyDescent="0.25">
      <c r="A2306" s="24" t="s">
        <v>108</v>
      </c>
      <c r="B2306" t="s">
        <v>109</v>
      </c>
      <c r="C2306" s="15">
        <v>42081</v>
      </c>
      <c r="D2306" t="s">
        <v>97</v>
      </c>
      <c r="E2306">
        <v>3</v>
      </c>
      <c r="G2306">
        <v>200</v>
      </c>
      <c r="J2306">
        <v>3</v>
      </c>
      <c r="K2306" s="6" t="s">
        <v>117</v>
      </c>
      <c r="L2306">
        <v>1112.1999999999998</v>
      </c>
      <c r="M2306">
        <v>111.22</v>
      </c>
      <c r="P2306" s="6"/>
      <c r="AE2306">
        <v>28.3</v>
      </c>
      <c r="AF2306">
        <v>4.4999999999999998E-2</v>
      </c>
    </row>
    <row r="2307" spans="1:32" x14ac:dyDescent="0.25">
      <c r="A2307" s="24" t="s">
        <v>113</v>
      </c>
      <c r="B2307" t="s">
        <v>109</v>
      </c>
      <c r="C2307" s="15">
        <v>42081</v>
      </c>
      <c r="D2307" t="s">
        <v>97</v>
      </c>
      <c r="E2307">
        <v>3</v>
      </c>
      <c r="G2307">
        <v>500</v>
      </c>
      <c r="J2307">
        <v>3</v>
      </c>
      <c r="K2307" s="6" t="s">
        <v>117</v>
      </c>
      <c r="L2307">
        <v>1370.2</v>
      </c>
      <c r="M2307">
        <v>137.02000000000001</v>
      </c>
      <c r="P2307" s="6"/>
      <c r="AE2307">
        <v>35.5</v>
      </c>
      <c r="AF2307">
        <v>5.7000000000000002E-2</v>
      </c>
    </row>
    <row r="2308" spans="1:32" x14ac:dyDescent="0.25">
      <c r="A2308" s="24" t="s">
        <v>108</v>
      </c>
      <c r="B2308" t="s">
        <v>109</v>
      </c>
      <c r="C2308" s="15">
        <v>42092</v>
      </c>
      <c r="D2308" t="s">
        <v>97</v>
      </c>
      <c r="E2308">
        <v>1</v>
      </c>
      <c r="G2308">
        <v>200</v>
      </c>
      <c r="J2308">
        <v>3</v>
      </c>
      <c r="K2308" s="6" t="s">
        <v>118</v>
      </c>
      <c r="L2308">
        <v>1851.8</v>
      </c>
      <c r="M2308">
        <v>185.18</v>
      </c>
      <c r="P2308" s="6"/>
    </row>
    <row r="2309" spans="1:32" x14ac:dyDescent="0.25">
      <c r="A2309" s="24" t="s">
        <v>110</v>
      </c>
      <c r="B2309" t="s">
        <v>109</v>
      </c>
      <c r="C2309" s="15">
        <v>42092</v>
      </c>
      <c r="D2309" t="s">
        <v>97</v>
      </c>
      <c r="E2309">
        <v>1</v>
      </c>
      <c r="G2309">
        <v>0</v>
      </c>
      <c r="J2309">
        <v>3</v>
      </c>
      <c r="K2309" s="6" t="s">
        <v>118</v>
      </c>
      <c r="L2309">
        <v>682.2</v>
      </c>
      <c r="M2309">
        <v>68.22</v>
      </c>
      <c r="P2309" s="6"/>
    </row>
    <row r="2310" spans="1:32" x14ac:dyDescent="0.25">
      <c r="A2310" s="24" t="s">
        <v>111</v>
      </c>
      <c r="B2310" t="s">
        <v>109</v>
      </c>
      <c r="C2310" s="15">
        <v>42092</v>
      </c>
      <c r="D2310" t="s">
        <v>97</v>
      </c>
      <c r="E2310">
        <v>1</v>
      </c>
      <c r="G2310">
        <v>100</v>
      </c>
      <c r="J2310">
        <v>3</v>
      </c>
      <c r="K2310" s="6" t="s">
        <v>118</v>
      </c>
      <c r="L2310">
        <v>1525</v>
      </c>
      <c r="M2310">
        <v>152.5</v>
      </c>
      <c r="P2310" s="6"/>
    </row>
    <row r="2311" spans="1:32" x14ac:dyDescent="0.25">
      <c r="A2311" s="24" t="s">
        <v>112</v>
      </c>
      <c r="B2311" t="s">
        <v>109</v>
      </c>
      <c r="C2311" s="15">
        <v>42092</v>
      </c>
      <c r="D2311" t="s">
        <v>97</v>
      </c>
      <c r="E2311">
        <v>1</v>
      </c>
      <c r="G2311">
        <v>50</v>
      </c>
      <c r="J2311">
        <v>3</v>
      </c>
      <c r="K2311" s="6" t="s">
        <v>118</v>
      </c>
      <c r="L2311">
        <v>905.8</v>
      </c>
      <c r="M2311">
        <v>90.58</v>
      </c>
      <c r="P2311" s="6"/>
    </row>
    <row r="2312" spans="1:32" x14ac:dyDescent="0.25">
      <c r="A2312" s="24" t="s">
        <v>113</v>
      </c>
      <c r="B2312" t="s">
        <v>109</v>
      </c>
      <c r="C2312" s="15">
        <v>42092</v>
      </c>
      <c r="D2312" t="s">
        <v>97</v>
      </c>
      <c r="E2312">
        <v>1</v>
      </c>
      <c r="G2312">
        <v>500</v>
      </c>
      <c r="J2312">
        <v>3</v>
      </c>
      <c r="K2312" s="6" t="s">
        <v>118</v>
      </c>
      <c r="L2312">
        <v>2591.4</v>
      </c>
      <c r="M2312">
        <v>259.14</v>
      </c>
      <c r="P2312" s="6"/>
    </row>
    <row r="2313" spans="1:32" x14ac:dyDescent="0.25">
      <c r="A2313" s="24" t="s">
        <v>114</v>
      </c>
      <c r="B2313" t="s">
        <v>109</v>
      </c>
      <c r="C2313" s="15">
        <v>42092</v>
      </c>
      <c r="D2313" t="s">
        <v>97</v>
      </c>
      <c r="E2313">
        <v>1</v>
      </c>
      <c r="G2313">
        <v>350</v>
      </c>
      <c r="J2313">
        <v>3</v>
      </c>
      <c r="K2313" s="6" t="s">
        <v>118</v>
      </c>
      <c r="L2313">
        <v>2023.8</v>
      </c>
      <c r="M2313">
        <v>202.38</v>
      </c>
      <c r="P2313" s="6"/>
    </row>
    <row r="2314" spans="1:32" x14ac:dyDescent="0.25">
      <c r="A2314" s="24" t="s">
        <v>111</v>
      </c>
      <c r="B2314" t="s">
        <v>109</v>
      </c>
      <c r="C2314" s="15">
        <v>42092</v>
      </c>
      <c r="D2314" t="s">
        <v>97</v>
      </c>
      <c r="E2314">
        <v>2</v>
      </c>
      <c r="G2314">
        <v>100</v>
      </c>
      <c r="J2314">
        <v>3</v>
      </c>
      <c r="K2314" s="6" t="s">
        <v>118</v>
      </c>
      <c r="L2314">
        <v>1163.8000000000002</v>
      </c>
      <c r="M2314">
        <v>116.38</v>
      </c>
      <c r="P2314" s="6"/>
    </row>
    <row r="2315" spans="1:32" x14ac:dyDescent="0.25">
      <c r="A2315" s="24" t="s">
        <v>110</v>
      </c>
      <c r="B2315" t="s">
        <v>109</v>
      </c>
      <c r="C2315" s="15">
        <v>42092</v>
      </c>
      <c r="D2315" t="s">
        <v>97</v>
      </c>
      <c r="E2315">
        <v>2</v>
      </c>
      <c r="G2315">
        <v>0</v>
      </c>
      <c r="J2315">
        <v>3</v>
      </c>
      <c r="K2315" s="6" t="s">
        <v>118</v>
      </c>
      <c r="L2315">
        <v>819.8</v>
      </c>
      <c r="M2315">
        <v>81.98</v>
      </c>
      <c r="P2315" s="6"/>
    </row>
    <row r="2316" spans="1:32" x14ac:dyDescent="0.25">
      <c r="A2316" s="24" t="s">
        <v>112</v>
      </c>
      <c r="B2316" t="s">
        <v>109</v>
      </c>
      <c r="C2316" s="15">
        <v>42092</v>
      </c>
      <c r="D2316" t="s">
        <v>97</v>
      </c>
      <c r="E2316">
        <v>2</v>
      </c>
      <c r="G2316">
        <v>50</v>
      </c>
      <c r="J2316">
        <v>3</v>
      </c>
      <c r="K2316" s="6" t="s">
        <v>118</v>
      </c>
      <c r="L2316">
        <v>819.8</v>
      </c>
      <c r="M2316">
        <v>81.98</v>
      </c>
      <c r="P2316" s="6"/>
    </row>
    <row r="2317" spans="1:32" x14ac:dyDescent="0.25">
      <c r="A2317" s="24" t="s">
        <v>113</v>
      </c>
      <c r="B2317" t="s">
        <v>109</v>
      </c>
      <c r="C2317" s="15">
        <v>42092</v>
      </c>
      <c r="D2317" t="s">
        <v>97</v>
      </c>
      <c r="E2317">
        <v>2</v>
      </c>
      <c r="G2317">
        <v>500</v>
      </c>
      <c r="J2317">
        <v>3</v>
      </c>
      <c r="K2317" s="6" t="s">
        <v>118</v>
      </c>
      <c r="L2317">
        <v>2729</v>
      </c>
      <c r="M2317">
        <v>272.89999999999998</v>
      </c>
      <c r="P2317" s="6"/>
    </row>
    <row r="2318" spans="1:32" x14ac:dyDescent="0.25">
      <c r="A2318" s="24" t="s">
        <v>108</v>
      </c>
      <c r="B2318" t="s">
        <v>109</v>
      </c>
      <c r="C2318" s="15">
        <v>42092</v>
      </c>
      <c r="D2318" t="s">
        <v>97</v>
      </c>
      <c r="E2318">
        <v>2</v>
      </c>
      <c r="G2318">
        <v>200</v>
      </c>
      <c r="J2318">
        <v>3</v>
      </c>
      <c r="K2318" s="6" t="s">
        <v>118</v>
      </c>
      <c r="L2318">
        <v>1628.2</v>
      </c>
      <c r="M2318">
        <v>162.82</v>
      </c>
      <c r="P2318" s="6"/>
    </row>
    <row r="2319" spans="1:32" x14ac:dyDescent="0.25">
      <c r="A2319" s="24" t="s">
        <v>114</v>
      </c>
      <c r="B2319" t="s">
        <v>109</v>
      </c>
      <c r="C2319" s="15">
        <v>42092</v>
      </c>
      <c r="D2319" t="s">
        <v>97</v>
      </c>
      <c r="E2319">
        <v>2</v>
      </c>
      <c r="G2319">
        <v>350</v>
      </c>
      <c r="J2319">
        <v>3</v>
      </c>
      <c r="K2319" s="6" t="s">
        <v>118</v>
      </c>
      <c r="L2319">
        <v>2058.1999999999998</v>
      </c>
      <c r="M2319">
        <v>205.82</v>
      </c>
      <c r="P2319" s="6"/>
    </row>
    <row r="2320" spans="1:32" x14ac:dyDescent="0.25">
      <c r="A2320" s="24" t="s">
        <v>110</v>
      </c>
      <c r="B2320" t="s">
        <v>109</v>
      </c>
      <c r="C2320" s="15">
        <v>42092</v>
      </c>
      <c r="D2320" t="s">
        <v>97</v>
      </c>
      <c r="E2320">
        <v>3</v>
      </c>
      <c r="G2320">
        <v>0</v>
      </c>
      <c r="J2320">
        <v>3</v>
      </c>
      <c r="K2320" s="6" t="s">
        <v>118</v>
      </c>
      <c r="L2320">
        <v>819.8</v>
      </c>
      <c r="M2320">
        <v>81.98</v>
      </c>
      <c r="P2320" s="6"/>
    </row>
    <row r="2321" spans="1:32" x14ac:dyDescent="0.25">
      <c r="A2321" s="24" t="s">
        <v>114</v>
      </c>
      <c r="B2321" t="s">
        <v>109</v>
      </c>
      <c r="C2321" s="15">
        <v>42092</v>
      </c>
      <c r="D2321" t="s">
        <v>97</v>
      </c>
      <c r="E2321">
        <v>3</v>
      </c>
      <c r="G2321">
        <v>350</v>
      </c>
      <c r="J2321">
        <v>3</v>
      </c>
      <c r="K2321" s="6" t="s">
        <v>118</v>
      </c>
      <c r="L2321">
        <v>1903.3999999999999</v>
      </c>
      <c r="M2321">
        <v>190.34</v>
      </c>
      <c r="P2321" s="6"/>
    </row>
    <row r="2322" spans="1:32" x14ac:dyDescent="0.25">
      <c r="A2322" s="24" t="s">
        <v>112</v>
      </c>
      <c r="B2322" t="s">
        <v>109</v>
      </c>
      <c r="C2322" s="15">
        <v>42092</v>
      </c>
      <c r="D2322" t="s">
        <v>97</v>
      </c>
      <c r="E2322">
        <v>3</v>
      </c>
      <c r="G2322">
        <v>50</v>
      </c>
      <c r="J2322">
        <v>3</v>
      </c>
      <c r="K2322" s="6" t="s">
        <v>118</v>
      </c>
      <c r="L2322">
        <v>854.2</v>
      </c>
      <c r="M2322">
        <v>85.42</v>
      </c>
      <c r="P2322" s="6"/>
    </row>
    <row r="2323" spans="1:32" x14ac:dyDescent="0.25">
      <c r="A2323" s="24" t="s">
        <v>111</v>
      </c>
      <c r="B2323" t="s">
        <v>109</v>
      </c>
      <c r="C2323" s="15">
        <v>42092</v>
      </c>
      <c r="D2323" t="s">
        <v>97</v>
      </c>
      <c r="E2323">
        <v>3</v>
      </c>
      <c r="G2323">
        <v>100</v>
      </c>
      <c r="J2323">
        <v>3</v>
      </c>
      <c r="K2323" s="6" t="s">
        <v>118</v>
      </c>
      <c r="L2323">
        <v>1456.2</v>
      </c>
      <c r="M2323">
        <v>145.62</v>
      </c>
      <c r="P2323" s="6"/>
    </row>
    <row r="2324" spans="1:32" x14ac:dyDescent="0.25">
      <c r="A2324" s="24" t="s">
        <v>108</v>
      </c>
      <c r="B2324" t="s">
        <v>109</v>
      </c>
      <c r="C2324" s="15">
        <v>42092</v>
      </c>
      <c r="D2324" t="s">
        <v>97</v>
      </c>
      <c r="E2324">
        <v>3</v>
      </c>
      <c r="G2324">
        <v>200</v>
      </c>
      <c r="J2324">
        <v>3</v>
      </c>
      <c r="K2324" s="6" t="s">
        <v>118</v>
      </c>
      <c r="L2324">
        <v>2385</v>
      </c>
      <c r="M2324">
        <v>238.5</v>
      </c>
      <c r="P2324" s="6"/>
    </row>
    <row r="2325" spans="1:32" x14ac:dyDescent="0.25">
      <c r="A2325" s="24" t="s">
        <v>113</v>
      </c>
      <c r="B2325" t="s">
        <v>109</v>
      </c>
      <c r="C2325" s="15">
        <v>42092</v>
      </c>
      <c r="D2325" t="s">
        <v>97</v>
      </c>
      <c r="E2325">
        <v>3</v>
      </c>
      <c r="G2325">
        <v>500</v>
      </c>
      <c r="J2325">
        <v>3</v>
      </c>
      <c r="K2325" s="6" t="s">
        <v>118</v>
      </c>
      <c r="L2325">
        <v>3296.6</v>
      </c>
      <c r="M2325">
        <v>329.66</v>
      </c>
      <c r="P2325" s="6"/>
    </row>
    <row r="2326" spans="1:32" x14ac:dyDescent="0.25">
      <c r="A2326" s="24" t="s">
        <v>108</v>
      </c>
      <c r="B2326" t="s">
        <v>109</v>
      </c>
      <c r="C2326" s="15">
        <v>42093</v>
      </c>
      <c r="D2326" t="s">
        <v>98</v>
      </c>
      <c r="E2326">
        <v>1</v>
      </c>
      <c r="G2326">
        <v>200</v>
      </c>
      <c r="J2326">
        <v>4</v>
      </c>
      <c r="K2326" s="6" t="s">
        <v>88</v>
      </c>
      <c r="N2326">
        <v>138.38999999999999</v>
      </c>
      <c r="O2326">
        <v>138.38999999999999</v>
      </c>
      <c r="P2326" s="6">
        <f>SUMIFS(O$2056:O2326,A$2056:A2326,A2326,E$2056:E2326,E2326)</f>
        <v>626.56999999999994</v>
      </c>
      <c r="Y2326">
        <v>4.9400000000000004</v>
      </c>
      <c r="AE2326">
        <v>24.9</v>
      </c>
      <c r="AF2326">
        <v>0.04</v>
      </c>
    </row>
    <row r="2327" spans="1:32" x14ac:dyDescent="0.25">
      <c r="A2327" s="24" t="s">
        <v>110</v>
      </c>
      <c r="B2327" t="s">
        <v>109</v>
      </c>
      <c r="C2327" s="15">
        <v>42093</v>
      </c>
      <c r="D2327" t="s">
        <v>98</v>
      </c>
      <c r="E2327">
        <v>1</v>
      </c>
      <c r="G2327">
        <v>0</v>
      </c>
      <c r="J2327">
        <v>4</v>
      </c>
      <c r="K2327" s="6" t="s">
        <v>88</v>
      </c>
      <c r="N2327">
        <v>47.27</v>
      </c>
      <c r="O2327">
        <v>47.27</v>
      </c>
      <c r="P2327" s="6">
        <f>SUMIFS(O$2056:O2327,A$2056:A2327,A2327,E$2056:E2327,E2327)</f>
        <v>575.79999999999995</v>
      </c>
      <c r="Y2327">
        <v>1.69</v>
      </c>
      <c r="AE2327">
        <v>22.2</v>
      </c>
      <c r="AF2327">
        <v>3.5999999999999997E-2</v>
      </c>
    </row>
    <row r="2328" spans="1:32" x14ac:dyDescent="0.25">
      <c r="A2328" s="24" t="s">
        <v>111</v>
      </c>
      <c r="B2328" t="s">
        <v>109</v>
      </c>
      <c r="C2328" s="15">
        <v>42093</v>
      </c>
      <c r="D2328" t="s">
        <v>98</v>
      </c>
      <c r="E2328">
        <v>1</v>
      </c>
      <c r="G2328">
        <v>100</v>
      </c>
      <c r="J2328">
        <v>4</v>
      </c>
      <c r="K2328" s="6" t="s">
        <v>88</v>
      </c>
      <c r="N2328">
        <v>132.52000000000001</v>
      </c>
      <c r="O2328">
        <v>132.52000000000001</v>
      </c>
      <c r="P2328" s="6">
        <f>SUMIFS(O$2056:O2328,A$2056:A2328,A2328,E$2056:E2328,E2328)</f>
        <v>717.72</v>
      </c>
      <c r="Y2328">
        <v>4.7300000000000004</v>
      </c>
      <c r="AE2328">
        <v>22.3</v>
      </c>
      <c r="AF2328">
        <v>3.5999999999999997E-2</v>
      </c>
    </row>
    <row r="2329" spans="1:32" x14ac:dyDescent="0.25">
      <c r="A2329" s="24" t="s">
        <v>112</v>
      </c>
      <c r="B2329" t="s">
        <v>109</v>
      </c>
      <c r="C2329" s="15">
        <v>42093</v>
      </c>
      <c r="D2329" t="s">
        <v>98</v>
      </c>
      <c r="E2329">
        <v>1</v>
      </c>
      <c r="G2329">
        <v>50</v>
      </c>
      <c r="J2329">
        <v>4</v>
      </c>
      <c r="K2329" s="6" t="s">
        <v>88</v>
      </c>
      <c r="N2329">
        <v>76.14</v>
      </c>
      <c r="O2329">
        <v>76.14</v>
      </c>
      <c r="P2329" s="6">
        <f>SUMIFS(O$2056:O2329,A$2056:A2329,A2329,E$2056:E2329,E2329)</f>
        <v>654.21</v>
      </c>
      <c r="Y2329">
        <v>2.72</v>
      </c>
      <c r="AE2329">
        <v>21.6</v>
      </c>
      <c r="AF2329">
        <v>3.5000000000000003E-2</v>
      </c>
    </row>
    <row r="2330" spans="1:32" x14ac:dyDescent="0.25">
      <c r="A2330" s="24" t="s">
        <v>113</v>
      </c>
      <c r="B2330" t="s">
        <v>109</v>
      </c>
      <c r="C2330" s="15">
        <v>42093</v>
      </c>
      <c r="D2330" t="s">
        <v>98</v>
      </c>
      <c r="E2330">
        <v>1</v>
      </c>
      <c r="G2330">
        <v>500</v>
      </c>
      <c r="J2330">
        <v>4</v>
      </c>
      <c r="K2330" s="6" t="s">
        <v>88</v>
      </c>
      <c r="N2330">
        <v>213.51</v>
      </c>
      <c r="O2330">
        <v>213.51</v>
      </c>
      <c r="P2330" s="6">
        <f>SUMIFS(O$2056:O2330,A$2056:A2330,A2330,E$2056:E2330,E2330)</f>
        <v>817.94999999999993</v>
      </c>
      <c r="Y2330">
        <v>7.63</v>
      </c>
      <c r="AE2330">
        <v>23.9</v>
      </c>
      <c r="AF2330">
        <v>3.7999999999999999E-2</v>
      </c>
    </row>
    <row r="2331" spans="1:32" x14ac:dyDescent="0.25">
      <c r="A2331" s="24" t="s">
        <v>114</v>
      </c>
      <c r="B2331" t="s">
        <v>109</v>
      </c>
      <c r="C2331" s="15">
        <v>42093</v>
      </c>
      <c r="D2331" t="s">
        <v>98</v>
      </c>
      <c r="E2331">
        <v>1</v>
      </c>
      <c r="G2331">
        <v>350</v>
      </c>
      <c r="J2331">
        <v>4</v>
      </c>
      <c r="K2331" s="6" t="s">
        <v>88</v>
      </c>
      <c r="N2331">
        <v>164.7</v>
      </c>
      <c r="O2331">
        <v>164.7</v>
      </c>
      <c r="P2331" s="6">
        <f>SUMIFS(O$2056:O2331,A$2056:A2331,A2331,E$2056:E2331,E2331)</f>
        <v>679.78</v>
      </c>
      <c r="Y2331">
        <v>5.88</v>
      </c>
      <c r="AE2331">
        <v>25.1</v>
      </c>
      <c r="AF2331">
        <v>0.04</v>
      </c>
    </row>
    <row r="2332" spans="1:32" x14ac:dyDescent="0.25">
      <c r="A2332" s="24" t="s">
        <v>111</v>
      </c>
      <c r="B2332" t="s">
        <v>109</v>
      </c>
      <c r="C2332" s="15">
        <v>42093</v>
      </c>
      <c r="D2332" t="s">
        <v>98</v>
      </c>
      <c r="E2332">
        <v>2</v>
      </c>
      <c r="G2332">
        <v>100</v>
      </c>
      <c r="J2332">
        <v>4</v>
      </c>
      <c r="K2332" s="6" t="s">
        <v>88</v>
      </c>
      <c r="N2332">
        <v>93.97</v>
      </c>
      <c r="O2332">
        <v>93.97</v>
      </c>
      <c r="P2332" s="6">
        <f>SUMIFS(O$2056:O2332,A$2056:A2332,A2332,E$2056:E2332,E2332)</f>
        <v>441.54999999999995</v>
      </c>
      <c r="Y2332">
        <v>3.36</v>
      </c>
      <c r="AE2332">
        <v>24.4</v>
      </c>
      <c r="AF2332">
        <v>3.9E-2</v>
      </c>
    </row>
    <row r="2333" spans="1:32" x14ac:dyDescent="0.25">
      <c r="A2333" s="24" t="s">
        <v>110</v>
      </c>
      <c r="B2333" t="s">
        <v>109</v>
      </c>
      <c r="C2333" s="15">
        <v>42093</v>
      </c>
      <c r="D2333" t="s">
        <v>98</v>
      </c>
      <c r="E2333">
        <v>2</v>
      </c>
      <c r="G2333">
        <v>0</v>
      </c>
      <c r="J2333">
        <v>4</v>
      </c>
      <c r="K2333" s="6" t="s">
        <v>88</v>
      </c>
      <c r="N2333">
        <v>43.52</v>
      </c>
      <c r="O2333">
        <v>43.52</v>
      </c>
      <c r="P2333" s="6">
        <f>SUMIFS(O$2056:O2333,A$2056:A2333,A2333,E$2056:E2333,E2333)</f>
        <v>442.95</v>
      </c>
      <c r="Y2333">
        <v>1.55</v>
      </c>
      <c r="AE2333">
        <v>22.5</v>
      </c>
      <c r="AF2333">
        <v>3.5999999999999997E-2</v>
      </c>
    </row>
    <row r="2334" spans="1:32" x14ac:dyDescent="0.25">
      <c r="A2334" s="24" t="s">
        <v>112</v>
      </c>
      <c r="B2334" t="s">
        <v>109</v>
      </c>
      <c r="C2334" s="15">
        <v>42093</v>
      </c>
      <c r="D2334" t="s">
        <v>98</v>
      </c>
      <c r="E2334">
        <v>2</v>
      </c>
      <c r="G2334">
        <v>50</v>
      </c>
      <c r="J2334">
        <v>4</v>
      </c>
      <c r="K2334" s="6" t="s">
        <v>88</v>
      </c>
      <c r="N2334">
        <v>77.33</v>
      </c>
      <c r="O2334">
        <v>77.33</v>
      </c>
      <c r="P2334" s="6">
        <f>SUMIFS(O$2056:O2334,A$2056:A2334,A2334,E$2056:E2334,E2334)</f>
        <v>492.48999999999995</v>
      </c>
      <c r="Y2334">
        <v>2.76</v>
      </c>
      <c r="AE2334">
        <v>20.2</v>
      </c>
      <c r="AF2334">
        <v>3.2000000000000001E-2</v>
      </c>
    </row>
    <row r="2335" spans="1:32" x14ac:dyDescent="0.25">
      <c r="A2335" s="24" t="s">
        <v>113</v>
      </c>
      <c r="B2335" t="s">
        <v>109</v>
      </c>
      <c r="C2335" s="15">
        <v>42093</v>
      </c>
      <c r="D2335" t="s">
        <v>98</v>
      </c>
      <c r="E2335">
        <v>2</v>
      </c>
      <c r="G2335">
        <v>500</v>
      </c>
      <c r="J2335">
        <v>4</v>
      </c>
      <c r="K2335" s="6" t="s">
        <v>88</v>
      </c>
      <c r="N2335">
        <v>245.77</v>
      </c>
      <c r="O2335">
        <v>245.77</v>
      </c>
      <c r="P2335" s="6">
        <f>SUMIFS(O$2056:O2335,A$2056:A2335,A2335,E$2056:E2335,E2335)</f>
        <v>798.97</v>
      </c>
      <c r="Y2335">
        <v>8.7799999999999994</v>
      </c>
      <c r="AE2335">
        <v>23.1</v>
      </c>
      <c r="AF2335">
        <v>3.6999999999999998E-2</v>
      </c>
    </row>
    <row r="2336" spans="1:32" x14ac:dyDescent="0.25">
      <c r="A2336" s="24" t="s">
        <v>108</v>
      </c>
      <c r="B2336" t="s">
        <v>109</v>
      </c>
      <c r="C2336" s="15">
        <v>42093</v>
      </c>
      <c r="D2336" t="s">
        <v>98</v>
      </c>
      <c r="E2336">
        <v>2</v>
      </c>
      <c r="G2336">
        <v>200</v>
      </c>
      <c r="J2336">
        <v>4</v>
      </c>
      <c r="K2336" s="6" t="s">
        <v>88</v>
      </c>
      <c r="N2336">
        <v>121.07</v>
      </c>
      <c r="O2336">
        <v>121.07</v>
      </c>
      <c r="P2336" s="6">
        <f>SUMIFS(O$2056:O2336,A$2056:A2336,A2336,E$2056:E2336,E2336)</f>
        <v>615.04999999999995</v>
      </c>
      <c r="Y2336">
        <v>4.32</v>
      </c>
      <c r="AE2336">
        <v>21.5</v>
      </c>
      <c r="AF2336">
        <v>3.4000000000000002E-2</v>
      </c>
    </row>
    <row r="2337" spans="1:32" x14ac:dyDescent="0.25">
      <c r="A2337" s="24" t="s">
        <v>114</v>
      </c>
      <c r="B2337" t="s">
        <v>109</v>
      </c>
      <c r="C2337" s="15">
        <v>42093</v>
      </c>
      <c r="D2337" t="s">
        <v>98</v>
      </c>
      <c r="E2337">
        <v>2</v>
      </c>
      <c r="G2337">
        <v>350</v>
      </c>
      <c r="J2337">
        <v>4</v>
      </c>
      <c r="K2337" s="6" t="s">
        <v>88</v>
      </c>
      <c r="N2337">
        <v>161.63999999999999</v>
      </c>
      <c r="O2337">
        <v>161.63999999999999</v>
      </c>
      <c r="P2337" s="6">
        <f>SUMIFS(O$2056:O2337,A$2056:A2337,A2337,E$2056:E2337,E2337)</f>
        <v>721.94999999999993</v>
      </c>
      <c r="Y2337">
        <v>5.77</v>
      </c>
      <c r="AE2337">
        <v>22.7</v>
      </c>
      <c r="AF2337">
        <v>3.5999999999999997E-2</v>
      </c>
    </row>
    <row r="2338" spans="1:32" x14ac:dyDescent="0.25">
      <c r="A2338" s="24" t="s">
        <v>110</v>
      </c>
      <c r="B2338" t="s">
        <v>109</v>
      </c>
      <c r="C2338" s="15">
        <v>42093</v>
      </c>
      <c r="D2338" t="s">
        <v>98</v>
      </c>
      <c r="E2338">
        <v>3</v>
      </c>
      <c r="G2338">
        <v>0</v>
      </c>
      <c r="J2338">
        <v>4</v>
      </c>
      <c r="K2338" s="6" t="s">
        <v>88</v>
      </c>
      <c r="N2338">
        <v>39.909999999999997</v>
      </c>
      <c r="O2338">
        <v>39.909999999999997</v>
      </c>
      <c r="P2338" s="6">
        <f>SUMIFS(O$2056:O2338,A$2056:A2338,A2338,E$2056:E2338,E2338)</f>
        <v>436.82000000000005</v>
      </c>
      <c r="Y2338">
        <v>1.43</v>
      </c>
      <c r="AE2338">
        <v>20.3</v>
      </c>
      <c r="AF2338">
        <v>3.3000000000000002E-2</v>
      </c>
    </row>
    <row r="2339" spans="1:32" x14ac:dyDescent="0.25">
      <c r="A2339" s="24" t="s">
        <v>114</v>
      </c>
      <c r="B2339" t="s">
        <v>109</v>
      </c>
      <c r="C2339" s="15">
        <v>42093</v>
      </c>
      <c r="D2339" t="s">
        <v>98</v>
      </c>
      <c r="E2339">
        <v>3</v>
      </c>
      <c r="G2339">
        <v>350</v>
      </c>
      <c r="J2339">
        <v>4</v>
      </c>
      <c r="K2339" s="6" t="s">
        <v>88</v>
      </c>
      <c r="N2339">
        <v>169.6</v>
      </c>
      <c r="O2339">
        <v>169.6</v>
      </c>
      <c r="P2339" s="6">
        <f>SUMIFS(O$2056:O2339,A$2056:A2339,A2339,E$2056:E2339,E2339)</f>
        <v>627.35</v>
      </c>
      <c r="Y2339">
        <v>6.06</v>
      </c>
      <c r="AE2339">
        <v>24.8</v>
      </c>
      <c r="AF2339">
        <v>0.04</v>
      </c>
    </row>
    <row r="2340" spans="1:32" x14ac:dyDescent="0.25">
      <c r="A2340" s="24" t="s">
        <v>112</v>
      </c>
      <c r="B2340" t="s">
        <v>109</v>
      </c>
      <c r="C2340" s="15">
        <v>42093</v>
      </c>
      <c r="D2340" t="s">
        <v>98</v>
      </c>
      <c r="E2340">
        <v>3</v>
      </c>
      <c r="G2340">
        <v>50</v>
      </c>
      <c r="J2340">
        <v>4</v>
      </c>
      <c r="K2340" s="6" t="s">
        <v>88</v>
      </c>
      <c r="N2340">
        <v>73.73</v>
      </c>
      <c r="O2340">
        <v>73.73</v>
      </c>
      <c r="P2340" s="6">
        <f>SUMIFS(O$2056:O2340,A$2056:A2340,A2340,E$2056:E2340,E2340)</f>
        <v>649.5100000000001</v>
      </c>
      <c r="Y2340">
        <v>2.63</v>
      </c>
      <c r="AE2340">
        <v>19</v>
      </c>
      <c r="AF2340">
        <v>0.03</v>
      </c>
    </row>
    <row r="2341" spans="1:32" x14ac:dyDescent="0.25">
      <c r="A2341" s="24" t="s">
        <v>111</v>
      </c>
      <c r="B2341" t="s">
        <v>109</v>
      </c>
      <c r="C2341" s="15">
        <v>42093</v>
      </c>
      <c r="D2341" t="s">
        <v>98</v>
      </c>
      <c r="E2341">
        <v>3</v>
      </c>
      <c r="G2341">
        <v>100</v>
      </c>
      <c r="J2341">
        <v>4</v>
      </c>
      <c r="K2341" s="6" t="s">
        <v>88</v>
      </c>
      <c r="N2341">
        <v>127.41</v>
      </c>
      <c r="O2341">
        <v>127.41</v>
      </c>
      <c r="P2341" s="6">
        <f>SUMIFS(O$2056:O2341,A$2056:A2341,A2341,E$2056:E2341,E2341)</f>
        <v>778.14</v>
      </c>
      <c r="Y2341">
        <v>4.55</v>
      </c>
      <c r="AE2341">
        <v>17.7</v>
      </c>
      <c r="AF2341">
        <v>2.8000000000000001E-2</v>
      </c>
    </row>
    <row r="2342" spans="1:32" x14ac:dyDescent="0.25">
      <c r="A2342" s="24" t="s">
        <v>108</v>
      </c>
      <c r="B2342" t="s">
        <v>109</v>
      </c>
      <c r="C2342" s="15">
        <v>42093</v>
      </c>
      <c r="D2342" t="s">
        <v>98</v>
      </c>
      <c r="E2342">
        <v>3</v>
      </c>
      <c r="G2342">
        <v>200</v>
      </c>
      <c r="J2342">
        <v>4</v>
      </c>
      <c r="K2342" s="6" t="s">
        <v>88</v>
      </c>
      <c r="N2342">
        <v>169.08</v>
      </c>
      <c r="O2342">
        <v>169.08</v>
      </c>
      <c r="P2342" s="6">
        <f>SUMIFS(O$2056:O2342,A$2056:A2342,A2342,E$2056:E2342,E2342)</f>
        <v>749.12</v>
      </c>
      <c r="Y2342">
        <v>6.04</v>
      </c>
      <c r="AE2342">
        <v>18.8</v>
      </c>
      <c r="AF2342">
        <v>0.03</v>
      </c>
    </row>
    <row r="2343" spans="1:32" x14ac:dyDescent="0.25">
      <c r="A2343" s="24" t="s">
        <v>113</v>
      </c>
      <c r="B2343" t="s">
        <v>109</v>
      </c>
      <c r="C2343" s="15">
        <v>42093</v>
      </c>
      <c r="D2343" t="s">
        <v>98</v>
      </c>
      <c r="E2343">
        <v>3</v>
      </c>
      <c r="G2343">
        <v>500</v>
      </c>
      <c r="J2343">
        <v>4</v>
      </c>
      <c r="K2343" s="6" t="s">
        <v>88</v>
      </c>
      <c r="N2343">
        <v>281.39</v>
      </c>
      <c r="O2343">
        <v>281.39</v>
      </c>
      <c r="P2343" s="6">
        <f>SUMIFS(O$2056:O2343,A$2056:A2343,A2343,E$2056:E2343,E2343)</f>
        <v>938.64</v>
      </c>
      <c r="Y2343">
        <v>10.050000000000001</v>
      </c>
      <c r="AE2343">
        <v>25.7</v>
      </c>
      <c r="AF2343">
        <v>4.1000000000000002E-2</v>
      </c>
    </row>
    <row r="2344" spans="1:32" x14ac:dyDescent="0.25">
      <c r="A2344" s="24" t="s">
        <v>108</v>
      </c>
      <c r="B2344" t="s">
        <v>109</v>
      </c>
      <c r="C2344" s="15">
        <v>42101</v>
      </c>
      <c r="D2344" t="s">
        <v>98</v>
      </c>
      <c r="E2344">
        <v>1</v>
      </c>
      <c r="G2344">
        <v>200</v>
      </c>
      <c r="J2344">
        <v>4</v>
      </c>
      <c r="K2344" s="6" t="s">
        <v>115</v>
      </c>
      <c r="L2344">
        <v>579</v>
      </c>
      <c r="M2344">
        <v>57.9</v>
      </c>
      <c r="P2344" s="6"/>
      <c r="AE2344">
        <v>25.1</v>
      </c>
      <c r="AF2344">
        <v>0.04</v>
      </c>
    </row>
    <row r="2345" spans="1:32" x14ac:dyDescent="0.25">
      <c r="A2345" s="24" t="s">
        <v>110</v>
      </c>
      <c r="B2345" t="s">
        <v>109</v>
      </c>
      <c r="C2345" s="15">
        <v>42101</v>
      </c>
      <c r="D2345" t="s">
        <v>98</v>
      </c>
      <c r="E2345">
        <v>1</v>
      </c>
      <c r="G2345">
        <v>0</v>
      </c>
      <c r="J2345">
        <v>4</v>
      </c>
      <c r="K2345" s="6" t="s">
        <v>115</v>
      </c>
      <c r="L2345">
        <v>527.4</v>
      </c>
      <c r="M2345">
        <v>52.74</v>
      </c>
      <c r="P2345" s="6"/>
      <c r="AE2345">
        <v>21.8</v>
      </c>
      <c r="AF2345">
        <v>3.5000000000000003E-2</v>
      </c>
    </row>
    <row r="2346" spans="1:32" x14ac:dyDescent="0.25">
      <c r="A2346" s="24" t="s">
        <v>111</v>
      </c>
      <c r="B2346" t="s">
        <v>109</v>
      </c>
      <c r="C2346" s="15">
        <v>42101</v>
      </c>
      <c r="D2346" t="s">
        <v>98</v>
      </c>
      <c r="E2346">
        <v>1</v>
      </c>
      <c r="G2346">
        <v>100</v>
      </c>
      <c r="J2346">
        <v>4</v>
      </c>
      <c r="K2346" s="6" t="s">
        <v>115</v>
      </c>
      <c r="L2346">
        <v>613.40000000000009</v>
      </c>
      <c r="M2346">
        <v>61.34</v>
      </c>
      <c r="P2346" s="6"/>
      <c r="AE2346">
        <v>24.3</v>
      </c>
      <c r="AF2346">
        <v>3.9E-2</v>
      </c>
    </row>
    <row r="2347" spans="1:32" x14ac:dyDescent="0.25">
      <c r="A2347" s="24" t="s">
        <v>112</v>
      </c>
      <c r="B2347" t="s">
        <v>109</v>
      </c>
      <c r="C2347" s="15">
        <v>42101</v>
      </c>
      <c r="D2347" t="s">
        <v>98</v>
      </c>
      <c r="E2347">
        <v>1</v>
      </c>
      <c r="G2347">
        <v>50</v>
      </c>
      <c r="J2347">
        <v>4</v>
      </c>
      <c r="K2347" s="6" t="s">
        <v>115</v>
      </c>
      <c r="L2347">
        <v>561.79999999999995</v>
      </c>
      <c r="M2347">
        <v>56.18</v>
      </c>
      <c r="P2347" s="6"/>
      <c r="AE2347">
        <v>19.3</v>
      </c>
      <c r="AF2347">
        <v>3.1E-2</v>
      </c>
    </row>
    <row r="2348" spans="1:32" x14ac:dyDescent="0.25">
      <c r="A2348" s="24" t="s">
        <v>113</v>
      </c>
      <c r="B2348" t="s">
        <v>109</v>
      </c>
      <c r="C2348" s="15">
        <v>42101</v>
      </c>
      <c r="D2348" t="s">
        <v>98</v>
      </c>
      <c r="E2348">
        <v>1</v>
      </c>
      <c r="G2348">
        <v>500</v>
      </c>
      <c r="J2348">
        <v>4</v>
      </c>
      <c r="K2348" s="6" t="s">
        <v>115</v>
      </c>
      <c r="L2348">
        <v>682.2</v>
      </c>
      <c r="M2348">
        <v>68.22</v>
      </c>
      <c r="P2348" s="6"/>
      <c r="AE2348">
        <v>30.3</v>
      </c>
      <c r="AF2348">
        <v>4.9000000000000002E-2</v>
      </c>
    </row>
    <row r="2349" spans="1:32" x14ac:dyDescent="0.25">
      <c r="A2349" s="24" t="s">
        <v>114</v>
      </c>
      <c r="B2349" t="s">
        <v>109</v>
      </c>
      <c r="C2349" s="15">
        <v>42101</v>
      </c>
      <c r="D2349" t="s">
        <v>98</v>
      </c>
      <c r="E2349">
        <v>1</v>
      </c>
      <c r="G2349">
        <v>350</v>
      </c>
      <c r="J2349">
        <v>4</v>
      </c>
      <c r="K2349" s="6" t="s">
        <v>115</v>
      </c>
      <c r="L2349">
        <v>630.59999999999991</v>
      </c>
      <c r="M2349">
        <v>63.06</v>
      </c>
      <c r="P2349" s="6"/>
      <c r="AE2349">
        <v>26</v>
      </c>
      <c r="AF2349">
        <v>4.2000000000000003E-2</v>
      </c>
    </row>
    <row r="2350" spans="1:32" x14ac:dyDescent="0.25">
      <c r="A2350" s="24" t="s">
        <v>111</v>
      </c>
      <c r="B2350" t="s">
        <v>109</v>
      </c>
      <c r="C2350" s="15">
        <v>42101</v>
      </c>
      <c r="D2350" t="s">
        <v>98</v>
      </c>
      <c r="E2350">
        <v>2</v>
      </c>
      <c r="G2350">
        <v>100</v>
      </c>
      <c r="J2350">
        <v>4</v>
      </c>
      <c r="K2350" s="6" t="s">
        <v>115</v>
      </c>
      <c r="L2350">
        <v>561.79999999999995</v>
      </c>
      <c r="M2350">
        <v>56.18</v>
      </c>
      <c r="P2350" s="6"/>
      <c r="AE2350">
        <v>21.9</v>
      </c>
      <c r="AF2350">
        <v>3.5000000000000003E-2</v>
      </c>
    </row>
    <row r="2351" spans="1:32" x14ac:dyDescent="0.25">
      <c r="A2351" s="24" t="s">
        <v>110</v>
      </c>
      <c r="B2351" t="s">
        <v>109</v>
      </c>
      <c r="C2351" s="15">
        <v>42101</v>
      </c>
      <c r="D2351" t="s">
        <v>98</v>
      </c>
      <c r="E2351">
        <v>2</v>
      </c>
      <c r="G2351">
        <v>0</v>
      </c>
      <c r="J2351">
        <v>4</v>
      </c>
      <c r="K2351" s="6" t="s">
        <v>115</v>
      </c>
      <c r="L2351">
        <v>493</v>
      </c>
      <c r="M2351">
        <v>49.3</v>
      </c>
      <c r="P2351" s="6"/>
      <c r="AE2351">
        <v>20.9</v>
      </c>
      <c r="AF2351">
        <v>3.3000000000000002E-2</v>
      </c>
    </row>
    <row r="2352" spans="1:32" x14ac:dyDescent="0.25">
      <c r="A2352" s="24" t="s">
        <v>112</v>
      </c>
      <c r="B2352" t="s">
        <v>109</v>
      </c>
      <c r="C2352" s="15">
        <v>42101</v>
      </c>
      <c r="D2352" t="s">
        <v>98</v>
      </c>
      <c r="E2352">
        <v>2</v>
      </c>
      <c r="G2352">
        <v>50</v>
      </c>
      <c r="J2352">
        <v>4</v>
      </c>
      <c r="K2352" s="6" t="s">
        <v>115</v>
      </c>
      <c r="L2352">
        <v>544.6</v>
      </c>
      <c r="M2352">
        <v>54.46</v>
      </c>
      <c r="P2352" s="6"/>
      <c r="AE2352">
        <v>24.8</v>
      </c>
      <c r="AF2352">
        <v>0.04</v>
      </c>
    </row>
    <row r="2353" spans="1:32" x14ac:dyDescent="0.25">
      <c r="A2353" s="24" t="s">
        <v>113</v>
      </c>
      <c r="B2353" t="s">
        <v>109</v>
      </c>
      <c r="C2353" s="15">
        <v>42101</v>
      </c>
      <c r="D2353" t="s">
        <v>98</v>
      </c>
      <c r="E2353">
        <v>2</v>
      </c>
      <c r="G2353">
        <v>500</v>
      </c>
      <c r="J2353">
        <v>4</v>
      </c>
      <c r="K2353" s="6" t="s">
        <v>115</v>
      </c>
      <c r="L2353">
        <v>647.79999999999995</v>
      </c>
      <c r="M2353">
        <v>64.78</v>
      </c>
      <c r="P2353" s="6"/>
      <c r="AE2353">
        <v>28</v>
      </c>
      <c r="AF2353">
        <v>4.4999999999999998E-2</v>
      </c>
    </row>
    <row r="2354" spans="1:32" x14ac:dyDescent="0.25">
      <c r="A2354" s="24" t="s">
        <v>108</v>
      </c>
      <c r="B2354" t="s">
        <v>109</v>
      </c>
      <c r="C2354" s="15">
        <v>42101</v>
      </c>
      <c r="D2354" t="s">
        <v>98</v>
      </c>
      <c r="E2354">
        <v>2</v>
      </c>
      <c r="G2354">
        <v>200</v>
      </c>
      <c r="J2354">
        <v>4</v>
      </c>
      <c r="K2354" s="6" t="s">
        <v>115</v>
      </c>
      <c r="L2354">
        <v>596.20000000000005</v>
      </c>
      <c r="M2354">
        <v>59.62</v>
      </c>
      <c r="P2354" s="6"/>
      <c r="AE2354">
        <v>23.5</v>
      </c>
      <c r="AF2354">
        <v>3.7999999999999999E-2</v>
      </c>
    </row>
    <row r="2355" spans="1:32" x14ac:dyDescent="0.25">
      <c r="A2355" s="24" t="s">
        <v>114</v>
      </c>
      <c r="B2355" t="s">
        <v>109</v>
      </c>
      <c r="C2355" s="15">
        <v>42101</v>
      </c>
      <c r="D2355" t="s">
        <v>98</v>
      </c>
      <c r="E2355">
        <v>2</v>
      </c>
      <c r="G2355">
        <v>350</v>
      </c>
      <c r="J2355">
        <v>4</v>
      </c>
      <c r="K2355" s="6" t="s">
        <v>115</v>
      </c>
      <c r="L2355">
        <v>596.20000000000005</v>
      </c>
      <c r="M2355">
        <v>59.62</v>
      </c>
      <c r="P2355" s="6"/>
      <c r="AE2355">
        <v>32.299999999999997</v>
      </c>
      <c r="AF2355">
        <v>5.1999999999999998E-2</v>
      </c>
    </row>
    <row r="2356" spans="1:32" x14ac:dyDescent="0.25">
      <c r="A2356" s="24" t="s">
        <v>110</v>
      </c>
      <c r="B2356" t="s">
        <v>109</v>
      </c>
      <c r="C2356" s="15">
        <v>42101</v>
      </c>
      <c r="D2356" t="s">
        <v>98</v>
      </c>
      <c r="E2356">
        <v>3</v>
      </c>
      <c r="G2356">
        <v>0</v>
      </c>
      <c r="J2356">
        <v>4</v>
      </c>
      <c r="K2356" s="6" t="s">
        <v>115</v>
      </c>
      <c r="L2356">
        <v>527.4</v>
      </c>
      <c r="M2356">
        <v>52.74</v>
      </c>
      <c r="P2356" s="6"/>
      <c r="AE2356">
        <v>22.2</v>
      </c>
      <c r="AF2356">
        <v>3.5000000000000003E-2</v>
      </c>
    </row>
    <row r="2357" spans="1:32" x14ac:dyDescent="0.25">
      <c r="A2357" s="24" t="s">
        <v>114</v>
      </c>
      <c r="B2357" t="s">
        <v>109</v>
      </c>
      <c r="C2357" s="15">
        <v>42101</v>
      </c>
      <c r="D2357" t="s">
        <v>98</v>
      </c>
      <c r="E2357">
        <v>3</v>
      </c>
      <c r="G2357">
        <v>350</v>
      </c>
      <c r="J2357">
        <v>4</v>
      </c>
      <c r="K2357" s="6" t="s">
        <v>115</v>
      </c>
      <c r="L2357">
        <v>682.2</v>
      </c>
      <c r="M2357">
        <v>68.22</v>
      </c>
      <c r="P2357" s="6"/>
      <c r="AE2357">
        <v>24.5</v>
      </c>
      <c r="AF2357">
        <v>3.9E-2</v>
      </c>
    </row>
    <row r="2358" spans="1:32" x14ac:dyDescent="0.25">
      <c r="A2358" s="24" t="s">
        <v>112</v>
      </c>
      <c r="B2358" t="s">
        <v>109</v>
      </c>
      <c r="C2358" s="15">
        <v>42101</v>
      </c>
      <c r="D2358" t="s">
        <v>98</v>
      </c>
      <c r="E2358">
        <v>3</v>
      </c>
      <c r="G2358">
        <v>50</v>
      </c>
      <c r="J2358">
        <v>4</v>
      </c>
      <c r="K2358" s="6" t="s">
        <v>115</v>
      </c>
      <c r="L2358">
        <v>475.79999999999995</v>
      </c>
      <c r="M2358">
        <v>47.58</v>
      </c>
      <c r="P2358" s="6"/>
      <c r="AE2358">
        <v>28.8</v>
      </c>
      <c r="AF2358">
        <v>4.5999999999999999E-2</v>
      </c>
    </row>
    <row r="2359" spans="1:32" x14ac:dyDescent="0.25">
      <c r="A2359" s="24" t="s">
        <v>111</v>
      </c>
      <c r="B2359" t="s">
        <v>109</v>
      </c>
      <c r="C2359" s="15">
        <v>42101</v>
      </c>
      <c r="D2359" t="s">
        <v>98</v>
      </c>
      <c r="E2359">
        <v>3</v>
      </c>
      <c r="G2359">
        <v>100</v>
      </c>
      <c r="J2359">
        <v>4</v>
      </c>
      <c r="K2359" s="6" t="s">
        <v>115</v>
      </c>
      <c r="L2359">
        <v>544.6</v>
      </c>
      <c r="M2359">
        <v>54.46</v>
      </c>
      <c r="P2359" s="6"/>
      <c r="AE2359">
        <v>24.4</v>
      </c>
      <c r="AF2359">
        <v>3.9E-2</v>
      </c>
    </row>
    <row r="2360" spans="1:32" x14ac:dyDescent="0.25">
      <c r="A2360" s="24" t="s">
        <v>108</v>
      </c>
      <c r="B2360" t="s">
        <v>109</v>
      </c>
      <c r="C2360" s="15">
        <v>42101</v>
      </c>
      <c r="D2360" t="s">
        <v>98</v>
      </c>
      <c r="E2360">
        <v>3</v>
      </c>
      <c r="G2360">
        <v>200</v>
      </c>
      <c r="J2360">
        <v>4</v>
      </c>
      <c r="K2360" s="6" t="s">
        <v>115</v>
      </c>
      <c r="L2360">
        <v>699.40000000000009</v>
      </c>
      <c r="M2360">
        <v>69.94</v>
      </c>
      <c r="P2360" s="6"/>
      <c r="AE2360">
        <v>25.6</v>
      </c>
      <c r="AF2360">
        <v>4.1000000000000002E-2</v>
      </c>
    </row>
    <row r="2361" spans="1:32" x14ac:dyDescent="0.25">
      <c r="A2361" s="24" t="s">
        <v>113</v>
      </c>
      <c r="B2361" t="s">
        <v>109</v>
      </c>
      <c r="C2361" s="15">
        <v>42101</v>
      </c>
      <c r="D2361" t="s">
        <v>98</v>
      </c>
      <c r="E2361">
        <v>3</v>
      </c>
      <c r="G2361">
        <v>500</v>
      </c>
      <c r="J2361">
        <v>4</v>
      </c>
      <c r="K2361" s="6" t="s">
        <v>115</v>
      </c>
      <c r="L2361">
        <v>699.40000000000009</v>
      </c>
      <c r="M2361">
        <v>69.94</v>
      </c>
      <c r="P2361" s="6"/>
      <c r="AE2361">
        <v>32.9</v>
      </c>
      <c r="AF2361">
        <v>5.2999999999999999E-2</v>
      </c>
    </row>
    <row r="2362" spans="1:32" x14ac:dyDescent="0.25">
      <c r="A2362" s="24" t="s">
        <v>108</v>
      </c>
      <c r="B2362" t="s">
        <v>109</v>
      </c>
      <c r="C2362" s="15">
        <v>42111</v>
      </c>
      <c r="D2362" t="s">
        <v>98</v>
      </c>
      <c r="E2362">
        <v>1</v>
      </c>
      <c r="G2362">
        <v>200</v>
      </c>
      <c r="J2362">
        <v>4</v>
      </c>
      <c r="K2362" s="6" t="s">
        <v>116</v>
      </c>
      <c r="L2362">
        <v>837</v>
      </c>
      <c r="M2362">
        <v>83.7</v>
      </c>
      <c r="P2362" s="6"/>
      <c r="AE2362">
        <v>26.2</v>
      </c>
      <c r="AF2362">
        <v>4.2000000000000003E-2</v>
      </c>
    </row>
    <row r="2363" spans="1:32" x14ac:dyDescent="0.25">
      <c r="A2363" s="24" t="s">
        <v>110</v>
      </c>
      <c r="B2363" t="s">
        <v>109</v>
      </c>
      <c r="C2363" s="15">
        <v>42111</v>
      </c>
      <c r="D2363" t="s">
        <v>98</v>
      </c>
      <c r="E2363">
        <v>1</v>
      </c>
      <c r="G2363">
        <v>0</v>
      </c>
      <c r="J2363">
        <v>4</v>
      </c>
      <c r="K2363" s="6" t="s">
        <v>116</v>
      </c>
      <c r="L2363">
        <v>596.20000000000005</v>
      </c>
      <c r="M2363">
        <v>59.62</v>
      </c>
      <c r="P2363" s="6"/>
      <c r="AE2363">
        <v>25.8</v>
      </c>
      <c r="AF2363">
        <v>4.1000000000000002E-2</v>
      </c>
    </row>
    <row r="2364" spans="1:32" x14ac:dyDescent="0.25">
      <c r="A2364" s="24" t="s">
        <v>111</v>
      </c>
      <c r="B2364" t="s">
        <v>109</v>
      </c>
      <c r="C2364" s="15">
        <v>42111</v>
      </c>
      <c r="D2364" t="s">
        <v>98</v>
      </c>
      <c r="E2364">
        <v>1</v>
      </c>
      <c r="G2364">
        <v>100</v>
      </c>
      <c r="J2364">
        <v>4</v>
      </c>
      <c r="K2364" s="6" t="s">
        <v>116</v>
      </c>
      <c r="L2364">
        <v>665</v>
      </c>
      <c r="M2364">
        <v>66.5</v>
      </c>
      <c r="P2364" s="6"/>
      <c r="AE2364">
        <v>24.3</v>
      </c>
      <c r="AF2364">
        <v>3.9E-2</v>
      </c>
    </row>
    <row r="2365" spans="1:32" x14ac:dyDescent="0.25">
      <c r="A2365" s="24" t="s">
        <v>112</v>
      </c>
      <c r="B2365" t="s">
        <v>109</v>
      </c>
      <c r="C2365" s="15">
        <v>42111</v>
      </c>
      <c r="D2365" t="s">
        <v>98</v>
      </c>
      <c r="E2365">
        <v>1</v>
      </c>
      <c r="G2365">
        <v>50</v>
      </c>
      <c r="J2365">
        <v>4</v>
      </c>
      <c r="K2365" s="6" t="s">
        <v>116</v>
      </c>
      <c r="L2365">
        <v>647.79999999999995</v>
      </c>
      <c r="M2365">
        <v>64.78</v>
      </c>
      <c r="P2365" s="6"/>
      <c r="AE2365">
        <v>23.7</v>
      </c>
      <c r="AF2365">
        <v>3.7999999999999999E-2</v>
      </c>
    </row>
    <row r="2366" spans="1:32" x14ac:dyDescent="0.25">
      <c r="A2366" s="24" t="s">
        <v>113</v>
      </c>
      <c r="B2366" t="s">
        <v>109</v>
      </c>
      <c r="C2366" s="15">
        <v>42111</v>
      </c>
      <c r="D2366" t="s">
        <v>98</v>
      </c>
      <c r="E2366">
        <v>1</v>
      </c>
      <c r="G2366">
        <v>500</v>
      </c>
      <c r="J2366">
        <v>4</v>
      </c>
      <c r="K2366" s="6" t="s">
        <v>116</v>
      </c>
      <c r="L2366">
        <v>785.4</v>
      </c>
      <c r="M2366">
        <v>78.540000000000006</v>
      </c>
      <c r="P2366" s="6"/>
      <c r="AE2366">
        <v>30.8</v>
      </c>
      <c r="AF2366">
        <v>4.9000000000000002E-2</v>
      </c>
    </row>
    <row r="2367" spans="1:32" x14ac:dyDescent="0.25">
      <c r="A2367" s="24" t="s">
        <v>114</v>
      </c>
      <c r="B2367" t="s">
        <v>109</v>
      </c>
      <c r="C2367" s="15">
        <v>42111</v>
      </c>
      <c r="D2367" t="s">
        <v>98</v>
      </c>
      <c r="E2367">
        <v>1</v>
      </c>
      <c r="G2367">
        <v>350</v>
      </c>
      <c r="J2367">
        <v>4</v>
      </c>
      <c r="K2367" s="6" t="s">
        <v>116</v>
      </c>
      <c r="L2367">
        <v>819.8</v>
      </c>
      <c r="M2367">
        <v>81.98</v>
      </c>
      <c r="P2367" s="6"/>
      <c r="AE2367">
        <v>30.9</v>
      </c>
      <c r="AF2367">
        <v>4.9000000000000002E-2</v>
      </c>
    </row>
    <row r="2368" spans="1:32" x14ac:dyDescent="0.25">
      <c r="A2368" s="24" t="s">
        <v>111</v>
      </c>
      <c r="B2368" t="s">
        <v>109</v>
      </c>
      <c r="C2368" s="15">
        <v>42111</v>
      </c>
      <c r="D2368" t="s">
        <v>98</v>
      </c>
      <c r="E2368">
        <v>2</v>
      </c>
      <c r="G2368">
        <v>100</v>
      </c>
      <c r="J2368">
        <v>4</v>
      </c>
      <c r="K2368" s="6" t="s">
        <v>116</v>
      </c>
      <c r="L2368">
        <v>716.59999999999991</v>
      </c>
      <c r="M2368">
        <v>71.66</v>
      </c>
      <c r="P2368" s="6"/>
      <c r="AE2368">
        <v>21.3</v>
      </c>
      <c r="AF2368">
        <v>3.4000000000000002E-2</v>
      </c>
    </row>
    <row r="2369" spans="1:32" x14ac:dyDescent="0.25">
      <c r="A2369" s="24" t="s">
        <v>110</v>
      </c>
      <c r="B2369" t="s">
        <v>109</v>
      </c>
      <c r="C2369" s="15">
        <v>42111</v>
      </c>
      <c r="D2369" t="s">
        <v>98</v>
      </c>
      <c r="E2369">
        <v>2</v>
      </c>
      <c r="G2369">
        <v>0</v>
      </c>
      <c r="J2369">
        <v>4</v>
      </c>
      <c r="K2369" s="6" t="s">
        <v>116</v>
      </c>
      <c r="L2369">
        <v>682.2</v>
      </c>
      <c r="M2369">
        <v>68.22</v>
      </c>
      <c r="P2369" s="6"/>
      <c r="AE2369">
        <v>23.5</v>
      </c>
      <c r="AF2369">
        <v>3.7999999999999999E-2</v>
      </c>
    </row>
    <row r="2370" spans="1:32" x14ac:dyDescent="0.25">
      <c r="A2370" s="24" t="s">
        <v>112</v>
      </c>
      <c r="B2370" t="s">
        <v>109</v>
      </c>
      <c r="C2370" s="15">
        <v>42111</v>
      </c>
      <c r="D2370" t="s">
        <v>98</v>
      </c>
      <c r="E2370">
        <v>2</v>
      </c>
      <c r="G2370">
        <v>50</v>
      </c>
      <c r="J2370">
        <v>4</v>
      </c>
      <c r="K2370" s="6" t="s">
        <v>116</v>
      </c>
      <c r="L2370">
        <v>682.2</v>
      </c>
      <c r="M2370">
        <v>68.22</v>
      </c>
      <c r="P2370" s="6"/>
      <c r="AE2370">
        <v>23.1</v>
      </c>
      <c r="AF2370">
        <v>3.6999999999999998E-2</v>
      </c>
    </row>
    <row r="2371" spans="1:32" x14ac:dyDescent="0.25">
      <c r="A2371" s="24" t="s">
        <v>113</v>
      </c>
      <c r="B2371" t="s">
        <v>109</v>
      </c>
      <c r="C2371" s="15">
        <v>42111</v>
      </c>
      <c r="D2371" t="s">
        <v>98</v>
      </c>
      <c r="E2371">
        <v>2</v>
      </c>
      <c r="G2371">
        <v>500</v>
      </c>
      <c r="J2371">
        <v>4</v>
      </c>
      <c r="K2371" s="6" t="s">
        <v>116</v>
      </c>
      <c r="L2371">
        <v>1077.8000000000002</v>
      </c>
      <c r="M2371">
        <v>107.78</v>
      </c>
      <c r="P2371" s="6"/>
      <c r="AE2371">
        <v>22</v>
      </c>
      <c r="AF2371">
        <v>3.5000000000000003E-2</v>
      </c>
    </row>
    <row r="2372" spans="1:32" x14ac:dyDescent="0.25">
      <c r="A2372" s="24" t="s">
        <v>108</v>
      </c>
      <c r="B2372" t="s">
        <v>109</v>
      </c>
      <c r="C2372" s="15">
        <v>42111</v>
      </c>
      <c r="D2372" t="s">
        <v>98</v>
      </c>
      <c r="E2372">
        <v>2</v>
      </c>
      <c r="G2372">
        <v>200</v>
      </c>
      <c r="J2372">
        <v>4</v>
      </c>
      <c r="K2372" s="6" t="s">
        <v>116</v>
      </c>
      <c r="L2372">
        <v>923</v>
      </c>
      <c r="M2372">
        <v>92.3</v>
      </c>
      <c r="P2372" s="6"/>
      <c r="AE2372">
        <v>27</v>
      </c>
      <c r="AF2372">
        <v>4.2999999999999997E-2</v>
      </c>
    </row>
    <row r="2373" spans="1:32" x14ac:dyDescent="0.25">
      <c r="A2373" s="24" t="s">
        <v>114</v>
      </c>
      <c r="B2373" t="s">
        <v>109</v>
      </c>
      <c r="C2373" s="15">
        <v>42111</v>
      </c>
      <c r="D2373" t="s">
        <v>98</v>
      </c>
      <c r="E2373">
        <v>2</v>
      </c>
      <c r="G2373">
        <v>350</v>
      </c>
      <c r="J2373">
        <v>4</v>
      </c>
      <c r="K2373" s="6" t="s">
        <v>116</v>
      </c>
      <c r="L2373">
        <v>854.2</v>
      </c>
      <c r="M2373">
        <v>85.42</v>
      </c>
      <c r="P2373" s="6"/>
      <c r="AE2373">
        <v>31.1</v>
      </c>
      <c r="AF2373">
        <v>0.05</v>
      </c>
    </row>
    <row r="2374" spans="1:32" x14ac:dyDescent="0.25">
      <c r="A2374" s="24" t="s">
        <v>110</v>
      </c>
      <c r="B2374" t="s">
        <v>109</v>
      </c>
      <c r="C2374" s="15">
        <v>42111</v>
      </c>
      <c r="D2374" t="s">
        <v>98</v>
      </c>
      <c r="E2374">
        <v>3</v>
      </c>
      <c r="G2374">
        <v>0</v>
      </c>
      <c r="J2374">
        <v>4</v>
      </c>
      <c r="K2374" s="6" t="s">
        <v>116</v>
      </c>
      <c r="L2374">
        <v>647.79999999999995</v>
      </c>
      <c r="M2374">
        <v>64.78</v>
      </c>
      <c r="P2374" s="6"/>
      <c r="AE2374">
        <v>25.9</v>
      </c>
      <c r="AF2374">
        <v>4.1000000000000002E-2</v>
      </c>
    </row>
    <row r="2375" spans="1:32" x14ac:dyDescent="0.25">
      <c r="A2375" s="24" t="s">
        <v>114</v>
      </c>
      <c r="B2375" t="s">
        <v>109</v>
      </c>
      <c r="C2375" s="15">
        <v>42111</v>
      </c>
      <c r="D2375" t="s">
        <v>98</v>
      </c>
      <c r="E2375">
        <v>3</v>
      </c>
      <c r="G2375">
        <v>350</v>
      </c>
      <c r="J2375">
        <v>4</v>
      </c>
      <c r="K2375" s="6" t="s">
        <v>116</v>
      </c>
      <c r="L2375">
        <v>1043.4000000000001</v>
      </c>
      <c r="M2375">
        <v>104.34</v>
      </c>
      <c r="P2375" s="6"/>
      <c r="AE2375">
        <v>26.1</v>
      </c>
      <c r="AF2375">
        <v>4.2000000000000003E-2</v>
      </c>
    </row>
    <row r="2376" spans="1:32" x14ac:dyDescent="0.25">
      <c r="A2376" s="24" t="s">
        <v>112</v>
      </c>
      <c r="B2376" t="s">
        <v>109</v>
      </c>
      <c r="C2376" s="15">
        <v>42111</v>
      </c>
      <c r="D2376" t="s">
        <v>98</v>
      </c>
      <c r="E2376">
        <v>3</v>
      </c>
      <c r="G2376">
        <v>50</v>
      </c>
      <c r="J2376">
        <v>4</v>
      </c>
      <c r="K2376" s="6" t="s">
        <v>116</v>
      </c>
      <c r="L2376">
        <v>682.2</v>
      </c>
      <c r="M2376">
        <v>68.22</v>
      </c>
      <c r="P2376" s="6"/>
      <c r="AE2376">
        <v>25.3</v>
      </c>
      <c r="AF2376">
        <v>0.04</v>
      </c>
    </row>
    <row r="2377" spans="1:32" x14ac:dyDescent="0.25">
      <c r="A2377" s="24" t="s">
        <v>111</v>
      </c>
      <c r="B2377" t="s">
        <v>109</v>
      </c>
      <c r="C2377" s="15">
        <v>42111</v>
      </c>
      <c r="D2377" t="s">
        <v>98</v>
      </c>
      <c r="E2377">
        <v>3</v>
      </c>
      <c r="G2377">
        <v>100</v>
      </c>
      <c r="J2377">
        <v>4</v>
      </c>
      <c r="K2377" s="6" t="s">
        <v>116</v>
      </c>
      <c r="L2377">
        <v>854.2</v>
      </c>
      <c r="M2377">
        <v>85.42</v>
      </c>
      <c r="P2377" s="6"/>
      <c r="AE2377">
        <v>26</v>
      </c>
      <c r="AF2377">
        <v>4.2000000000000003E-2</v>
      </c>
    </row>
    <row r="2378" spans="1:32" x14ac:dyDescent="0.25">
      <c r="A2378" s="24" t="s">
        <v>108</v>
      </c>
      <c r="B2378" t="s">
        <v>109</v>
      </c>
      <c r="C2378" s="15">
        <v>42111</v>
      </c>
      <c r="D2378" t="s">
        <v>98</v>
      </c>
      <c r="E2378">
        <v>3</v>
      </c>
      <c r="G2378">
        <v>200</v>
      </c>
      <c r="J2378">
        <v>4</v>
      </c>
      <c r="K2378" s="6" t="s">
        <v>116</v>
      </c>
      <c r="L2378">
        <v>1026.1999999999998</v>
      </c>
      <c r="M2378">
        <v>102.62</v>
      </c>
      <c r="P2378" s="6"/>
      <c r="AE2378">
        <v>21.4</v>
      </c>
      <c r="AF2378">
        <v>3.4000000000000002E-2</v>
      </c>
    </row>
    <row r="2379" spans="1:32" x14ac:dyDescent="0.25">
      <c r="A2379" s="24" t="s">
        <v>113</v>
      </c>
      <c r="B2379" t="s">
        <v>109</v>
      </c>
      <c r="C2379" s="15">
        <v>42111</v>
      </c>
      <c r="D2379" t="s">
        <v>98</v>
      </c>
      <c r="E2379">
        <v>3</v>
      </c>
      <c r="G2379">
        <v>500</v>
      </c>
      <c r="J2379">
        <v>4</v>
      </c>
      <c r="K2379" s="6" t="s">
        <v>116</v>
      </c>
      <c r="L2379">
        <v>1198.1999999999998</v>
      </c>
      <c r="M2379">
        <v>119.82</v>
      </c>
      <c r="P2379" s="6"/>
      <c r="AE2379">
        <v>32.700000000000003</v>
      </c>
      <c r="AF2379">
        <v>5.1999999999999998E-2</v>
      </c>
    </row>
    <row r="2380" spans="1:32" x14ac:dyDescent="0.25">
      <c r="A2380" s="24" t="s">
        <v>108</v>
      </c>
      <c r="B2380" t="s">
        <v>109</v>
      </c>
      <c r="C2380" s="15">
        <v>42124</v>
      </c>
      <c r="D2380" t="s">
        <v>98</v>
      </c>
      <c r="E2380">
        <v>1</v>
      </c>
      <c r="G2380">
        <v>200</v>
      </c>
      <c r="J2380">
        <v>4</v>
      </c>
      <c r="K2380" s="6" t="s">
        <v>117</v>
      </c>
      <c r="L2380">
        <v>2144.1999999999998</v>
      </c>
      <c r="M2380">
        <v>214.42</v>
      </c>
      <c r="P2380" s="6"/>
      <c r="AE2380">
        <v>24.3</v>
      </c>
      <c r="AF2380">
        <v>3.9E-2</v>
      </c>
    </row>
    <row r="2381" spans="1:32" x14ac:dyDescent="0.25">
      <c r="A2381" s="24" t="s">
        <v>110</v>
      </c>
      <c r="B2381" t="s">
        <v>109</v>
      </c>
      <c r="C2381" s="15">
        <v>42124</v>
      </c>
      <c r="D2381" t="s">
        <v>98</v>
      </c>
      <c r="E2381">
        <v>1</v>
      </c>
      <c r="G2381">
        <v>0</v>
      </c>
      <c r="J2381">
        <v>4</v>
      </c>
      <c r="K2381" s="6" t="s">
        <v>117</v>
      </c>
      <c r="L2381">
        <v>940.19999999999993</v>
      </c>
      <c r="M2381">
        <v>94.02</v>
      </c>
      <c r="P2381" s="6"/>
      <c r="AE2381">
        <v>23.1</v>
      </c>
      <c r="AF2381">
        <v>3.6999999999999998E-2</v>
      </c>
    </row>
    <row r="2382" spans="1:32" x14ac:dyDescent="0.25">
      <c r="A2382" s="24" t="s">
        <v>111</v>
      </c>
      <c r="B2382" t="s">
        <v>109</v>
      </c>
      <c r="C2382" s="15">
        <v>42124</v>
      </c>
      <c r="D2382" t="s">
        <v>98</v>
      </c>
      <c r="E2382">
        <v>1</v>
      </c>
      <c r="G2382">
        <v>100</v>
      </c>
      <c r="J2382">
        <v>4</v>
      </c>
      <c r="K2382" s="6" t="s">
        <v>117</v>
      </c>
      <c r="L2382">
        <v>1387.4</v>
      </c>
      <c r="M2382">
        <v>138.74</v>
      </c>
      <c r="P2382" s="6"/>
      <c r="AE2382">
        <v>22.3</v>
      </c>
      <c r="AF2382">
        <v>3.5999999999999997E-2</v>
      </c>
    </row>
    <row r="2383" spans="1:32" x14ac:dyDescent="0.25">
      <c r="A2383" s="24" t="s">
        <v>112</v>
      </c>
      <c r="B2383" t="s">
        <v>109</v>
      </c>
      <c r="C2383" s="15">
        <v>42124</v>
      </c>
      <c r="D2383" t="s">
        <v>98</v>
      </c>
      <c r="E2383">
        <v>1</v>
      </c>
      <c r="G2383">
        <v>50</v>
      </c>
      <c r="J2383">
        <v>4</v>
      </c>
      <c r="K2383" s="6" t="s">
        <v>117</v>
      </c>
      <c r="L2383">
        <v>1232.5999999999999</v>
      </c>
      <c r="M2383">
        <v>123.26</v>
      </c>
      <c r="P2383" s="6"/>
      <c r="AE2383">
        <v>22.8</v>
      </c>
      <c r="AF2383">
        <v>3.5999999999999997E-2</v>
      </c>
    </row>
    <row r="2384" spans="1:32" x14ac:dyDescent="0.25">
      <c r="A2384" s="24" t="s">
        <v>113</v>
      </c>
      <c r="B2384" t="s">
        <v>109</v>
      </c>
      <c r="C2384" s="15">
        <v>42124</v>
      </c>
      <c r="D2384" t="s">
        <v>98</v>
      </c>
      <c r="E2384">
        <v>1</v>
      </c>
      <c r="G2384">
        <v>500</v>
      </c>
      <c r="J2384">
        <v>4</v>
      </c>
      <c r="K2384" s="6" t="s">
        <v>117</v>
      </c>
      <c r="L2384">
        <v>2316.1999999999998</v>
      </c>
      <c r="M2384">
        <v>231.62</v>
      </c>
      <c r="P2384" s="6"/>
      <c r="AE2384">
        <v>25.7</v>
      </c>
      <c r="AF2384">
        <v>4.1000000000000002E-2</v>
      </c>
    </row>
    <row r="2385" spans="1:32" x14ac:dyDescent="0.25">
      <c r="A2385" s="24" t="s">
        <v>114</v>
      </c>
      <c r="B2385" t="s">
        <v>109</v>
      </c>
      <c r="C2385" s="15">
        <v>42124</v>
      </c>
      <c r="D2385" t="s">
        <v>98</v>
      </c>
      <c r="E2385">
        <v>1</v>
      </c>
      <c r="G2385">
        <v>350</v>
      </c>
      <c r="J2385">
        <v>4</v>
      </c>
      <c r="K2385" s="6" t="s">
        <v>117</v>
      </c>
      <c r="L2385">
        <v>1834.6000000000001</v>
      </c>
      <c r="M2385">
        <v>183.46</v>
      </c>
      <c r="P2385" s="6"/>
      <c r="AE2385">
        <v>28.2</v>
      </c>
      <c r="AF2385">
        <v>4.4999999999999998E-2</v>
      </c>
    </row>
    <row r="2386" spans="1:32" x14ac:dyDescent="0.25">
      <c r="A2386" s="24" t="s">
        <v>111</v>
      </c>
      <c r="B2386" t="s">
        <v>109</v>
      </c>
      <c r="C2386" s="15">
        <v>42124</v>
      </c>
      <c r="D2386" t="s">
        <v>98</v>
      </c>
      <c r="E2386">
        <v>2</v>
      </c>
      <c r="G2386">
        <v>100</v>
      </c>
      <c r="J2386">
        <v>4</v>
      </c>
      <c r="K2386" s="6" t="s">
        <v>117</v>
      </c>
      <c r="L2386">
        <v>1215.4000000000001</v>
      </c>
      <c r="M2386">
        <v>121.54</v>
      </c>
      <c r="P2386" s="6"/>
      <c r="AE2386">
        <v>20.9</v>
      </c>
      <c r="AF2386">
        <v>3.3000000000000002E-2</v>
      </c>
    </row>
    <row r="2387" spans="1:32" x14ac:dyDescent="0.25">
      <c r="A2387" s="24" t="s">
        <v>110</v>
      </c>
      <c r="B2387" t="s">
        <v>109</v>
      </c>
      <c r="C2387" s="15">
        <v>42124</v>
      </c>
      <c r="D2387" t="s">
        <v>98</v>
      </c>
      <c r="E2387">
        <v>2</v>
      </c>
      <c r="G2387">
        <v>0</v>
      </c>
      <c r="J2387">
        <v>4</v>
      </c>
      <c r="K2387" s="6" t="s">
        <v>117</v>
      </c>
      <c r="L2387">
        <v>1009</v>
      </c>
      <c r="M2387">
        <v>100.9</v>
      </c>
      <c r="P2387" s="6"/>
      <c r="AE2387">
        <v>22.1</v>
      </c>
      <c r="AF2387">
        <v>3.5000000000000003E-2</v>
      </c>
    </row>
    <row r="2388" spans="1:32" x14ac:dyDescent="0.25">
      <c r="A2388" s="24" t="s">
        <v>112</v>
      </c>
      <c r="B2388" t="s">
        <v>109</v>
      </c>
      <c r="C2388" s="15">
        <v>42124</v>
      </c>
      <c r="D2388" t="s">
        <v>98</v>
      </c>
      <c r="E2388">
        <v>2</v>
      </c>
      <c r="G2388">
        <v>50</v>
      </c>
      <c r="J2388">
        <v>4</v>
      </c>
      <c r="K2388" s="6" t="s">
        <v>117</v>
      </c>
      <c r="L2388">
        <v>940.19999999999993</v>
      </c>
      <c r="M2388">
        <v>94.02</v>
      </c>
      <c r="P2388" s="6"/>
      <c r="AE2388">
        <v>22.3</v>
      </c>
      <c r="AF2388">
        <v>3.5999999999999997E-2</v>
      </c>
    </row>
    <row r="2389" spans="1:32" x14ac:dyDescent="0.25">
      <c r="A2389" s="24" t="s">
        <v>113</v>
      </c>
      <c r="B2389" t="s">
        <v>109</v>
      </c>
      <c r="C2389" s="15">
        <v>42124</v>
      </c>
      <c r="D2389" t="s">
        <v>98</v>
      </c>
      <c r="E2389">
        <v>2</v>
      </c>
      <c r="G2389">
        <v>500</v>
      </c>
      <c r="J2389">
        <v>4</v>
      </c>
      <c r="K2389" s="6" t="s">
        <v>117</v>
      </c>
      <c r="L2389">
        <v>1645.3999999999999</v>
      </c>
      <c r="M2389">
        <v>164.54</v>
      </c>
      <c r="P2389" s="6"/>
      <c r="AE2389">
        <v>17.899999999999999</v>
      </c>
      <c r="AF2389">
        <v>2.9000000000000001E-2</v>
      </c>
    </row>
    <row r="2390" spans="1:32" x14ac:dyDescent="0.25">
      <c r="A2390" s="24" t="s">
        <v>108</v>
      </c>
      <c r="B2390" t="s">
        <v>109</v>
      </c>
      <c r="C2390" s="15">
        <v>42124</v>
      </c>
      <c r="D2390" t="s">
        <v>98</v>
      </c>
      <c r="E2390">
        <v>2</v>
      </c>
      <c r="G2390">
        <v>200</v>
      </c>
      <c r="J2390">
        <v>4</v>
      </c>
      <c r="K2390" s="6" t="s">
        <v>117</v>
      </c>
      <c r="L2390">
        <v>1301.4000000000001</v>
      </c>
      <c r="M2390">
        <v>130.13999999999999</v>
      </c>
      <c r="P2390" s="6"/>
      <c r="AE2390">
        <v>24.5</v>
      </c>
      <c r="AF2390">
        <v>3.9E-2</v>
      </c>
    </row>
    <row r="2391" spans="1:32" x14ac:dyDescent="0.25">
      <c r="A2391" s="24" t="s">
        <v>114</v>
      </c>
      <c r="B2391" t="s">
        <v>109</v>
      </c>
      <c r="C2391" s="15">
        <v>42124</v>
      </c>
      <c r="D2391" t="s">
        <v>98</v>
      </c>
      <c r="E2391">
        <v>2</v>
      </c>
      <c r="G2391">
        <v>350</v>
      </c>
      <c r="J2391">
        <v>4</v>
      </c>
      <c r="K2391" s="6" t="s">
        <v>117</v>
      </c>
      <c r="L2391">
        <v>2849.4</v>
      </c>
      <c r="M2391">
        <v>284.94</v>
      </c>
      <c r="P2391" s="6"/>
      <c r="AE2391">
        <v>21.1</v>
      </c>
      <c r="AF2391">
        <v>3.4000000000000002E-2</v>
      </c>
    </row>
    <row r="2392" spans="1:32" x14ac:dyDescent="0.25">
      <c r="A2392" s="24" t="s">
        <v>110</v>
      </c>
      <c r="B2392" t="s">
        <v>109</v>
      </c>
      <c r="C2392" s="15">
        <v>42124</v>
      </c>
      <c r="D2392" t="s">
        <v>98</v>
      </c>
      <c r="E2392">
        <v>3</v>
      </c>
      <c r="G2392">
        <v>0</v>
      </c>
      <c r="J2392">
        <v>4</v>
      </c>
      <c r="K2392" s="6" t="s">
        <v>117</v>
      </c>
      <c r="L2392">
        <v>699.40000000000009</v>
      </c>
      <c r="M2392">
        <v>69.94</v>
      </c>
      <c r="P2392" s="6"/>
      <c r="AE2392">
        <v>18.5</v>
      </c>
      <c r="AF2392">
        <v>0.03</v>
      </c>
    </row>
    <row r="2393" spans="1:32" x14ac:dyDescent="0.25">
      <c r="A2393" s="24" t="s">
        <v>114</v>
      </c>
      <c r="B2393" t="s">
        <v>109</v>
      </c>
      <c r="C2393" s="15">
        <v>42124</v>
      </c>
      <c r="D2393" t="s">
        <v>98</v>
      </c>
      <c r="E2393">
        <v>3</v>
      </c>
      <c r="G2393">
        <v>350</v>
      </c>
      <c r="J2393">
        <v>4</v>
      </c>
      <c r="K2393" s="6" t="s">
        <v>117</v>
      </c>
      <c r="L2393">
        <v>2006.6000000000001</v>
      </c>
      <c r="M2393">
        <v>200.66</v>
      </c>
      <c r="P2393" s="6"/>
      <c r="AE2393">
        <v>22.2</v>
      </c>
      <c r="AF2393">
        <v>3.5999999999999997E-2</v>
      </c>
    </row>
    <row r="2394" spans="1:32" x14ac:dyDescent="0.25">
      <c r="A2394" s="24" t="s">
        <v>112</v>
      </c>
      <c r="B2394" t="s">
        <v>109</v>
      </c>
      <c r="C2394" s="15">
        <v>42124</v>
      </c>
      <c r="D2394" t="s">
        <v>98</v>
      </c>
      <c r="E2394">
        <v>3</v>
      </c>
      <c r="G2394">
        <v>50</v>
      </c>
      <c r="J2394">
        <v>4</v>
      </c>
      <c r="K2394" s="6" t="s">
        <v>117</v>
      </c>
      <c r="L2394">
        <v>1009</v>
      </c>
      <c r="M2394">
        <v>100.9</v>
      </c>
      <c r="P2394" s="6"/>
      <c r="AE2394">
        <v>19.399999999999999</v>
      </c>
      <c r="AF2394">
        <v>3.1E-2</v>
      </c>
    </row>
    <row r="2395" spans="1:32" x14ac:dyDescent="0.25">
      <c r="A2395" s="24" t="s">
        <v>111</v>
      </c>
      <c r="B2395" t="s">
        <v>109</v>
      </c>
      <c r="C2395" s="15">
        <v>42124</v>
      </c>
      <c r="D2395" t="s">
        <v>98</v>
      </c>
      <c r="E2395">
        <v>3</v>
      </c>
      <c r="G2395">
        <v>100</v>
      </c>
      <c r="J2395">
        <v>4</v>
      </c>
      <c r="K2395" s="6" t="s">
        <v>117</v>
      </c>
      <c r="L2395">
        <v>1129.4000000000001</v>
      </c>
      <c r="M2395">
        <v>112.94</v>
      </c>
      <c r="P2395" s="6"/>
      <c r="AE2395">
        <v>18.600000000000001</v>
      </c>
      <c r="AF2395">
        <v>0.03</v>
      </c>
    </row>
    <row r="2396" spans="1:32" x14ac:dyDescent="0.25">
      <c r="A2396" s="24" t="s">
        <v>108</v>
      </c>
      <c r="B2396" t="s">
        <v>109</v>
      </c>
      <c r="C2396" s="15">
        <v>42124</v>
      </c>
      <c r="D2396" t="s">
        <v>98</v>
      </c>
      <c r="E2396">
        <v>3</v>
      </c>
      <c r="G2396">
        <v>200</v>
      </c>
      <c r="J2396">
        <v>4</v>
      </c>
      <c r="K2396" s="6" t="s">
        <v>117</v>
      </c>
      <c r="L2396">
        <v>1937.8</v>
      </c>
      <c r="M2396">
        <v>193.78</v>
      </c>
      <c r="P2396" s="6"/>
      <c r="AE2396">
        <v>19.399999999999999</v>
      </c>
      <c r="AF2396">
        <v>3.1E-2</v>
      </c>
    </row>
    <row r="2397" spans="1:32" x14ac:dyDescent="0.25">
      <c r="A2397" s="24" t="s">
        <v>113</v>
      </c>
      <c r="B2397" t="s">
        <v>109</v>
      </c>
      <c r="C2397" s="15">
        <v>42124</v>
      </c>
      <c r="D2397" t="s">
        <v>98</v>
      </c>
      <c r="E2397">
        <v>3</v>
      </c>
      <c r="G2397">
        <v>500</v>
      </c>
      <c r="J2397">
        <v>4</v>
      </c>
      <c r="K2397" s="6" t="s">
        <v>117</v>
      </c>
      <c r="L2397">
        <v>1679.8</v>
      </c>
      <c r="M2397">
        <v>167.98</v>
      </c>
      <c r="P2397" s="6"/>
      <c r="AE2397">
        <v>27.1</v>
      </c>
      <c r="AF2397">
        <v>4.2999999999999997E-2</v>
      </c>
    </row>
    <row r="2398" spans="1:32" x14ac:dyDescent="0.25">
      <c r="A2398" s="24" t="s">
        <v>108</v>
      </c>
      <c r="B2398" t="s">
        <v>109</v>
      </c>
      <c r="C2398" s="15">
        <v>42136</v>
      </c>
      <c r="D2398" t="s">
        <v>98</v>
      </c>
      <c r="E2398">
        <v>1</v>
      </c>
      <c r="G2398">
        <v>200</v>
      </c>
      <c r="J2398">
        <v>4</v>
      </c>
      <c r="K2398" s="6" t="s">
        <v>118</v>
      </c>
      <c r="L2398">
        <v>2109.8000000000002</v>
      </c>
      <c r="M2398">
        <v>210.98</v>
      </c>
      <c r="P2398" s="6"/>
    </row>
    <row r="2399" spans="1:32" x14ac:dyDescent="0.25">
      <c r="A2399" s="24" t="s">
        <v>110</v>
      </c>
      <c r="B2399" t="s">
        <v>109</v>
      </c>
      <c r="C2399" s="15">
        <v>42136</v>
      </c>
      <c r="D2399" t="s">
        <v>98</v>
      </c>
      <c r="E2399">
        <v>1</v>
      </c>
      <c r="G2399">
        <v>0</v>
      </c>
      <c r="J2399">
        <v>4</v>
      </c>
      <c r="K2399" s="6" t="s">
        <v>118</v>
      </c>
      <c r="L2399">
        <v>1439</v>
      </c>
      <c r="M2399">
        <v>143.9</v>
      </c>
      <c r="P2399" s="6"/>
    </row>
    <row r="2400" spans="1:32" x14ac:dyDescent="0.25">
      <c r="A2400" s="24" t="s">
        <v>111</v>
      </c>
      <c r="B2400" t="s">
        <v>109</v>
      </c>
      <c r="C2400" s="15">
        <v>42136</v>
      </c>
      <c r="D2400" t="s">
        <v>98</v>
      </c>
      <c r="E2400">
        <v>1</v>
      </c>
      <c r="G2400">
        <v>100</v>
      </c>
      <c r="J2400">
        <v>4</v>
      </c>
      <c r="K2400" s="6" t="s">
        <v>118</v>
      </c>
      <c r="L2400">
        <v>2006.6000000000001</v>
      </c>
      <c r="M2400">
        <v>200.66</v>
      </c>
      <c r="P2400" s="6"/>
    </row>
    <row r="2401" spans="1:32" x14ac:dyDescent="0.25">
      <c r="A2401" s="24" t="s">
        <v>112</v>
      </c>
      <c r="B2401" t="s">
        <v>109</v>
      </c>
      <c r="C2401" s="15">
        <v>42136</v>
      </c>
      <c r="D2401" t="s">
        <v>98</v>
      </c>
      <c r="E2401">
        <v>1</v>
      </c>
      <c r="G2401">
        <v>50</v>
      </c>
      <c r="J2401">
        <v>4</v>
      </c>
      <c r="K2401" s="6" t="s">
        <v>118</v>
      </c>
      <c r="L2401">
        <v>1662.6000000000001</v>
      </c>
      <c r="M2401">
        <v>166.26</v>
      </c>
      <c r="P2401" s="6"/>
    </row>
    <row r="2402" spans="1:32" x14ac:dyDescent="0.25">
      <c r="A2402" s="24" t="s">
        <v>113</v>
      </c>
      <c r="B2402" t="s">
        <v>109</v>
      </c>
      <c r="C2402" s="15">
        <v>42136</v>
      </c>
      <c r="D2402" t="s">
        <v>98</v>
      </c>
      <c r="E2402">
        <v>1</v>
      </c>
      <c r="G2402">
        <v>500</v>
      </c>
      <c r="J2402">
        <v>4</v>
      </c>
      <c r="K2402" s="6" t="s">
        <v>118</v>
      </c>
      <c r="L2402">
        <v>2488.1999999999998</v>
      </c>
      <c r="M2402">
        <v>248.82</v>
      </c>
      <c r="P2402" s="6"/>
    </row>
    <row r="2403" spans="1:32" x14ac:dyDescent="0.25">
      <c r="A2403" s="24" t="s">
        <v>114</v>
      </c>
      <c r="B2403" t="s">
        <v>109</v>
      </c>
      <c r="C2403" s="15">
        <v>42136</v>
      </c>
      <c r="D2403" t="s">
        <v>98</v>
      </c>
      <c r="E2403">
        <v>1</v>
      </c>
      <c r="G2403">
        <v>350</v>
      </c>
      <c r="J2403">
        <v>4</v>
      </c>
      <c r="K2403" s="6" t="s">
        <v>118</v>
      </c>
      <c r="L2403">
        <v>2557</v>
      </c>
      <c r="M2403">
        <v>255.7</v>
      </c>
      <c r="P2403" s="6"/>
    </row>
    <row r="2404" spans="1:32" x14ac:dyDescent="0.25">
      <c r="A2404" s="24" t="s">
        <v>111</v>
      </c>
      <c r="B2404" t="s">
        <v>109</v>
      </c>
      <c r="C2404" s="15">
        <v>42136</v>
      </c>
      <c r="D2404" t="s">
        <v>98</v>
      </c>
      <c r="E2404">
        <v>2</v>
      </c>
      <c r="G2404">
        <v>100</v>
      </c>
      <c r="J2404">
        <v>4</v>
      </c>
      <c r="K2404" s="6" t="s">
        <v>118</v>
      </c>
      <c r="L2404">
        <v>1576.6</v>
      </c>
      <c r="M2404">
        <v>157.66</v>
      </c>
      <c r="P2404" s="6"/>
    </row>
    <row r="2405" spans="1:32" x14ac:dyDescent="0.25">
      <c r="A2405" s="24" t="s">
        <v>110</v>
      </c>
      <c r="B2405" t="s">
        <v>109</v>
      </c>
      <c r="C2405" s="15">
        <v>42136</v>
      </c>
      <c r="D2405" t="s">
        <v>98</v>
      </c>
      <c r="E2405">
        <v>2</v>
      </c>
      <c r="G2405">
        <v>0</v>
      </c>
      <c r="J2405">
        <v>4</v>
      </c>
      <c r="K2405" s="6" t="s">
        <v>118</v>
      </c>
      <c r="L2405">
        <v>1267</v>
      </c>
      <c r="M2405">
        <v>126.7</v>
      </c>
      <c r="P2405" s="6"/>
    </row>
    <row r="2406" spans="1:32" x14ac:dyDescent="0.25">
      <c r="A2406" s="24" t="s">
        <v>112</v>
      </c>
      <c r="B2406" t="s">
        <v>109</v>
      </c>
      <c r="C2406" s="15">
        <v>42136</v>
      </c>
      <c r="D2406" t="s">
        <v>98</v>
      </c>
      <c r="E2406">
        <v>2</v>
      </c>
      <c r="G2406">
        <v>50</v>
      </c>
      <c r="J2406">
        <v>4</v>
      </c>
      <c r="K2406" s="6" t="s">
        <v>118</v>
      </c>
      <c r="L2406">
        <v>1697</v>
      </c>
      <c r="M2406">
        <v>169.7</v>
      </c>
      <c r="P2406" s="6"/>
    </row>
    <row r="2407" spans="1:32" x14ac:dyDescent="0.25">
      <c r="A2407" s="24" t="s">
        <v>113</v>
      </c>
      <c r="B2407" t="s">
        <v>109</v>
      </c>
      <c r="C2407" s="15">
        <v>42136</v>
      </c>
      <c r="D2407" t="s">
        <v>98</v>
      </c>
      <c r="E2407">
        <v>2</v>
      </c>
      <c r="G2407">
        <v>500</v>
      </c>
      <c r="J2407">
        <v>4</v>
      </c>
      <c r="K2407" s="6" t="s">
        <v>118</v>
      </c>
      <c r="L2407">
        <v>2367.8000000000002</v>
      </c>
      <c r="M2407">
        <v>236.78</v>
      </c>
      <c r="P2407" s="6"/>
    </row>
    <row r="2408" spans="1:32" x14ac:dyDescent="0.25">
      <c r="A2408" s="24" t="s">
        <v>108</v>
      </c>
      <c r="B2408" t="s">
        <v>109</v>
      </c>
      <c r="C2408" s="15">
        <v>42136</v>
      </c>
      <c r="D2408" t="s">
        <v>98</v>
      </c>
      <c r="E2408">
        <v>2</v>
      </c>
      <c r="G2408">
        <v>200</v>
      </c>
      <c r="J2408">
        <v>4</v>
      </c>
      <c r="K2408" s="6" t="s">
        <v>118</v>
      </c>
      <c r="L2408">
        <v>1869</v>
      </c>
      <c r="M2408">
        <v>186.9</v>
      </c>
      <c r="P2408" s="6"/>
    </row>
    <row r="2409" spans="1:32" x14ac:dyDescent="0.25">
      <c r="A2409" s="24" t="s">
        <v>114</v>
      </c>
      <c r="B2409" t="s">
        <v>109</v>
      </c>
      <c r="C2409" s="15">
        <v>42136</v>
      </c>
      <c r="D2409" t="s">
        <v>98</v>
      </c>
      <c r="E2409">
        <v>2</v>
      </c>
      <c r="G2409">
        <v>350</v>
      </c>
      <c r="J2409">
        <v>4</v>
      </c>
      <c r="K2409" s="6" t="s">
        <v>118</v>
      </c>
      <c r="L2409">
        <v>2729</v>
      </c>
      <c r="M2409">
        <v>272.89999999999998</v>
      </c>
      <c r="P2409" s="6"/>
    </row>
    <row r="2410" spans="1:32" x14ac:dyDescent="0.25">
      <c r="A2410" s="24" t="s">
        <v>110</v>
      </c>
      <c r="B2410" t="s">
        <v>109</v>
      </c>
      <c r="C2410" s="15">
        <v>42136</v>
      </c>
      <c r="D2410" t="s">
        <v>98</v>
      </c>
      <c r="E2410">
        <v>3</v>
      </c>
      <c r="G2410">
        <v>0</v>
      </c>
      <c r="J2410">
        <v>4</v>
      </c>
      <c r="K2410" s="6" t="s">
        <v>118</v>
      </c>
      <c r="P2410" s="6"/>
    </row>
    <row r="2411" spans="1:32" x14ac:dyDescent="0.25">
      <c r="A2411" s="24" t="s">
        <v>114</v>
      </c>
      <c r="B2411" t="s">
        <v>109</v>
      </c>
      <c r="C2411" s="15">
        <v>42136</v>
      </c>
      <c r="D2411" t="s">
        <v>98</v>
      </c>
      <c r="E2411">
        <v>3</v>
      </c>
      <c r="G2411">
        <v>350</v>
      </c>
      <c r="J2411">
        <v>4</v>
      </c>
      <c r="K2411" s="6" t="s">
        <v>118</v>
      </c>
      <c r="P2411" s="6"/>
    </row>
    <row r="2412" spans="1:32" x14ac:dyDescent="0.25">
      <c r="A2412" s="24" t="s">
        <v>112</v>
      </c>
      <c r="B2412" t="s">
        <v>109</v>
      </c>
      <c r="C2412" s="15">
        <v>42136</v>
      </c>
      <c r="D2412" t="s">
        <v>98</v>
      </c>
      <c r="E2412">
        <v>3</v>
      </c>
      <c r="G2412">
        <v>50</v>
      </c>
      <c r="J2412">
        <v>4</v>
      </c>
      <c r="K2412" s="6" t="s">
        <v>118</v>
      </c>
      <c r="P2412" s="6"/>
    </row>
    <row r="2413" spans="1:32" x14ac:dyDescent="0.25">
      <c r="A2413" s="24" t="s">
        <v>111</v>
      </c>
      <c r="B2413" t="s">
        <v>109</v>
      </c>
      <c r="C2413" s="15">
        <v>42136</v>
      </c>
      <c r="D2413" t="s">
        <v>98</v>
      </c>
      <c r="E2413">
        <v>3</v>
      </c>
      <c r="G2413">
        <v>100</v>
      </c>
      <c r="J2413">
        <v>4</v>
      </c>
      <c r="K2413" s="6" t="s">
        <v>118</v>
      </c>
      <c r="P2413" s="6"/>
    </row>
    <row r="2414" spans="1:32" x14ac:dyDescent="0.25">
      <c r="A2414" s="24" t="s">
        <v>108</v>
      </c>
      <c r="B2414" t="s">
        <v>109</v>
      </c>
      <c r="C2414" s="15">
        <v>42136</v>
      </c>
      <c r="D2414" t="s">
        <v>98</v>
      </c>
      <c r="E2414">
        <v>3</v>
      </c>
      <c r="G2414">
        <v>200</v>
      </c>
      <c r="J2414">
        <v>4</v>
      </c>
      <c r="K2414" s="6" t="s">
        <v>118</v>
      </c>
      <c r="P2414" s="6"/>
    </row>
    <row r="2415" spans="1:32" x14ac:dyDescent="0.25">
      <c r="A2415" s="24" t="s">
        <v>113</v>
      </c>
      <c r="B2415" t="s">
        <v>109</v>
      </c>
      <c r="C2415" s="15">
        <v>42136</v>
      </c>
      <c r="D2415" t="s">
        <v>98</v>
      </c>
      <c r="E2415">
        <v>3</v>
      </c>
      <c r="G2415">
        <v>500</v>
      </c>
      <c r="J2415">
        <v>4</v>
      </c>
      <c r="K2415" s="6" t="s">
        <v>118</v>
      </c>
      <c r="P2415" s="6"/>
    </row>
    <row r="2416" spans="1:32" x14ac:dyDescent="0.25">
      <c r="A2416" s="24" t="s">
        <v>108</v>
      </c>
      <c r="B2416" t="s">
        <v>109</v>
      </c>
      <c r="C2416" s="15">
        <v>42137</v>
      </c>
      <c r="D2416" t="s">
        <v>98</v>
      </c>
      <c r="E2416">
        <v>1</v>
      </c>
      <c r="G2416">
        <v>200</v>
      </c>
      <c r="J2416">
        <v>5</v>
      </c>
      <c r="K2416" s="6" t="s">
        <v>88</v>
      </c>
      <c r="N2416">
        <v>156.25</v>
      </c>
      <c r="O2416">
        <v>156.25</v>
      </c>
      <c r="P2416" s="6">
        <f>SUMIFS(O$2056:O2416,A$2056:A2416,A2416,E$2056:E2416,E2416)</f>
        <v>782.81999999999994</v>
      </c>
      <c r="Y2416">
        <v>3.55</v>
      </c>
      <c r="AE2416">
        <v>19.600000000000001</v>
      </c>
      <c r="AF2416">
        <v>3.1E-2</v>
      </c>
    </row>
    <row r="2417" spans="1:32" x14ac:dyDescent="0.25">
      <c r="A2417" s="24" t="s">
        <v>110</v>
      </c>
      <c r="B2417" t="s">
        <v>109</v>
      </c>
      <c r="C2417" s="15">
        <v>42137</v>
      </c>
      <c r="D2417" t="s">
        <v>98</v>
      </c>
      <c r="E2417">
        <v>1</v>
      </c>
      <c r="G2417">
        <v>0</v>
      </c>
      <c r="J2417">
        <v>5</v>
      </c>
      <c r="K2417" s="6" t="s">
        <v>88</v>
      </c>
      <c r="N2417">
        <v>30.92</v>
      </c>
      <c r="O2417">
        <v>30.92</v>
      </c>
      <c r="P2417" s="6">
        <f>SUMIFS(O$2056:O2417,A$2056:A2417,A2417,E$2056:E2417,E2417)</f>
        <v>606.71999999999991</v>
      </c>
      <c r="Y2417">
        <v>0.7</v>
      </c>
      <c r="AE2417">
        <v>22.3</v>
      </c>
      <c r="AF2417">
        <v>3.5999999999999997E-2</v>
      </c>
    </row>
    <row r="2418" spans="1:32" x14ac:dyDescent="0.25">
      <c r="A2418" s="24" t="s">
        <v>111</v>
      </c>
      <c r="B2418" t="s">
        <v>109</v>
      </c>
      <c r="C2418" s="15">
        <v>42137</v>
      </c>
      <c r="D2418" t="s">
        <v>98</v>
      </c>
      <c r="E2418">
        <v>1</v>
      </c>
      <c r="G2418">
        <v>100</v>
      </c>
      <c r="J2418">
        <v>5</v>
      </c>
      <c r="K2418" s="6" t="s">
        <v>88</v>
      </c>
      <c r="N2418">
        <v>109.82</v>
      </c>
      <c r="O2418">
        <v>109.82</v>
      </c>
      <c r="P2418" s="6">
        <f>SUMIFS(O$2056:O2418,A$2056:A2418,A2418,E$2056:E2418,E2418)</f>
        <v>827.54</v>
      </c>
      <c r="Y2418">
        <v>2.5</v>
      </c>
      <c r="AE2418">
        <v>18.2</v>
      </c>
      <c r="AF2418">
        <v>2.9000000000000001E-2</v>
      </c>
    </row>
    <row r="2419" spans="1:32" x14ac:dyDescent="0.25">
      <c r="A2419" s="24" t="s">
        <v>112</v>
      </c>
      <c r="B2419" t="s">
        <v>109</v>
      </c>
      <c r="C2419" s="15">
        <v>42137</v>
      </c>
      <c r="D2419" t="s">
        <v>98</v>
      </c>
      <c r="E2419">
        <v>1</v>
      </c>
      <c r="G2419">
        <v>50</v>
      </c>
      <c r="J2419">
        <v>5</v>
      </c>
      <c r="K2419" s="6" t="s">
        <v>88</v>
      </c>
      <c r="N2419">
        <v>67.58</v>
      </c>
      <c r="O2419">
        <v>67.58</v>
      </c>
      <c r="P2419" s="6">
        <f>SUMIFS(O$2056:O2419,A$2056:A2419,A2419,E$2056:E2419,E2419)</f>
        <v>721.79000000000008</v>
      </c>
      <c r="Y2419">
        <v>1.54</v>
      </c>
      <c r="AE2419">
        <v>20</v>
      </c>
      <c r="AF2419">
        <v>3.2000000000000001E-2</v>
      </c>
    </row>
    <row r="2420" spans="1:32" x14ac:dyDescent="0.25">
      <c r="A2420" s="24" t="s">
        <v>113</v>
      </c>
      <c r="B2420" t="s">
        <v>109</v>
      </c>
      <c r="C2420" s="15">
        <v>42137</v>
      </c>
      <c r="D2420" t="s">
        <v>98</v>
      </c>
      <c r="E2420">
        <v>1</v>
      </c>
      <c r="G2420">
        <v>500</v>
      </c>
      <c r="J2420">
        <v>5</v>
      </c>
      <c r="K2420" s="6" t="s">
        <v>88</v>
      </c>
      <c r="N2420">
        <v>197.45</v>
      </c>
      <c r="O2420">
        <v>197.45</v>
      </c>
      <c r="P2420" s="6">
        <f>SUMIFS(O$2056:O2420,A$2056:A2420,A2420,E$2056:E2420,E2420)</f>
        <v>1015.3999999999999</v>
      </c>
      <c r="Y2420">
        <v>4.49</v>
      </c>
      <c r="AE2420">
        <v>20.399999999999999</v>
      </c>
      <c r="AF2420">
        <v>3.3000000000000002E-2</v>
      </c>
    </row>
    <row r="2421" spans="1:32" x14ac:dyDescent="0.25">
      <c r="A2421" s="24" t="s">
        <v>114</v>
      </c>
      <c r="B2421" t="s">
        <v>109</v>
      </c>
      <c r="C2421" s="15">
        <v>42137</v>
      </c>
      <c r="D2421" t="s">
        <v>98</v>
      </c>
      <c r="E2421">
        <v>1</v>
      </c>
      <c r="G2421">
        <v>350</v>
      </c>
      <c r="J2421">
        <v>5</v>
      </c>
      <c r="K2421" s="6" t="s">
        <v>88</v>
      </c>
      <c r="N2421">
        <v>155.49</v>
      </c>
      <c r="O2421">
        <v>155.49</v>
      </c>
      <c r="P2421" s="6">
        <f>SUMIFS(O$2056:O2421,A$2056:A2421,A2421,E$2056:E2421,E2421)</f>
        <v>835.27</v>
      </c>
      <c r="Y2421">
        <v>3.53</v>
      </c>
      <c r="AE2421">
        <v>24.6</v>
      </c>
      <c r="AF2421">
        <v>3.9E-2</v>
      </c>
    </row>
    <row r="2422" spans="1:32" x14ac:dyDescent="0.25">
      <c r="A2422" s="24" t="s">
        <v>111</v>
      </c>
      <c r="B2422" t="s">
        <v>109</v>
      </c>
      <c r="C2422" s="15">
        <v>42137</v>
      </c>
      <c r="D2422" t="s">
        <v>98</v>
      </c>
      <c r="E2422">
        <v>2</v>
      </c>
      <c r="G2422">
        <v>100</v>
      </c>
      <c r="J2422">
        <v>5</v>
      </c>
      <c r="K2422" s="6" t="s">
        <v>88</v>
      </c>
      <c r="N2422">
        <v>134.55000000000001</v>
      </c>
      <c r="O2422">
        <v>134.55000000000001</v>
      </c>
      <c r="P2422" s="6">
        <f>SUMIFS(O$2056:O2422,A$2056:A2422,A2422,E$2056:E2422,E2422)</f>
        <v>576.09999999999991</v>
      </c>
      <c r="Y2422">
        <v>3.06</v>
      </c>
      <c r="AE2422">
        <v>20.3</v>
      </c>
      <c r="AF2422">
        <v>3.2000000000000001E-2</v>
      </c>
    </row>
    <row r="2423" spans="1:32" x14ac:dyDescent="0.25">
      <c r="A2423" s="24" t="s">
        <v>110</v>
      </c>
      <c r="B2423" t="s">
        <v>109</v>
      </c>
      <c r="C2423" s="15">
        <v>42137</v>
      </c>
      <c r="D2423" t="s">
        <v>98</v>
      </c>
      <c r="E2423">
        <v>2</v>
      </c>
      <c r="G2423">
        <v>0</v>
      </c>
      <c r="J2423">
        <v>5</v>
      </c>
      <c r="K2423" s="6" t="s">
        <v>88</v>
      </c>
      <c r="N2423">
        <v>64.45</v>
      </c>
      <c r="O2423">
        <v>64.45</v>
      </c>
      <c r="P2423" s="6">
        <f>SUMIFS(O$2056:O2423,A$2056:A2423,A2423,E$2056:E2423,E2423)</f>
        <v>507.4</v>
      </c>
      <c r="Y2423">
        <v>1.46</v>
      </c>
      <c r="AE2423">
        <v>20.7</v>
      </c>
      <c r="AF2423">
        <v>3.3000000000000002E-2</v>
      </c>
    </row>
    <row r="2424" spans="1:32" x14ac:dyDescent="0.25">
      <c r="A2424" s="24" t="s">
        <v>112</v>
      </c>
      <c r="B2424" t="s">
        <v>109</v>
      </c>
      <c r="C2424" s="15">
        <v>42137</v>
      </c>
      <c r="D2424" t="s">
        <v>98</v>
      </c>
      <c r="E2424">
        <v>2</v>
      </c>
      <c r="G2424">
        <v>50</v>
      </c>
      <c r="J2424">
        <v>5</v>
      </c>
      <c r="K2424" s="6" t="s">
        <v>88</v>
      </c>
      <c r="N2424">
        <v>85.89</v>
      </c>
      <c r="O2424">
        <v>85.89</v>
      </c>
      <c r="P2424" s="6">
        <f>SUMIFS(O$2056:O2424,A$2056:A2424,A2424,E$2056:E2424,E2424)</f>
        <v>578.38</v>
      </c>
      <c r="Y2424">
        <v>1.95</v>
      </c>
      <c r="AE2424">
        <v>21.9</v>
      </c>
      <c r="AF2424">
        <v>3.5000000000000003E-2</v>
      </c>
    </row>
    <row r="2425" spans="1:32" x14ac:dyDescent="0.25">
      <c r="A2425" s="24" t="s">
        <v>113</v>
      </c>
      <c r="B2425" t="s">
        <v>109</v>
      </c>
      <c r="C2425" s="15">
        <v>42137</v>
      </c>
      <c r="D2425" t="s">
        <v>98</v>
      </c>
      <c r="E2425">
        <v>2</v>
      </c>
      <c r="G2425">
        <v>500</v>
      </c>
      <c r="J2425">
        <v>5</v>
      </c>
      <c r="K2425" s="6" t="s">
        <v>88</v>
      </c>
      <c r="N2425">
        <v>175.03</v>
      </c>
      <c r="O2425">
        <v>175.03</v>
      </c>
      <c r="P2425" s="6">
        <f>SUMIFS(O$2056:O2425,A$2056:A2425,A2425,E$2056:E2425,E2425)</f>
        <v>974</v>
      </c>
      <c r="Y2425">
        <v>3.98</v>
      </c>
      <c r="AE2425">
        <v>20.399999999999999</v>
      </c>
      <c r="AF2425">
        <v>3.3000000000000002E-2</v>
      </c>
    </row>
    <row r="2426" spans="1:32" x14ac:dyDescent="0.25">
      <c r="A2426" s="24" t="s">
        <v>108</v>
      </c>
      <c r="B2426" t="s">
        <v>109</v>
      </c>
      <c r="C2426" s="15">
        <v>42137</v>
      </c>
      <c r="D2426" t="s">
        <v>98</v>
      </c>
      <c r="E2426">
        <v>2</v>
      </c>
      <c r="G2426">
        <v>200</v>
      </c>
      <c r="J2426">
        <v>5</v>
      </c>
      <c r="K2426" s="6" t="s">
        <v>88</v>
      </c>
      <c r="N2426">
        <v>130.09</v>
      </c>
      <c r="O2426">
        <v>130.09</v>
      </c>
      <c r="P2426" s="6">
        <f>SUMIFS(O$2056:O2426,A$2056:A2426,A2426,E$2056:E2426,E2426)</f>
        <v>745.14</v>
      </c>
      <c r="Y2426">
        <v>2.96</v>
      </c>
      <c r="AE2426">
        <v>17.899999999999999</v>
      </c>
      <c r="AF2426">
        <v>2.9000000000000001E-2</v>
      </c>
    </row>
    <row r="2427" spans="1:32" x14ac:dyDescent="0.25">
      <c r="A2427" s="24" t="s">
        <v>114</v>
      </c>
      <c r="B2427" t="s">
        <v>109</v>
      </c>
      <c r="C2427" s="15">
        <v>42137</v>
      </c>
      <c r="D2427" t="s">
        <v>98</v>
      </c>
      <c r="E2427">
        <v>2</v>
      </c>
      <c r="G2427">
        <v>350</v>
      </c>
      <c r="J2427">
        <v>5</v>
      </c>
      <c r="K2427" s="6" t="s">
        <v>88</v>
      </c>
      <c r="N2427">
        <v>162.11000000000001</v>
      </c>
      <c r="O2427">
        <v>162.11000000000001</v>
      </c>
      <c r="P2427" s="6">
        <f>SUMIFS(O$2056:O2427,A$2056:A2427,A2427,E$2056:E2427,E2427)</f>
        <v>884.06</v>
      </c>
      <c r="Y2427">
        <v>3.68</v>
      </c>
      <c r="AE2427">
        <v>21.9</v>
      </c>
      <c r="AF2427">
        <v>3.5000000000000003E-2</v>
      </c>
    </row>
    <row r="2428" spans="1:32" x14ac:dyDescent="0.25">
      <c r="A2428" s="24" t="s">
        <v>110</v>
      </c>
      <c r="B2428" t="s">
        <v>109</v>
      </c>
      <c r="C2428" s="15">
        <v>42137</v>
      </c>
      <c r="D2428" t="s">
        <v>98</v>
      </c>
      <c r="E2428">
        <v>3</v>
      </c>
      <c r="G2428">
        <v>0</v>
      </c>
      <c r="J2428">
        <v>5</v>
      </c>
      <c r="K2428" s="6" t="s">
        <v>88</v>
      </c>
      <c r="P2428" s="6"/>
    </row>
    <row r="2429" spans="1:32" x14ac:dyDescent="0.25">
      <c r="A2429" s="24" t="s">
        <v>114</v>
      </c>
      <c r="B2429" t="s">
        <v>109</v>
      </c>
      <c r="C2429" s="15">
        <v>42137</v>
      </c>
      <c r="D2429" t="s">
        <v>98</v>
      </c>
      <c r="E2429">
        <v>3</v>
      </c>
      <c r="G2429">
        <v>350</v>
      </c>
      <c r="J2429">
        <v>5</v>
      </c>
      <c r="K2429" s="6" t="s">
        <v>88</v>
      </c>
      <c r="P2429" s="6"/>
    </row>
    <row r="2430" spans="1:32" x14ac:dyDescent="0.25">
      <c r="A2430" s="24" t="s">
        <v>112</v>
      </c>
      <c r="B2430" t="s">
        <v>109</v>
      </c>
      <c r="C2430" s="15">
        <v>42137</v>
      </c>
      <c r="D2430" t="s">
        <v>98</v>
      </c>
      <c r="E2430">
        <v>3</v>
      </c>
      <c r="G2430">
        <v>50</v>
      </c>
      <c r="J2430">
        <v>5</v>
      </c>
      <c r="K2430" s="6" t="s">
        <v>88</v>
      </c>
      <c r="P2430" s="6"/>
    </row>
    <row r="2431" spans="1:32" x14ac:dyDescent="0.25">
      <c r="A2431" s="24" t="s">
        <v>111</v>
      </c>
      <c r="B2431" t="s">
        <v>109</v>
      </c>
      <c r="C2431" s="15">
        <v>42137</v>
      </c>
      <c r="D2431" t="s">
        <v>98</v>
      </c>
      <c r="E2431">
        <v>3</v>
      </c>
      <c r="G2431">
        <v>100</v>
      </c>
      <c r="J2431">
        <v>5</v>
      </c>
      <c r="K2431" s="6" t="s">
        <v>88</v>
      </c>
      <c r="P2431" s="6"/>
    </row>
    <row r="2432" spans="1:32" x14ac:dyDescent="0.25">
      <c r="A2432" s="24" t="s">
        <v>108</v>
      </c>
      <c r="B2432" t="s">
        <v>109</v>
      </c>
      <c r="C2432" s="15">
        <v>42137</v>
      </c>
      <c r="D2432" t="s">
        <v>98</v>
      </c>
      <c r="E2432">
        <v>3</v>
      </c>
      <c r="G2432">
        <v>200</v>
      </c>
      <c r="J2432">
        <v>5</v>
      </c>
      <c r="K2432" s="6" t="s">
        <v>88</v>
      </c>
      <c r="P2432" s="6"/>
    </row>
    <row r="2433" spans="1:32" x14ac:dyDescent="0.25">
      <c r="A2433" s="24" t="s">
        <v>113</v>
      </c>
      <c r="B2433" t="s">
        <v>109</v>
      </c>
      <c r="C2433" s="15">
        <v>42137</v>
      </c>
      <c r="D2433" t="s">
        <v>98</v>
      </c>
      <c r="E2433">
        <v>3</v>
      </c>
      <c r="G2433">
        <v>500</v>
      </c>
      <c r="J2433">
        <v>5</v>
      </c>
      <c r="K2433" s="6" t="s">
        <v>88</v>
      </c>
      <c r="P2433" s="6"/>
    </row>
    <row r="2434" spans="1:32" x14ac:dyDescent="0.25">
      <c r="A2434" s="24" t="s">
        <v>108</v>
      </c>
      <c r="B2434" t="s">
        <v>109</v>
      </c>
      <c r="C2434" s="15">
        <v>42165</v>
      </c>
      <c r="D2434" t="s">
        <v>98</v>
      </c>
      <c r="E2434">
        <v>1</v>
      </c>
      <c r="G2434">
        <v>200</v>
      </c>
      <c r="J2434">
        <v>5</v>
      </c>
      <c r="K2434" s="6" t="s">
        <v>115</v>
      </c>
      <c r="L2434">
        <v>733.8</v>
      </c>
      <c r="M2434">
        <v>73.38</v>
      </c>
      <c r="P2434" s="6"/>
      <c r="AE2434">
        <v>30</v>
      </c>
      <c r="AF2434">
        <v>4.8000000000000001E-2</v>
      </c>
    </row>
    <row r="2435" spans="1:32" x14ac:dyDescent="0.25">
      <c r="A2435" s="24" t="s">
        <v>110</v>
      </c>
      <c r="B2435" t="s">
        <v>109</v>
      </c>
      <c r="C2435" s="15">
        <v>42165</v>
      </c>
      <c r="D2435" t="s">
        <v>98</v>
      </c>
      <c r="E2435">
        <v>1</v>
      </c>
      <c r="G2435">
        <v>0</v>
      </c>
      <c r="J2435">
        <v>5</v>
      </c>
      <c r="K2435" s="6" t="s">
        <v>115</v>
      </c>
      <c r="L2435">
        <v>733.8</v>
      </c>
      <c r="M2435">
        <v>73.38</v>
      </c>
      <c r="P2435" s="6"/>
      <c r="AE2435">
        <v>26</v>
      </c>
      <c r="AF2435">
        <v>4.2000000000000003E-2</v>
      </c>
    </row>
    <row r="2436" spans="1:32" x14ac:dyDescent="0.25">
      <c r="A2436" s="24" t="s">
        <v>111</v>
      </c>
      <c r="B2436" t="s">
        <v>109</v>
      </c>
      <c r="C2436" s="15">
        <v>42165</v>
      </c>
      <c r="D2436" t="s">
        <v>98</v>
      </c>
      <c r="E2436">
        <v>1</v>
      </c>
      <c r="G2436">
        <v>100</v>
      </c>
      <c r="J2436">
        <v>5</v>
      </c>
      <c r="K2436" s="6" t="s">
        <v>115</v>
      </c>
      <c r="L2436">
        <v>699.40000000000009</v>
      </c>
      <c r="M2436">
        <v>69.94</v>
      </c>
      <c r="P2436" s="6"/>
      <c r="AE2436">
        <v>29.5</v>
      </c>
      <c r="AF2436">
        <v>4.7E-2</v>
      </c>
    </row>
    <row r="2437" spans="1:32" x14ac:dyDescent="0.25">
      <c r="A2437" s="24" t="s">
        <v>112</v>
      </c>
      <c r="B2437" t="s">
        <v>109</v>
      </c>
      <c r="C2437" s="15">
        <v>42165</v>
      </c>
      <c r="D2437" t="s">
        <v>98</v>
      </c>
      <c r="E2437">
        <v>1</v>
      </c>
      <c r="G2437">
        <v>50</v>
      </c>
      <c r="J2437">
        <v>5</v>
      </c>
      <c r="K2437" s="6" t="s">
        <v>115</v>
      </c>
      <c r="L2437">
        <v>716.59999999999991</v>
      </c>
      <c r="M2437">
        <v>71.66</v>
      </c>
      <c r="P2437" s="6"/>
      <c r="AE2437">
        <v>27.1</v>
      </c>
      <c r="AF2437">
        <v>4.2999999999999997E-2</v>
      </c>
    </row>
    <row r="2438" spans="1:32" x14ac:dyDescent="0.25">
      <c r="A2438" s="24" t="s">
        <v>113</v>
      </c>
      <c r="B2438" t="s">
        <v>109</v>
      </c>
      <c r="C2438" s="15">
        <v>42165</v>
      </c>
      <c r="D2438" t="s">
        <v>98</v>
      </c>
      <c r="E2438">
        <v>1</v>
      </c>
      <c r="G2438">
        <v>500</v>
      </c>
      <c r="J2438">
        <v>5</v>
      </c>
      <c r="K2438" s="6" t="s">
        <v>115</v>
      </c>
      <c r="L2438">
        <v>716.59999999999991</v>
      </c>
      <c r="M2438">
        <v>71.66</v>
      </c>
      <c r="P2438" s="6"/>
      <c r="AE2438">
        <v>33.200000000000003</v>
      </c>
      <c r="AF2438">
        <v>5.2999999999999999E-2</v>
      </c>
    </row>
    <row r="2439" spans="1:32" x14ac:dyDescent="0.25">
      <c r="A2439" s="24" t="s">
        <v>114</v>
      </c>
      <c r="B2439" t="s">
        <v>109</v>
      </c>
      <c r="C2439" s="15">
        <v>42165</v>
      </c>
      <c r="D2439" t="s">
        <v>98</v>
      </c>
      <c r="E2439">
        <v>1</v>
      </c>
      <c r="G2439">
        <v>350</v>
      </c>
      <c r="J2439">
        <v>5</v>
      </c>
      <c r="K2439" s="6" t="s">
        <v>115</v>
      </c>
      <c r="L2439">
        <v>819.8</v>
      </c>
      <c r="M2439">
        <v>81.98</v>
      </c>
      <c r="P2439" s="6"/>
      <c r="AE2439">
        <v>33.5</v>
      </c>
      <c r="AF2439">
        <v>5.3999999999999999E-2</v>
      </c>
    </row>
    <row r="2440" spans="1:32" x14ac:dyDescent="0.25">
      <c r="A2440" s="24" t="s">
        <v>111</v>
      </c>
      <c r="B2440" t="s">
        <v>109</v>
      </c>
      <c r="C2440" s="15">
        <v>42165</v>
      </c>
      <c r="D2440" t="s">
        <v>98</v>
      </c>
      <c r="E2440">
        <v>2</v>
      </c>
      <c r="G2440">
        <v>100</v>
      </c>
      <c r="J2440">
        <v>5</v>
      </c>
      <c r="K2440" s="6" t="s">
        <v>115</v>
      </c>
      <c r="L2440">
        <v>665</v>
      </c>
      <c r="M2440">
        <v>66.5</v>
      </c>
      <c r="P2440" s="6"/>
      <c r="AE2440">
        <v>31.7</v>
      </c>
      <c r="AF2440">
        <v>5.0999999999999997E-2</v>
      </c>
    </row>
    <row r="2441" spans="1:32" x14ac:dyDescent="0.25">
      <c r="A2441" s="24" t="s">
        <v>110</v>
      </c>
      <c r="B2441" t="s">
        <v>109</v>
      </c>
      <c r="C2441" s="15">
        <v>42165</v>
      </c>
      <c r="D2441" t="s">
        <v>98</v>
      </c>
      <c r="E2441">
        <v>2</v>
      </c>
      <c r="G2441">
        <v>0</v>
      </c>
      <c r="J2441">
        <v>5</v>
      </c>
      <c r="K2441" s="6" t="s">
        <v>115</v>
      </c>
      <c r="L2441">
        <v>579</v>
      </c>
      <c r="M2441">
        <v>57.9</v>
      </c>
      <c r="P2441" s="6"/>
      <c r="AE2441">
        <v>26.8</v>
      </c>
      <c r="AF2441">
        <v>4.2999999999999997E-2</v>
      </c>
    </row>
    <row r="2442" spans="1:32" x14ac:dyDescent="0.25">
      <c r="A2442" s="24" t="s">
        <v>112</v>
      </c>
      <c r="B2442" t="s">
        <v>109</v>
      </c>
      <c r="C2442" s="15">
        <v>42165</v>
      </c>
      <c r="D2442" t="s">
        <v>98</v>
      </c>
      <c r="E2442">
        <v>2</v>
      </c>
      <c r="G2442">
        <v>50</v>
      </c>
      <c r="J2442">
        <v>5</v>
      </c>
      <c r="K2442" s="6" t="s">
        <v>115</v>
      </c>
      <c r="L2442">
        <v>647.79999999999995</v>
      </c>
      <c r="M2442">
        <v>64.78</v>
      </c>
      <c r="P2442" s="6"/>
      <c r="AE2442">
        <v>29.4</v>
      </c>
      <c r="AF2442">
        <v>4.7E-2</v>
      </c>
    </row>
    <row r="2443" spans="1:32" x14ac:dyDescent="0.25">
      <c r="A2443" s="24" t="s">
        <v>113</v>
      </c>
      <c r="B2443" t="s">
        <v>109</v>
      </c>
      <c r="C2443" s="15">
        <v>42165</v>
      </c>
      <c r="D2443" t="s">
        <v>98</v>
      </c>
      <c r="E2443">
        <v>2</v>
      </c>
      <c r="G2443">
        <v>500</v>
      </c>
      <c r="J2443">
        <v>5</v>
      </c>
      <c r="K2443" s="6" t="s">
        <v>115</v>
      </c>
      <c r="L2443">
        <v>647.79999999999995</v>
      </c>
      <c r="M2443">
        <v>64.78</v>
      </c>
      <c r="P2443" s="6"/>
      <c r="AE2443">
        <v>31.4</v>
      </c>
      <c r="AF2443">
        <v>0.05</v>
      </c>
    </row>
    <row r="2444" spans="1:32" x14ac:dyDescent="0.25">
      <c r="A2444" s="24" t="s">
        <v>108</v>
      </c>
      <c r="B2444" t="s">
        <v>109</v>
      </c>
      <c r="C2444" s="15">
        <v>42165</v>
      </c>
      <c r="D2444" t="s">
        <v>98</v>
      </c>
      <c r="E2444">
        <v>2</v>
      </c>
      <c r="G2444">
        <v>200</v>
      </c>
      <c r="J2444">
        <v>5</v>
      </c>
      <c r="K2444" s="6" t="s">
        <v>115</v>
      </c>
      <c r="L2444">
        <v>613.40000000000009</v>
      </c>
      <c r="M2444">
        <v>61.34</v>
      </c>
      <c r="P2444" s="6"/>
      <c r="AE2444">
        <v>31.6</v>
      </c>
      <c r="AF2444">
        <v>5.0999999999999997E-2</v>
      </c>
    </row>
    <row r="2445" spans="1:32" x14ac:dyDescent="0.25">
      <c r="A2445" s="24" t="s">
        <v>114</v>
      </c>
      <c r="B2445" t="s">
        <v>109</v>
      </c>
      <c r="C2445" s="15">
        <v>42165</v>
      </c>
      <c r="D2445" t="s">
        <v>98</v>
      </c>
      <c r="E2445">
        <v>2</v>
      </c>
      <c r="G2445">
        <v>350</v>
      </c>
      <c r="J2445">
        <v>5</v>
      </c>
      <c r="K2445" s="6" t="s">
        <v>115</v>
      </c>
      <c r="L2445">
        <v>630.59999999999991</v>
      </c>
      <c r="M2445">
        <v>63.06</v>
      </c>
      <c r="P2445" s="6"/>
      <c r="AE2445">
        <v>32.9</v>
      </c>
      <c r="AF2445">
        <v>5.2999999999999999E-2</v>
      </c>
    </row>
    <row r="2446" spans="1:32" x14ac:dyDescent="0.25">
      <c r="A2446" s="24" t="s">
        <v>108</v>
      </c>
      <c r="B2446" t="s">
        <v>109</v>
      </c>
      <c r="C2446" s="15">
        <v>42193</v>
      </c>
      <c r="D2446" t="s">
        <v>98</v>
      </c>
      <c r="E2446">
        <v>1</v>
      </c>
      <c r="G2446">
        <v>200</v>
      </c>
      <c r="J2446">
        <v>5</v>
      </c>
      <c r="K2446" s="6" t="s">
        <v>116</v>
      </c>
      <c r="L2446">
        <v>1060.5999999999999</v>
      </c>
      <c r="M2446">
        <v>106.06</v>
      </c>
      <c r="P2446" s="6"/>
      <c r="AE2446">
        <v>26</v>
      </c>
      <c r="AF2446">
        <v>4.2000000000000003E-2</v>
      </c>
    </row>
    <row r="2447" spans="1:32" x14ac:dyDescent="0.25">
      <c r="A2447" s="24" t="s">
        <v>110</v>
      </c>
      <c r="B2447" t="s">
        <v>109</v>
      </c>
      <c r="C2447" s="15">
        <v>42193</v>
      </c>
      <c r="D2447" t="s">
        <v>98</v>
      </c>
      <c r="E2447">
        <v>1</v>
      </c>
      <c r="G2447">
        <v>0</v>
      </c>
      <c r="J2447">
        <v>5</v>
      </c>
      <c r="K2447" s="6" t="s">
        <v>116</v>
      </c>
      <c r="L2447">
        <v>751</v>
      </c>
      <c r="M2447">
        <v>75.099999999999994</v>
      </c>
      <c r="P2447" s="6"/>
      <c r="AE2447">
        <v>23.9</v>
      </c>
      <c r="AF2447">
        <v>3.7999999999999999E-2</v>
      </c>
    </row>
    <row r="2448" spans="1:32" x14ac:dyDescent="0.25">
      <c r="A2448" s="24" t="s">
        <v>111</v>
      </c>
      <c r="B2448" t="s">
        <v>109</v>
      </c>
      <c r="C2448" s="15">
        <v>42193</v>
      </c>
      <c r="D2448" t="s">
        <v>98</v>
      </c>
      <c r="E2448">
        <v>1</v>
      </c>
      <c r="G2448">
        <v>100</v>
      </c>
      <c r="J2448">
        <v>5</v>
      </c>
      <c r="K2448" s="6" t="s">
        <v>116</v>
      </c>
      <c r="L2448">
        <v>923</v>
      </c>
      <c r="M2448">
        <v>92.3</v>
      </c>
      <c r="P2448" s="6"/>
      <c r="AE2448">
        <v>23.5</v>
      </c>
      <c r="AF2448">
        <v>3.7999999999999999E-2</v>
      </c>
    </row>
    <row r="2449" spans="1:32" x14ac:dyDescent="0.25">
      <c r="A2449" s="24" t="s">
        <v>112</v>
      </c>
      <c r="B2449" t="s">
        <v>109</v>
      </c>
      <c r="C2449" s="15">
        <v>42193</v>
      </c>
      <c r="D2449" t="s">
        <v>98</v>
      </c>
      <c r="E2449">
        <v>1</v>
      </c>
      <c r="G2449">
        <v>50</v>
      </c>
      <c r="J2449">
        <v>5</v>
      </c>
      <c r="K2449" s="6" t="s">
        <v>116</v>
      </c>
      <c r="L2449">
        <v>802.6</v>
      </c>
      <c r="M2449">
        <v>80.260000000000005</v>
      </c>
      <c r="P2449" s="6"/>
      <c r="AE2449">
        <v>24.2</v>
      </c>
      <c r="AF2449">
        <v>3.9E-2</v>
      </c>
    </row>
    <row r="2450" spans="1:32" x14ac:dyDescent="0.25">
      <c r="A2450" s="24" t="s">
        <v>113</v>
      </c>
      <c r="B2450" t="s">
        <v>109</v>
      </c>
      <c r="C2450" s="15">
        <v>42193</v>
      </c>
      <c r="D2450" t="s">
        <v>98</v>
      </c>
      <c r="E2450">
        <v>1</v>
      </c>
      <c r="G2450">
        <v>500</v>
      </c>
      <c r="J2450">
        <v>5</v>
      </c>
      <c r="K2450" s="6" t="s">
        <v>116</v>
      </c>
      <c r="L2450">
        <v>1335.8</v>
      </c>
      <c r="M2450">
        <v>133.58000000000001</v>
      </c>
      <c r="P2450" s="6"/>
      <c r="AE2450">
        <v>24.9</v>
      </c>
      <c r="AF2450">
        <v>0.04</v>
      </c>
    </row>
    <row r="2451" spans="1:32" x14ac:dyDescent="0.25">
      <c r="A2451" s="24" t="s">
        <v>114</v>
      </c>
      <c r="B2451" t="s">
        <v>109</v>
      </c>
      <c r="C2451" s="15">
        <v>42193</v>
      </c>
      <c r="D2451" t="s">
        <v>98</v>
      </c>
      <c r="E2451">
        <v>1</v>
      </c>
      <c r="G2451">
        <v>350</v>
      </c>
      <c r="J2451">
        <v>5</v>
      </c>
      <c r="K2451" s="6" t="s">
        <v>116</v>
      </c>
      <c r="L2451">
        <v>1439</v>
      </c>
      <c r="M2451">
        <v>143.9</v>
      </c>
      <c r="P2451" s="6"/>
      <c r="AE2451">
        <v>26</v>
      </c>
      <c r="AF2451">
        <v>4.2000000000000003E-2</v>
      </c>
    </row>
    <row r="2452" spans="1:32" x14ac:dyDescent="0.25">
      <c r="A2452" s="24" t="s">
        <v>111</v>
      </c>
      <c r="B2452" t="s">
        <v>109</v>
      </c>
      <c r="C2452" s="15">
        <v>42193</v>
      </c>
      <c r="D2452" t="s">
        <v>98</v>
      </c>
      <c r="E2452">
        <v>2</v>
      </c>
      <c r="G2452">
        <v>100</v>
      </c>
      <c r="J2452">
        <v>5</v>
      </c>
      <c r="K2452" s="6" t="s">
        <v>116</v>
      </c>
      <c r="L2452">
        <v>819.8</v>
      </c>
      <c r="M2452">
        <v>81.98</v>
      </c>
      <c r="P2452" s="6"/>
      <c r="AE2452">
        <v>25.1</v>
      </c>
      <c r="AF2452">
        <v>0.04</v>
      </c>
    </row>
    <row r="2453" spans="1:32" x14ac:dyDescent="0.25">
      <c r="A2453" s="24" t="s">
        <v>110</v>
      </c>
      <c r="B2453" t="s">
        <v>109</v>
      </c>
      <c r="C2453" s="15">
        <v>42193</v>
      </c>
      <c r="D2453" t="s">
        <v>98</v>
      </c>
      <c r="E2453">
        <v>2</v>
      </c>
      <c r="G2453">
        <v>0</v>
      </c>
      <c r="J2453">
        <v>5</v>
      </c>
      <c r="K2453" s="6" t="s">
        <v>116</v>
      </c>
      <c r="L2453">
        <v>785.4</v>
      </c>
      <c r="M2453">
        <v>78.540000000000006</v>
      </c>
      <c r="P2453" s="6"/>
      <c r="AE2453">
        <v>25.4</v>
      </c>
      <c r="AF2453">
        <v>4.1000000000000002E-2</v>
      </c>
    </row>
    <row r="2454" spans="1:32" x14ac:dyDescent="0.25">
      <c r="A2454" s="24" t="s">
        <v>112</v>
      </c>
      <c r="B2454" t="s">
        <v>109</v>
      </c>
      <c r="C2454" s="15">
        <v>42193</v>
      </c>
      <c r="D2454" t="s">
        <v>98</v>
      </c>
      <c r="E2454">
        <v>2</v>
      </c>
      <c r="G2454">
        <v>50</v>
      </c>
      <c r="J2454">
        <v>5</v>
      </c>
      <c r="K2454" s="6" t="s">
        <v>116</v>
      </c>
      <c r="L2454">
        <v>837</v>
      </c>
      <c r="M2454">
        <v>83.7</v>
      </c>
      <c r="P2454" s="6"/>
      <c r="AE2454">
        <v>21.9</v>
      </c>
      <c r="AF2454">
        <v>3.5000000000000003E-2</v>
      </c>
    </row>
    <row r="2455" spans="1:32" x14ac:dyDescent="0.25">
      <c r="A2455" s="24" t="s">
        <v>113</v>
      </c>
      <c r="B2455" t="s">
        <v>109</v>
      </c>
      <c r="C2455" s="15">
        <v>42193</v>
      </c>
      <c r="D2455" t="s">
        <v>98</v>
      </c>
      <c r="E2455">
        <v>2</v>
      </c>
      <c r="G2455">
        <v>500</v>
      </c>
      <c r="J2455">
        <v>5</v>
      </c>
      <c r="K2455" s="6" t="s">
        <v>116</v>
      </c>
      <c r="L2455">
        <v>1146.5999999999999</v>
      </c>
      <c r="M2455">
        <v>114.66</v>
      </c>
      <c r="P2455" s="6"/>
      <c r="AE2455">
        <v>25.1</v>
      </c>
      <c r="AF2455">
        <v>0.04</v>
      </c>
    </row>
    <row r="2456" spans="1:32" x14ac:dyDescent="0.25">
      <c r="A2456" s="24" t="s">
        <v>108</v>
      </c>
      <c r="B2456" t="s">
        <v>109</v>
      </c>
      <c r="C2456" s="15">
        <v>42193</v>
      </c>
      <c r="D2456" t="s">
        <v>98</v>
      </c>
      <c r="E2456">
        <v>2</v>
      </c>
      <c r="G2456">
        <v>200</v>
      </c>
      <c r="J2456">
        <v>5</v>
      </c>
      <c r="K2456" s="6" t="s">
        <v>116</v>
      </c>
      <c r="L2456">
        <v>888.6</v>
      </c>
      <c r="M2456">
        <v>88.86</v>
      </c>
      <c r="P2456" s="6"/>
      <c r="AE2456">
        <v>26.4</v>
      </c>
      <c r="AF2456">
        <v>4.2000000000000003E-2</v>
      </c>
    </row>
    <row r="2457" spans="1:32" x14ac:dyDescent="0.25">
      <c r="A2457" s="24" t="s">
        <v>114</v>
      </c>
      <c r="B2457" t="s">
        <v>109</v>
      </c>
      <c r="C2457" s="15">
        <v>42193</v>
      </c>
      <c r="D2457" t="s">
        <v>98</v>
      </c>
      <c r="E2457">
        <v>2</v>
      </c>
      <c r="G2457">
        <v>350</v>
      </c>
      <c r="J2457">
        <v>5</v>
      </c>
      <c r="K2457" s="6" t="s">
        <v>116</v>
      </c>
      <c r="L2457">
        <v>1370.2</v>
      </c>
      <c r="M2457">
        <v>137.02000000000001</v>
      </c>
      <c r="P2457" s="6"/>
      <c r="AE2457">
        <v>30.4</v>
      </c>
      <c r="AF2457">
        <v>4.9000000000000002E-2</v>
      </c>
    </row>
    <row r="2458" spans="1:32" x14ac:dyDescent="0.25">
      <c r="A2458" s="24" t="s">
        <v>108</v>
      </c>
      <c r="B2458" t="s">
        <v>109</v>
      </c>
      <c r="C2458" s="15">
        <v>42221</v>
      </c>
      <c r="D2458" t="s">
        <v>98</v>
      </c>
      <c r="E2458">
        <v>1</v>
      </c>
      <c r="G2458">
        <v>200</v>
      </c>
      <c r="J2458">
        <v>5</v>
      </c>
      <c r="K2458" s="6" t="s">
        <v>117</v>
      </c>
      <c r="L2458">
        <v>837</v>
      </c>
      <c r="M2458">
        <v>83.7</v>
      </c>
      <c r="P2458" s="6"/>
      <c r="AE2458">
        <v>25.2</v>
      </c>
      <c r="AF2458">
        <v>0.04</v>
      </c>
    </row>
    <row r="2459" spans="1:32" x14ac:dyDescent="0.25">
      <c r="A2459" s="24" t="s">
        <v>110</v>
      </c>
      <c r="B2459" t="s">
        <v>109</v>
      </c>
      <c r="C2459" s="15">
        <v>42221</v>
      </c>
      <c r="D2459" t="s">
        <v>98</v>
      </c>
      <c r="E2459">
        <v>1</v>
      </c>
      <c r="G2459">
        <v>0</v>
      </c>
      <c r="J2459">
        <v>5</v>
      </c>
      <c r="K2459" s="6" t="s">
        <v>117</v>
      </c>
      <c r="L2459">
        <v>630.59999999999991</v>
      </c>
      <c r="M2459">
        <v>63.06</v>
      </c>
      <c r="P2459" s="6"/>
      <c r="AE2459">
        <v>25.9</v>
      </c>
      <c r="AF2459">
        <v>4.1000000000000002E-2</v>
      </c>
    </row>
    <row r="2460" spans="1:32" x14ac:dyDescent="0.25">
      <c r="A2460" s="24" t="s">
        <v>111</v>
      </c>
      <c r="B2460" t="s">
        <v>109</v>
      </c>
      <c r="C2460" s="15">
        <v>42221</v>
      </c>
      <c r="D2460" t="s">
        <v>98</v>
      </c>
      <c r="E2460">
        <v>1</v>
      </c>
      <c r="G2460">
        <v>100</v>
      </c>
      <c r="J2460">
        <v>5</v>
      </c>
      <c r="K2460" s="6" t="s">
        <v>117</v>
      </c>
      <c r="L2460">
        <v>802.6</v>
      </c>
      <c r="M2460">
        <v>80.260000000000005</v>
      </c>
      <c r="P2460" s="6"/>
      <c r="AE2460">
        <v>26.8</v>
      </c>
      <c r="AF2460">
        <v>4.2999999999999997E-2</v>
      </c>
    </row>
    <row r="2461" spans="1:32" x14ac:dyDescent="0.25">
      <c r="A2461" s="24" t="s">
        <v>112</v>
      </c>
      <c r="B2461" t="s">
        <v>109</v>
      </c>
      <c r="C2461" s="15">
        <v>42221</v>
      </c>
      <c r="D2461" t="s">
        <v>98</v>
      </c>
      <c r="E2461">
        <v>1</v>
      </c>
      <c r="G2461">
        <v>50</v>
      </c>
      <c r="J2461">
        <v>5</v>
      </c>
      <c r="K2461" s="6" t="s">
        <v>117</v>
      </c>
      <c r="L2461">
        <v>733.8</v>
      </c>
      <c r="M2461">
        <v>73.38</v>
      </c>
      <c r="P2461" s="6"/>
      <c r="AE2461">
        <v>25.6</v>
      </c>
      <c r="AF2461">
        <v>4.1000000000000002E-2</v>
      </c>
    </row>
    <row r="2462" spans="1:32" x14ac:dyDescent="0.25">
      <c r="A2462" s="24" t="s">
        <v>113</v>
      </c>
      <c r="B2462" t="s">
        <v>109</v>
      </c>
      <c r="C2462" s="15">
        <v>42221</v>
      </c>
      <c r="D2462" t="s">
        <v>98</v>
      </c>
      <c r="E2462">
        <v>1</v>
      </c>
      <c r="G2462">
        <v>500</v>
      </c>
      <c r="J2462">
        <v>5</v>
      </c>
      <c r="K2462" s="6" t="s">
        <v>117</v>
      </c>
      <c r="L2462">
        <v>1060.5999999999999</v>
      </c>
      <c r="M2462">
        <v>106.06</v>
      </c>
      <c r="P2462" s="6"/>
      <c r="AE2462">
        <v>28.2</v>
      </c>
      <c r="AF2462">
        <v>4.4999999999999998E-2</v>
      </c>
    </row>
    <row r="2463" spans="1:32" x14ac:dyDescent="0.25">
      <c r="A2463" s="24" t="s">
        <v>114</v>
      </c>
      <c r="B2463" t="s">
        <v>109</v>
      </c>
      <c r="C2463" s="15">
        <v>42221</v>
      </c>
      <c r="D2463" t="s">
        <v>98</v>
      </c>
      <c r="E2463">
        <v>1</v>
      </c>
      <c r="G2463">
        <v>350</v>
      </c>
      <c r="J2463">
        <v>5</v>
      </c>
      <c r="K2463" s="6" t="s">
        <v>117</v>
      </c>
      <c r="L2463">
        <v>1163.8000000000002</v>
      </c>
      <c r="M2463">
        <v>116.38</v>
      </c>
      <c r="P2463" s="6"/>
      <c r="AE2463">
        <v>26.6</v>
      </c>
      <c r="AF2463">
        <v>4.2000000000000003E-2</v>
      </c>
    </row>
    <row r="2464" spans="1:32" x14ac:dyDescent="0.25">
      <c r="A2464" s="24" t="s">
        <v>111</v>
      </c>
      <c r="B2464" t="s">
        <v>109</v>
      </c>
      <c r="C2464" s="15">
        <v>42221</v>
      </c>
      <c r="D2464" t="s">
        <v>98</v>
      </c>
      <c r="E2464">
        <v>2</v>
      </c>
      <c r="G2464">
        <v>100</v>
      </c>
      <c r="J2464">
        <v>5</v>
      </c>
      <c r="K2464" s="6" t="s">
        <v>117</v>
      </c>
      <c r="L2464">
        <v>819.8</v>
      </c>
      <c r="M2464">
        <v>81.98</v>
      </c>
      <c r="P2464" s="6"/>
      <c r="AE2464">
        <v>22.7</v>
      </c>
      <c r="AF2464">
        <v>3.5999999999999997E-2</v>
      </c>
    </row>
    <row r="2465" spans="1:32" x14ac:dyDescent="0.25">
      <c r="A2465" s="24" t="s">
        <v>110</v>
      </c>
      <c r="B2465" t="s">
        <v>109</v>
      </c>
      <c r="C2465" s="15">
        <v>42221</v>
      </c>
      <c r="D2465" t="s">
        <v>98</v>
      </c>
      <c r="E2465">
        <v>2</v>
      </c>
      <c r="G2465">
        <v>0</v>
      </c>
      <c r="J2465">
        <v>5</v>
      </c>
      <c r="K2465" s="6" t="s">
        <v>117</v>
      </c>
      <c r="L2465">
        <v>733.8</v>
      </c>
      <c r="M2465">
        <v>73.38</v>
      </c>
      <c r="P2465" s="6"/>
      <c r="AE2465">
        <v>25.2</v>
      </c>
      <c r="AF2465">
        <v>0.04</v>
      </c>
    </row>
    <row r="2466" spans="1:32" x14ac:dyDescent="0.25">
      <c r="A2466" s="24" t="s">
        <v>112</v>
      </c>
      <c r="B2466" t="s">
        <v>109</v>
      </c>
      <c r="C2466" s="15">
        <v>42221</v>
      </c>
      <c r="D2466" t="s">
        <v>98</v>
      </c>
      <c r="E2466">
        <v>2</v>
      </c>
      <c r="G2466">
        <v>50</v>
      </c>
      <c r="J2466">
        <v>5</v>
      </c>
      <c r="K2466" s="6" t="s">
        <v>117</v>
      </c>
      <c r="L2466">
        <v>733.8</v>
      </c>
      <c r="M2466">
        <v>73.38</v>
      </c>
      <c r="P2466" s="6"/>
      <c r="AE2466">
        <v>24</v>
      </c>
      <c r="AF2466">
        <v>3.7999999999999999E-2</v>
      </c>
    </row>
    <row r="2467" spans="1:32" x14ac:dyDescent="0.25">
      <c r="A2467" s="24" t="s">
        <v>113</v>
      </c>
      <c r="B2467" t="s">
        <v>109</v>
      </c>
      <c r="C2467" s="15">
        <v>42221</v>
      </c>
      <c r="D2467" t="s">
        <v>98</v>
      </c>
      <c r="E2467">
        <v>2</v>
      </c>
      <c r="G2467">
        <v>500</v>
      </c>
      <c r="J2467">
        <v>5</v>
      </c>
      <c r="K2467" s="6" t="s">
        <v>117</v>
      </c>
      <c r="L2467">
        <v>905.8</v>
      </c>
      <c r="M2467">
        <v>90.58</v>
      </c>
      <c r="P2467" s="6"/>
      <c r="AE2467">
        <v>23.4</v>
      </c>
      <c r="AF2467">
        <v>3.7999999999999999E-2</v>
      </c>
    </row>
    <row r="2468" spans="1:32" x14ac:dyDescent="0.25">
      <c r="A2468" s="24" t="s">
        <v>108</v>
      </c>
      <c r="B2468" t="s">
        <v>109</v>
      </c>
      <c r="C2468" s="15">
        <v>42221</v>
      </c>
      <c r="D2468" t="s">
        <v>98</v>
      </c>
      <c r="E2468">
        <v>2</v>
      </c>
      <c r="G2468">
        <v>200</v>
      </c>
      <c r="J2468">
        <v>5</v>
      </c>
      <c r="K2468" s="6" t="s">
        <v>117</v>
      </c>
      <c r="L2468">
        <v>837</v>
      </c>
      <c r="M2468">
        <v>83.7</v>
      </c>
      <c r="P2468" s="6"/>
      <c r="AE2468">
        <v>25.2</v>
      </c>
      <c r="AF2468">
        <v>0.04</v>
      </c>
    </row>
    <row r="2469" spans="1:32" x14ac:dyDescent="0.25">
      <c r="A2469" s="24" t="s">
        <v>114</v>
      </c>
      <c r="B2469" t="s">
        <v>109</v>
      </c>
      <c r="C2469" s="15">
        <v>42221</v>
      </c>
      <c r="D2469" t="s">
        <v>98</v>
      </c>
      <c r="E2469">
        <v>2</v>
      </c>
      <c r="G2469">
        <v>350</v>
      </c>
      <c r="J2469">
        <v>5</v>
      </c>
      <c r="K2469" s="6" t="s">
        <v>117</v>
      </c>
      <c r="L2469">
        <v>1026.1999999999998</v>
      </c>
      <c r="M2469">
        <v>102.62</v>
      </c>
      <c r="P2469" s="6"/>
      <c r="AE2469">
        <v>27.8</v>
      </c>
      <c r="AF2469">
        <v>4.3999999999999997E-2</v>
      </c>
    </row>
    <row r="2470" spans="1:32" x14ac:dyDescent="0.25">
      <c r="A2470" s="24" t="s">
        <v>108</v>
      </c>
      <c r="B2470" t="s">
        <v>109</v>
      </c>
      <c r="C2470" s="15">
        <v>42283</v>
      </c>
      <c r="D2470" t="s">
        <v>98</v>
      </c>
      <c r="E2470">
        <v>1</v>
      </c>
      <c r="G2470">
        <v>200</v>
      </c>
      <c r="J2470">
        <v>5</v>
      </c>
      <c r="K2470" s="6" t="s">
        <v>118</v>
      </c>
      <c r="L2470">
        <v>1645.3999999999999</v>
      </c>
      <c r="M2470">
        <v>164.54</v>
      </c>
      <c r="P2470" s="6"/>
    </row>
    <row r="2471" spans="1:32" x14ac:dyDescent="0.25">
      <c r="A2471" s="24" t="s">
        <v>110</v>
      </c>
      <c r="B2471" t="s">
        <v>109</v>
      </c>
      <c r="C2471" s="15">
        <v>42283</v>
      </c>
      <c r="D2471" t="s">
        <v>98</v>
      </c>
      <c r="E2471">
        <v>1</v>
      </c>
      <c r="G2471">
        <v>0</v>
      </c>
      <c r="J2471">
        <v>5</v>
      </c>
      <c r="K2471" s="6" t="s">
        <v>118</v>
      </c>
      <c r="L2471">
        <v>1232.5999999999999</v>
      </c>
      <c r="M2471">
        <v>123.26</v>
      </c>
      <c r="P2471" s="6"/>
    </row>
    <row r="2472" spans="1:32" x14ac:dyDescent="0.25">
      <c r="A2472" s="24" t="s">
        <v>111</v>
      </c>
      <c r="B2472" t="s">
        <v>109</v>
      </c>
      <c r="C2472" s="15">
        <v>42283</v>
      </c>
      <c r="D2472" t="s">
        <v>98</v>
      </c>
      <c r="E2472">
        <v>1</v>
      </c>
      <c r="G2472">
        <v>100</v>
      </c>
      <c r="J2472">
        <v>5</v>
      </c>
      <c r="K2472" s="6" t="s">
        <v>118</v>
      </c>
      <c r="L2472">
        <v>2041</v>
      </c>
      <c r="M2472">
        <v>204.1</v>
      </c>
      <c r="P2472" s="6"/>
    </row>
    <row r="2473" spans="1:32" x14ac:dyDescent="0.25">
      <c r="A2473" s="24" t="s">
        <v>112</v>
      </c>
      <c r="B2473" t="s">
        <v>109</v>
      </c>
      <c r="C2473" s="15">
        <v>42283</v>
      </c>
      <c r="D2473" t="s">
        <v>98</v>
      </c>
      <c r="E2473">
        <v>1</v>
      </c>
      <c r="G2473">
        <v>50</v>
      </c>
      <c r="J2473">
        <v>5</v>
      </c>
      <c r="K2473" s="6" t="s">
        <v>118</v>
      </c>
      <c r="L2473">
        <v>1525</v>
      </c>
      <c r="M2473">
        <v>152.5</v>
      </c>
      <c r="P2473" s="6"/>
    </row>
    <row r="2474" spans="1:32" x14ac:dyDescent="0.25">
      <c r="A2474" s="24" t="s">
        <v>113</v>
      </c>
      <c r="B2474" t="s">
        <v>109</v>
      </c>
      <c r="C2474" s="15">
        <v>42283</v>
      </c>
      <c r="D2474" t="s">
        <v>98</v>
      </c>
      <c r="E2474">
        <v>1</v>
      </c>
      <c r="G2474">
        <v>500</v>
      </c>
      <c r="J2474">
        <v>5</v>
      </c>
      <c r="K2474" s="6" t="s">
        <v>118</v>
      </c>
      <c r="L2474">
        <v>3692.2000000000003</v>
      </c>
      <c r="M2474">
        <v>369.22</v>
      </c>
      <c r="P2474" s="6"/>
    </row>
    <row r="2475" spans="1:32" x14ac:dyDescent="0.25">
      <c r="A2475" s="24" t="s">
        <v>114</v>
      </c>
      <c r="B2475" t="s">
        <v>109</v>
      </c>
      <c r="C2475" s="15">
        <v>42283</v>
      </c>
      <c r="D2475" t="s">
        <v>98</v>
      </c>
      <c r="E2475">
        <v>1</v>
      </c>
      <c r="G2475">
        <v>350</v>
      </c>
      <c r="J2475">
        <v>5</v>
      </c>
      <c r="K2475" s="6" t="s">
        <v>118</v>
      </c>
      <c r="L2475">
        <v>3227.7999999999997</v>
      </c>
      <c r="M2475">
        <v>322.77999999999997</v>
      </c>
      <c r="P2475" s="6"/>
    </row>
    <row r="2476" spans="1:32" x14ac:dyDescent="0.25">
      <c r="A2476" s="24" t="s">
        <v>111</v>
      </c>
      <c r="B2476" t="s">
        <v>109</v>
      </c>
      <c r="C2476" s="15">
        <v>42283</v>
      </c>
      <c r="D2476" t="s">
        <v>98</v>
      </c>
      <c r="E2476">
        <v>2</v>
      </c>
      <c r="G2476">
        <v>100</v>
      </c>
      <c r="J2476">
        <v>5</v>
      </c>
      <c r="K2476" s="6" t="s">
        <v>118</v>
      </c>
      <c r="L2476">
        <v>1490.6</v>
      </c>
      <c r="M2476">
        <v>149.06</v>
      </c>
      <c r="P2476" s="6"/>
    </row>
    <row r="2477" spans="1:32" x14ac:dyDescent="0.25">
      <c r="A2477" s="24" t="s">
        <v>110</v>
      </c>
      <c r="B2477" t="s">
        <v>109</v>
      </c>
      <c r="C2477" s="15">
        <v>42283</v>
      </c>
      <c r="D2477" t="s">
        <v>98</v>
      </c>
      <c r="E2477">
        <v>2</v>
      </c>
      <c r="G2477">
        <v>0</v>
      </c>
      <c r="J2477">
        <v>5</v>
      </c>
      <c r="K2477" s="6" t="s">
        <v>118</v>
      </c>
      <c r="L2477">
        <v>1146.5999999999999</v>
      </c>
      <c r="M2477">
        <v>114.66</v>
      </c>
      <c r="P2477" s="6"/>
    </row>
    <row r="2478" spans="1:32" x14ac:dyDescent="0.25">
      <c r="A2478" s="24" t="s">
        <v>112</v>
      </c>
      <c r="B2478" t="s">
        <v>109</v>
      </c>
      <c r="C2478" s="15">
        <v>42283</v>
      </c>
      <c r="D2478" t="s">
        <v>98</v>
      </c>
      <c r="E2478">
        <v>2</v>
      </c>
      <c r="G2478">
        <v>50</v>
      </c>
      <c r="J2478">
        <v>5</v>
      </c>
      <c r="K2478" s="6" t="s">
        <v>118</v>
      </c>
      <c r="L2478">
        <v>1662.6000000000001</v>
      </c>
      <c r="M2478">
        <v>166.26</v>
      </c>
      <c r="P2478" s="6"/>
    </row>
    <row r="2479" spans="1:32" x14ac:dyDescent="0.25">
      <c r="A2479" s="24" t="s">
        <v>113</v>
      </c>
      <c r="B2479" t="s">
        <v>109</v>
      </c>
      <c r="C2479" s="15">
        <v>42283</v>
      </c>
      <c r="D2479" t="s">
        <v>98</v>
      </c>
      <c r="E2479">
        <v>2</v>
      </c>
      <c r="G2479">
        <v>500</v>
      </c>
      <c r="J2479">
        <v>5</v>
      </c>
      <c r="K2479" s="6" t="s">
        <v>118</v>
      </c>
      <c r="L2479">
        <v>3141.7999999999997</v>
      </c>
      <c r="M2479">
        <v>314.18</v>
      </c>
      <c r="P2479" s="6"/>
    </row>
    <row r="2480" spans="1:32" x14ac:dyDescent="0.25">
      <c r="A2480" s="24" t="s">
        <v>108</v>
      </c>
      <c r="B2480" t="s">
        <v>109</v>
      </c>
      <c r="C2480" s="15">
        <v>42283</v>
      </c>
      <c r="D2480" t="s">
        <v>98</v>
      </c>
      <c r="E2480">
        <v>2</v>
      </c>
      <c r="G2480">
        <v>200</v>
      </c>
      <c r="J2480">
        <v>5</v>
      </c>
      <c r="K2480" s="6" t="s">
        <v>118</v>
      </c>
      <c r="L2480">
        <v>1903.3999999999999</v>
      </c>
      <c r="M2480">
        <v>190.34</v>
      </c>
      <c r="P2480" s="6"/>
    </row>
    <row r="2481" spans="1:32" x14ac:dyDescent="0.25">
      <c r="A2481" s="24" t="s">
        <v>114</v>
      </c>
      <c r="B2481" t="s">
        <v>109</v>
      </c>
      <c r="C2481" s="15">
        <v>42283</v>
      </c>
      <c r="D2481" t="s">
        <v>98</v>
      </c>
      <c r="E2481">
        <v>2</v>
      </c>
      <c r="G2481">
        <v>350</v>
      </c>
      <c r="J2481">
        <v>5</v>
      </c>
      <c r="K2481" s="6" t="s">
        <v>118</v>
      </c>
      <c r="L2481">
        <v>3107.4</v>
      </c>
      <c r="M2481">
        <v>310.74</v>
      </c>
      <c r="P2481" s="6"/>
    </row>
    <row r="2482" spans="1:32" x14ac:dyDescent="0.25">
      <c r="A2482" s="24" t="s">
        <v>110</v>
      </c>
      <c r="B2482" t="s">
        <v>109</v>
      </c>
      <c r="C2482" s="15">
        <v>42283</v>
      </c>
      <c r="D2482" t="s">
        <v>98</v>
      </c>
      <c r="E2482">
        <v>3</v>
      </c>
      <c r="G2482">
        <v>0</v>
      </c>
      <c r="J2482">
        <v>5</v>
      </c>
      <c r="K2482" s="6" t="s">
        <v>118</v>
      </c>
      <c r="L2482">
        <v>1215.4000000000001</v>
      </c>
      <c r="M2482">
        <v>121.54</v>
      </c>
      <c r="P2482" s="6"/>
    </row>
    <row r="2483" spans="1:32" x14ac:dyDescent="0.25">
      <c r="A2483" s="24" t="s">
        <v>114</v>
      </c>
      <c r="B2483" t="s">
        <v>109</v>
      </c>
      <c r="C2483" s="15">
        <v>42283</v>
      </c>
      <c r="D2483" t="s">
        <v>98</v>
      </c>
      <c r="E2483">
        <v>3</v>
      </c>
      <c r="G2483">
        <v>350</v>
      </c>
      <c r="J2483">
        <v>5</v>
      </c>
      <c r="K2483" s="6" t="s">
        <v>118</v>
      </c>
      <c r="L2483">
        <v>2849.4</v>
      </c>
      <c r="M2483">
        <v>284.94</v>
      </c>
      <c r="P2483" s="6"/>
    </row>
    <row r="2484" spans="1:32" x14ac:dyDescent="0.25">
      <c r="A2484" s="24" t="s">
        <v>112</v>
      </c>
      <c r="B2484" t="s">
        <v>109</v>
      </c>
      <c r="C2484" s="15">
        <v>42283</v>
      </c>
      <c r="D2484" t="s">
        <v>98</v>
      </c>
      <c r="E2484">
        <v>3</v>
      </c>
      <c r="G2484">
        <v>50</v>
      </c>
      <c r="J2484">
        <v>5</v>
      </c>
      <c r="K2484" s="6" t="s">
        <v>118</v>
      </c>
      <c r="L2484">
        <v>1421.8</v>
      </c>
      <c r="M2484">
        <v>142.18</v>
      </c>
      <c r="P2484" s="6"/>
    </row>
    <row r="2485" spans="1:32" x14ac:dyDescent="0.25">
      <c r="A2485" s="24" t="s">
        <v>111</v>
      </c>
      <c r="B2485" t="s">
        <v>109</v>
      </c>
      <c r="C2485" s="15">
        <v>42283</v>
      </c>
      <c r="D2485" t="s">
        <v>98</v>
      </c>
      <c r="E2485">
        <v>3</v>
      </c>
      <c r="G2485">
        <v>100</v>
      </c>
      <c r="J2485">
        <v>5</v>
      </c>
      <c r="K2485" s="6" t="s">
        <v>118</v>
      </c>
      <c r="L2485">
        <v>2127</v>
      </c>
      <c r="M2485">
        <v>212.7</v>
      </c>
      <c r="P2485" s="6"/>
    </row>
    <row r="2486" spans="1:32" x14ac:dyDescent="0.25">
      <c r="A2486" s="24" t="s">
        <v>108</v>
      </c>
      <c r="B2486" t="s">
        <v>109</v>
      </c>
      <c r="C2486" s="15">
        <v>42283</v>
      </c>
      <c r="D2486" t="s">
        <v>98</v>
      </c>
      <c r="E2486">
        <v>3</v>
      </c>
      <c r="G2486">
        <v>200</v>
      </c>
      <c r="J2486">
        <v>5</v>
      </c>
      <c r="K2486" s="6" t="s">
        <v>118</v>
      </c>
      <c r="L2486">
        <v>1490.6</v>
      </c>
      <c r="M2486">
        <v>149.06</v>
      </c>
      <c r="P2486" s="6"/>
    </row>
    <row r="2487" spans="1:32" x14ac:dyDescent="0.25">
      <c r="A2487" s="24" t="s">
        <v>113</v>
      </c>
      <c r="B2487" t="s">
        <v>109</v>
      </c>
      <c r="C2487" s="15">
        <v>42283</v>
      </c>
      <c r="D2487" t="s">
        <v>98</v>
      </c>
      <c r="E2487">
        <v>3</v>
      </c>
      <c r="G2487">
        <v>500</v>
      </c>
      <c r="J2487">
        <v>5</v>
      </c>
      <c r="K2487" s="6" t="s">
        <v>118</v>
      </c>
      <c r="L2487">
        <v>3571.7999999999997</v>
      </c>
      <c r="M2487">
        <v>357.18</v>
      </c>
      <c r="P2487" s="6"/>
    </row>
    <row r="2488" spans="1:32" x14ac:dyDescent="0.25">
      <c r="A2488" s="24" t="s">
        <v>108</v>
      </c>
      <c r="B2488" t="s">
        <v>109</v>
      </c>
      <c r="C2488" s="15">
        <v>42284</v>
      </c>
      <c r="D2488" t="s">
        <v>119</v>
      </c>
      <c r="E2488">
        <v>1</v>
      </c>
      <c r="G2488">
        <v>200</v>
      </c>
      <c r="J2488">
        <v>6</v>
      </c>
      <c r="K2488" s="6" t="s">
        <v>88</v>
      </c>
      <c r="N2488">
        <v>196.82</v>
      </c>
      <c r="O2488">
        <v>196.82</v>
      </c>
      <c r="P2488" s="6">
        <f>SUMIFS(O$2488:O2488,A$2488:A2488,A2488,E$2488:E2488,E2488)</f>
        <v>196.82</v>
      </c>
      <c r="Y2488">
        <v>1.34</v>
      </c>
      <c r="AE2488">
        <v>15.6</v>
      </c>
      <c r="AF2488">
        <v>2.5000000000000001E-2</v>
      </c>
    </row>
    <row r="2489" spans="1:32" x14ac:dyDescent="0.25">
      <c r="A2489" s="24" t="s">
        <v>110</v>
      </c>
      <c r="B2489" t="s">
        <v>109</v>
      </c>
      <c r="C2489" s="15">
        <v>42284</v>
      </c>
      <c r="D2489" t="s">
        <v>119</v>
      </c>
      <c r="E2489">
        <v>1</v>
      </c>
      <c r="G2489">
        <v>0</v>
      </c>
      <c r="J2489">
        <v>6</v>
      </c>
      <c r="K2489" s="6" t="s">
        <v>88</v>
      </c>
      <c r="N2489">
        <v>56.99</v>
      </c>
      <c r="O2489">
        <v>56.99</v>
      </c>
      <c r="P2489" s="6">
        <f>SUMIFS(O$2488:O2489,A$2488:A2489,A2489,E$2488:E2489,E2489)</f>
        <v>56.99</v>
      </c>
      <c r="Y2489">
        <v>0.39</v>
      </c>
      <c r="AE2489">
        <v>15.7</v>
      </c>
      <c r="AF2489">
        <v>2.5000000000000001E-2</v>
      </c>
    </row>
    <row r="2490" spans="1:32" x14ac:dyDescent="0.25">
      <c r="A2490" s="24" t="s">
        <v>111</v>
      </c>
      <c r="B2490" t="s">
        <v>109</v>
      </c>
      <c r="C2490" s="15">
        <v>42284</v>
      </c>
      <c r="D2490" t="s">
        <v>119</v>
      </c>
      <c r="E2490">
        <v>1</v>
      </c>
      <c r="G2490">
        <v>100</v>
      </c>
      <c r="J2490">
        <v>6</v>
      </c>
      <c r="K2490" s="6" t="s">
        <v>88</v>
      </c>
      <c r="N2490">
        <v>173.57</v>
      </c>
      <c r="O2490">
        <v>173.57</v>
      </c>
      <c r="P2490" s="6">
        <f>SUMIFS(O$2488:O2490,A$2488:A2490,A2490,E$2488:E2490,E2490)</f>
        <v>173.57</v>
      </c>
      <c r="Y2490">
        <v>1.18</v>
      </c>
      <c r="AE2490">
        <v>15.9</v>
      </c>
      <c r="AF2490">
        <v>2.5000000000000001E-2</v>
      </c>
    </row>
    <row r="2491" spans="1:32" x14ac:dyDescent="0.25">
      <c r="A2491" s="24" t="s">
        <v>112</v>
      </c>
      <c r="B2491" t="s">
        <v>109</v>
      </c>
      <c r="C2491" s="15">
        <v>42284</v>
      </c>
      <c r="D2491" t="s">
        <v>119</v>
      </c>
      <c r="E2491">
        <v>1</v>
      </c>
      <c r="G2491">
        <v>50</v>
      </c>
      <c r="J2491">
        <v>6</v>
      </c>
      <c r="K2491" s="6" t="s">
        <v>88</v>
      </c>
      <c r="N2491">
        <v>75.03</v>
      </c>
      <c r="O2491">
        <v>75.03</v>
      </c>
      <c r="P2491" s="6">
        <f>SUMIFS(O$2488:O2491,A$2488:A2491,A2491,E$2488:E2491,E2491)</f>
        <v>75.03</v>
      </c>
      <c r="Y2491">
        <v>0.51</v>
      </c>
      <c r="AE2491">
        <v>15.8</v>
      </c>
      <c r="AF2491">
        <v>2.5000000000000001E-2</v>
      </c>
    </row>
    <row r="2492" spans="1:32" x14ac:dyDescent="0.25">
      <c r="A2492" s="24" t="s">
        <v>113</v>
      </c>
      <c r="B2492" t="s">
        <v>109</v>
      </c>
      <c r="C2492" s="15">
        <v>42284</v>
      </c>
      <c r="D2492" t="s">
        <v>119</v>
      </c>
      <c r="E2492">
        <v>1</v>
      </c>
      <c r="G2492">
        <v>500</v>
      </c>
      <c r="J2492">
        <v>6</v>
      </c>
      <c r="K2492" s="6" t="s">
        <v>88</v>
      </c>
      <c r="N2492">
        <v>295.37</v>
      </c>
      <c r="O2492">
        <v>295.37</v>
      </c>
      <c r="P2492" s="6">
        <f>SUMIFS(O$2488:O2492,A$2488:A2492,A2492,E$2488:E2492,E2492)</f>
        <v>295.37</v>
      </c>
      <c r="Y2492">
        <v>2.0099999999999998</v>
      </c>
      <c r="AE2492">
        <v>18.2</v>
      </c>
      <c r="AF2492">
        <v>2.9000000000000001E-2</v>
      </c>
    </row>
    <row r="2493" spans="1:32" x14ac:dyDescent="0.25">
      <c r="A2493" s="24" t="s">
        <v>114</v>
      </c>
      <c r="B2493" t="s">
        <v>109</v>
      </c>
      <c r="C2493" s="15">
        <v>42284</v>
      </c>
      <c r="D2493" t="s">
        <v>119</v>
      </c>
      <c r="E2493">
        <v>1</v>
      </c>
      <c r="G2493">
        <v>350</v>
      </c>
      <c r="J2493">
        <v>6</v>
      </c>
      <c r="K2493" s="6" t="s">
        <v>88</v>
      </c>
      <c r="N2493">
        <v>236.99</v>
      </c>
      <c r="O2493">
        <v>236.99</v>
      </c>
      <c r="P2493" s="6">
        <f>SUMIFS(O$2488:O2493,A$2488:A2493,A2493,E$2488:E2493,E2493)</f>
        <v>236.99</v>
      </c>
      <c r="Y2493">
        <v>1.61</v>
      </c>
      <c r="AE2493">
        <v>14.9</v>
      </c>
      <c r="AF2493">
        <v>2.4E-2</v>
      </c>
    </row>
    <row r="2494" spans="1:32" x14ac:dyDescent="0.25">
      <c r="A2494" s="24" t="s">
        <v>111</v>
      </c>
      <c r="B2494" t="s">
        <v>109</v>
      </c>
      <c r="C2494" s="15">
        <v>42284</v>
      </c>
      <c r="D2494" t="s">
        <v>119</v>
      </c>
      <c r="E2494">
        <v>2</v>
      </c>
      <c r="G2494">
        <v>100</v>
      </c>
      <c r="J2494">
        <v>6</v>
      </c>
      <c r="K2494" s="6" t="s">
        <v>88</v>
      </c>
      <c r="N2494">
        <v>86.64</v>
      </c>
      <c r="O2494">
        <v>86.64</v>
      </c>
      <c r="P2494" s="6">
        <f>SUMIFS(O$2488:O2494,A$2488:A2494,A2494,E$2488:E2494,E2494)</f>
        <v>86.64</v>
      </c>
      <c r="Y2494">
        <v>0.59</v>
      </c>
      <c r="AE2494">
        <v>16.100000000000001</v>
      </c>
      <c r="AF2494">
        <v>2.5999999999999999E-2</v>
      </c>
    </row>
    <row r="2495" spans="1:32" x14ac:dyDescent="0.25">
      <c r="A2495" s="24" t="s">
        <v>110</v>
      </c>
      <c r="B2495" t="s">
        <v>109</v>
      </c>
      <c r="C2495" s="15">
        <v>42284</v>
      </c>
      <c r="D2495" t="s">
        <v>119</v>
      </c>
      <c r="E2495">
        <v>2</v>
      </c>
      <c r="G2495">
        <v>0</v>
      </c>
      <c r="J2495">
        <v>6</v>
      </c>
      <c r="K2495" s="6" t="s">
        <v>88</v>
      </c>
      <c r="N2495">
        <v>75.41</v>
      </c>
      <c r="O2495">
        <v>75.41</v>
      </c>
      <c r="P2495" s="6">
        <f>SUMIFS(O$2488:O2495,A$2488:A2495,A2495,E$2488:E2495,E2495)</f>
        <v>75.41</v>
      </c>
      <c r="Y2495">
        <v>0.51</v>
      </c>
      <c r="AE2495">
        <v>17.7</v>
      </c>
      <c r="AF2495">
        <v>2.8000000000000001E-2</v>
      </c>
    </row>
    <row r="2496" spans="1:32" x14ac:dyDescent="0.25">
      <c r="A2496" s="24" t="s">
        <v>112</v>
      </c>
      <c r="B2496" t="s">
        <v>109</v>
      </c>
      <c r="C2496" s="15">
        <v>42284</v>
      </c>
      <c r="D2496" t="s">
        <v>119</v>
      </c>
      <c r="E2496">
        <v>2</v>
      </c>
      <c r="G2496">
        <v>50</v>
      </c>
      <c r="J2496">
        <v>6</v>
      </c>
      <c r="K2496" s="6" t="s">
        <v>88</v>
      </c>
      <c r="N2496">
        <v>110.32</v>
      </c>
      <c r="O2496">
        <v>110.32</v>
      </c>
      <c r="P2496" s="6">
        <f>SUMIFS(O$2488:O2496,A$2488:A2496,A2496,E$2488:E2496,E2496)</f>
        <v>110.32</v>
      </c>
      <c r="Y2496">
        <v>0.75</v>
      </c>
      <c r="AE2496">
        <v>18.399999999999999</v>
      </c>
      <c r="AF2496">
        <v>2.9000000000000001E-2</v>
      </c>
    </row>
    <row r="2497" spans="1:32" x14ac:dyDescent="0.25">
      <c r="A2497" s="24" t="s">
        <v>113</v>
      </c>
      <c r="B2497" t="s">
        <v>109</v>
      </c>
      <c r="C2497" s="15">
        <v>42284</v>
      </c>
      <c r="D2497" t="s">
        <v>119</v>
      </c>
      <c r="E2497">
        <v>2</v>
      </c>
      <c r="G2497">
        <v>500</v>
      </c>
      <c r="J2497">
        <v>6</v>
      </c>
      <c r="K2497" s="6" t="s">
        <v>88</v>
      </c>
      <c r="N2497">
        <v>267.74</v>
      </c>
      <c r="O2497">
        <v>267.74</v>
      </c>
      <c r="P2497" s="6">
        <f>SUMIFS(O$2488:O2497,A$2488:A2497,A2497,E$2488:E2497,E2497)</f>
        <v>267.74</v>
      </c>
      <c r="Y2497">
        <v>1.82</v>
      </c>
      <c r="AE2497">
        <v>16.100000000000001</v>
      </c>
      <c r="AF2497">
        <v>2.5999999999999999E-2</v>
      </c>
    </row>
    <row r="2498" spans="1:32" x14ac:dyDescent="0.25">
      <c r="A2498" s="24" t="s">
        <v>108</v>
      </c>
      <c r="B2498" t="s">
        <v>109</v>
      </c>
      <c r="C2498" s="15">
        <v>42284</v>
      </c>
      <c r="D2498" t="s">
        <v>119</v>
      </c>
      <c r="E2498">
        <v>2</v>
      </c>
      <c r="G2498">
        <v>200</v>
      </c>
      <c r="J2498">
        <v>6</v>
      </c>
      <c r="K2498" s="6" t="s">
        <v>88</v>
      </c>
      <c r="N2498">
        <v>119.97</v>
      </c>
      <c r="O2498">
        <v>119.97</v>
      </c>
      <c r="P2498" s="6">
        <f>SUMIFS(O$2488:O2498,A$2488:A2498,A2498,E$2488:E2498,E2498)</f>
        <v>119.97</v>
      </c>
      <c r="Y2498">
        <v>0.82</v>
      </c>
      <c r="AE2498">
        <v>15</v>
      </c>
      <c r="AF2498">
        <v>2.4E-2</v>
      </c>
    </row>
    <row r="2499" spans="1:32" x14ac:dyDescent="0.25">
      <c r="A2499" s="24" t="s">
        <v>114</v>
      </c>
      <c r="B2499" t="s">
        <v>109</v>
      </c>
      <c r="C2499" s="15">
        <v>42284</v>
      </c>
      <c r="D2499" t="s">
        <v>119</v>
      </c>
      <c r="E2499">
        <v>2</v>
      </c>
      <c r="G2499">
        <v>350</v>
      </c>
      <c r="J2499">
        <v>6</v>
      </c>
      <c r="K2499" s="6" t="s">
        <v>88</v>
      </c>
      <c r="N2499">
        <v>231.54</v>
      </c>
      <c r="O2499">
        <v>231.54</v>
      </c>
      <c r="P2499" s="6">
        <f>SUMIFS(O$2488:O2499,A$2488:A2499,A2499,E$2488:E2499,E2499)</f>
        <v>231.54</v>
      </c>
      <c r="Y2499">
        <v>1.58</v>
      </c>
      <c r="AE2499">
        <v>13.8</v>
      </c>
      <c r="AF2499">
        <v>2.1999999999999999E-2</v>
      </c>
    </row>
    <row r="2500" spans="1:32" x14ac:dyDescent="0.25">
      <c r="A2500" s="24" t="s">
        <v>110</v>
      </c>
      <c r="B2500" t="s">
        <v>109</v>
      </c>
      <c r="C2500" s="15">
        <v>42284</v>
      </c>
      <c r="D2500" t="s">
        <v>119</v>
      </c>
      <c r="E2500">
        <v>3</v>
      </c>
      <c r="G2500">
        <v>0</v>
      </c>
      <c r="J2500">
        <v>6</v>
      </c>
      <c r="K2500" s="6" t="s">
        <v>88</v>
      </c>
      <c r="N2500">
        <v>41.82</v>
      </c>
      <c r="O2500">
        <v>41.82</v>
      </c>
      <c r="P2500" s="6">
        <f>SUMIFS(O$2488:O2500,A$2488:A2500,A2500,E$2488:E2500,E2500)</f>
        <v>41.82</v>
      </c>
      <c r="Y2500">
        <v>0.28000000000000003</v>
      </c>
      <c r="AE2500">
        <v>16.899999999999999</v>
      </c>
      <c r="AF2500">
        <v>2.7E-2</v>
      </c>
    </row>
    <row r="2501" spans="1:32" x14ac:dyDescent="0.25">
      <c r="A2501" s="24" t="s">
        <v>114</v>
      </c>
      <c r="B2501" t="s">
        <v>109</v>
      </c>
      <c r="C2501" s="15">
        <v>42284</v>
      </c>
      <c r="D2501" t="s">
        <v>119</v>
      </c>
      <c r="E2501">
        <v>3</v>
      </c>
      <c r="G2501">
        <v>350</v>
      </c>
      <c r="J2501">
        <v>6</v>
      </c>
      <c r="K2501" s="6" t="s">
        <v>88</v>
      </c>
      <c r="N2501">
        <v>219.4</v>
      </c>
      <c r="O2501">
        <v>219.4</v>
      </c>
      <c r="P2501" s="6">
        <f>SUMIFS(O$2488:O2501,A$2488:A2501,A2501,E$2488:E2501,E2501)</f>
        <v>219.4</v>
      </c>
      <c r="Y2501">
        <v>1.49</v>
      </c>
      <c r="AE2501">
        <v>15.6</v>
      </c>
      <c r="AF2501">
        <v>2.5000000000000001E-2</v>
      </c>
    </row>
    <row r="2502" spans="1:32" x14ac:dyDescent="0.25">
      <c r="A2502" s="24" t="s">
        <v>112</v>
      </c>
      <c r="B2502" t="s">
        <v>109</v>
      </c>
      <c r="C2502" s="15">
        <v>42284</v>
      </c>
      <c r="D2502" t="s">
        <v>119</v>
      </c>
      <c r="E2502">
        <v>3</v>
      </c>
      <c r="G2502">
        <v>50</v>
      </c>
      <c r="J2502">
        <v>6</v>
      </c>
      <c r="K2502" s="6" t="s">
        <v>88</v>
      </c>
      <c r="N2502">
        <v>72.12</v>
      </c>
      <c r="O2502">
        <v>72.12</v>
      </c>
      <c r="P2502" s="6">
        <f>SUMIFS(O$2488:O2502,A$2488:A2502,A2502,E$2488:E2502,E2502)</f>
        <v>72.12</v>
      </c>
      <c r="Y2502">
        <v>0.49</v>
      </c>
      <c r="AE2502">
        <v>17.399999999999999</v>
      </c>
      <c r="AF2502">
        <v>2.8000000000000001E-2</v>
      </c>
    </row>
    <row r="2503" spans="1:32" x14ac:dyDescent="0.25">
      <c r="A2503" s="24" t="s">
        <v>111</v>
      </c>
      <c r="B2503" t="s">
        <v>109</v>
      </c>
      <c r="C2503" s="15">
        <v>42284</v>
      </c>
      <c r="D2503" t="s">
        <v>119</v>
      </c>
      <c r="E2503">
        <v>3</v>
      </c>
      <c r="G2503">
        <v>100</v>
      </c>
      <c r="J2503">
        <v>6</v>
      </c>
      <c r="K2503" s="6" t="s">
        <v>88</v>
      </c>
      <c r="N2503">
        <v>85.07</v>
      </c>
      <c r="O2503">
        <v>85.07</v>
      </c>
      <c r="P2503" s="6">
        <f>SUMIFS(O$2488:O2503,A$2488:A2503,A2503,E$2488:E2503,E2503)</f>
        <v>85.07</v>
      </c>
      <c r="Y2503">
        <v>0.57999999999999996</v>
      </c>
      <c r="AE2503">
        <v>16</v>
      </c>
      <c r="AF2503">
        <v>2.5999999999999999E-2</v>
      </c>
    </row>
    <row r="2504" spans="1:32" x14ac:dyDescent="0.25">
      <c r="A2504" s="24" t="s">
        <v>108</v>
      </c>
      <c r="B2504" t="s">
        <v>109</v>
      </c>
      <c r="C2504" s="15">
        <v>42284</v>
      </c>
      <c r="D2504" t="s">
        <v>119</v>
      </c>
      <c r="E2504">
        <v>3</v>
      </c>
      <c r="G2504">
        <v>200</v>
      </c>
      <c r="J2504">
        <v>6</v>
      </c>
      <c r="K2504" s="6" t="s">
        <v>88</v>
      </c>
      <c r="N2504">
        <v>119.05</v>
      </c>
      <c r="O2504">
        <v>119.05</v>
      </c>
      <c r="P2504" s="6">
        <f>SUMIFS(O$2488:O2504,A$2488:A2504,A2504,E$2488:E2504,E2504)</f>
        <v>119.05</v>
      </c>
      <c r="Y2504">
        <v>0.81</v>
      </c>
      <c r="AE2504">
        <v>13.9</v>
      </c>
      <c r="AF2504">
        <v>2.1999999999999999E-2</v>
      </c>
    </row>
    <row r="2505" spans="1:32" x14ac:dyDescent="0.25">
      <c r="A2505" s="24" t="s">
        <v>113</v>
      </c>
      <c r="B2505" t="s">
        <v>109</v>
      </c>
      <c r="C2505" s="15">
        <v>42284</v>
      </c>
      <c r="D2505" t="s">
        <v>119</v>
      </c>
      <c r="E2505">
        <v>3</v>
      </c>
      <c r="G2505">
        <v>500</v>
      </c>
      <c r="J2505">
        <v>6</v>
      </c>
      <c r="K2505" s="6" t="s">
        <v>88</v>
      </c>
      <c r="N2505">
        <v>326.95</v>
      </c>
      <c r="O2505">
        <v>326.95</v>
      </c>
      <c r="P2505" s="6">
        <f>SUMIFS(O$2488:O2505,A$2488:A2505,A2505,E$2488:E2505,E2505)</f>
        <v>326.95</v>
      </c>
      <c r="Y2505">
        <v>2.2200000000000002</v>
      </c>
      <c r="AE2505">
        <v>15.3</v>
      </c>
      <c r="AF2505">
        <v>2.5000000000000001E-2</v>
      </c>
    </row>
    <row r="2506" spans="1:32" x14ac:dyDescent="0.25">
      <c r="A2506" s="24" t="s">
        <v>108</v>
      </c>
      <c r="B2506" t="s">
        <v>109</v>
      </c>
      <c r="C2506" s="15">
        <v>42293</v>
      </c>
      <c r="D2506" t="s">
        <v>119</v>
      </c>
      <c r="E2506">
        <v>1</v>
      </c>
      <c r="G2506">
        <v>200</v>
      </c>
      <c r="J2506">
        <v>6</v>
      </c>
      <c r="K2506" s="6" t="s">
        <v>115</v>
      </c>
      <c r="L2506">
        <v>940.19999999999993</v>
      </c>
      <c r="M2506">
        <v>94.02</v>
      </c>
      <c r="P2506" s="6"/>
    </row>
    <row r="2507" spans="1:32" x14ac:dyDescent="0.25">
      <c r="A2507" s="24" t="s">
        <v>110</v>
      </c>
      <c r="B2507" t="s">
        <v>109</v>
      </c>
      <c r="C2507" s="15">
        <v>42293</v>
      </c>
      <c r="D2507" t="s">
        <v>119</v>
      </c>
      <c r="E2507">
        <v>1</v>
      </c>
      <c r="G2507">
        <v>0</v>
      </c>
      <c r="J2507">
        <v>6</v>
      </c>
      <c r="K2507" s="6" t="s">
        <v>115</v>
      </c>
      <c r="L2507">
        <v>785.4</v>
      </c>
      <c r="M2507">
        <v>78.540000000000006</v>
      </c>
      <c r="P2507" s="6"/>
    </row>
    <row r="2508" spans="1:32" x14ac:dyDescent="0.25">
      <c r="A2508" s="24" t="s">
        <v>111</v>
      </c>
      <c r="B2508" t="s">
        <v>109</v>
      </c>
      <c r="C2508" s="15">
        <v>42293</v>
      </c>
      <c r="D2508" t="s">
        <v>119</v>
      </c>
      <c r="E2508">
        <v>1</v>
      </c>
      <c r="G2508">
        <v>100</v>
      </c>
      <c r="J2508">
        <v>6</v>
      </c>
      <c r="K2508" s="6" t="s">
        <v>115</v>
      </c>
      <c r="L2508">
        <v>905.8</v>
      </c>
      <c r="M2508">
        <v>90.58</v>
      </c>
      <c r="P2508" s="6"/>
    </row>
    <row r="2509" spans="1:32" x14ac:dyDescent="0.25">
      <c r="A2509" s="24" t="s">
        <v>112</v>
      </c>
      <c r="B2509" t="s">
        <v>109</v>
      </c>
      <c r="C2509" s="15">
        <v>42293</v>
      </c>
      <c r="D2509" t="s">
        <v>119</v>
      </c>
      <c r="E2509">
        <v>1</v>
      </c>
      <c r="G2509">
        <v>50</v>
      </c>
      <c r="J2509">
        <v>6</v>
      </c>
      <c r="K2509" s="6" t="s">
        <v>115</v>
      </c>
      <c r="L2509">
        <v>819.8</v>
      </c>
      <c r="M2509">
        <v>81.98</v>
      </c>
      <c r="P2509" s="6"/>
    </row>
    <row r="2510" spans="1:32" x14ac:dyDescent="0.25">
      <c r="A2510" s="24" t="s">
        <v>113</v>
      </c>
      <c r="B2510" t="s">
        <v>109</v>
      </c>
      <c r="C2510" s="15">
        <v>42293</v>
      </c>
      <c r="D2510" t="s">
        <v>119</v>
      </c>
      <c r="E2510">
        <v>1</v>
      </c>
      <c r="G2510">
        <v>500</v>
      </c>
      <c r="J2510">
        <v>6</v>
      </c>
      <c r="K2510" s="6" t="s">
        <v>115</v>
      </c>
      <c r="L2510">
        <v>1146.5999999999999</v>
      </c>
      <c r="M2510">
        <v>114.66</v>
      </c>
      <c r="P2510" s="6"/>
    </row>
    <row r="2511" spans="1:32" x14ac:dyDescent="0.25">
      <c r="A2511" s="24" t="s">
        <v>114</v>
      </c>
      <c r="B2511" t="s">
        <v>109</v>
      </c>
      <c r="C2511" s="15">
        <v>42293</v>
      </c>
      <c r="D2511" t="s">
        <v>119</v>
      </c>
      <c r="E2511">
        <v>1</v>
      </c>
      <c r="G2511">
        <v>350</v>
      </c>
      <c r="J2511">
        <v>6</v>
      </c>
      <c r="K2511" s="6" t="s">
        <v>115</v>
      </c>
      <c r="L2511">
        <v>1026.1999999999998</v>
      </c>
      <c r="M2511">
        <v>102.62</v>
      </c>
      <c r="P2511" s="6"/>
    </row>
    <row r="2512" spans="1:32" x14ac:dyDescent="0.25">
      <c r="A2512" s="24" t="s">
        <v>111</v>
      </c>
      <c r="B2512" t="s">
        <v>109</v>
      </c>
      <c r="C2512" s="15">
        <v>42293</v>
      </c>
      <c r="D2512" t="s">
        <v>119</v>
      </c>
      <c r="E2512">
        <v>2</v>
      </c>
      <c r="G2512">
        <v>100</v>
      </c>
      <c r="J2512">
        <v>6</v>
      </c>
      <c r="K2512" s="6" t="s">
        <v>115</v>
      </c>
      <c r="L2512">
        <v>802.6</v>
      </c>
      <c r="M2512">
        <v>80.260000000000005</v>
      </c>
      <c r="P2512" s="6"/>
    </row>
    <row r="2513" spans="1:16" x14ac:dyDescent="0.25">
      <c r="A2513" s="24" t="s">
        <v>110</v>
      </c>
      <c r="B2513" t="s">
        <v>109</v>
      </c>
      <c r="C2513" s="15">
        <v>42293</v>
      </c>
      <c r="D2513" t="s">
        <v>119</v>
      </c>
      <c r="E2513">
        <v>2</v>
      </c>
      <c r="G2513">
        <v>0</v>
      </c>
      <c r="J2513">
        <v>6</v>
      </c>
      <c r="K2513" s="6" t="s">
        <v>115</v>
      </c>
      <c r="L2513">
        <v>819.8</v>
      </c>
      <c r="M2513">
        <v>81.98</v>
      </c>
      <c r="P2513" s="6"/>
    </row>
    <row r="2514" spans="1:16" x14ac:dyDescent="0.25">
      <c r="A2514" s="24" t="s">
        <v>112</v>
      </c>
      <c r="B2514" t="s">
        <v>109</v>
      </c>
      <c r="C2514" s="15">
        <v>42293</v>
      </c>
      <c r="D2514" t="s">
        <v>119</v>
      </c>
      <c r="E2514">
        <v>2</v>
      </c>
      <c r="G2514">
        <v>50</v>
      </c>
      <c r="J2514">
        <v>6</v>
      </c>
      <c r="K2514" s="6" t="s">
        <v>115</v>
      </c>
      <c r="L2514">
        <v>837</v>
      </c>
      <c r="M2514">
        <v>83.7</v>
      </c>
      <c r="P2514" s="6"/>
    </row>
    <row r="2515" spans="1:16" x14ac:dyDescent="0.25">
      <c r="A2515" s="24" t="s">
        <v>113</v>
      </c>
      <c r="B2515" t="s">
        <v>109</v>
      </c>
      <c r="C2515" s="15">
        <v>42293</v>
      </c>
      <c r="D2515" t="s">
        <v>119</v>
      </c>
      <c r="E2515">
        <v>2</v>
      </c>
      <c r="G2515">
        <v>500</v>
      </c>
      <c r="J2515">
        <v>6</v>
      </c>
      <c r="K2515" s="6" t="s">
        <v>115</v>
      </c>
      <c r="L2515">
        <v>1112.1999999999998</v>
      </c>
      <c r="M2515">
        <v>111.22</v>
      </c>
      <c r="P2515" s="6"/>
    </row>
    <row r="2516" spans="1:16" x14ac:dyDescent="0.25">
      <c r="A2516" s="24" t="s">
        <v>108</v>
      </c>
      <c r="B2516" t="s">
        <v>109</v>
      </c>
      <c r="C2516" s="15">
        <v>42293</v>
      </c>
      <c r="D2516" t="s">
        <v>119</v>
      </c>
      <c r="E2516">
        <v>2</v>
      </c>
      <c r="G2516">
        <v>200</v>
      </c>
      <c r="J2516">
        <v>6</v>
      </c>
      <c r="K2516" s="6" t="s">
        <v>115</v>
      </c>
      <c r="L2516">
        <v>940.19999999999993</v>
      </c>
      <c r="M2516">
        <v>94.02</v>
      </c>
      <c r="P2516" s="6"/>
    </row>
    <row r="2517" spans="1:16" x14ac:dyDescent="0.25">
      <c r="A2517" s="24" t="s">
        <v>114</v>
      </c>
      <c r="B2517" t="s">
        <v>109</v>
      </c>
      <c r="C2517" s="15">
        <v>42293</v>
      </c>
      <c r="D2517" t="s">
        <v>119</v>
      </c>
      <c r="E2517">
        <v>2</v>
      </c>
      <c r="G2517">
        <v>350</v>
      </c>
      <c r="J2517">
        <v>6</v>
      </c>
      <c r="K2517" s="6" t="s">
        <v>115</v>
      </c>
      <c r="L2517">
        <v>1026.1999999999998</v>
      </c>
      <c r="M2517">
        <v>102.62</v>
      </c>
      <c r="P2517" s="6"/>
    </row>
    <row r="2518" spans="1:16" x14ac:dyDescent="0.25">
      <c r="A2518" s="24" t="s">
        <v>110</v>
      </c>
      <c r="B2518" t="s">
        <v>109</v>
      </c>
      <c r="C2518" s="15">
        <v>42293</v>
      </c>
      <c r="D2518" t="s">
        <v>119</v>
      </c>
      <c r="E2518">
        <v>3</v>
      </c>
      <c r="G2518">
        <v>0</v>
      </c>
      <c r="J2518">
        <v>6</v>
      </c>
      <c r="K2518" s="6" t="s">
        <v>115</v>
      </c>
      <c r="L2518">
        <v>768.2</v>
      </c>
      <c r="M2518">
        <v>76.819999999999993</v>
      </c>
      <c r="P2518" s="6"/>
    </row>
    <row r="2519" spans="1:16" x14ac:dyDescent="0.25">
      <c r="A2519" s="24" t="s">
        <v>114</v>
      </c>
      <c r="B2519" t="s">
        <v>109</v>
      </c>
      <c r="C2519" s="15">
        <v>42293</v>
      </c>
      <c r="D2519" t="s">
        <v>119</v>
      </c>
      <c r="E2519">
        <v>3</v>
      </c>
      <c r="G2519">
        <v>350</v>
      </c>
      <c r="J2519">
        <v>6</v>
      </c>
      <c r="K2519" s="6" t="s">
        <v>115</v>
      </c>
      <c r="L2519">
        <v>1060.5999999999999</v>
      </c>
      <c r="M2519">
        <v>106.06</v>
      </c>
      <c r="P2519" s="6"/>
    </row>
    <row r="2520" spans="1:16" x14ac:dyDescent="0.25">
      <c r="A2520" s="24" t="s">
        <v>112</v>
      </c>
      <c r="B2520" t="s">
        <v>109</v>
      </c>
      <c r="C2520" s="15">
        <v>42293</v>
      </c>
      <c r="D2520" t="s">
        <v>119</v>
      </c>
      <c r="E2520">
        <v>3</v>
      </c>
      <c r="G2520">
        <v>50</v>
      </c>
      <c r="J2520">
        <v>6</v>
      </c>
      <c r="K2520" s="6" t="s">
        <v>115</v>
      </c>
      <c r="L2520">
        <v>905.8</v>
      </c>
      <c r="M2520">
        <v>90.58</v>
      </c>
      <c r="P2520" s="6"/>
    </row>
    <row r="2521" spans="1:16" x14ac:dyDescent="0.25">
      <c r="A2521" s="24" t="s">
        <v>111</v>
      </c>
      <c r="B2521" t="s">
        <v>109</v>
      </c>
      <c r="C2521" s="15">
        <v>42293</v>
      </c>
      <c r="D2521" t="s">
        <v>119</v>
      </c>
      <c r="E2521">
        <v>3</v>
      </c>
      <c r="G2521">
        <v>100</v>
      </c>
      <c r="J2521">
        <v>6</v>
      </c>
      <c r="K2521" s="6" t="s">
        <v>115</v>
      </c>
      <c r="L2521">
        <v>871.4</v>
      </c>
      <c r="M2521">
        <v>87.14</v>
      </c>
      <c r="P2521" s="6"/>
    </row>
    <row r="2522" spans="1:16" x14ac:dyDescent="0.25">
      <c r="A2522" s="24" t="s">
        <v>108</v>
      </c>
      <c r="B2522" t="s">
        <v>109</v>
      </c>
      <c r="C2522" s="15">
        <v>42293</v>
      </c>
      <c r="D2522" t="s">
        <v>119</v>
      </c>
      <c r="E2522">
        <v>3</v>
      </c>
      <c r="G2522">
        <v>200</v>
      </c>
      <c r="J2522">
        <v>6</v>
      </c>
      <c r="K2522" s="6" t="s">
        <v>115</v>
      </c>
      <c r="L2522">
        <v>871.4</v>
      </c>
      <c r="M2522">
        <v>87.14</v>
      </c>
      <c r="P2522" s="6"/>
    </row>
    <row r="2523" spans="1:16" x14ac:dyDescent="0.25">
      <c r="A2523" s="24" t="s">
        <v>113</v>
      </c>
      <c r="B2523" t="s">
        <v>109</v>
      </c>
      <c r="C2523" s="15">
        <v>42293</v>
      </c>
      <c r="D2523" t="s">
        <v>119</v>
      </c>
      <c r="E2523">
        <v>3</v>
      </c>
      <c r="G2523">
        <v>500</v>
      </c>
      <c r="J2523">
        <v>6</v>
      </c>
      <c r="K2523" s="6" t="s">
        <v>115</v>
      </c>
      <c r="L2523">
        <v>1060.5999999999999</v>
      </c>
      <c r="M2523">
        <v>106.06</v>
      </c>
      <c r="P2523" s="6"/>
    </row>
    <row r="2524" spans="1:16" x14ac:dyDescent="0.25">
      <c r="A2524" s="24" t="s">
        <v>108</v>
      </c>
      <c r="B2524" t="s">
        <v>109</v>
      </c>
      <c r="C2524" s="15">
        <v>42299</v>
      </c>
      <c r="D2524" t="s">
        <v>119</v>
      </c>
      <c r="E2524">
        <v>1</v>
      </c>
      <c r="G2524">
        <v>200</v>
      </c>
      <c r="J2524">
        <v>6</v>
      </c>
      <c r="K2524" s="6" t="s">
        <v>116</v>
      </c>
      <c r="L2524">
        <v>1507.8</v>
      </c>
      <c r="M2524">
        <v>150.78</v>
      </c>
      <c r="P2524" s="6"/>
    </row>
    <row r="2525" spans="1:16" x14ac:dyDescent="0.25">
      <c r="A2525" s="24" t="s">
        <v>110</v>
      </c>
      <c r="B2525" t="s">
        <v>109</v>
      </c>
      <c r="C2525" s="15">
        <v>42299</v>
      </c>
      <c r="D2525" t="s">
        <v>119</v>
      </c>
      <c r="E2525">
        <v>1</v>
      </c>
      <c r="G2525">
        <v>0</v>
      </c>
      <c r="J2525">
        <v>6</v>
      </c>
      <c r="K2525" s="6" t="s">
        <v>116</v>
      </c>
      <c r="L2525">
        <v>991.80000000000007</v>
      </c>
      <c r="M2525">
        <v>99.18</v>
      </c>
      <c r="P2525" s="6"/>
    </row>
    <row r="2526" spans="1:16" x14ac:dyDescent="0.25">
      <c r="A2526" s="24" t="s">
        <v>111</v>
      </c>
      <c r="B2526" t="s">
        <v>109</v>
      </c>
      <c r="C2526" s="15">
        <v>42299</v>
      </c>
      <c r="D2526" t="s">
        <v>119</v>
      </c>
      <c r="E2526">
        <v>1</v>
      </c>
      <c r="G2526">
        <v>100</v>
      </c>
      <c r="J2526">
        <v>6</v>
      </c>
      <c r="K2526" s="6" t="s">
        <v>116</v>
      </c>
      <c r="L2526">
        <v>1387.4</v>
      </c>
      <c r="M2526">
        <v>138.74</v>
      </c>
      <c r="P2526" s="6"/>
    </row>
    <row r="2527" spans="1:16" x14ac:dyDescent="0.25">
      <c r="A2527" s="24" t="s">
        <v>112</v>
      </c>
      <c r="B2527" t="s">
        <v>109</v>
      </c>
      <c r="C2527" s="15">
        <v>42299</v>
      </c>
      <c r="D2527" t="s">
        <v>119</v>
      </c>
      <c r="E2527">
        <v>1</v>
      </c>
      <c r="G2527">
        <v>50</v>
      </c>
      <c r="J2527">
        <v>6</v>
      </c>
      <c r="K2527" s="6" t="s">
        <v>116</v>
      </c>
      <c r="L2527">
        <v>1077.8000000000002</v>
      </c>
      <c r="M2527">
        <v>107.78</v>
      </c>
      <c r="P2527" s="6"/>
    </row>
    <row r="2528" spans="1:16" x14ac:dyDescent="0.25">
      <c r="A2528" s="24" t="s">
        <v>113</v>
      </c>
      <c r="B2528" t="s">
        <v>109</v>
      </c>
      <c r="C2528" s="15">
        <v>42299</v>
      </c>
      <c r="D2528" t="s">
        <v>119</v>
      </c>
      <c r="E2528">
        <v>1</v>
      </c>
      <c r="G2528">
        <v>500</v>
      </c>
      <c r="J2528">
        <v>6</v>
      </c>
      <c r="K2528" s="6" t="s">
        <v>116</v>
      </c>
      <c r="L2528">
        <v>1542.2</v>
      </c>
      <c r="M2528">
        <v>154.22</v>
      </c>
      <c r="P2528" s="6"/>
    </row>
    <row r="2529" spans="1:16" x14ac:dyDescent="0.25">
      <c r="A2529" s="24" t="s">
        <v>114</v>
      </c>
      <c r="B2529" t="s">
        <v>109</v>
      </c>
      <c r="C2529" s="15">
        <v>42299</v>
      </c>
      <c r="D2529" t="s">
        <v>119</v>
      </c>
      <c r="E2529">
        <v>1</v>
      </c>
      <c r="G2529">
        <v>350</v>
      </c>
      <c r="J2529">
        <v>6</v>
      </c>
      <c r="K2529" s="6" t="s">
        <v>116</v>
      </c>
      <c r="L2529">
        <v>1628.2</v>
      </c>
      <c r="M2529">
        <v>162.82</v>
      </c>
      <c r="P2529" s="6"/>
    </row>
    <row r="2530" spans="1:16" x14ac:dyDescent="0.25">
      <c r="A2530" s="24" t="s">
        <v>111</v>
      </c>
      <c r="B2530" t="s">
        <v>109</v>
      </c>
      <c r="C2530" s="15">
        <v>42299</v>
      </c>
      <c r="D2530" t="s">
        <v>119</v>
      </c>
      <c r="E2530">
        <v>2</v>
      </c>
      <c r="G2530">
        <v>100</v>
      </c>
      <c r="J2530">
        <v>6</v>
      </c>
      <c r="K2530" s="6" t="s">
        <v>116</v>
      </c>
      <c r="L2530">
        <v>1163.8000000000002</v>
      </c>
      <c r="M2530">
        <v>116.38</v>
      </c>
      <c r="P2530" s="6"/>
    </row>
    <row r="2531" spans="1:16" x14ac:dyDescent="0.25">
      <c r="A2531" s="24" t="s">
        <v>110</v>
      </c>
      <c r="B2531" t="s">
        <v>109</v>
      </c>
      <c r="C2531" s="15">
        <v>42299</v>
      </c>
      <c r="D2531" t="s">
        <v>119</v>
      </c>
      <c r="E2531">
        <v>2</v>
      </c>
      <c r="G2531">
        <v>0</v>
      </c>
      <c r="J2531">
        <v>6</v>
      </c>
      <c r="K2531" s="6" t="s">
        <v>116</v>
      </c>
      <c r="L2531">
        <v>1009</v>
      </c>
      <c r="M2531">
        <v>100.9</v>
      </c>
      <c r="P2531" s="6"/>
    </row>
    <row r="2532" spans="1:16" x14ac:dyDescent="0.25">
      <c r="A2532" s="24" t="s">
        <v>112</v>
      </c>
      <c r="B2532" t="s">
        <v>109</v>
      </c>
      <c r="C2532" s="15">
        <v>42299</v>
      </c>
      <c r="D2532" t="s">
        <v>119</v>
      </c>
      <c r="E2532">
        <v>2</v>
      </c>
      <c r="G2532">
        <v>50</v>
      </c>
      <c r="J2532">
        <v>6</v>
      </c>
      <c r="K2532" s="6" t="s">
        <v>116</v>
      </c>
      <c r="L2532">
        <v>1301.4000000000001</v>
      </c>
      <c r="M2532">
        <v>130.13999999999999</v>
      </c>
      <c r="P2532" s="6"/>
    </row>
    <row r="2533" spans="1:16" x14ac:dyDescent="0.25">
      <c r="A2533" s="24" t="s">
        <v>113</v>
      </c>
      <c r="B2533" t="s">
        <v>109</v>
      </c>
      <c r="C2533" s="15">
        <v>42299</v>
      </c>
      <c r="D2533" t="s">
        <v>119</v>
      </c>
      <c r="E2533">
        <v>2</v>
      </c>
      <c r="G2533">
        <v>500</v>
      </c>
      <c r="J2533">
        <v>6</v>
      </c>
      <c r="K2533" s="6" t="s">
        <v>116</v>
      </c>
      <c r="L2533">
        <v>1989.3999999999999</v>
      </c>
      <c r="M2533">
        <v>198.94</v>
      </c>
      <c r="P2533" s="6"/>
    </row>
    <row r="2534" spans="1:16" x14ac:dyDescent="0.25">
      <c r="A2534" s="24" t="s">
        <v>108</v>
      </c>
      <c r="B2534" t="s">
        <v>109</v>
      </c>
      <c r="C2534" s="15">
        <v>42299</v>
      </c>
      <c r="D2534" t="s">
        <v>119</v>
      </c>
      <c r="E2534">
        <v>2</v>
      </c>
      <c r="G2534">
        <v>200</v>
      </c>
      <c r="J2534">
        <v>6</v>
      </c>
      <c r="K2534" s="6" t="s">
        <v>116</v>
      </c>
      <c r="L2534">
        <v>1611</v>
      </c>
      <c r="M2534">
        <v>161.1</v>
      </c>
      <c r="P2534" s="6"/>
    </row>
    <row r="2535" spans="1:16" x14ac:dyDescent="0.25">
      <c r="A2535" s="24" t="s">
        <v>114</v>
      </c>
      <c r="B2535" t="s">
        <v>109</v>
      </c>
      <c r="C2535" s="15">
        <v>42299</v>
      </c>
      <c r="D2535" t="s">
        <v>119</v>
      </c>
      <c r="E2535">
        <v>2</v>
      </c>
      <c r="G2535">
        <v>350</v>
      </c>
      <c r="J2535">
        <v>6</v>
      </c>
      <c r="K2535" s="6" t="s">
        <v>116</v>
      </c>
      <c r="L2535">
        <v>1611</v>
      </c>
      <c r="M2535">
        <v>161.1</v>
      </c>
      <c r="P2535" s="6"/>
    </row>
    <row r="2536" spans="1:16" x14ac:dyDescent="0.25">
      <c r="A2536" s="24" t="s">
        <v>110</v>
      </c>
      <c r="B2536" t="s">
        <v>109</v>
      </c>
      <c r="C2536" s="15">
        <v>42299</v>
      </c>
      <c r="D2536" t="s">
        <v>119</v>
      </c>
      <c r="E2536">
        <v>3</v>
      </c>
      <c r="G2536">
        <v>0</v>
      </c>
      <c r="J2536">
        <v>6</v>
      </c>
      <c r="K2536" s="6" t="s">
        <v>116</v>
      </c>
      <c r="L2536">
        <v>974.6</v>
      </c>
      <c r="M2536">
        <v>97.46</v>
      </c>
      <c r="P2536" s="6"/>
    </row>
    <row r="2537" spans="1:16" x14ac:dyDescent="0.25">
      <c r="A2537" s="24" t="s">
        <v>114</v>
      </c>
      <c r="B2537" t="s">
        <v>109</v>
      </c>
      <c r="C2537" s="15">
        <v>42299</v>
      </c>
      <c r="D2537" t="s">
        <v>119</v>
      </c>
      <c r="E2537">
        <v>3</v>
      </c>
      <c r="G2537">
        <v>350</v>
      </c>
      <c r="J2537">
        <v>6</v>
      </c>
      <c r="K2537" s="6" t="s">
        <v>116</v>
      </c>
      <c r="L2537">
        <v>1851.8</v>
      </c>
      <c r="M2537">
        <v>185.18</v>
      </c>
      <c r="P2537" s="6"/>
    </row>
    <row r="2538" spans="1:16" x14ac:dyDescent="0.25">
      <c r="A2538" s="24" t="s">
        <v>112</v>
      </c>
      <c r="B2538" t="s">
        <v>109</v>
      </c>
      <c r="C2538" s="15">
        <v>42299</v>
      </c>
      <c r="D2538" t="s">
        <v>119</v>
      </c>
      <c r="E2538">
        <v>3</v>
      </c>
      <c r="G2538">
        <v>50</v>
      </c>
      <c r="J2538">
        <v>6</v>
      </c>
      <c r="K2538" s="6" t="s">
        <v>116</v>
      </c>
      <c r="L2538">
        <v>1181</v>
      </c>
      <c r="M2538">
        <v>118.1</v>
      </c>
      <c r="P2538" s="6"/>
    </row>
    <row r="2539" spans="1:16" x14ac:dyDescent="0.25">
      <c r="A2539" s="24" t="s">
        <v>111</v>
      </c>
      <c r="B2539" t="s">
        <v>109</v>
      </c>
      <c r="C2539" s="15">
        <v>42299</v>
      </c>
      <c r="D2539" t="s">
        <v>119</v>
      </c>
      <c r="E2539">
        <v>3</v>
      </c>
      <c r="G2539">
        <v>100</v>
      </c>
      <c r="J2539">
        <v>6</v>
      </c>
      <c r="K2539" s="6" t="s">
        <v>116</v>
      </c>
      <c r="L2539">
        <v>1284.2</v>
      </c>
      <c r="M2539">
        <v>128.41999999999999</v>
      </c>
      <c r="P2539" s="6"/>
    </row>
    <row r="2540" spans="1:16" x14ac:dyDescent="0.25">
      <c r="A2540" s="24" t="s">
        <v>108</v>
      </c>
      <c r="B2540" t="s">
        <v>109</v>
      </c>
      <c r="C2540" s="15">
        <v>42299</v>
      </c>
      <c r="D2540" t="s">
        <v>119</v>
      </c>
      <c r="E2540">
        <v>3</v>
      </c>
      <c r="G2540">
        <v>200</v>
      </c>
      <c r="J2540">
        <v>6</v>
      </c>
      <c r="K2540" s="6" t="s">
        <v>116</v>
      </c>
      <c r="L2540">
        <v>1404.6</v>
      </c>
      <c r="M2540">
        <v>140.46</v>
      </c>
      <c r="P2540" s="6"/>
    </row>
    <row r="2541" spans="1:16" x14ac:dyDescent="0.25">
      <c r="A2541" s="24" t="s">
        <v>113</v>
      </c>
      <c r="B2541" t="s">
        <v>109</v>
      </c>
      <c r="C2541" s="15">
        <v>42299</v>
      </c>
      <c r="D2541" t="s">
        <v>119</v>
      </c>
      <c r="E2541">
        <v>3</v>
      </c>
      <c r="G2541">
        <v>500</v>
      </c>
      <c r="J2541">
        <v>6</v>
      </c>
      <c r="K2541" s="6" t="s">
        <v>116</v>
      </c>
      <c r="L2541">
        <v>1697</v>
      </c>
      <c r="M2541">
        <v>169.7</v>
      </c>
      <c r="P2541" s="6"/>
    </row>
    <row r="2542" spans="1:16" x14ac:dyDescent="0.25">
      <c r="A2542" s="24" t="s">
        <v>108</v>
      </c>
      <c r="B2542" t="s">
        <v>109</v>
      </c>
      <c r="C2542" s="15">
        <v>42307</v>
      </c>
      <c r="D2542" t="s">
        <v>119</v>
      </c>
      <c r="E2542">
        <v>1</v>
      </c>
      <c r="G2542">
        <v>200</v>
      </c>
      <c r="J2542">
        <v>6</v>
      </c>
      <c r="K2542" s="6" t="s">
        <v>117</v>
      </c>
      <c r="L2542">
        <v>2918.2</v>
      </c>
      <c r="M2542">
        <v>291.82</v>
      </c>
      <c r="P2542" s="6"/>
    </row>
    <row r="2543" spans="1:16" x14ac:dyDescent="0.25">
      <c r="A2543" s="24" t="s">
        <v>110</v>
      </c>
      <c r="B2543" t="s">
        <v>109</v>
      </c>
      <c r="C2543" s="15">
        <v>42307</v>
      </c>
      <c r="D2543" t="s">
        <v>119</v>
      </c>
      <c r="E2543">
        <v>1</v>
      </c>
      <c r="G2543">
        <v>0</v>
      </c>
      <c r="J2543">
        <v>6</v>
      </c>
      <c r="K2543" s="6" t="s">
        <v>117</v>
      </c>
      <c r="L2543">
        <v>1249.8000000000002</v>
      </c>
      <c r="M2543">
        <v>124.98</v>
      </c>
      <c r="P2543" s="6"/>
    </row>
    <row r="2544" spans="1:16" x14ac:dyDescent="0.25">
      <c r="A2544" s="24" t="s">
        <v>111</v>
      </c>
      <c r="B2544" t="s">
        <v>109</v>
      </c>
      <c r="C2544" s="15">
        <v>42307</v>
      </c>
      <c r="D2544" t="s">
        <v>119</v>
      </c>
      <c r="E2544">
        <v>1</v>
      </c>
      <c r="G2544">
        <v>100</v>
      </c>
      <c r="J2544">
        <v>6</v>
      </c>
      <c r="K2544" s="6" t="s">
        <v>117</v>
      </c>
      <c r="L2544">
        <v>1903.3999999999999</v>
      </c>
      <c r="M2544">
        <v>190.34</v>
      </c>
      <c r="P2544" s="6"/>
    </row>
    <row r="2545" spans="1:16" x14ac:dyDescent="0.25">
      <c r="A2545" s="24" t="s">
        <v>112</v>
      </c>
      <c r="B2545" t="s">
        <v>109</v>
      </c>
      <c r="C2545" s="15">
        <v>42307</v>
      </c>
      <c r="D2545" t="s">
        <v>119</v>
      </c>
      <c r="E2545">
        <v>1</v>
      </c>
      <c r="G2545">
        <v>50</v>
      </c>
      <c r="J2545">
        <v>6</v>
      </c>
      <c r="K2545" s="6" t="s">
        <v>117</v>
      </c>
      <c r="L2545">
        <v>1447.6</v>
      </c>
      <c r="M2545">
        <v>144.76</v>
      </c>
      <c r="P2545" s="6"/>
    </row>
    <row r="2546" spans="1:16" x14ac:dyDescent="0.25">
      <c r="A2546" s="24" t="s">
        <v>113</v>
      </c>
      <c r="B2546" t="s">
        <v>109</v>
      </c>
      <c r="C2546" s="15">
        <v>42307</v>
      </c>
      <c r="D2546" t="s">
        <v>119</v>
      </c>
      <c r="E2546">
        <v>1</v>
      </c>
      <c r="G2546">
        <v>500</v>
      </c>
      <c r="J2546">
        <v>6</v>
      </c>
      <c r="K2546" s="6" t="s">
        <v>117</v>
      </c>
      <c r="L2546">
        <v>2660.2</v>
      </c>
      <c r="M2546">
        <v>266.02</v>
      </c>
      <c r="P2546" s="6"/>
    </row>
    <row r="2547" spans="1:16" x14ac:dyDescent="0.25">
      <c r="A2547" s="24" t="s">
        <v>114</v>
      </c>
      <c r="B2547" t="s">
        <v>109</v>
      </c>
      <c r="C2547" s="15">
        <v>42307</v>
      </c>
      <c r="D2547" t="s">
        <v>119</v>
      </c>
      <c r="E2547">
        <v>1</v>
      </c>
      <c r="G2547">
        <v>350</v>
      </c>
      <c r="J2547">
        <v>6</v>
      </c>
      <c r="K2547" s="6" t="s">
        <v>117</v>
      </c>
      <c r="L2547">
        <v>2729</v>
      </c>
      <c r="M2547">
        <v>272.89999999999998</v>
      </c>
      <c r="P2547" s="6"/>
    </row>
    <row r="2548" spans="1:16" x14ac:dyDescent="0.25">
      <c r="A2548" s="24" t="s">
        <v>111</v>
      </c>
      <c r="B2548" t="s">
        <v>109</v>
      </c>
      <c r="C2548" s="15">
        <v>42307</v>
      </c>
      <c r="D2548" t="s">
        <v>119</v>
      </c>
      <c r="E2548">
        <v>2</v>
      </c>
      <c r="G2548">
        <v>100</v>
      </c>
      <c r="J2548">
        <v>6</v>
      </c>
      <c r="K2548" s="6" t="s">
        <v>117</v>
      </c>
      <c r="L2548">
        <v>1783</v>
      </c>
      <c r="M2548">
        <v>178.3</v>
      </c>
      <c r="P2548" s="6"/>
    </row>
    <row r="2549" spans="1:16" x14ac:dyDescent="0.25">
      <c r="A2549" s="24" t="s">
        <v>110</v>
      </c>
      <c r="B2549" t="s">
        <v>109</v>
      </c>
      <c r="C2549" s="15">
        <v>42307</v>
      </c>
      <c r="D2549" t="s">
        <v>119</v>
      </c>
      <c r="E2549">
        <v>2</v>
      </c>
      <c r="G2549">
        <v>0</v>
      </c>
      <c r="J2549">
        <v>6</v>
      </c>
      <c r="K2549" s="6" t="s">
        <v>117</v>
      </c>
      <c r="L2549">
        <v>1026.1999999999998</v>
      </c>
      <c r="M2549">
        <v>102.62</v>
      </c>
      <c r="P2549" s="6"/>
    </row>
    <row r="2550" spans="1:16" x14ac:dyDescent="0.25">
      <c r="A2550" s="24" t="s">
        <v>112</v>
      </c>
      <c r="B2550" t="s">
        <v>109</v>
      </c>
      <c r="C2550" s="15">
        <v>42307</v>
      </c>
      <c r="D2550" t="s">
        <v>119</v>
      </c>
      <c r="E2550">
        <v>2</v>
      </c>
      <c r="G2550">
        <v>50</v>
      </c>
      <c r="J2550">
        <v>6</v>
      </c>
      <c r="K2550" s="6" t="s">
        <v>117</v>
      </c>
      <c r="L2550">
        <v>1370.2</v>
      </c>
      <c r="M2550">
        <v>137.02000000000001</v>
      </c>
      <c r="P2550" s="6"/>
    </row>
    <row r="2551" spans="1:16" x14ac:dyDescent="0.25">
      <c r="A2551" s="24" t="s">
        <v>113</v>
      </c>
      <c r="B2551" t="s">
        <v>109</v>
      </c>
      <c r="C2551" s="15">
        <v>42307</v>
      </c>
      <c r="D2551" t="s">
        <v>119</v>
      </c>
      <c r="E2551">
        <v>2</v>
      </c>
      <c r="G2551">
        <v>500</v>
      </c>
      <c r="J2551">
        <v>6</v>
      </c>
      <c r="K2551" s="6" t="s">
        <v>117</v>
      </c>
      <c r="L2551">
        <v>3434.2000000000003</v>
      </c>
      <c r="M2551">
        <v>343.42</v>
      </c>
      <c r="P2551" s="6"/>
    </row>
    <row r="2552" spans="1:16" x14ac:dyDescent="0.25">
      <c r="A2552" s="24" t="s">
        <v>108</v>
      </c>
      <c r="B2552" t="s">
        <v>109</v>
      </c>
      <c r="C2552" s="15">
        <v>42307</v>
      </c>
      <c r="D2552" t="s">
        <v>119</v>
      </c>
      <c r="E2552">
        <v>2</v>
      </c>
      <c r="G2552">
        <v>200</v>
      </c>
      <c r="J2552">
        <v>6</v>
      </c>
      <c r="K2552" s="6" t="s">
        <v>117</v>
      </c>
      <c r="L2552">
        <v>2539.8000000000002</v>
      </c>
      <c r="M2552">
        <v>253.98</v>
      </c>
      <c r="P2552" s="6"/>
    </row>
    <row r="2553" spans="1:16" x14ac:dyDescent="0.25">
      <c r="A2553" s="24" t="s">
        <v>114</v>
      </c>
      <c r="B2553" t="s">
        <v>109</v>
      </c>
      <c r="C2553" s="15">
        <v>42307</v>
      </c>
      <c r="D2553" t="s">
        <v>119</v>
      </c>
      <c r="E2553">
        <v>2</v>
      </c>
      <c r="G2553">
        <v>350</v>
      </c>
      <c r="J2553">
        <v>6</v>
      </c>
      <c r="K2553" s="6" t="s">
        <v>117</v>
      </c>
      <c r="L2553">
        <v>2883.8</v>
      </c>
      <c r="M2553">
        <v>288.38</v>
      </c>
      <c r="P2553" s="6"/>
    </row>
    <row r="2554" spans="1:16" x14ac:dyDescent="0.25">
      <c r="A2554" s="24" t="s">
        <v>110</v>
      </c>
      <c r="B2554" t="s">
        <v>109</v>
      </c>
      <c r="C2554" s="15">
        <v>42307</v>
      </c>
      <c r="D2554" t="s">
        <v>119</v>
      </c>
      <c r="E2554">
        <v>3</v>
      </c>
      <c r="G2554">
        <v>0</v>
      </c>
      <c r="J2554">
        <v>6</v>
      </c>
      <c r="K2554" s="6" t="s">
        <v>117</v>
      </c>
      <c r="L2554">
        <v>1060.5999999999999</v>
      </c>
      <c r="M2554">
        <v>106.06</v>
      </c>
      <c r="P2554" s="6"/>
    </row>
    <row r="2555" spans="1:16" x14ac:dyDescent="0.25">
      <c r="A2555" s="24" t="s">
        <v>114</v>
      </c>
      <c r="B2555" t="s">
        <v>109</v>
      </c>
      <c r="C2555" s="15">
        <v>42307</v>
      </c>
      <c r="D2555" t="s">
        <v>119</v>
      </c>
      <c r="E2555">
        <v>3</v>
      </c>
      <c r="G2555">
        <v>350</v>
      </c>
      <c r="J2555">
        <v>6</v>
      </c>
      <c r="K2555" s="6" t="s">
        <v>117</v>
      </c>
      <c r="L2555">
        <v>3124.6</v>
      </c>
      <c r="M2555">
        <v>312.45999999999998</v>
      </c>
      <c r="P2555" s="6"/>
    </row>
    <row r="2556" spans="1:16" x14ac:dyDescent="0.25">
      <c r="A2556" s="24" t="s">
        <v>112</v>
      </c>
      <c r="B2556" t="s">
        <v>109</v>
      </c>
      <c r="C2556" s="15">
        <v>42307</v>
      </c>
      <c r="D2556" t="s">
        <v>119</v>
      </c>
      <c r="E2556">
        <v>3</v>
      </c>
      <c r="G2556">
        <v>50</v>
      </c>
      <c r="J2556">
        <v>6</v>
      </c>
      <c r="K2556" s="6" t="s">
        <v>117</v>
      </c>
      <c r="L2556">
        <v>1215.4000000000001</v>
      </c>
      <c r="M2556">
        <v>121.54</v>
      </c>
      <c r="P2556" s="6"/>
    </row>
    <row r="2557" spans="1:16" x14ac:dyDescent="0.25">
      <c r="A2557" s="24" t="s">
        <v>111</v>
      </c>
      <c r="B2557" t="s">
        <v>109</v>
      </c>
      <c r="C2557" s="15">
        <v>42307</v>
      </c>
      <c r="D2557" t="s">
        <v>119</v>
      </c>
      <c r="E2557">
        <v>3</v>
      </c>
      <c r="G2557">
        <v>100</v>
      </c>
      <c r="J2557">
        <v>6</v>
      </c>
      <c r="K2557" s="6" t="s">
        <v>117</v>
      </c>
      <c r="L2557">
        <v>1542.2</v>
      </c>
      <c r="M2557">
        <v>154.22</v>
      </c>
      <c r="P2557" s="6"/>
    </row>
    <row r="2558" spans="1:16" x14ac:dyDescent="0.25">
      <c r="A2558" s="24" t="s">
        <v>108</v>
      </c>
      <c r="B2558" t="s">
        <v>109</v>
      </c>
      <c r="C2558" s="15">
        <v>42307</v>
      </c>
      <c r="D2558" t="s">
        <v>119</v>
      </c>
      <c r="E2558">
        <v>3</v>
      </c>
      <c r="G2558">
        <v>200</v>
      </c>
      <c r="J2558">
        <v>6</v>
      </c>
      <c r="K2558" s="6" t="s">
        <v>117</v>
      </c>
      <c r="L2558">
        <v>2006.6000000000001</v>
      </c>
      <c r="M2558">
        <v>200.66</v>
      </c>
      <c r="P2558" s="6"/>
    </row>
    <row r="2559" spans="1:16" x14ac:dyDescent="0.25">
      <c r="A2559" s="24" t="s">
        <v>113</v>
      </c>
      <c r="B2559" t="s">
        <v>109</v>
      </c>
      <c r="C2559" s="15">
        <v>42307</v>
      </c>
      <c r="D2559" t="s">
        <v>119</v>
      </c>
      <c r="E2559">
        <v>3</v>
      </c>
      <c r="G2559">
        <v>500</v>
      </c>
      <c r="J2559">
        <v>6</v>
      </c>
      <c r="K2559" s="6" t="s">
        <v>117</v>
      </c>
      <c r="L2559">
        <v>2694.6</v>
      </c>
      <c r="M2559">
        <v>269.45999999999998</v>
      </c>
      <c r="P2559" s="6"/>
    </row>
    <row r="2560" spans="1:16" x14ac:dyDescent="0.25">
      <c r="A2560" s="24" t="s">
        <v>108</v>
      </c>
      <c r="B2560" t="s">
        <v>109</v>
      </c>
      <c r="C2560" s="15">
        <v>42316</v>
      </c>
      <c r="D2560" t="s">
        <v>119</v>
      </c>
      <c r="E2560">
        <v>1</v>
      </c>
      <c r="G2560">
        <v>200</v>
      </c>
      <c r="J2560">
        <v>6</v>
      </c>
      <c r="K2560" s="6" t="s">
        <v>118</v>
      </c>
      <c r="L2560">
        <v>4001.7999999999997</v>
      </c>
      <c r="M2560">
        <v>400.18</v>
      </c>
      <c r="P2560" s="6"/>
    </row>
    <row r="2561" spans="1:16" x14ac:dyDescent="0.25">
      <c r="A2561" s="24" t="s">
        <v>110</v>
      </c>
      <c r="B2561" t="s">
        <v>109</v>
      </c>
      <c r="C2561" s="15">
        <v>42316</v>
      </c>
      <c r="D2561" t="s">
        <v>119</v>
      </c>
      <c r="E2561">
        <v>1</v>
      </c>
      <c r="G2561">
        <v>0</v>
      </c>
      <c r="J2561">
        <v>6</v>
      </c>
      <c r="K2561" s="6" t="s">
        <v>118</v>
      </c>
      <c r="L2561">
        <v>2092.6000000000004</v>
      </c>
      <c r="M2561">
        <v>209.26</v>
      </c>
      <c r="P2561" s="6"/>
    </row>
    <row r="2562" spans="1:16" x14ac:dyDescent="0.25">
      <c r="A2562" s="24" t="s">
        <v>111</v>
      </c>
      <c r="B2562" t="s">
        <v>109</v>
      </c>
      <c r="C2562" s="15">
        <v>42316</v>
      </c>
      <c r="D2562" t="s">
        <v>119</v>
      </c>
      <c r="E2562">
        <v>1</v>
      </c>
      <c r="G2562">
        <v>100</v>
      </c>
      <c r="J2562">
        <v>6</v>
      </c>
      <c r="K2562" s="6" t="s">
        <v>118</v>
      </c>
      <c r="L2562">
        <v>3348.2000000000003</v>
      </c>
      <c r="M2562">
        <v>334.82</v>
      </c>
      <c r="P2562" s="6"/>
    </row>
    <row r="2563" spans="1:16" x14ac:dyDescent="0.25">
      <c r="A2563" s="24" t="s">
        <v>112</v>
      </c>
      <c r="B2563" t="s">
        <v>109</v>
      </c>
      <c r="C2563" s="15">
        <v>42316</v>
      </c>
      <c r="D2563" t="s">
        <v>119</v>
      </c>
      <c r="E2563">
        <v>1</v>
      </c>
      <c r="G2563">
        <v>50</v>
      </c>
      <c r="J2563">
        <v>6</v>
      </c>
      <c r="K2563" s="6" t="s">
        <v>118</v>
      </c>
      <c r="L2563">
        <v>1817.3999999999999</v>
      </c>
      <c r="M2563">
        <v>181.74</v>
      </c>
      <c r="P2563" s="6"/>
    </row>
    <row r="2564" spans="1:16" x14ac:dyDescent="0.25">
      <c r="A2564" s="24" t="s">
        <v>113</v>
      </c>
      <c r="B2564" t="s">
        <v>109</v>
      </c>
      <c r="C2564" s="15">
        <v>42316</v>
      </c>
      <c r="D2564" t="s">
        <v>119</v>
      </c>
      <c r="E2564">
        <v>1</v>
      </c>
      <c r="G2564">
        <v>500</v>
      </c>
      <c r="J2564">
        <v>6</v>
      </c>
      <c r="K2564" s="6" t="s">
        <v>118</v>
      </c>
      <c r="L2564">
        <v>4431.8</v>
      </c>
      <c r="M2564">
        <v>443.18</v>
      </c>
      <c r="P2564" s="6"/>
    </row>
    <row r="2565" spans="1:16" x14ac:dyDescent="0.25">
      <c r="A2565" s="24" t="s">
        <v>114</v>
      </c>
      <c r="B2565" t="s">
        <v>109</v>
      </c>
      <c r="C2565" s="15">
        <v>42316</v>
      </c>
      <c r="D2565" t="s">
        <v>119</v>
      </c>
      <c r="E2565">
        <v>1</v>
      </c>
      <c r="G2565">
        <v>350</v>
      </c>
      <c r="J2565">
        <v>6</v>
      </c>
      <c r="K2565" s="6" t="s">
        <v>118</v>
      </c>
      <c r="L2565">
        <v>4466.2</v>
      </c>
      <c r="M2565">
        <v>446.62</v>
      </c>
      <c r="P2565" s="6"/>
    </row>
    <row r="2566" spans="1:16" x14ac:dyDescent="0.25">
      <c r="A2566" s="24" t="s">
        <v>111</v>
      </c>
      <c r="B2566" t="s">
        <v>109</v>
      </c>
      <c r="C2566" s="15">
        <v>42316</v>
      </c>
      <c r="D2566" t="s">
        <v>119</v>
      </c>
      <c r="E2566">
        <v>2</v>
      </c>
      <c r="G2566">
        <v>100</v>
      </c>
      <c r="J2566">
        <v>6</v>
      </c>
      <c r="K2566" s="6" t="s">
        <v>118</v>
      </c>
      <c r="L2566">
        <v>2918.2</v>
      </c>
      <c r="M2566">
        <v>291.82</v>
      </c>
      <c r="P2566" s="6"/>
    </row>
    <row r="2567" spans="1:16" x14ac:dyDescent="0.25">
      <c r="A2567" s="24" t="s">
        <v>110</v>
      </c>
      <c r="B2567" t="s">
        <v>109</v>
      </c>
      <c r="C2567" s="15">
        <v>42316</v>
      </c>
      <c r="D2567" t="s">
        <v>119</v>
      </c>
      <c r="E2567">
        <v>2</v>
      </c>
      <c r="G2567">
        <v>0</v>
      </c>
      <c r="J2567">
        <v>6</v>
      </c>
      <c r="K2567" s="6" t="s">
        <v>118</v>
      </c>
      <c r="L2567">
        <v>1886.2</v>
      </c>
      <c r="M2567">
        <v>188.62</v>
      </c>
      <c r="P2567" s="6"/>
    </row>
    <row r="2568" spans="1:16" x14ac:dyDescent="0.25">
      <c r="A2568" s="24" t="s">
        <v>112</v>
      </c>
      <c r="B2568" t="s">
        <v>109</v>
      </c>
      <c r="C2568" s="15">
        <v>42316</v>
      </c>
      <c r="D2568" t="s">
        <v>119</v>
      </c>
      <c r="E2568">
        <v>2</v>
      </c>
      <c r="G2568">
        <v>50</v>
      </c>
      <c r="J2568">
        <v>6</v>
      </c>
      <c r="K2568" s="6" t="s">
        <v>118</v>
      </c>
      <c r="L2568">
        <v>2883.8</v>
      </c>
      <c r="M2568">
        <v>288.38</v>
      </c>
      <c r="P2568" s="6"/>
    </row>
    <row r="2569" spans="1:16" x14ac:dyDescent="0.25">
      <c r="A2569" s="24" t="s">
        <v>113</v>
      </c>
      <c r="B2569" t="s">
        <v>109</v>
      </c>
      <c r="C2569" s="15">
        <v>42316</v>
      </c>
      <c r="D2569" t="s">
        <v>119</v>
      </c>
      <c r="E2569">
        <v>2</v>
      </c>
      <c r="G2569">
        <v>500</v>
      </c>
      <c r="J2569">
        <v>6</v>
      </c>
      <c r="K2569" s="6" t="s">
        <v>118</v>
      </c>
      <c r="L2569">
        <v>4569.3999999999996</v>
      </c>
      <c r="M2569">
        <v>456.94</v>
      </c>
      <c r="P2569" s="6"/>
    </row>
    <row r="2570" spans="1:16" x14ac:dyDescent="0.25">
      <c r="A2570" s="24" t="s">
        <v>108</v>
      </c>
      <c r="B2570" t="s">
        <v>109</v>
      </c>
      <c r="C2570" s="15">
        <v>42316</v>
      </c>
      <c r="D2570" t="s">
        <v>119</v>
      </c>
      <c r="E2570">
        <v>2</v>
      </c>
      <c r="G2570">
        <v>200</v>
      </c>
      <c r="J2570">
        <v>6</v>
      </c>
      <c r="K2570" s="6" t="s">
        <v>118</v>
      </c>
      <c r="L2570">
        <v>3589</v>
      </c>
      <c r="M2570">
        <v>358.9</v>
      </c>
      <c r="P2570" s="6"/>
    </row>
    <row r="2571" spans="1:16" x14ac:dyDescent="0.25">
      <c r="A2571" s="24" t="s">
        <v>114</v>
      </c>
      <c r="B2571" t="s">
        <v>109</v>
      </c>
      <c r="C2571" s="15">
        <v>42316</v>
      </c>
      <c r="D2571" t="s">
        <v>119</v>
      </c>
      <c r="E2571">
        <v>2</v>
      </c>
      <c r="G2571">
        <v>350</v>
      </c>
      <c r="J2571">
        <v>6</v>
      </c>
      <c r="K2571" s="6" t="s">
        <v>118</v>
      </c>
      <c r="L2571">
        <v>4001.7999999999997</v>
      </c>
      <c r="M2571">
        <v>400.18</v>
      </c>
      <c r="P2571" s="6"/>
    </row>
    <row r="2572" spans="1:16" x14ac:dyDescent="0.25">
      <c r="A2572" s="24" t="s">
        <v>110</v>
      </c>
      <c r="B2572" t="s">
        <v>109</v>
      </c>
      <c r="C2572" s="15">
        <v>42316</v>
      </c>
      <c r="D2572" t="s">
        <v>119</v>
      </c>
      <c r="E2572">
        <v>3</v>
      </c>
      <c r="G2572">
        <v>0</v>
      </c>
      <c r="J2572">
        <v>6</v>
      </c>
      <c r="K2572" s="6" t="s">
        <v>118</v>
      </c>
      <c r="L2572">
        <v>1679.8</v>
      </c>
      <c r="M2572">
        <v>167.98</v>
      </c>
      <c r="P2572" s="6"/>
    </row>
    <row r="2573" spans="1:16" x14ac:dyDescent="0.25">
      <c r="A2573" s="24" t="s">
        <v>114</v>
      </c>
      <c r="B2573" t="s">
        <v>109</v>
      </c>
      <c r="C2573" s="15">
        <v>42316</v>
      </c>
      <c r="D2573" t="s">
        <v>119</v>
      </c>
      <c r="E2573">
        <v>3</v>
      </c>
      <c r="G2573">
        <v>350</v>
      </c>
      <c r="J2573">
        <v>6</v>
      </c>
      <c r="K2573" s="6" t="s">
        <v>118</v>
      </c>
      <c r="L2573">
        <v>4242.6000000000004</v>
      </c>
      <c r="M2573">
        <v>424.26</v>
      </c>
      <c r="P2573" s="6"/>
    </row>
    <row r="2574" spans="1:16" x14ac:dyDescent="0.25">
      <c r="A2574" s="24" t="s">
        <v>112</v>
      </c>
      <c r="B2574" t="s">
        <v>109</v>
      </c>
      <c r="C2574" s="15">
        <v>42316</v>
      </c>
      <c r="D2574" t="s">
        <v>119</v>
      </c>
      <c r="E2574">
        <v>3</v>
      </c>
      <c r="G2574">
        <v>50</v>
      </c>
      <c r="J2574">
        <v>6</v>
      </c>
      <c r="K2574" s="6" t="s">
        <v>118</v>
      </c>
      <c r="L2574">
        <v>2213</v>
      </c>
      <c r="M2574">
        <v>221.3</v>
      </c>
      <c r="P2574" s="6"/>
    </row>
    <row r="2575" spans="1:16" x14ac:dyDescent="0.25">
      <c r="A2575" s="24" t="s">
        <v>111</v>
      </c>
      <c r="B2575" t="s">
        <v>109</v>
      </c>
      <c r="C2575" s="15">
        <v>42316</v>
      </c>
      <c r="D2575" t="s">
        <v>119</v>
      </c>
      <c r="E2575">
        <v>3</v>
      </c>
      <c r="G2575">
        <v>100</v>
      </c>
      <c r="J2575">
        <v>6</v>
      </c>
      <c r="K2575" s="6" t="s">
        <v>118</v>
      </c>
      <c r="L2575">
        <v>2780.6</v>
      </c>
      <c r="M2575">
        <v>278.06</v>
      </c>
      <c r="P2575" s="6"/>
    </row>
    <row r="2576" spans="1:16" x14ac:dyDescent="0.25">
      <c r="A2576" s="24" t="s">
        <v>108</v>
      </c>
      <c r="B2576" t="s">
        <v>109</v>
      </c>
      <c r="C2576" s="15">
        <v>42316</v>
      </c>
      <c r="D2576" t="s">
        <v>119</v>
      </c>
      <c r="E2576">
        <v>3</v>
      </c>
      <c r="G2576">
        <v>200</v>
      </c>
      <c r="J2576">
        <v>6</v>
      </c>
      <c r="K2576" s="6" t="s">
        <v>118</v>
      </c>
      <c r="L2576">
        <v>3554.6</v>
      </c>
      <c r="M2576">
        <v>355.46</v>
      </c>
      <c r="P2576" s="6"/>
    </row>
    <row r="2577" spans="1:25" x14ac:dyDescent="0.25">
      <c r="A2577" s="24" t="s">
        <v>113</v>
      </c>
      <c r="B2577" t="s">
        <v>109</v>
      </c>
      <c r="C2577" s="15">
        <v>42316</v>
      </c>
      <c r="D2577" t="s">
        <v>119</v>
      </c>
      <c r="E2577">
        <v>3</v>
      </c>
      <c r="G2577">
        <v>500</v>
      </c>
      <c r="J2577">
        <v>6</v>
      </c>
      <c r="K2577" s="6" t="s">
        <v>118</v>
      </c>
      <c r="L2577">
        <v>4328.6000000000004</v>
      </c>
      <c r="M2577">
        <v>432.86</v>
      </c>
      <c r="P2577" s="6"/>
    </row>
    <row r="2578" spans="1:25" x14ac:dyDescent="0.25">
      <c r="A2578" s="24" t="s">
        <v>108</v>
      </c>
      <c r="B2578" t="s">
        <v>109</v>
      </c>
      <c r="C2578" s="15">
        <v>42317</v>
      </c>
      <c r="D2578" t="s">
        <v>120</v>
      </c>
      <c r="E2578">
        <v>1</v>
      </c>
      <c r="G2578">
        <v>200</v>
      </c>
      <c r="J2578">
        <v>7</v>
      </c>
      <c r="K2578" s="6" t="s">
        <v>88</v>
      </c>
      <c r="N2578">
        <v>252.01</v>
      </c>
      <c r="O2578">
        <v>252.01</v>
      </c>
      <c r="P2578" s="6">
        <f>SUMIFS(O$2488:O2578,A$2488:A2578,A2578,E$2488:E2578,E2578)</f>
        <v>448.83</v>
      </c>
      <c r="Y2578">
        <v>7.64</v>
      </c>
    </row>
    <row r="2579" spans="1:25" x14ac:dyDescent="0.25">
      <c r="A2579" s="24" t="s">
        <v>110</v>
      </c>
      <c r="B2579" t="s">
        <v>109</v>
      </c>
      <c r="C2579" s="15">
        <v>42317</v>
      </c>
      <c r="D2579" t="s">
        <v>120</v>
      </c>
      <c r="E2579">
        <v>1</v>
      </c>
      <c r="G2579">
        <v>0</v>
      </c>
      <c r="J2579">
        <v>7</v>
      </c>
      <c r="K2579" s="6" t="s">
        <v>88</v>
      </c>
      <c r="N2579">
        <v>80.41</v>
      </c>
      <c r="O2579">
        <v>80.41</v>
      </c>
      <c r="P2579" s="6">
        <f>SUMIFS(O$2488:O2579,A$2488:A2579,A2579,E$2488:E2579,E2579)</f>
        <v>137.4</v>
      </c>
      <c r="Y2579">
        <v>2.44</v>
      </c>
    </row>
    <row r="2580" spans="1:25" x14ac:dyDescent="0.25">
      <c r="A2580" s="24" t="s">
        <v>111</v>
      </c>
      <c r="B2580" t="s">
        <v>109</v>
      </c>
      <c r="C2580" s="15">
        <v>42317</v>
      </c>
      <c r="D2580" t="s">
        <v>120</v>
      </c>
      <c r="E2580">
        <v>1</v>
      </c>
      <c r="G2580">
        <v>100</v>
      </c>
      <c r="J2580">
        <v>7</v>
      </c>
      <c r="K2580" s="6" t="s">
        <v>88</v>
      </c>
      <c r="N2580">
        <v>108.42</v>
      </c>
      <c r="O2580">
        <v>108.42</v>
      </c>
      <c r="P2580" s="6">
        <f>SUMIFS(O$2488:O2580,A$2488:A2580,A2580,E$2488:E2580,E2580)</f>
        <v>281.99</v>
      </c>
      <c r="Y2580">
        <v>3.29</v>
      </c>
    </row>
    <row r="2581" spans="1:25" x14ac:dyDescent="0.25">
      <c r="A2581" s="24" t="s">
        <v>112</v>
      </c>
      <c r="B2581" t="s">
        <v>109</v>
      </c>
      <c r="C2581" s="15">
        <v>42317</v>
      </c>
      <c r="D2581" t="s">
        <v>120</v>
      </c>
      <c r="E2581">
        <v>1</v>
      </c>
      <c r="G2581">
        <v>50</v>
      </c>
      <c r="J2581">
        <v>7</v>
      </c>
      <c r="K2581" s="6" t="s">
        <v>88</v>
      </c>
      <c r="N2581">
        <v>99.15</v>
      </c>
      <c r="O2581">
        <v>99.15</v>
      </c>
      <c r="P2581" s="6">
        <f>SUMIFS(O$2488:O2581,A$2488:A2581,A2581,E$2488:E2581,E2581)</f>
        <v>174.18</v>
      </c>
      <c r="Y2581">
        <v>3</v>
      </c>
    </row>
    <row r="2582" spans="1:25" x14ac:dyDescent="0.25">
      <c r="A2582" s="24" t="s">
        <v>113</v>
      </c>
      <c r="B2582" t="s">
        <v>109</v>
      </c>
      <c r="C2582" s="15">
        <v>42317</v>
      </c>
      <c r="D2582" t="s">
        <v>120</v>
      </c>
      <c r="E2582">
        <v>1</v>
      </c>
      <c r="G2582">
        <v>500</v>
      </c>
      <c r="J2582">
        <v>7</v>
      </c>
      <c r="K2582" s="6" t="s">
        <v>88</v>
      </c>
      <c r="N2582">
        <v>315.93</v>
      </c>
      <c r="O2582">
        <v>315.93</v>
      </c>
      <c r="P2582" s="6">
        <f>SUMIFS(O$2488:O2582,A$2488:A2582,A2582,E$2488:E2582,E2582)</f>
        <v>611.29999999999995</v>
      </c>
      <c r="Y2582">
        <v>9.57</v>
      </c>
    </row>
    <row r="2583" spans="1:25" x14ac:dyDescent="0.25">
      <c r="A2583" s="24" t="s">
        <v>114</v>
      </c>
      <c r="B2583" t="s">
        <v>109</v>
      </c>
      <c r="C2583" s="15">
        <v>42317</v>
      </c>
      <c r="D2583" t="s">
        <v>120</v>
      </c>
      <c r="E2583">
        <v>1</v>
      </c>
      <c r="G2583">
        <v>350</v>
      </c>
      <c r="J2583">
        <v>7</v>
      </c>
      <c r="K2583" s="6" t="s">
        <v>88</v>
      </c>
      <c r="N2583">
        <v>325.60000000000002</v>
      </c>
      <c r="O2583">
        <v>325.60000000000002</v>
      </c>
      <c r="P2583" s="6">
        <f>SUMIFS(O$2488:O2583,A$2488:A2583,A2583,E$2488:E2583,E2583)</f>
        <v>562.59</v>
      </c>
      <c r="Y2583">
        <v>9.8699999999999992</v>
      </c>
    </row>
    <row r="2584" spans="1:25" x14ac:dyDescent="0.25">
      <c r="A2584" s="24" t="s">
        <v>111</v>
      </c>
      <c r="B2584" t="s">
        <v>109</v>
      </c>
      <c r="C2584" s="15">
        <v>42317</v>
      </c>
      <c r="D2584" t="s">
        <v>120</v>
      </c>
      <c r="E2584">
        <v>2</v>
      </c>
      <c r="G2584">
        <v>100</v>
      </c>
      <c r="J2584">
        <v>7</v>
      </c>
      <c r="K2584" s="6" t="s">
        <v>88</v>
      </c>
      <c r="N2584">
        <v>161.29</v>
      </c>
      <c r="O2584">
        <v>161.29</v>
      </c>
      <c r="P2584" s="6">
        <f>SUMIFS(O$2488:O2584,A$2488:A2584,A2584,E$2488:E2584,E2584)</f>
        <v>247.93</v>
      </c>
      <c r="Y2584">
        <v>4.8899999999999997</v>
      </c>
    </row>
    <row r="2585" spans="1:25" x14ac:dyDescent="0.25">
      <c r="A2585" s="24" t="s">
        <v>110</v>
      </c>
      <c r="B2585" t="s">
        <v>109</v>
      </c>
      <c r="C2585" s="15">
        <v>42317</v>
      </c>
      <c r="D2585" t="s">
        <v>120</v>
      </c>
      <c r="E2585">
        <v>2</v>
      </c>
      <c r="G2585">
        <v>0</v>
      </c>
      <c r="J2585">
        <v>7</v>
      </c>
      <c r="K2585" s="6" t="s">
        <v>88</v>
      </c>
      <c r="N2585">
        <v>95.63</v>
      </c>
      <c r="O2585">
        <v>95.63</v>
      </c>
      <c r="P2585" s="6">
        <f>SUMIFS(O$2488:O2585,A$2488:A2585,A2585,E$2488:E2585,E2585)</f>
        <v>171.04</v>
      </c>
      <c r="Y2585">
        <v>2.9</v>
      </c>
    </row>
    <row r="2586" spans="1:25" x14ac:dyDescent="0.25">
      <c r="A2586" s="24" t="s">
        <v>112</v>
      </c>
      <c r="B2586" t="s">
        <v>109</v>
      </c>
      <c r="C2586" s="15">
        <v>42317</v>
      </c>
      <c r="D2586" t="s">
        <v>120</v>
      </c>
      <c r="E2586">
        <v>2</v>
      </c>
      <c r="G2586">
        <v>50</v>
      </c>
      <c r="J2586">
        <v>7</v>
      </c>
      <c r="K2586" s="6" t="s">
        <v>88</v>
      </c>
      <c r="N2586">
        <v>133.01</v>
      </c>
      <c r="O2586">
        <v>133.01</v>
      </c>
      <c r="P2586" s="6">
        <f>SUMIFS(O$2488:O2586,A$2488:A2586,A2586,E$2488:E2586,E2586)</f>
        <v>243.32999999999998</v>
      </c>
      <c r="Y2586">
        <v>4.03</v>
      </c>
    </row>
    <row r="2587" spans="1:25" x14ac:dyDescent="0.25">
      <c r="A2587" s="24" t="s">
        <v>113</v>
      </c>
      <c r="B2587" t="s">
        <v>109</v>
      </c>
      <c r="C2587" s="15">
        <v>42317</v>
      </c>
      <c r="D2587" t="s">
        <v>120</v>
      </c>
      <c r="E2587">
        <v>2</v>
      </c>
      <c r="G2587">
        <v>500</v>
      </c>
      <c r="J2587">
        <v>7</v>
      </c>
      <c r="K2587" s="6" t="s">
        <v>88</v>
      </c>
      <c r="N2587">
        <v>352.4</v>
      </c>
      <c r="O2587">
        <v>352.4</v>
      </c>
      <c r="P2587" s="6">
        <f>SUMIFS(O$2488:O2587,A$2488:A2587,A2587,E$2488:E2587,E2587)</f>
        <v>620.14</v>
      </c>
      <c r="Y2587">
        <v>10.68</v>
      </c>
    </row>
    <row r="2588" spans="1:25" x14ac:dyDescent="0.25">
      <c r="A2588" s="24" t="s">
        <v>108</v>
      </c>
      <c r="B2588" t="s">
        <v>109</v>
      </c>
      <c r="C2588" s="15">
        <v>42317</v>
      </c>
      <c r="D2588" t="s">
        <v>120</v>
      </c>
      <c r="E2588">
        <v>2</v>
      </c>
      <c r="G2588">
        <v>200</v>
      </c>
      <c r="J2588">
        <v>7</v>
      </c>
      <c r="K2588" s="6" t="s">
        <v>88</v>
      </c>
      <c r="N2588">
        <v>271.24</v>
      </c>
      <c r="O2588">
        <v>271.24</v>
      </c>
      <c r="P2588" s="6">
        <f>SUMIFS(O$2488:O2588,A$2488:A2588,A2588,E$2488:E2588,E2588)</f>
        <v>391.21000000000004</v>
      </c>
      <c r="Y2588">
        <v>8.2200000000000006</v>
      </c>
    </row>
    <row r="2589" spans="1:25" x14ac:dyDescent="0.25">
      <c r="A2589" s="24" t="s">
        <v>114</v>
      </c>
      <c r="B2589" t="s">
        <v>109</v>
      </c>
      <c r="C2589" s="15">
        <v>42317</v>
      </c>
      <c r="D2589" t="s">
        <v>120</v>
      </c>
      <c r="E2589">
        <v>2</v>
      </c>
      <c r="G2589">
        <v>350</v>
      </c>
      <c r="J2589">
        <v>7</v>
      </c>
      <c r="K2589" s="6" t="s">
        <v>88</v>
      </c>
      <c r="N2589">
        <v>288.95999999999998</v>
      </c>
      <c r="O2589">
        <v>288.95999999999998</v>
      </c>
      <c r="P2589" s="6">
        <f>SUMIFS(O$2488:O2589,A$2488:A2589,A2589,E$2488:E2589,E2589)</f>
        <v>520.5</v>
      </c>
      <c r="Y2589">
        <v>8.76</v>
      </c>
    </row>
    <row r="2590" spans="1:25" x14ac:dyDescent="0.25">
      <c r="A2590" s="24" t="s">
        <v>110</v>
      </c>
      <c r="B2590" t="s">
        <v>109</v>
      </c>
      <c r="C2590" s="15">
        <v>42317</v>
      </c>
      <c r="D2590" t="s">
        <v>120</v>
      </c>
      <c r="E2590">
        <v>3</v>
      </c>
      <c r="G2590">
        <v>0</v>
      </c>
      <c r="J2590">
        <v>7</v>
      </c>
      <c r="K2590" s="6" t="s">
        <v>88</v>
      </c>
      <c r="N2590">
        <v>75.52</v>
      </c>
      <c r="O2590">
        <v>75.52</v>
      </c>
      <c r="P2590" s="6">
        <f>SUMIFS(O$2488:O2590,A$2488:A2590,A2590,E$2488:E2590,E2590)</f>
        <v>117.34</v>
      </c>
      <c r="Y2590">
        <v>2.29</v>
      </c>
    </row>
    <row r="2591" spans="1:25" x14ac:dyDescent="0.25">
      <c r="A2591" s="24" t="s">
        <v>114</v>
      </c>
      <c r="B2591" t="s">
        <v>109</v>
      </c>
      <c r="C2591" s="15">
        <v>42317</v>
      </c>
      <c r="D2591" t="s">
        <v>120</v>
      </c>
      <c r="E2591">
        <v>3</v>
      </c>
      <c r="G2591">
        <v>350</v>
      </c>
      <c r="J2591">
        <v>7</v>
      </c>
      <c r="K2591" s="6" t="s">
        <v>88</v>
      </c>
      <c r="N2591">
        <v>304.64</v>
      </c>
      <c r="O2591">
        <v>304.64</v>
      </c>
      <c r="P2591" s="6">
        <f>SUMIFS(O$2488:O2591,A$2488:A2591,A2591,E$2488:E2591,E2591)</f>
        <v>524.04</v>
      </c>
      <c r="Y2591">
        <v>9.23</v>
      </c>
    </row>
    <row r="2592" spans="1:25" x14ac:dyDescent="0.25">
      <c r="A2592" s="24" t="s">
        <v>112</v>
      </c>
      <c r="B2592" t="s">
        <v>109</v>
      </c>
      <c r="C2592" s="15">
        <v>42317</v>
      </c>
      <c r="D2592" t="s">
        <v>120</v>
      </c>
      <c r="E2592">
        <v>3</v>
      </c>
      <c r="G2592">
        <v>50</v>
      </c>
      <c r="J2592">
        <v>7</v>
      </c>
      <c r="K2592" s="6" t="s">
        <v>88</v>
      </c>
      <c r="N2592">
        <v>127.88</v>
      </c>
      <c r="O2592">
        <v>127.88</v>
      </c>
      <c r="P2592" s="6">
        <f>SUMIFS(O$2488:O2592,A$2488:A2592,A2592,E$2488:E2592,E2592)</f>
        <v>200</v>
      </c>
      <c r="Y2592">
        <v>3.88</v>
      </c>
    </row>
    <row r="2593" spans="1:25" x14ac:dyDescent="0.25">
      <c r="A2593" s="24" t="s">
        <v>111</v>
      </c>
      <c r="B2593" t="s">
        <v>109</v>
      </c>
      <c r="C2593" s="15">
        <v>42317</v>
      </c>
      <c r="D2593" t="s">
        <v>120</v>
      </c>
      <c r="E2593">
        <v>3</v>
      </c>
      <c r="G2593">
        <v>100</v>
      </c>
      <c r="J2593">
        <v>7</v>
      </c>
      <c r="K2593" s="6" t="s">
        <v>88</v>
      </c>
      <c r="N2593">
        <v>174</v>
      </c>
      <c r="O2593">
        <v>174</v>
      </c>
      <c r="P2593" s="6">
        <f>SUMIFS(O$2488:O2593,A$2488:A2593,A2593,E$2488:E2593,E2593)</f>
        <v>259.07</v>
      </c>
      <c r="Y2593">
        <v>5.27</v>
      </c>
    </row>
    <row r="2594" spans="1:25" x14ac:dyDescent="0.25">
      <c r="A2594" s="24" t="s">
        <v>108</v>
      </c>
      <c r="B2594" t="s">
        <v>109</v>
      </c>
      <c r="C2594" s="15">
        <v>42317</v>
      </c>
      <c r="D2594" t="s">
        <v>120</v>
      </c>
      <c r="E2594">
        <v>3</v>
      </c>
      <c r="G2594">
        <v>200</v>
      </c>
      <c r="J2594">
        <v>7</v>
      </c>
      <c r="K2594" s="6" t="s">
        <v>88</v>
      </c>
      <c r="N2594">
        <v>231.61</v>
      </c>
      <c r="O2594">
        <v>231.61</v>
      </c>
      <c r="P2594" s="6">
        <f>SUMIFS(O$2488:O2594,A$2488:A2594,A2594,E$2488:E2594,E2594)</f>
        <v>350.66</v>
      </c>
      <c r="Y2594">
        <v>7.02</v>
      </c>
    </row>
    <row r="2595" spans="1:25" x14ac:dyDescent="0.25">
      <c r="A2595" s="24" t="s">
        <v>113</v>
      </c>
      <c r="B2595" t="s">
        <v>109</v>
      </c>
      <c r="C2595" s="15">
        <v>42317</v>
      </c>
      <c r="D2595" t="s">
        <v>120</v>
      </c>
      <c r="E2595">
        <v>3</v>
      </c>
      <c r="G2595">
        <v>500</v>
      </c>
      <c r="J2595">
        <v>7</v>
      </c>
      <c r="K2595" s="6" t="s">
        <v>88</v>
      </c>
      <c r="N2595">
        <v>286.7</v>
      </c>
      <c r="O2595">
        <v>286.7</v>
      </c>
      <c r="P2595" s="6">
        <f>SUMIFS(O$2488:O2595,A$2488:A2595,A2595,E$2488:E2595,E2595)</f>
        <v>613.65</v>
      </c>
      <c r="Y2595">
        <v>8.69</v>
      </c>
    </row>
    <row r="2596" spans="1:25" x14ac:dyDescent="0.25">
      <c r="A2596" s="24" t="s">
        <v>108</v>
      </c>
      <c r="B2596" t="s">
        <v>109</v>
      </c>
      <c r="C2596" s="15">
        <v>42327</v>
      </c>
      <c r="D2596" t="s">
        <v>120</v>
      </c>
      <c r="E2596">
        <v>1</v>
      </c>
      <c r="G2596">
        <v>200</v>
      </c>
      <c r="J2596">
        <v>7</v>
      </c>
      <c r="K2596" s="6" t="s">
        <v>115</v>
      </c>
      <c r="L2596">
        <v>991.80000000000007</v>
      </c>
      <c r="M2596">
        <v>99.18</v>
      </c>
      <c r="P2596" s="6"/>
    </row>
    <row r="2597" spans="1:25" x14ac:dyDescent="0.25">
      <c r="A2597" s="24" t="s">
        <v>110</v>
      </c>
      <c r="B2597" t="s">
        <v>109</v>
      </c>
      <c r="C2597" s="15">
        <v>42327</v>
      </c>
      <c r="D2597" t="s">
        <v>120</v>
      </c>
      <c r="E2597">
        <v>1</v>
      </c>
      <c r="G2597">
        <v>0</v>
      </c>
      <c r="J2597">
        <v>7</v>
      </c>
      <c r="K2597" s="6" t="s">
        <v>115</v>
      </c>
      <c r="L2597">
        <v>837</v>
      </c>
      <c r="M2597">
        <v>83.7</v>
      </c>
      <c r="P2597" s="6"/>
    </row>
    <row r="2598" spans="1:25" x14ac:dyDescent="0.25">
      <c r="A2598" s="24" t="s">
        <v>111</v>
      </c>
      <c r="B2598" t="s">
        <v>109</v>
      </c>
      <c r="C2598" s="15">
        <v>42327</v>
      </c>
      <c r="D2598" t="s">
        <v>120</v>
      </c>
      <c r="E2598">
        <v>1</v>
      </c>
      <c r="G2598">
        <v>100</v>
      </c>
      <c r="J2598">
        <v>7</v>
      </c>
      <c r="K2598" s="6" t="s">
        <v>115</v>
      </c>
      <c r="L2598">
        <v>905.8</v>
      </c>
      <c r="M2598">
        <v>90.58</v>
      </c>
      <c r="P2598" s="6"/>
    </row>
    <row r="2599" spans="1:25" x14ac:dyDescent="0.25">
      <c r="A2599" s="24" t="s">
        <v>112</v>
      </c>
      <c r="B2599" t="s">
        <v>109</v>
      </c>
      <c r="C2599" s="15">
        <v>42327</v>
      </c>
      <c r="D2599" t="s">
        <v>120</v>
      </c>
      <c r="E2599">
        <v>1</v>
      </c>
      <c r="G2599">
        <v>50</v>
      </c>
      <c r="J2599">
        <v>7</v>
      </c>
      <c r="K2599" s="6" t="s">
        <v>115</v>
      </c>
      <c r="L2599">
        <v>785.4</v>
      </c>
      <c r="M2599">
        <v>78.540000000000006</v>
      </c>
      <c r="P2599" s="6"/>
    </row>
    <row r="2600" spans="1:25" x14ac:dyDescent="0.25">
      <c r="A2600" s="24" t="s">
        <v>113</v>
      </c>
      <c r="B2600" t="s">
        <v>109</v>
      </c>
      <c r="C2600" s="15">
        <v>42327</v>
      </c>
      <c r="D2600" t="s">
        <v>120</v>
      </c>
      <c r="E2600">
        <v>1</v>
      </c>
      <c r="G2600">
        <v>500</v>
      </c>
      <c r="J2600">
        <v>7</v>
      </c>
      <c r="K2600" s="6" t="s">
        <v>115</v>
      </c>
      <c r="L2600">
        <v>923</v>
      </c>
      <c r="M2600">
        <v>92.3</v>
      </c>
      <c r="P2600" s="6"/>
    </row>
    <row r="2601" spans="1:25" x14ac:dyDescent="0.25">
      <c r="A2601" s="24" t="s">
        <v>114</v>
      </c>
      <c r="B2601" t="s">
        <v>109</v>
      </c>
      <c r="C2601" s="15">
        <v>42327</v>
      </c>
      <c r="D2601" t="s">
        <v>120</v>
      </c>
      <c r="E2601">
        <v>1</v>
      </c>
      <c r="G2601">
        <v>350</v>
      </c>
      <c r="J2601">
        <v>7</v>
      </c>
      <c r="K2601" s="6" t="s">
        <v>115</v>
      </c>
      <c r="L2601">
        <v>768.2</v>
      </c>
      <c r="M2601">
        <v>76.819999999999993</v>
      </c>
      <c r="P2601" s="6"/>
    </row>
    <row r="2602" spans="1:25" x14ac:dyDescent="0.25">
      <c r="A2602" s="24" t="s">
        <v>111</v>
      </c>
      <c r="B2602" t="s">
        <v>109</v>
      </c>
      <c r="C2602" s="15">
        <v>42327</v>
      </c>
      <c r="D2602" t="s">
        <v>120</v>
      </c>
      <c r="E2602">
        <v>2</v>
      </c>
      <c r="G2602">
        <v>100</v>
      </c>
      <c r="J2602">
        <v>7</v>
      </c>
      <c r="K2602" s="6" t="s">
        <v>115</v>
      </c>
      <c r="L2602">
        <v>751</v>
      </c>
      <c r="M2602">
        <v>75.099999999999994</v>
      </c>
      <c r="P2602" s="6"/>
    </row>
    <row r="2603" spans="1:25" x14ac:dyDescent="0.25">
      <c r="A2603" s="24" t="s">
        <v>110</v>
      </c>
      <c r="B2603" t="s">
        <v>109</v>
      </c>
      <c r="C2603" s="15">
        <v>42327</v>
      </c>
      <c r="D2603" t="s">
        <v>120</v>
      </c>
      <c r="E2603">
        <v>2</v>
      </c>
      <c r="G2603">
        <v>0</v>
      </c>
      <c r="J2603">
        <v>7</v>
      </c>
      <c r="K2603" s="6" t="s">
        <v>115</v>
      </c>
      <c r="L2603">
        <v>682.2</v>
      </c>
      <c r="M2603">
        <v>68.22</v>
      </c>
      <c r="P2603" s="6"/>
    </row>
    <row r="2604" spans="1:25" x14ac:dyDescent="0.25">
      <c r="A2604" s="24" t="s">
        <v>112</v>
      </c>
      <c r="B2604" t="s">
        <v>109</v>
      </c>
      <c r="C2604" s="15">
        <v>42327</v>
      </c>
      <c r="D2604" t="s">
        <v>120</v>
      </c>
      <c r="E2604">
        <v>2</v>
      </c>
      <c r="G2604">
        <v>50</v>
      </c>
      <c r="J2604">
        <v>7</v>
      </c>
      <c r="K2604" s="6" t="s">
        <v>115</v>
      </c>
      <c r="L2604">
        <v>802.6</v>
      </c>
      <c r="M2604">
        <v>80.260000000000005</v>
      </c>
      <c r="P2604" s="6"/>
    </row>
    <row r="2605" spans="1:25" x14ac:dyDescent="0.25">
      <c r="A2605" s="24" t="s">
        <v>113</v>
      </c>
      <c r="B2605" t="s">
        <v>109</v>
      </c>
      <c r="C2605" s="15">
        <v>42327</v>
      </c>
      <c r="D2605" t="s">
        <v>120</v>
      </c>
      <c r="E2605">
        <v>2</v>
      </c>
      <c r="G2605">
        <v>500</v>
      </c>
      <c r="J2605">
        <v>7</v>
      </c>
      <c r="K2605" s="6" t="s">
        <v>115</v>
      </c>
      <c r="L2605">
        <v>837</v>
      </c>
      <c r="M2605">
        <v>83.7</v>
      </c>
      <c r="P2605" s="6"/>
    </row>
    <row r="2606" spans="1:25" x14ac:dyDescent="0.25">
      <c r="A2606" s="24" t="s">
        <v>108</v>
      </c>
      <c r="B2606" t="s">
        <v>109</v>
      </c>
      <c r="C2606" s="15">
        <v>42327</v>
      </c>
      <c r="D2606" t="s">
        <v>120</v>
      </c>
      <c r="E2606">
        <v>2</v>
      </c>
      <c r="G2606">
        <v>200</v>
      </c>
      <c r="J2606">
        <v>7</v>
      </c>
      <c r="K2606" s="6" t="s">
        <v>115</v>
      </c>
      <c r="L2606">
        <v>923</v>
      </c>
      <c r="M2606">
        <v>92.3</v>
      </c>
      <c r="P2606" s="6"/>
    </row>
    <row r="2607" spans="1:25" x14ac:dyDescent="0.25">
      <c r="A2607" s="24" t="s">
        <v>114</v>
      </c>
      <c r="B2607" t="s">
        <v>109</v>
      </c>
      <c r="C2607" s="15">
        <v>42327</v>
      </c>
      <c r="D2607" t="s">
        <v>120</v>
      </c>
      <c r="E2607">
        <v>2</v>
      </c>
      <c r="G2607">
        <v>350</v>
      </c>
      <c r="J2607">
        <v>7</v>
      </c>
      <c r="K2607" s="6" t="s">
        <v>115</v>
      </c>
      <c r="L2607">
        <v>888.6</v>
      </c>
      <c r="M2607">
        <v>88.86</v>
      </c>
      <c r="P2607" s="6"/>
    </row>
    <row r="2608" spans="1:25" x14ac:dyDescent="0.25">
      <c r="A2608" s="24" t="s">
        <v>110</v>
      </c>
      <c r="B2608" t="s">
        <v>109</v>
      </c>
      <c r="C2608" s="15">
        <v>42327</v>
      </c>
      <c r="D2608" t="s">
        <v>120</v>
      </c>
      <c r="E2608">
        <v>3</v>
      </c>
      <c r="G2608">
        <v>0</v>
      </c>
      <c r="J2608">
        <v>7</v>
      </c>
      <c r="K2608" s="6" t="s">
        <v>115</v>
      </c>
      <c r="L2608">
        <v>613.40000000000009</v>
      </c>
      <c r="M2608">
        <v>61.34</v>
      </c>
      <c r="P2608" s="6"/>
    </row>
    <row r="2609" spans="1:16" x14ac:dyDescent="0.25">
      <c r="A2609" s="24" t="s">
        <v>114</v>
      </c>
      <c r="B2609" t="s">
        <v>109</v>
      </c>
      <c r="C2609" s="15">
        <v>42327</v>
      </c>
      <c r="D2609" t="s">
        <v>120</v>
      </c>
      <c r="E2609">
        <v>3</v>
      </c>
      <c r="G2609">
        <v>350</v>
      </c>
      <c r="J2609">
        <v>7</v>
      </c>
      <c r="K2609" s="6" t="s">
        <v>115</v>
      </c>
      <c r="L2609">
        <v>854.2</v>
      </c>
      <c r="M2609">
        <v>85.42</v>
      </c>
      <c r="P2609" s="6"/>
    </row>
    <row r="2610" spans="1:16" x14ac:dyDescent="0.25">
      <c r="A2610" s="24" t="s">
        <v>112</v>
      </c>
      <c r="B2610" t="s">
        <v>109</v>
      </c>
      <c r="C2610" s="15">
        <v>42327</v>
      </c>
      <c r="D2610" t="s">
        <v>120</v>
      </c>
      <c r="E2610">
        <v>3</v>
      </c>
      <c r="G2610">
        <v>50</v>
      </c>
      <c r="J2610">
        <v>7</v>
      </c>
      <c r="K2610" s="6" t="s">
        <v>115</v>
      </c>
      <c r="L2610">
        <v>716.59999999999991</v>
      </c>
      <c r="M2610">
        <v>71.66</v>
      </c>
      <c r="P2610" s="6"/>
    </row>
    <row r="2611" spans="1:16" x14ac:dyDescent="0.25">
      <c r="A2611" s="24" t="s">
        <v>111</v>
      </c>
      <c r="B2611" t="s">
        <v>109</v>
      </c>
      <c r="C2611" s="15">
        <v>42327</v>
      </c>
      <c r="D2611" t="s">
        <v>120</v>
      </c>
      <c r="E2611">
        <v>3</v>
      </c>
      <c r="G2611">
        <v>100</v>
      </c>
      <c r="J2611">
        <v>7</v>
      </c>
      <c r="K2611" s="6" t="s">
        <v>115</v>
      </c>
      <c r="L2611">
        <v>716.59999999999991</v>
      </c>
      <c r="M2611">
        <v>71.66</v>
      </c>
      <c r="P2611" s="6"/>
    </row>
    <row r="2612" spans="1:16" x14ac:dyDescent="0.25">
      <c r="A2612" s="24" t="s">
        <v>108</v>
      </c>
      <c r="B2612" t="s">
        <v>109</v>
      </c>
      <c r="C2612" s="15">
        <v>42327</v>
      </c>
      <c r="D2612" t="s">
        <v>120</v>
      </c>
      <c r="E2612">
        <v>3</v>
      </c>
      <c r="G2612">
        <v>200</v>
      </c>
      <c r="J2612">
        <v>7</v>
      </c>
      <c r="K2612" s="6" t="s">
        <v>115</v>
      </c>
      <c r="L2612">
        <v>837</v>
      </c>
      <c r="M2612">
        <v>83.7</v>
      </c>
      <c r="P2612" s="6"/>
    </row>
    <row r="2613" spans="1:16" x14ac:dyDescent="0.25">
      <c r="A2613" s="24" t="s">
        <v>113</v>
      </c>
      <c r="B2613" t="s">
        <v>109</v>
      </c>
      <c r="C2613" s="15">
        <v>42327</v>
      </c>
      <c r="D2613" t="s">
        <v>120</v>
      </c>
      <c r="E2613">
        <v>3</v>
      </c>
      <c r="G2613">
        <v>500</v>
      </c>
      <c r="J2613">
        <v>7</v>
      </c>
      <c r="K2613" s="6" t="s">
        <v>115</v>
      </c>
      <c r="L2613">
        <v>957.4</v>
      </c>
      <c r="M2613">
        <v>95.74</v>
      </c>
      <c r="P2613" s="6"/>
    </row>
    <row r="2614" spans="1:16" x14ac:dyDescent="0.25">
      <c r="A2614" s="24" t="s">
        <v>108</v>
      </c>
      <c r="B2614" t="s">
        <v>109</v>
      </c>
      <c r="C2614" s="15">
        <v>42333</v>
      </c>
      <c r="D2614" t="s">
        <v>120</v>
      </c>
      <c r="E2614">
        <v>1</v>
      </c>
      <c r="G2614">
        <v>200</v>
      </c>
      <c r="J2614">
        <v>7</v>
      </c>
      <c r="K2614" s="6" t="s">
        <v>116</v>
      </c>
      <c r="L2614">
        <v>1576.6</v>
      </c>
      <c r="M2614">
        <v>157.66</v>
      </c>
      <c r="P2614" s="6"/>
    </row>
    <row r="2615" spans="1:16" x14ac:dyDescent="0.25">
      <c r="A2615" s="24" t="s">
        <v>110</v>
      </c>
      <c r="B2615" t="s">
        <v>109</v>
      </c>
      <c r="C2615" s="15">
        <v>42333</v>
      </c>
      <c r="D2615" t="s">
        <v>120</v>
      </c>
      <c r="E2615">
        <v>1</v>
      </c>
      <c r="G2615">
        <v>0</v>
      </c>
      <c r="J2615">
        <v>7</v>
      </c>
      <c r="K2615" s="6" t="s">
        <v>116</v>
      </c>
      <c r="L2615">
        <v>1284.2</v>
      </c>
      <c r="M2615">
        <v>128.41999999999999</v>
      </c>
      <c r="P2615" s="6"/>
    </row>
    <row r="2616" spans="1:16" x14ac:dyDescent="0.25">
      <c r="A2616" s="24" t="s">
        <v>111</v>
      </c>
      <c r="B2616" t="s">
        <v>109</v>
      </c>
      <c r="C2616" s="15">
        <v>42333</v>
      </c>
      <c r="D2616" t="s">
        <v>120</v>
      </c>
      <c r="E2616">
        <v>1</v>
      </c>
      <c r="G2616">
        <v>100</v>
      </c>
      <c r="J2616">
        <v>7</v>
      </c>
      <c r="K2616" s="6" t="s">
        <v>116</v>
      </c>
      <c r="L2616">
        <v>1249.8000000000002</v>
      </c>
      <c r="M2616">
        <v>124.98</v>
      </c>
      <c r="P2616" s="6"/>
    </row>
    <row r="2617" spans="1:16" x14ac:dyDescent="0.25">
      <c r="A2617" s="24" t="s">
        <v>112</v>
      </c>
      <c r="B2617" t="s">
        <v>109</v>
      </c>
      <c r="C2617" s="15">
        <v>42333</v>
      </c>
      <c r="D2617" t="s">
        <v>120</v>
      </c>
      <c r="E2617">
        <v>1</v>
      </c>
      <c r="G2617">
        <v>50</v>
      </c>
      <c r="J2617">
        <v>7</v>
      </c>
      <c r="K2617" s="6" t="s">
        <v>116</v>
      </c>
      <c r="L2617">
        <v>1542.2</v>
      </c>
      <c r="M2617">
        <v>154.22</v>
      </c>
      <c r="P2617" s="6"/>
    </row>
    <row r="2618" spans="1:16" x14ac:dyDescent="0.25">
      <c r="A2618" s="24" t="s">
        <v>113</v>
      </c>
      <c r="B2618" t="s">
        <v>109</v>
      </c>
      <c r="C2618" s="15">
        <v>42333</v>
      </c>
      <c r="D2618" t="s">
        <v>120</v>
      </c>
      <c r="E2618">
        <v>1</v>
      </c>
      <c r="G2618">
        <v>500</v>
      </c>
      <c r="J2618">
        <v>7</v>
      </c>
      <c r="K2618" s="6" t="s">
        <v>116</v>
      </c>
      <c r="L2618">
        <v>1783</v>
      </c>
      <c r="M2618">
        <v>178.3</v>
      </c>
      <c r="P2618" s="6"/>
    </row>
    <row r="2619" spans="1:16" x14ac:dyDescent="0.25">
      <c r="A2619" s="24" t="s">
        <v>114</v>
      </c>
      <c r="B2619" t="s">
        <v>109</v>
      </c>
      <c r="C2619" s="15">
        <v>42333</v>
      </c>
      <c r="D2619" t="s">
        <v>120</v>
      </c>
      <c r="E2619">
        <v>1</v>
      </c>
      <c r="G2619">
        <v>350</v>
      </c>
      <c r="J2619">
        <v>7</v>
      </c>
      <c r="K2619" s="6" t="s">
        <v>116</v>
      </c>
      <c r="L2619">
        <v>1198.1999999999998</v>
      </c>
      <c r="M2619">
        <v>119.82</v>
      </c>
      <c r="P2619" s="6"/>
    </row>
    <row r="2620" spans="1:16" x14ac:dyDescent="0.25">
      <c r="A2620" s="24" t="s">
        <v>111</v>
      </c>
      <c r="B2620" t="s">
        <v>109</v>
      </c>
      <c r="C2620" s="15">
        <v>42333</v>
      </c>
      <c r="D2620" t="s">
        <v>120</v>
      </c>
      <c r="E2620">
        <v>2</v>
      </c>
      <c r="G2620">
        <v>100</v>
      </c>
      <c r="J2620">
        <v>7</v>
      </c>
      <c r="K2620" s="6" t="s">
        <v>116</v>
      </c>
      <c r="L2620">
        <v>1473.4</v>
      </c>
      <c r="M2620">
        <v>147.34</v>
      </c>
      <c r="P2620" s="6"/>
    </row>
    <row r="2621" spans="1:16" x14ac:dyDescent="0.25">
      <c r="A2621" s="24" t="s">
        <v>110</v>
      </c>
      <c r="B2621" t="s">
        <v>109</v>
      </c>
      <c r="C2621" s="15">
        <v>42333</v>
      </c>
      <c r="D2621" t="s">
        <v>120</v>
      </c>
      <c r="E2621">
        <v>2</v>
      </c>
      <c r="G2621">
        <v>0</v>
      </c>
      <c r="J2621">
        <v>7</v>
      </c>
      <c r="K2621" s="6" t="s">
        <v>116</v>
      </c>
      <c r="L2621">
        <v>1060.5999999999999</v>
      </c>
      <c r="M2621">
        <v>106.06</v>
      </c>
      <c r="P2621" s="6"/>
    </row>
    <row r="2622" spans="1:16" x14ac:dyDescent="0.25">
      <c r="A2622" s="24" t="s">
        <v>112</v>
      </c>
      <c r="B2622" t="s">
        <v>109</v>
      </c>
      <c r="C2622" s="15">
        <v>42333</v>
      </c>
      <c r="D2622" t="s">
        <v>120</v>
      </c>
      <c r="E2622">
        <v>2</v>
      </c>
      <c r="G2622">
        <v>50</v>
      </c>
      <c r="J2622">
        <v>7</v>
      </c>
      <c r="K2622" s="6" t="s">
        <v>116</v>
      </c>
      <c r="L2622">
        <v>1249.8000000000002</v>
      </c>
      <c r="M2622">
        <v>124.98</v>
      </c>
      <c r="P2622" s="6"/>
    </row>
    <row r="2623" spans="1:16" x14ac:dyDescent="0.25">
      <c r="A2623" s="24" t="s">
        <v>113</v>
      </c>
      <c r="B2623" t="s">
        <v>109</v>
      </c>
      <c r="C2623" s="15">
        <v>42333</v>
      </c>
      <c r="D2623" t="s">
        <v>120</v>
      </c>
      <c r="E2623">
        <v>2</v>
      </c>
      <c r="G2623">
        <v>500</v>
      </c>
      <c r="J2623">
        <v>7</v>
      </c>
      <c r="K2623" s="6" t="s">
        <v>116</v>
      </c>
      <c r="L2623">
        <v>1834.6000000000001</v>
      </c>
      <c r="M2623">
        <v>183.46</v>
      </c>
      <c r="P2623" s="6"/>
    </row>
    <row r="2624" spans="1:16" x14ac:dyDescent="0.25">
      <c r="A2624" s="24" t="s">
        <v>108</v>
      </c>
      <c r="B2624" t="s">
        <v>109</v>
      </c>
      <c r="C2624" s="15">
        <v>42333</v>
      </c>
      <c r="D2624" t="s">
        <v>120</v>
      </c>
      <c r="E2624">
        <v>2</v>
      </c>
      <c r="G2624">
        <v>200</v>
      </c>
      <c r="J2624">
        <v>7</v>
      </c>
      <c r="K2624" s="6" t="s">
        <v>116</v>
      </c>
      <c r="L2624">
        <v>1645.3999999999999</v>
      </c>
      <c r="M2624">
        <v>164.54</v>
      </c>
      <c r="P2624" s="6"/>
    </row>
    <row r="2625" spans="1:16" x14ac:dyDescent="0.25">
      <c r="A2625" s="24" t="s">
        <v>114</v>
      </c>
      <c r="B2625" t="s">
        <v>109</v>
      </c>
      <c r="C2625" s="15">
        <v>42333</v>
      </c>
      <c r="D2625" t="s">
        <v>120</v>
      </c>
      <c r="E2625">
        <v>2</v>
      </c>
      <c r="G2625">
        <v>350</v>
      </c>
      <c r="J2625">
        <v>7</v>
      </c>
      <c r="K2625" s="6" t="s">
        <v>116</v>
      </c>
      <c r="L2625">
        <v>1576.6</v>
      </c>
      <c r="M2625">
        <v>157.66</v>
      </c>
      <c r="P2625" s="6"/>
    </row>
    <row r="2626" spans="1:16" x14ac:dyDescent="0.25">
      <c r="A2626" s="24" t="s">
        <v>110</v>
      </c>
      <c r="B2626" t="s">
        <v>109</v>
      </c>
      <c r="C2626" s="15">
        <v>42333</v>
      </c>
      <c r="D2626" t="s">
        <v>120</v>
      </c>
      <c r="E2626">
        <v>3</v>
      </c>
      <c r="G2626">
        <v>0</v>
      </c>
      <c r="J2626">
        <v>7</v>
      </c>
      <c r="K2626" s="6" t="s">
        <v>116</v>
      </c>
      <c r="L2626">
        <v>940.19999999999993</v>
      </c>
      <c r="M2626">
        <v>94.02</v>
      </c>
      <c r="P2626" s="6"/>
    </row>
    <row r="2627" spans="1:16" x14ac:dyDescent="0.25">
      <c r="A2627" s="24" t="s">
        <v>114</v>
      </c>
      <c r="B2627" t="s">
        <v>109</v>
      </c>
      <c r="C2627" s="15">
        <v>42333</v>
      </c>
      <c r="D2627" t="s">
        <v>120</v>
      </c>
      <c r="E2627">
        <v>3</v>
      </c>
      <c r="G2627">
        <v>350</v>
      </c>
      <c r="J2627">
        <v>7</v>
      </c>
      <c r="K2627" s="6" t="s">
        <v>116</v>
      </c>
      <c r="L2627">
        <v>1490.6</v>
      </c>
      <c r="M2627">
        <v>149.06</v>
      </c>
      <c r="P2627" s="6"/>
    </row>
    <row r="2628" spans="1:16" x14ac:dyDescent="0.25">
      <c r="A2628" s="24" t="s">
        <v>112</v>
      </c>
      <c r="B2628" t="s">
        <v>109</v>
      </c>
      <c r="C2628" s="15">
        <v>42333</v>
      </c>
      <c r="D2628" t="s">
        <v>120</v>
      </c>
      <c r="E2628">
        <v>3</v>
      </c>
      <c r="G2628">
        <v>50</v>
      </c>
      <c r="J2628">
        <v>7</v>
      </c>
      <c r="K2628" s="6" t="s">
        <v>116</v>
      </c>
      <c r="L2628">
        <v>1146.5999999999999</v>
      </c>
      <c r="M2628">
        <v>114.66</v>
      </c>
      <c r="P2628" s="6"/>
    </row>
    <row r="2629" spans="1:16" x14ac:dyDescent="0.25">
      <c r="A2629" s="24" t="s">
        <v>111</v>
      </c>
      <c r="B2629" t="s">
        <v>109</v>
      </c>
      <c r="C2629" s="15">
        <v>42333</v>
      </c>
      <c r="D2629" t="s">
        <v>120</v>
      </c>
      <c r="E2629">
        <v>3</v>
      </c>
      <c r="G2629">
        <v>100</v>
      </c>
      <c r="J2629">
        <v>7</v>
      </c>
      <c r="K2629" s="6" t="s">
        <v>116</v>
      </c>
      <c r="L2629">
        <v>1129.4000000000001</v>
      </c>
      <c r="M2629">
        <v>112.94</v>
      </c>
      <c r="P2629" s="6"/>
    </row>
    <row r="2630" spans="1:16" x14ac:dyDescent="0.25">
      <c r="A2630" s="24" t="s">
        <v>108</v>
      </c>
      <c r="B2630" t="s">
        <v>109</v>
      </c>
      <c r="C2630" s="15">
        <v>42333</v>
      </c>
      <c r="D2630" t="s">
        <v>120</v>
      </c>
      <c r="E2630">
        <v>3</v>
      </c>
      <c r="G2630">
        <v>200</v>
      </c>
      <c r="J2630">
        <v>7</v>
      </c>
      <c r="K2630" s="6" t="s">
        <v>116</v>
      </c>
      <c r="L2630">
        <v>1284.2</v>
      </c>
      <c r="M2630">
        <v>128.41999999999999</v>
      </c>
      <c r="P2630" s="6"/>
    </row>
    <row r="2631" spans="1:16" x14ac:dyDescent="0.25">
      <c r="A2631" s="24" t="s">
        <v>113</v>
      </c>
      <c r="B2631" t="s">
        <v>109</v>
      </c>
      <c r="C2631" s="15">
        <v>42333</v>
      </c>
      <c r="D2631" t="s">
        <v>120</v>
      </c>
      <c r="E2631">
        <v>3</v>
      </c>
      <c r="G2631">
        <v>500</v>
      </c>
      <c r="J2631">
        <v>7</v>
      </c>
      <c r="K2631" s="6" t="s">
        <v>116</v>
      </c>
      <c r="L2631">
        <v>1404.6</v>
      </c>
      <c r="M2631">
        <v>140.46</v>
      </c>
      <c r="P2631" s="6"/>
    </row>
    <row r="2632" spans="1:16" x14ac:dyDescent="0.25">
      <c r="A2632" s="24" t="s">
        <v>108</v>
      </c>
      <c r="B2632" t="s">
        <v>109</v>
      </c>
      <c r="C2632" s="15">
        <v>42340</v>
      </c>
      <c r="D2632" t="s">
        <v>120</v>
      </c>
      <c r="E2632">
        <v>1</v>
      </c>
      <c r="G2632">
        <v>200</v>
      </c>
      <c r="J2632">
        <v>7</v>
      </c>
      <c r="K2632" s="6" t="s">
        <v>117</v>
      </c>
      <c r="L2632">
        <v>2539.8000000000002</v>
      </c>
      <c r="M2632">
        <v>253.98</v>
      </c>
      <c r="P2632" s="6"/>
    </row>
    <row r="2633" spans="1:16" x14ac:dyDescent="0.25">
      <c r="A2633" s="24" t="s">
        <v>110</v>
      </c>
      <c r="B2633" t="s">
        <v>109</v>
      </c>
      <c r="C2633" s="15">
        <v>42340</v>
      </c>
      <c r="D2633" t="s">
        <v>120</v>
      </c>
      <c r="E2633">
        <v>1</v>
      </c>
      <c r="G2633">
        <v>0</v>
      </c>
      <c r="J2633">
        <v>7</v>
      </c>
      <c r="K2633" s="6" t="s">
        <v>117</v>
      </c>
      <c r="L2633">
        <v>1456.2</v>
      </c>
      <c r="M2633">
        <v>145.62</v>
      </c>
      <c r="P2633" s="6"/>
    </row>
    <row r="2634" spans="1:16" x14ac:dyDescent="0.25">
      <c r="A2634" s="24" t="s">
        <v>111</v>
      </c>
      <c r="B2634" t="s">
        <v>109</v>
      </c>
      <c r="C2634" s="15">
        <v>42340</v>
      </c>
      <c r="D2634" t="s">
        <v>120</v>
      </c>
      <c r="E2634">
        <v>1</v>
      </c>
      <c r="G2634">
        <v>100</v>
      </c>
      <c r="J2634">
        <v>7</v>
      </c>
      <c r="K2634" s="6" t="s">
        <v>117</v>
      </c>
      <c r="L2634">
        <v>2075.3999999999996</v>
      </c>
      <c r="M2634">
        <v>207.54</v>
      </c>
      <c r="P2634" s="6"/>
    </row>
    <row r="2635" spans="1:16" x14ac:dyDescent="0.25">
      <c r="A2635" s="24" t="s">
        <v>112</v>
      </c>
      <c r="B2635" t="s">
        <v>109</v>
      </c>
      <c r="C2635" s="15">
        <v>42340</v>
      </c>
      <c r="D2635" t="s">
        <v>120</v>
      </c>
      <c r="E2635">
        <v>1</v>
      </c>
      <c r="G2635">
        <v>50</v>
      </c>
      <c r="J2635">
        <v>7</v>
      </c>
      <c r="K2635" s="6" t="s">
        <v>117</v>
      </c>
      <c r="L2635">
        <v>1473.4</v>
      </c>
      <c r="M2635">
        <v>147.34</v>
      </c>
      <c r="P2635" s="6"/>
    </row>
    <row r="2636" spans="1:16" x14ac:dyDescent="0.25">
      <c r="A2636" s="24" t="s">
        <v>113</v>
      </c>
      <c r="B2636" t="s">
        <v>109</v>
      </c>
      <c r="C2636" s="15">
        <v>42340</v>
      </c>
      <c r="D2636" t="s">
        <v>120</v>
      </c>
      <c r="E2636">
        <v>1</v>
      </c>
      <c r="G2636">
        <v>500</v>
      </c>
      <c r="J2636">
        <v>7</v>
      </c>
      <c r="K2636" s="6" t="s">
        <v>117</v>
      </c>
      <c r="L2636">
        <v>2711.8</v>
      </c>
      <c r="M2636">
        <v>271.18</v>
      </c>
      <c r="P2636" s="6"/>
    </row>
    <row r="2637" spans="1:16" x14ac:dyDescent="0.25">
      <c r="A2637" s="24" t="s">
        <v>114</v>
      </c>
      <c r="B2637" t="s">
        <v>109</v>
      </c>
      <c r="C2637" s="15">
        <v>42340</v>
      </c>
      <c r="D2637" t="s">
        <v>120</v>
      </c>
      <c r="E2637">
        <v>1</v>
      </c>
      <c r="G2637">
        <v>350</v>
      </c>
      <c r="J2637">
        <v>7</v>
      </c>
      <c r="K2637" s="6" t="s">
        <v>117</v>
      </c>
      <c r="L2637">
        <v>2402.1999999999998</v>
      </c>
      <c r="M2637">
        <v>240.22</v>
      </c>
      <c r="P2637" s="6"/>
    </row>
    <row r="2638" spans="1:16" x14ac:dyDescent="0.25">
      <c r="A2638" s="24" t="s">
        <v>111</v>
      </c>
      <c r="B2638" t="s">
        <v>109</v>
      </c>
      <c r="C2638" s="15">
        <v>42340</v>
      </c>
      <c r="D2638" t="s">
        <v>120</v>
      </c>
      <c r="E2638">
        <v>2</v>
      </c>
      <c r="G2638">
        <v>100</v>
      </c>
      <c r="J2638">
        <v>7</v>
      </c>
      <c r="K2638" s="6" t="s">
        <v>117</v>
      </c>
      <c r="L2638">
        <v>1989.3999999999999</v>
      </c>
      <c r="M2638">
        <v>198.94</v>
      </c>
      <c r="P2638" s="6"/>
    </row>
    <row r="2639" spans="1:16" x14ac:dyDescent="0.25">
      <c r="A2639" s="24" t="s">
        <v>110</v>
      </c>
      <c r="B2639" t="s">
        <v>109</v>
      </c>
      <c r="C2639" s="15">
        <v>42340</v>
      </c>
      <c r="D2639" t="s">
        <v>120</v>
      </c>
      <c r="E2639">
        <v>2</v>
      </c>
      <c r="G2639">
        <v>0</v>
      </c>
      <c r="J2639">
        <v>7</v>
      </c>
      <c r="K2639" s="6" t="s">
        <v>117</v>
      </c>
      <c r="L2639">
        <v>923</v>
      </c>
      <c r="M2639">
        <v>92.3</v>
      </c>
      <c r="P2639" s="6"/>
    </row>
    <row r="2640" spans="1:16" x14ac:dyDescent="0.25">
      <c r="A2640" s="24" t="s">
        <v>112</v>
      </c>
      <c r="B2640" t="s">
        <v>109</v>
      </c>
      <c r="C2640" s="15">
        <v>42340</v>
      </c>
      <c r="D2640" t="s">
        <v>120</v>
      </c>
      <c r="E2640">
        <v>2</v>
      </c>
      <c r="G2640">
        <v>50</v>
      </c>
      <c r="J2640">
        <v>7</v>
      </c>
      <c r="K2640" s="6" t="s">
        <v>117</v>
      </c>
      <c r="L2640">
        <v>1559.4</v>
      </c>
      <c r="M2640">
        <v>155.94</v>
      </c>
      <c r="P2640" s="6"/>
    </row>
    <row r="2641" spans="1:16" x14ac:dyDescent="0.25">
      <c r="A2641" s="24" t="s">
        <v>113</v>
      </c>
      <c r="B2641" t="s">
        <v>109</v>
      </c>
      <c r="C2641" s="15">
        <v>42340</v>
      </c>
      <c r="D2641" t="s">
        <v>120</v>
      </c>
      <c r="E2641">
        <v>2</v>
      </c>
      <c r="G2641">
        <v>500</v>
      </c>
      <c r="J2641">
        <v>7</v>
      </c>
      <c r="K2641" s="6" t="s">
        <v>117</v>
      </c>
      <c r="L2641">
        <v>2247.3999999999996</v>
      </c>
      <c r="M2641">
        <v>224.74</v>
      </c>
      <c r="P2641" s="6"/>
    </row>
    <row r="2642" spans="1:16" x14ac:dyDescent="0.25">
      <c r="A2642" s="24" t="s">
        <v>108</v>
      </c>
      <c r="B2642" t="s">
        <v>109</v>
      </c>
      <c r="C2642" s="15">
        <v>42340</v>
      </c>
      <c r="D2642" t="s">
        <v>120</v>
      </c>
      <c r="E2642">
        <v>2</v>
      </c>
      <c r="G2642">
        <v>200</v>
      </c>
      <c r="J2642">
        <v>7</v>
      </c>
      <c r="K2642" s="6" t="s">
        <v>117</v>
      </c>
      <c r="L2642">
        <v>2539.8000000000002</v>
      </c>
      <c r="M2642">
        <v>253.98</v>
      </c>
      <c r="P2642" s="6"/>
    </row>
    <row r="2643" spans="1:16" x14ac:dyDescent="0.25">
      <c r="A2643" s="24" t="s">
        <v>114</v>
      </c>
      <c r="B2643" t="s">
        <v>109</v>
      </c>
      <c r="C2643" s="15">
        <v>42340</v>
      </c>
      <c r="D2643" t="s">
        <v>120</v>
      </c>
      <c r="E2643">
        <v>2</v>
      </c>
      <c r="G2643">
        <v>350</v>
      </c>
      <c r="J2643">
        <v>7</v>
      </c>
      <c r="K2643" s="6" t="s">
        <v>117</v>
      </c>
      <c r="L2643">
        <v>2711.8</v>
      </c>
      <c r="M2643">
        <v>271.18</v>
      </c>
      <c r="P2643" s="6"/>
    </row>
    <row r="2644" spans="1:16" x14ac:dyDescent="0.25">
      <c r="A2644" s="24" t="s">
        <v>110</v>
      </c>
      <c r="B2644" t="s">
        <v>109</v>
      </c>
      <c r="C2644" s="15">
        <v>42340</v>
      </c>
      <c r="D2644" t="s">
        <v>120</v>
      </c>
      <c r="E2644">
        <v>3</v>
      </c>
      <c r="G2644">
        <v>0</v>
      </c>
      <c r="J2644">
        <v>7</v>
      </c>
      <c r="K2644" s="6" t="s">
        <v>117</v>
      </c>
      <c r="L2644">
        <v>871.4</v>
      </c>
      <c r="M2644">
        <v>87.14</v>
      </c>
      <c r="P2644" s="6"/>
    </row>
    <row r="2645" spans="1:16" x14ac:dyDescent="0.25">
      <c r="A2645" s="24" t="s">
        <v>114</v>
      </c>
      <c r="B2645" t="s">
        <v>109</v>
      </c>
      <c r="C2645" s="15">
        <v>42340</v>
      </c>
      <c r="D2645" t="s">
        <v>120</v>
      </c>
      <c r="E2645">
        <v>3</v>
      </c>
      <c r="G2645">
        <v>350</v>
      </c>
      <c r="J2645">
        <v>7</v>
      </c>
      <c r="K2645" s="6" t="s">
        <v>117</v>
      </c>
      <c r="L2645">
        <v>2436.6</v>
      </c>
      <c r="M2645">
        <v>243.66</v>
      </c>
      <c r="P2645" s="6"/>
    </row>
    <row r="2646" spans="1:16" x14ac:dyDescent="0.25">
      <c r="A2646" s="24" t="s">
        <v>112</v>
      </c>
      <c r="B2646" t="s">
        <v>109</v>
      </c>
      <c r="C2646" s="15">
        <v>42340</v>
      </c>
      <c r="D2646" t="s">
        <v>120</v>
      </c>
      <c r="E2646">
        <v>3</v>
      </c>
      <c r="G2646">
        <v>50</v>
      </c>
      <c r="J2646">
        <v>7</v>
      </c>
      <c r="K2646" s="6" t="s">
        <v>117</v>
      </c>
      <c r="L2646">
        <v>1267</v>
      </c>
      <c r="M2646">
        <v>126.7</v>
      </c>
      <c r="P2646" s="6"/>
    </row>
    <row r="2647" spans="1:16" x14ac:dyDescent="0.25">
      <c r="A2647" s="24" t="s">
        <v>111</v>
      </c>
      <c r="B2647" t="s">
        <v>109</v>
      </c>
      <c r="C2647" s="15">
        <v>42340</v>
      </c>
      <c r="D2647" t="s">
        <v>120</v>
      </c>
      <c r="E2647">
        <v>3</v>
      </c>
      <c r="G2647">
        <v>100</v>
      </c>
      <c r="J2647">
        <v>7</v>
      </c>
      <c r="K2647" s="6" t="s">
        <v>117</v>
      </c>
      <c r="L2647">
        <v>1542.2</v>
      </c>
      <c r="M2647">
        <v>154.22</v>
      </c>
      <c r="P2647" s="6"/>
    </row>
    <row r="2648" spans="1:16" x14ac:dyDescent="0.25">
      <c r="A2648" s="24" t="s">
        <v>108</v>
      </c>
      <c r="B2648" t="s">
        <v>109</v>
      </c>
      <c r="C2648" s="15">
        <v>42340</v>
      </c>
      <c r="D2648" t="s">
        <v>120</v>
      </c>
      <c r="E2648">
        <v>3</v>
      </c>
      <c r="G2648">
        <v>200</v>
      </c>
      <c r="J2648">
        <v>7</v>
      </c>
      <c r="K2648" s="6" t="s">
        <v>117</v>
      </c>
      <c r="L2648">
        <v>1989.3999999999999</v>
      </c>
      <c r="M2648">
        <v>198.94</v>
      </c>
      <c r="P2648" s="6"/>
    </row>
    <row r="2649" spans="1:16" x14ac:dyDescent="0.25">
      <c r="A2649" s="24" t="s">
        <v>113</v>
      </c>
      <c r="B2649" t="s">
        <v>109</v>
      </c>
      <c r="C2649" s="15">
        <v>42340</v>
      </c>
      <c r="D2649" t="s">
        <v>120</v>
      </c>
      <c r="E2649">
        <v>3</v>
      </c>
      <c r="G2649">
        <v>500</v>
      </c>
      <c r="J2649">
        <v>7</v>
      </c>
      <c r="K2649" s="6" t="s">
        <v>117</v>
      </c>
      <c r="L2649">
        <v>2608.6</v>
      </c>
      <c r="M2649">
        <v>260.86</v>
      </c>
      <c r="P2649" s="6"/>
    </row>
    <row r="2650" spans="1:16" x14ac:dyDescent="0.25">
      <c r="A2650" s="24" t="s">
        <v>108</v>
      </c>
      <c r="B2650" t="s">
        <v>109</v>
      </c>
      <c r="C2650" s="15">
        <v>42346</v>
      </c>
      <c r="D2650" t="s">
        <v>120</v>
      </c>
      <c r="E2650">
        <v>1</v>
      </c>
      <c r="G2650">
        <v>200</v>
      </c>
      <c r="J2650">
        <v>7</v>
      </c>
      <c r="K2650" s="6" t="s">
        <v>118</v>
      </c>
      <c r="L2650">
        <v>3589</v>
      </c>
      <c r="M2650">
        <v>358.9</v>
      </c>
      <c r="P2650" s="6"/>
    </row>
    <row r="2651" spans="1:16" x14ac:dyDescent="0.25">
      <c r="A2651" s="24" t="s">
        <v>110</v>
      </c>
      <c r="B2651" t="s">
        <v>109</v>
      </c>
      <c r="C2651" s="15">
        <v>42346</v>
      </c>
      <c r="D2651" t="s">
        <v>120</v>
      </c>
      <c r="E2651">
        <v>1</v>
      </c>
      <c r="G2651">
        <v>0</v>
      </c>
      <c r="J2651">
        <v>7</v>
      </c>
      <c r="K2651" s="6" t="s">
        <v>118</v>
      </c>
      <c r="L2651">
        <v>2058.1999999999998</v>
      </c>
      <c r="M2651">
        <v>205.82</v>
      </c>
      <c r="P2651" s="6"/>
    </row>
    <row r="2652" spans="1:16" x14ac:dyDescent="0.25">
      <c r="A2652" s="24" t="s">
        <v>111</v>
      </c>
      <c r="B2652" t="s">
        <v>109</v>
      </c>
      <c r="C2652" s="15">
        <v>42346</v>
      </c>
      <c r="D2652" t="s">
        <v>120</v>
      </c>
      <c r="E2652">
        <v>1</v>
      </c>
      <c r="G2652">
        <v>100</v>
      </c>
      <c r="J2652">
        <v>7</v>
      </c>
      <c r="K2652" s="6" t="s">
        <v>118</v>
      </c>
      <c r="L2652">
        <v>3485.7999999999997</v>
      </c>
      <c r="M2652">
        <v>348.58</v>
      </c>
      <c r="P2652" s="6"/>
    </row>
    <row r="2653" spans="1:16" x14ac:dyDescent="0.25">
      <c r="A2653" s="24" t="s">
        <v>112</v>
      </c>
      <c r="B2653" t="s">
        <v>109</v>
      </c>
      <c r="C2653" s="15">
        <v>42346</v>
      </c>
      <c r="D2653" t="s">
        <v>120</v>
      </c>
      <c r="E2653">
        <v>1</v>
      </c>
      <c r="G2653">
        <v>50</v>
      </c>
      <c r="J2653">
        <v>7</v>
      </c>
      <c r="K2653" s="6" t="s">
        <v>118</v>
      </c>
      <c r="L2653">
        <v>2488.1999999999998</v>
      </c>
      <c r="M2653">
        <v>248.82</v>
      </c>
      <c r="P2653" s="6"/>
    </row>
    <row r="2654" spans="1:16" x14ac:dyDescent="0.25">
      <c r="A2654" s="24" t="s">
        <v>113</v>
      </c>
      <c r="B2654" t="s">
        <v>109</v>
      </c>
      <c r="C2654" s="15">
        <v>42346</v>
      </c>
      <c r="D2654" t="s">
        <v>120</v>
      </c>
      <c r="E2654">
        <v>1</v>
      </c>
      <c r="G2654">
        <v>500</v>
      </c>
      <c r="J2654">
        <v>7</v>
      </c>
      <c r="K2654" s="6" t="s">
        <v>118</v>
      </c>
      <c r="L2654">
        <v>3933</v>
      </c>
      <c r="M2654">
        <v>393.3</v>
      </c>
      <c r="P2654" s="6"/>
    </row>
    <row r="2655" spans="1:16" x14ac:dyDescent="0.25">
      <c r="A2655" s="24" t="s">
        <v>114</v>
      </c>
      <c r="B2655" t="s">
        <v>109</v>
      </c>
      <c r="C2655" s="15">
        <v>42346</v>
      </c>
      <c r="D2655" t="s">
        <v>120</v>
      </c>
      <c r="E2655">
        <v>1</v>
      </c>
      <c r="G2655">
        <v>350</v>
      </c>
      <c r="J2655">
        <v>7</v>
      </c>
      <c r="K2655" s="6" t="s">
        <v>118</v>
      </c>
      <c r="L2655">
        <v>3743.7999999999997</v>
      </c>
      <c r="M2655">
        <v>374.38</v>
      </c>
      <c r="P2655" s="6"/>
    </row>
    <row r="2656" spans="1:16" x14ac:dyDescent="0.25">
      <c r="A2656" s="24" t="s">
        <v>111</v>
      </c>
      <c r="B2656" t="s">
        <v>109</v>
      </c>
      <c r="C2656" s="15">
        <v>42346</v>
      </c>
      <c r="D2656" t="s">
        <v>120</v>
      </c>
      <c r="E2656">
        <v>2</v>
      </c>
      <c r="G2656">
        <v>100</v>
      </c>
      <c r="J2656">
        <v>7</v>
      </c>
      <c r="K2656" s="6" t="s">
        <v>118</v>
      </c>
      <c r="L2656">
        <v>2969.8</v>
      </c>
      <c r="M2656">
        <v>296.98</v>
      </c>
      <c r="P2656" s="6"/>
    </row>
    <row r="2657" spans="1:25" x14ac:dyDescent="0.25">
      <c r="A2657" s="24" t="s">
        <v>110</v>
      </c>
      <c r="B2657" t="s">
        <v>109</v>
      </c>
      <c r="C2657" s="15">
        <v>42346</v>
      </c>
      <c r="D2657" t="s">
        <v>120</v>
      </c>
      <c r="E2657">
        <v>2</v>
      </c>
      <c r="G2657">
        <v>0</v>
      </c>
      <c r="J2657">
        <v>7</v>
      </c>
      <c r="K2657" s="6" t="s">
        <v>118</v>
      </c>
      <c r="L2657">
        <v>1869</v>
      </c>
      <c r="M2657">
        <v>186.9</v>
      </c>
      <c r="P2657" s="6"/>
    </row>
    <row r="2658" spans="1:25" x14ac:dyDescent="0.25">
      <c r="A2658" s="24" t="s">
        <v>112</v>
      </c>
      <c r="B2658" t="s">
        <v>109</v>
      </c>
      <c r="C2658" s="15">
        <v>42346</v>
      </c>
      <c r="D2658" t="s">
        <v>120</v>
      </c>
      <c r="E2658">
        <v>2</v>
      </c>
      <c r="G2658">
        <v>50</v>
      </c>
      <c r="J2658">
        <v>7</v>
      </c>
      <c r="K2658" s="6" t="s">
        <v>118</v>
      </c>
      <c r="L2658">
        <v>2453.8000000000002</v>
      </c>
      <c r="M2658">
        <v>245.38</v>
      </c>
      <c r="P2658" s="6"/>
    </row>
    <row r="2659" spans="1:25" x14ac:dyDescent="0.25">
      <c r="A2659" s="24" t="s">
        <v>113</v>
      </c>
      <c r="B2659" t="s">
        <v>109</v>
      </c>
      <c r="C2659" s="15">
        <v>42346</v>
      </c>
      <c r="D2659" t="s">
        <v>120</v>
      </c>
      <c r="E2659">
        <v>2</v>
      </c>
      <c r="G2659">
        <v>500</v>
      </c>
      <c r="J2659">
        <v>7</v>
      </c>
      <c r="K2659" s="6" t="s">
        <v>118</v>
      </c>
      <c r="L2659">
        <v>3881.4</v>
      </c>
      <c r="M2659">
        <v>388.14</v>
      </c>
      <c r="P2659" s="6"/>
    </row>
    <row r="2660" spans="1:25" x14ac:dyDescent="0.25">
      <c r="A2660" s="24" t="s">
        <v>108</v>
      </c>
      <c r="B2660" t="s">
        <v>109</v>
      </c>
      <c r="C2660" s="15">
        <v>42346</v>
      </c>
      <c r="D2660" t="s">
        <v>120</v>
      </c>
      <c r="E2660">
        <v>2</v>
      </c>
      <c r="G2660">
        <v>200</v>
      </c>
      <c r="J2660">
        <v>7</v>
      </c>
      <c r="K2660" s="6" t="s">
        <v>118</v>
      </c>
      <c r="L2660">
        <v>3348.2000000000003</v>
      </c>
      <c r="M2660">
        <v>334.82</v>
      </c>
      <c r="P2660" s="6"/>
    </row>
    <row r="2661" spans="1:25" x14ac:dyDescent="0.25">
      <c r="A2661" s="24" t="s">
        <v>114</v>
      </c>
      <c r="B2661" t="s">
        <v>109</v>
      </c>
      <c r="C2661" s="15">
        <v>42346</v>
      </c>
      <c r="D2661" t="s">
        <v>120</v>
      </c>
      <c r="E2661">
        <v>2</v>
      </c>
      <c r="G2661">
        <v>350</v>
      </c>
      <c r="J2661">
        <v>7</v>
      </c>
      <c r="K2661" s="6" t="s">
        <v>118</v>
      </c>
      <c r="L2661">
        <v>3847</v>
      </c>
      <c r="M2661">
        <v>384.7</v>
      </c>
      <c r="P2661" s="6"/>
    </row>
    <row r="2662" spans="1:25" x14ac:dyDescent="0.25">
      <c r="A2662" s="24" t="s">
        <v>110</v>
      </c>
      <c r="B2662" t="s">
        <v>109</v>
      </c>
      <c r="C2662" s="15">
        <v>42346</v>
      </c>
      <c r="D2662" t="s">
        <v>120</v>
      </c>
      <c r="E2662">
        <v>3</v>
      </c>
      <c r="G2662">
        <v>0</v>
      </c>
      <c r="J2662">
        <v>7</v>
      </c>
      <c r="K2662" s="6" t="s">
        <v>118</v>
      </c>
      <c r="L2662">
        <v>1490.6</v>
      </c>
      <c r="M2662">
        <v>149.06</v>
      </c>
      <c r="P2662" s="6"/>
    </row>
    <row r="2663" spans="1:25" x14ac:dyDescent="0.25">
      <c r="A2663" s="24" t="s">
        <v>114</v>
      </c>
      <c r="B2663" t="s">
        <v>109</v>
      </c>
      <c r="C2663" s="15">
        <v>42346</v>
      </c>
      <c r="D2663" t="s">
        <v>120</v>
      </c>
      <c r="E2663">
        <v>3</v>
      </c>
      <c r="G2663">
        <v>350</v>
      </c>
      <c r="J2663">
        <v>7</v>
      </c>
      <c r="K2663" s="6" t="s">
        <v>118</v>
      </c>
      <c r="L2663">
        <v>3296.6</v>
      </c>
      <c r="M2663">
        <v>329.66</v>
      </c>
      <c r="P2663" s="6"/>
    </row>
    <row r="2664" spans="1:25" x14ac:dyDescent="0.25">
      <c r="A2664" s="24" t="s">
        <v>112</v>
      </c>
      <c r="B2664" t="s">
        <v>109</v>
      </c>
      <c r="C2664" s="15">
        <v>42346</v>
      </c>
      <c r="D2664" t="s">
        <v>120</v>
      </c>
      <c r="E2664">
        <v>3</v>
      </c>
      <c r="G2664">
        <v>50</v>
      </c>
      <c r="J2664">
        <v>7</v>
      </c>
      <c r="K2664" s="6" t="s">
        <v>118</v>
      </c>
      <c r="L2664">
        <v>2023.8</v>
      </c>
      <c r="M2664">
        <v>202.38</v>
      </c>
      <c r="P2664" s="6"/>
    </row>
    <row r="2665" spans="1:25" x14ac:dyDescent="0.25">
      <c r="A2665" s="24" t="s">
        <v>111</v>
      </c>
      <c r="B2665" t="s">
        <v>109</v>
      </c>
      <c r="C2665" s="15">
        <v>42346</v>
      </c>
      <c r="D2665" t="s">
        <v>120</v>
      </c>
      <c r="E2665">
        <v>3</v>
      </c>
      <c r="G2665">
        <v>100</v>
      </c>
      <c r="J2665">
        <v>7</v>
      </c>
      <c r="K2665" s="6" t="s">
        <v>118</v>
      </c>
      <c r="L2665">
        <v>2333.4</v>
      </c>
      <c r="M2665">
        <v>233.34</v>
      </c>
      <c r="P2665" s="6"/>
    </row>
    <row r="2666" spans="1:25" x14ac:dyDescent="0.25">
      <c r="A2666" s="24" t="s">
        <v>108</v>
      </c>
      <c r="B2666" t="s">
        <v>109</v>
      </c>
      <c r="C2666" s="15">
        <v>42346</v>
      </c>
      <c r="D2666" t="s">
        <v>120</v>
      </c>
      <c r="E2666">
        <v>3</v>
      </c>
      <c r="G2666">
        <v>200</v>
      </c>
      <c r="J2666">
        <v>7</v>
      </c>
      <c r="K2666" s="6" t="s">
        <v>118</v>
      </c>
      <c r="L2666">
        <v>2969.8</v>
      </c>
      <c r="M2666">
        <v>296.98</v>
      </c>
      <c r="P2666" s="6"/>
    </row>
    <row r="2667" spans="1:25" x14ac:dyDescent="0.25">
      <c r="A2667" s="24" t="s">
        <v>113</v>
      </c>
      <c r="B2667" t="s">
        <v>109</v>
      </c>
      <c r="C2667" s="15">
        <v>42346</v>
      </c>
      <c r="D2667" t="s">
        <v>120</v>
      </c>
      <c r="E2667">
        <v>3</v>
      </c>
      <c r="G2667">
        <v>500</v>
      </c>
      <c r="J2667">
        <v>7</v>
      </c>
      <c r="K2667" s="6" t="s">
        <v>118</v>
      </c>
      <c r="L2667">
        <v>4019</v>
      </c>
      <c r="M2667">
        <v>401.9</v>
      </c>
      <c r="P2667" s="6"/>
    </row>
    <row r="2668" spans="1:25" x14ac:dyDescent="0.25">
      <c r="A2668" s="24" t="s">
        <v>108</v>
      </c>
      <c r="B2668" t="s">
        <v>109</v>
      </c>
      <c r="C2668" s="15">
        <v>42347</v>
      </c>
      <c r="D2668" t="s">
        <v>97</v>
      </c>
      <c r="E2668">
        <v>1</v>
      </c>
      <c r="G2668">
        <v>200</v>
      </c>
      <c r="J2668">
        <v>8</v>
      </c>
      <c r="K2668" s="6" t="s">
        <v>88</v>
      </c>
      <c r="N2668">
        <v>208.39</v>
      </c>
      <c r="O2668">
        <v>208.39</v>
      </c>
      <c r="P2668" s="6">
        <f>SUMIFS(O$2488:O2668,A$2488:A2668,A2668,E$2488:E2668,E2668)</f>
        <v>657.22</v>
      </c>
      <c r="Y2668">
        <v>6.95</v>
      </c>
    </row>
    <row r="2669" spans="1:25" x14ac:dyDescent="0.25">
      <c r="A2669" s="24" t="s">
        <v>110</v>
      </c>
      <c r="B2669" t="s">
        <v>109</v>
      </c>
      <c r="C2669" s="15">
        <v>42347</v>
      </c>
      <c r="D2669" t="s">
        <v>97</v>
      </c>
      <c r="E2669">
        <v>1</v>
      </c>
      <c r="G2669">
        <v>0</v>
      </c>
      <c r="J2669">
        <v>8</v>
      </c>
      <c r="K2669" s="6" t="s">
        <v>88</v>
      </c>
      <c r="N2669">
        <v>88.98</v>
      </c>
      <c r="O2669">
        <v>88.98</v>
      </c>
      <c r="P2669" s="6">
        <f>SUMIFS(O$2488:O2669,A$2488:A2669,A2669,E$2488:E2669,E2669)</f>
        <v>226.38</v>
      </c>
      <c r="Y2669">
        <v>2.97</v>
      </c>
    </row>
    <row r="2670" spans="1:25" x14ac:dyDescent="0.25">
      <c r="A2670" s="24" t="s">
        <v>111</v>
      </c>
      <c r="B2670" t="s">
        <v>109</v>
      </c>
      <c r="C2670" s="15">
        <v>42347</v>
      </c>
      <c r="D2670" t="s">
        <v>97</v>
      </c>
      <c r="E2670">
        <v>1</v>
      </c>
      <c r="G2670">
        <v>100</v>
      </c>
      <c r="J2670">
        <v>8</v>
      </c>
      <c r="K2670" s="6" t="s">
        <v>88</v>
      </c>
      <c r="N2670">
        <v>156.4</v>
      </c>
      <c r="O2670">
        <v>156.4</v>
      </c>
      <c r="P2670" s="6">
        <f>SUMIFS(O$2488:O2670,A$2488:A2670,A2670,E$2488:E2670,E2670)</f>
        <v>438.39</v>
      </c>
      <c r="Y2670">
        <v>5.21</v>
      </c>
    </row>
    <row r="2671" spans="1:25" x14ac:dyDescent="0.25">
      <c r="A2671" s="24" t="s">
        <v>112</v>
      </c>
      <c r="B2671" t="s">
        <v>109</v>
      </c>
      <c r="C2671" s="15">
        <v>42347</v>
      </c>
      <c r="D2671" t="s">
        <v>97</v>
      </c>
      <c r="E2671">
        <v>1</v>
      </c>
      <c r="G2671">
        <v>50</v>
      </c>
      <c r="J2671">
        <v>8</v>
      </c>
      <c r="K2671" s="6" t="s">
        <v>88</v>
      </c>
      <c r="N2671">
        <v>118.75</v>
      </c>
      <c r="O2671">
        <v>118.75</v>
      </c>
      <c r="P2671" s="6">
        <f>SUMIFS(O$2488:O2671,A$2488:A2671,A2671,E$2488:E2671,E2671)</f>
        <v>292.93</v>
      </c>
      <c r="Y2671">
        <v>3.96</v>
      </c>
    </row>
    <row r="2672" spans="1:25" x14ac:dyDescent="0.25">
      <c r="A2672" s="24" t="s">
        <v>113</v>
      </c>
      <c r="B2672" t="s">
        <v>109</v>
      </c>
      <c r="C2672" s="15">
        <v>42347</v>
      </c>
      <c r="D2672" t="s">
        <v>97</v>
      </c>
      <c r="E2672">
        <v>1</v>
      </c>
      <c r="G2672">
        <v>500</v>
      </c>
      <c r="J2672">
        <v>8</v>
      </c>
      <c r="K2672" s="6" t="s">
        <v>88</v>
      </c>
      <c r="N2672">
        <v>262.92</v>
      </c>
      <c r="O2672">
        <v>262.92</v>
      </c>
      <c r="P2672" s="6">
        <f>SUMIFS(O$2488:O2672,A$2488:A2672,A2672,E$2488:E2672,E2672)</f>
        <v>874.22</v>
      </c>
      <c r="Y2672">
        <v>8.76</v>
      </c>
    </row>
    <row r="2673" spans="1:25" x14ac:dyDescent="0.25">
      <c r="A2673" s="24" t="s">
        <v>114</v>
      </c>
      <c r="B2673" t="s">
        <v>109</v>
      </c>
      <c r="C2673" s="15">
        <v>42347</v>
      </c>
      <c r="D2673" t="s">
        <v>97</v>
      </c>
      <c r="E2673">
        <v>1</v>
      </c>
      <c r="G2673">
        <v>350</v>
      </c>
      <c r="J2673">
        <v>8</v>
      </c>
      <c r="K2673" s="6" t="s">
        <v>88</v>
      </c>
      <c r="N2673">
        <v>219.26</v>
      </c>
      <c r="O2673">
        <v>219.26</v>
      </c>
      <c r="P2673" s="6">
        <f>SUMIFS(O$2488:O2673,A$2488:A2673,A2673,E$2488:E2673,E2673)</f>
        <v>781.85</v>
      </c>
      <c r="Y2673">
        <v>7.31</v>
      </c>
    </row>
    <row r="2674" spans="1:25" x14ac:dyDescent="0.25">
      <c r="A2674" s="24" t="s">
        <v>111</v>
      </c>
      <c r="B2674" t="s">
        <v>109</v>
      </c>
      <c r="C2674" s="15">
        <v>42347</v>
      </c>
      <c r="D2674" t="s">
        <v>97</v>
      </c>
      <c r="E2674">
        <v>2</v>
      </c>
      <c r="G2674">
        <v>100</v>
      </c>
      <c r="J2674">
        <v>8</v>
      </c>
      <c r="K2674" s="6" t="s">
        <v>88</v>
      </c>
      <c r="N2674">
        <v>160.69999999999999</v>
      </c>
      <c r="O2674">
        <v>160.69999999999999</v>
      </c>
      <c r="P2674" s="6">
        <f>SUMIFS(O$2488:O2674,A$2488:A2674,A2674,E$2488:E2674,E2674)</f>
        <v>408.63</v>
      </c>
      <c r="Y2674">
        <v>5.36</v>
      </c>
    </row>
    <row r="2675" spans="1:25" x14ac:dyDescent="0.25">
      <c r="A2675" s="24" t="s">
        <v>110</v>
      </c>
      <c r="B2675" t="s">
        <v>109</v>
      </c>
      <c r="C2675" s="15">
        <v>42347</v>
      </c>
      <c r="D2675" t="s">
        <v>97</v>
      </c>
      <c r="E2675">
        <v>2</v>
      </c>
      <c r="G2675">
        <v>0</v>
      </c>
      <c r="J2675">
        <v>8</v>
      </c>
      <c r="K2675" s="6" t="s">
        <v>88</v>
      </c>
      <c r="N2675">
        <v>71.38</v>
      </c>
      <c r="O2675">
        <v>71.38</v>
      </c>
      <c r="P2675" s="6">
        <f>SUMIFS(O$2488:O2675,A$2488:A2675,A2675,E$2488:E2675,E2675)</f>
        <v>242.42</v>
      </c>
      <c r="Y2675">
        <v>2.38</v>
      </c>
    </row>
    <row r="2676" spans="1:25" x14ac:dyDescent="0.25">
      <c r="A2676" s="24" t="s">
        <v>112</v>
      </c>
      <c r="B2676" t="s">
        <v>109</v>
      </c>
      <c r="C2676" s="15">
        <v>42347</v>
      </c>
      <c r="D2676" t="s">
        <v>97</v>
      </c>
      <c r="E2676">
        <v>2</v>
      </c>
      <c r="G2676">
        <v>50</v>
      </c>
      <c r="J2676">
        <v>8</v>
      </c>
      <c r="K2676" s="6" t="s">
        <v>88</v>
      </c>
      <c r="N2676">
        <v>119.28</v>
      </c>
      <c r="O2676">
        <v>119.28</v>
      </c>
      <c r="P2676" s="6">
        <f>SUMIFS(O$2488:O2676,A$2488:A2676,A2676,E$2488:E2676,E2676)</f>
        <v>362.61</v>
      </c>
      <c r="Y2676">
        <v>3.98</v>
      </c>
    </row>
    <row r="2677" spans="1:25" x14ac:dyDescent="0.25">
      <c r="A2677" s="24" t="s">
        <v>113</v>
      </c>
      <c r="B2677" t="s">
        <v>109</v>
      </c>
      <c r="C2677" s="15">
        <v>42347</v>
      </c>
      <c r="D2677" t="s">
        <v>97</v>
      </c>
      <c r="E2677">
        <v>2</v>
      </c>
      <c r="G2677">
        <v>500</v>
      </c>
      <c r="J2677">
        <v>8</v>
      </c>
      <c r="K2677" s="6" t="s">
        <v>88</v>
      </c>
      <c r="N2677">
        <v>262.70999999999998</v>
      </c>
      <c r="O2677">
        <v>262.70999999999998</v>
      </c>
      <c r="P2677" s="6">
        <f>SUMIFS(O$2488:O2677,A$2488:A2677,A2677,E$2488:E2677,E2677)</f>
        <v>882.84999999999991</v>
      </c>
      <c r="Y2677">
        <v>8.76</v>
      </c>
    </row>
    <row r="2678" spans="1:25" x14ac:dyDescent="0.25">
      <c r="A2678" s="24" t="s">
        <v>108</v>
      </c>
      <c r="B2678" t="s">
        <v>109</v>
      </c>
      <c r="C2678" s="15">
        <v>42347</v>
      </c>
      <c r="D2678" t="s">
        <v>97</v>
      </c>
      <c r="E2678">
        <v>2</v>
      </c>
      <c r="G2678">
        <v>200</v>
      </c>
      <c r="J2678">
        <v>8</v>
      </c>
      <c r="K2678" s="6" t="s">
        <v>88</v>
      </c>
      <c r="N2678">
        <v>207.33</v>
      </c>
      <c r="O2678">
        <v>207.33</v>
      </c>
      <c r="P2678" s="6">
        <f>SUMIFS(O$2488:O2678,A$2488:A2678,A2678,E$2488:E2678,E2678)</f>
        <v>598.54000000000008</v>
      </c>
      <c r="Y2678">
        <v>6.91</v>
      </c>
    </row>
    <row r="2679" spans="1:25" x14ac:dyDescent="0.25">
      <c r="A2679" s="24" t="s">
        <v>114</v>
      </c>
      <c r="B2679" t="s">
        <v>109</v>
      </c>
      <c r="C2679" s="15">
        <v>42347</v>
      </c>
      <c r="D2679" t="s">
        <v>97</v>
      </c>
      <c r="E2679">
        <v>2</v>
      </c>
      <c r="G2679">
        <v>350</v>
      </c>
      <c r="J2679">
        <v>8</v>
      </c>
      <c r="K2679" s="6" t="s">
        <v>88</v>
      </c>
      <c r="N2679">
        <v>260.83</v>
      </c>
      <c r="O2679">
        <v>260.83</v>
      </c>
      <c r="P2679" s="6">
        <f>SUMIFS(O$2488:O2679,A$2488:A2679,A2679,E$2488:E2679,E2679)</f>
        <v>781.32999999999993</v>
      </c>
      <c r="Y2679">
        <v>8.69</v>
      </c>
    </row>
    <row r="2680" spans="1:25" x14ac:dyDescent="0.25">
      <c r="A2680" s="24" t="s">
        <v>110</v>
      </c>
      <c r="B2680" t="s">
        <v>109</v>
      </c>
      <c r="C2680" s="15">
        <v>42347</v>
      </c>
      <c r="D2680" t="s">
        <v>97</v>
      </c>
      <c r="E2680">
        <v>3</v>
      </c>
      <c r="G2680">
        <v>0</v>
      </c>
      <c r="J2680">
        <v>8</v>
      </c>
      <c r="K2680" s="6" t="s">
        <v>88</v>
      </c>
      <c r="N2680">
        <v>75.98</v>
      </c>
      <c r="O2680">
        <v>75.98</v>
      </c>
      <c r="P2680" s="6">
        <f>SUMIFS(O$2488:O2680,A$2488:A2680,A2680,E$2488:E2680,E2680)</f>
        <v>193.32</v>
      </c>
      <c r="Y2680">
        <v>2.5299999999999998</v>
      </c>
    </row>
    <row r="2681" spans="1:25" x14ac:dyDescent="0.25">
      <c r="A2681" s="24" t="s">
        <v>114</v>
      </c>
      <c r="B2681" t="s">
        <v>109</v>
      </c>
      <c r="C2681" s="15">
        <v>42347</v>
      </c>
      <c r="D2681" t="s">
        <v>97</v>
      </c>
      <c r="E2681">
        <v>3</v>
      </c>
      <c r="G2681">
        <v>350</v>
      </c>
      <c r="J2681">
        <v>8</v>
      </c>
      <c r="K2681" s="6" t="s">
        <v>88</v>
      </c>
      <c r="N2681">
        <v>253.68</v>
      </c>
      <c r="O2681">
        <v>253.68</v>
      </c>
      <c r="P2681" s="6">
        <f>SUMIFS(O$2488:O2681,A$2488:A2681,A2681,E$2488:E2681,E2681)</f>
        <v>777.72</v>
      </c>
      <c r="Y2681">
        <v>8.4600000000000009</v>
      </c>
    </row>
    <row r="2682" spans="1:25" x14ac:dyDescent="0.25">
      <c r="A2682" s="24" t="s">
        <v>112</v>
      </c>
      <c r="B2682" t="s">
        <v>109</v>
      </c>
      <c r="C2682" s="15">
        <v>42347</v>
      </c>
      <c r="D2682" t="s">
        <v>97</v>
      </c>
      <c r="E2682">
        <v>3</v>
      </c>
      <c r="G2682">
        <v>50</v>
      </c>
      <c r="J2682">
        <v>8</v>
      </c>
      <c r="K2682" s="6" t="s">
        <v>88</v>
      </c>
      <c r="N2682">
        <v>118.83</v>
      </c>
      <c r="O2682">
        <v>118.83</v>
      </c>
      <c r="P2682" s="6">
        <f>SUMIFS(O$2488:O2682,A$2488:A2682,A2682,E$2488:E2682,E2682)</f>
        <v>318.83</v>
      </c>
      <c r="Y2682">
        <v>3.96</v>
      </c>
    </row>
    <row r="2683" spans="1:25" x14ac:dyDescent="0.25">
      <c r="A2683" s="24" t="s">
        <v>111</v>
      </c>
      <c r="B2683" t="s">
        <v>109</v>
      </c>
      <c r="C2683" s="15">
        <v>42347</v>
      </c>
      <c r="D2683" t="s">
        <v>97</v>
      </c>
      <c r="E2683">
        <v>3</v>
      </c>
      <c r="G2683">
        <v>100</v>
      </c>
      <c r="J2683">
        <v>8</v>
      </c>
      <c r="K2683" s="6" t="s">
        <v>88</v>
      </c>
      <c r="N2683">
        <v>136.84</v>
      </c>
      <c r="O2683">
        <v>136.84</v>
      </c>
      <c r="P2683" s="6">
        <f>SUMIFS(O$2488:O2683,A$2488:A2683,A2683,E$2488:E2683,E2683)</f>
        <v>395.90999999999997</v>
      </c>
      <c r="Y2683">
        <v>4.5599999999999996</v>
      </c>
    </row>
    <row r="2684" spans="1:25" x14ac:dyDescent="0.25">
      <c r="A2684" s="24" t="s">
        <v>108</v>
      </c>
      <c r="B2684" t="s">
        <v>109</v>
      </c>
      <c r="C2684" s="15">
        <v>42347</v>
      </c>
      <c r="D2684" t="s">
        <v>97</v>
      </c>
      <c r="E2684">
        <v>3</v>
      </c>
      <c r="G2684">
        <v>200</v>
      </c>
      <c r="J2684">
        <v>8</v>
      </c>
      <c r="K2684" s="6" t="s">
        <v>88</v>
      </c>
      <c r="N2684">
        <v>137.13999999999999</v>
      </c>
      <c r="O2684">
        <v>137.13999999999999</v>
      </c>
      <c r="P2684" s="6">
        <f>SUMIFS(O$2488:O2684,A$2488:A2684,A2684,E$2488:E2684,E2684)</f>
        <v>487.8</v>
      </c>
      <c r="Y2684">
        <v>4.57</v>
      </c>
    </row>
    <row r="2685" spans="1:25" x14ac:dyDescent="0.25">
      <c r="A2685" s="24" t="s">
        <v>113</v>
      </c>
      <c r="B2685" t="s">
        <v>109</v>
      </c>
      <c r="C2685" s="15">
        <v>42347</v>
      </c>
      <c r="D2685" t="s">
        <v>97</v>
      </c>
      <c r="E2685">
        <v>3</v>
      </c>
      <c r="G2685">
        <v>500</v>
      </c>
      <c r="J2685">
        <v>8</v>
      </c>
      <c r="K2685" s="6" t="s">
        <v>88</v>
      </c>
      <c r="N2685">
        <v>265.85000000000002</v>
      </c>
      <c r="O2685">
        <v>265.85000000000002</v>
      </c>
      <c r="P2685" s="6">
        <f>SUMIFS(O$2488:O2685,A$2488:A2685,A2685,E$2488:E2685,E2685)</f>
        <v>879.5</v>
      </c>
      <c r="Y2685">
        <v>8.86</v>
      </c>
    </row>
    <row r="2686" spans="1:25" x14ac:dyDescent="0.25">
      <c r="A2686" s="24" t="s">
        <v>108</v>
      </c>
      <c r="B2686" t="s">
        <v>109</v>
      </c>
      <c r="C2686" s="15">
        <v>42356</v>
      </c>
      <c r="D2686" t="s">
        <v>97</v>
      </c>
      <c r="E2686">
        <v>1</v>
      </c>
      <c r="G2686">
        <v>200</v>
      </c>
      <c r="J2686">
        <v>8</v>
      </c>
      <c r="K2686" s="6" t="s">
        <v>115</v>
      </c>
      <c r="L2686">
        <v>630.59999999999991</v>
      </c>
      <c r="M2686">
        <v>63.06</v>
      </c>
      <c r="P2686" s="6"/>
    </row>
    <row r="2687" spans="1:25" x14ac:dyDescent="0.25">
      <c r="A2687" s="24" t="s">
        <v>110</v>
      </c>
      <c r="B2687" t="s">
        <v>109</v>
      </c>
      <c r="C2687" s="15">
        <v>42356</v>
      </c>
      <c r="D2687" t="s">
        <v>97</v>
      </c>
      <c r="E2687">
        <v>1</v>
      </c>
      <c r="G2687">
        <v>0</v>
      </c>
      <c r="J2687">
        <v>8</v>
      </c>
      <c r="K2687" s="6" t="s">
        <v>115</v>
      </c>
      <c r="L2687">
        <v>630.59999999999991</v>
      </c>
      <c r="M2687">
        <v>63.06</v>
      </c>
      <c r="P2687" s="6"/>
    </row>
    <row r="2688" spans="1:25" x14ac:dyDescent="0.25">
      <c r="A2688" s="24" t="s">
        <v>111</v>
      </c>
      <c r="B2688" t="s">
        <v>109</v>
      </c>
      <c r="C2688" s="15">
        <v>42356</v>
      </c>
      <c r="D2688" t="s">
        <v>97</v>
      </c>
      <c r="E2688">
        <v>1</v>
      </c>
      <c r="G2688">
        <v>100</v>
      </c>
      <c r="J2688">
        <v>8</v>
      </c>
      <c r="K2688" s="6" t="s">
        <v>115</v>
      </c>
      <c r="L2688">
        <v>733.8</v>
      </c>
      <c r="M2688">
        <v>73.38</v>
      </c>
      <c r="P2688" s="6"/>
    </row>
    <row r="2689" spans="1:16" x14ac:dyDescent="0.25">
      <c r="A2689" s="24" t="s">
        <v>112</v>
      </c>
      <c r="B2689" t="s">
        <v>109</v>
      </c>
      <c r="C2689" s="15">
        <v>42356</v>
      </c>
      <c r="D2689" t="s">
        <v>97</v>
      </c>
      <c r="E2689">
        <v>1</v>
      </c>
      <c r="G2689">
        <v>50</v>
      </c>
      <c r="J2689">
        <v>8</v>
      </c>
      <c r="K2689" s="6" t="s">
        <v>115</v>
      </c>
      <c r="L2689">
        <v>630.59999999999991</v>
      </c>
      <c r="M2689">
        <v>63.06</v>
      </c>
      <c r="P2689" s="6"/>
    </row>
    <row r="2690" spans="1:16" x14ac:dyDescent="0.25">
      <c r="A2690" s="24" t="s">
        <v>113</v>
      </c>
      <c r="B2690" t="s">
        <v>109</v>
      </c>
      <c r="C2690" s="15">
        <v>42356</v>
      </c>
      <c r="D2690" t="s">
        <v>97</v>
      </c>
      <c r="E2690">
        <v>1</v>
      </c>
      <c r="G2690">
        <v>500</v>
      </c>
      <c r="J2690">
        <v>8</v>
      </c>
      <c r="K2690" s="6" t="s">
        <v>115</v>
      </c>
      <c r="L2690">
        <v>716.59999999999991</v>
      </c>
      <c r="M2690">
        <v>71.66</v>
      </c>
      <c r="P2690" s="6"/>
    </row>
    <row r="2691" spans="1:16" x14ac:dyDescent="0.25">
      <c r="A2691" s="24" t="s">
        <v>114</v>
      </c>
      <c r="B2691" t="s">
        <v>109</v>
      </c>
      <c r="C2691" s="15">
        <v>42356</v>
      </c>
      <c r="D2691" t="s">
        <v>97</v>
      </c>
      <c r="E2691">
        <v>1</v>
      </c>
      <c r="G2691">
        <v>350</v>
      </c>
      <c r="J2691">
        <v>8</v>
      </c>
      <c r="K2691" s="6" t="s">
        <v>115</v>
      </c>
      <c r="L2691">
        <v>665</v>
      </c>
      <c r="M2691">
        <v>66.5</v>
      </c>
      <c r="P2691" s="6"/>
    </row>
    <row r="2692" spans="1:16" x14ac:dyDescent="0.25">
      <c r="A2692" s="24" t="s">
        <v>111</v>
      </c>
      <c r="B2692" t="s">
        <v>109</v>
      </c>
      <c r="C2692" s="15">
        <v>42356</v>
      </c>
      <c r="D2692" t="s">
        <v>97</v>
      </c>
      <c r="E2692">
        <v>2</v>
      </c>
      <c r="G2692">
        <v>100</v>
      </c>
      <c r="J2692">
        <v>8</v>
      </c>
      <c r="K2692" s="6" t="s">
        <v>115</v>
      </c>
      <c r="L2692">
        <v>802.6</v>
      </c>
      <c r="M2692">
        <v>80.260000000000005</v>
      </c>
      <c r="P2692" s="6"/>
    </row>
    <row r="2693" spans="1:16" x14ac:dyDescent="0.25">
      <c r="A2693" s="24" t="s">
        <v>110</v>
      </c>
      <c r="B2693" t="s">
        <v>109</v>
      </c>
      <c r="C2693" s="15">
        <v>42356</v>
      </c>
      <c r="D2693" t="s">
        <v>97</v>
      </c>
      <c r="E2693">
        <v>2</v>
      </c>
      <c r="G2693">
        <v>0</v>
      </c>
      <c r="J2693">
        <v>8</v>
      </c>
      <c r="K2693" s="6" t="s">
        <v>115</v>
      </c>
      <c r="L2693">
        <v>647.79999999999995</v>
      </c>
      <c r="M2693">
        <v>64.78</v>
      </c>
      <c r="P2693" s="6"/>
    </row>
    <row r="2694" spans="1:16" x14ac:dyDescent="0.25">
      <c r="A2694" s="24" t="s">
        <v>112</v>
      </c>
      <c r="B2694" t="s">
        <v>109</v>
      </c>
      <c r="C2694" s="15">
        <v>42356</v>
      </c>
      <c r="D2694" t="s">
        <v>97</v>
      </c>
      <c r="E2694">
        <v>2</v>
      </c>
      <c r="G2694">
        <v>50</v>
      </c>
      <c r="J2694">
        <v>8</v>
      </c>
      <c r="K2694" s="6" t="s">
        <v>115</v>
      </c>
      <c r="L2694">
        <v>733.8</v>
      </c>
      <c r="M2694">
        <v>73.38</v>
      </c>
      <c r="P2694" s="6"/>
    </row>
    <row r="2695" spans="1:16" x14ac:dyDescent="0.25">
      <c r="A2695" s="24" t="s">
        <v>113</v>
      </c>
      <c r="B2695" t="s">
        <v>109</v>
      </c>
      <c r="C2695" s="15">
        <v>42356</v>
      </c>
      <c r="D2695" t="s">
        <v>97</v>
      </c>
      <c r="E2695">
        <v>2</v>
      </c>
      <c r="G2695">
        <v>500</v>
      </c>
      <c r="J2695">
        <v>8</v>
      </c>
      <c r="K2695" s="6" t="s">
        <v>115</v>
      </c>
      <c r="L2695">
        <v>733.8</v>
      </c>
      <c r="M2695">
        <v>73.38</v>
      </c>
      <c r="P2695" s="6"/>
    </row>
    <row r="2696" spans="1:16" x14ac:dyDescent="0.25">
      <c r="A2696" s="24" t="s">
        <v>108</v>
      </c>
      <c r="B2696" t="s">
        <v>109</v>
      </c>
      <c r="C2696" s="15">
        <v>42356</v>
      </c>
      <c r="D2696" t="s">
        <v>97</v>
      </c>
      <c r="E2696">
        <v>2</v>
      </c>
      <c r="G2696">
        <v>200</v>
      </c>
      <c r="J2696">
        <v>8</v>
      </c>
      <c r="K2696" s="6" t="s">
        <v>115</v>
      </c>
      <c r="L2696">
        <v>751</v>
      </c>
      <c r="M2696">
        <v>75.099999999999994</v>
      </c>
      <c r="P2696" s="6"/>
    </row>
    <row r="2697" spans="1:16" x14ac:dyDescent="0.25">
      <c r="A2697" s="24" t="s">
        <v>114</v>
      </c>
      <c r="B2697" t="s">
        <v>109</v>
      </c>
      <c r="C2697" s="15">
        <v>42356</v>
      </c>
      <c r="D2697" t="s">
        <v>97</v>
      </c>
      <c r="E2697">
        <v>2</v>
      </c>
      <c r="G2697">
        <v>350</v>
      </c>
      <c r="J2697">
        <v>8</v>
      </c>
      <c r="K2697" s="6" t="s">
        <v>115</v>
      </c>
      <c r="L2697">
        <v>802.6</v>
      </c>
      <c r="M2697">
        <v>80.260000000000005</v>
      </c>
      <c r="P2697" s="6"/>
    </row>
    <row r="2698" spans="1:16" x14ac:dyDescent="0.25">
      <c r="A2698" s="24" t="s">
        <v>110</v>
      </c>
      <c r="B2698" t="s">
        <v>109</v>
      </c>
      <c r="C2698" s="15">
        <v>42356</v>
      </c>
      <c r="D2698" t="s">
        <v>97</v>
      </c>
      <c r="E2698">
        <v>3</v>
      </c>
      <c r="G2698">
        <v>0</v>
      </c>
      <c r="J2698">
        <v>8</v>
      </c>
      <c r="K2698" s="6" t="s">
        <v>115</v>
      </c>
      <c r="L2698">
        <v>802.6</v>
      </c>
      <c r="M2698">
        <v>80.260000000000005</v>
      </c>
      <c r="P2698" s="6"/>
    </row>
    <row r="2699" spans="1:16" x14ac:dyDescent="0.25">
      <c r="A2699" s="24" t="s">
        <v>114</v>
      </c>
      <c r="B2699" t="s">
        <v>109</v>
      </c>
      <c r="C2699" s="15">
        <v>42356</v>
      </c>
      <c r="D2699" t="s">
        <v>97</v>
      </c>
      <c r="E2699">
        <v>3</v>
      </c>
      <c r="G2699">
        <v>350</v>
      </c>
      <c r="J2699">
        <v>8</v>
      </c>
      <c r="K2699" s="6" t="s">
        <v>115</v>
      </c>
      <c r="L2699">
        <v>888.6</v>
      </c>
      <c r="M2699">
        <v>88.86</v>
      </c>
      <c r="P2699" s="6"/>
    </row>
    <row r="2700" spans="1:16" x14ac:dyDescent="0.25">
      <c r="A2700" s="24" t="s">
        <v>112</v>
      </c>
      <c r="B2700" t="s">
        <v>109</v>
      </c>
      <c r="C2700" s="15">
        <v>42356</v>
      </c>
      <c r="D2700" t="s">
        <v>97</v>
      </c>
      <c r="E2700">
        <v>3</v>
      </c>
      <c r="G2700">
        <v>50</v>
      </c>
      <c r="J2700">
        <v>8</v>
      </c>
      <c r="K2700" s="6" t="s">
        <v>115</v>
      </c>
      <c r="L2700">
        <v>837</v>
      </c>
      <c r="M2700">
        <v>83.7</v>
      </c>
      <c r="P2700" s="6"/>
    </row>
    <row r="2701" spans="1:16" x14ac:dyDescent="0.25">
      <c r="A2701" s="24" t="s">
        <v>111</v>
      </c>
      <c r="B2701" t="s">
        <v>109</v>
      </c>
      <c r="C2701" s="15">
        <v>42356</v>
      </c>
      <c r="D2701" t="s">
        <v>97</v>
      </c>
      <c r="E2701">
        <v>3</v>
      </c>
      <c r="G2701">
        <v>100</v>
      </c>
      <c r="J2701">
        <v>8</v>
      </c>
      <c r="K2701" s="6" t="s">
        <v>115</v>
      </c>
      <c r="L2701">
        <v>957.4</v>
      </c>
      <c r="M2701">
        <v>95.74</v>
      </c>
      <c r="P2701" s="6"/>
    </row>
    <row r="2702" spans="1:16" x14ac:dyDescent="0.25">
      <c r="A2702" s="24" t="s">
        <v>108</v>
      </c>
      <c r="B2702" t="s">
        <v>109</v>
      </c>
      <c r="C2702" s="15">
        <v>42356</v>
      </c>
      <c r="D2702" t="s">
        <v>97</v>
      </c>
      <c r="E2702">
        <v>3</v>
      </c>
      <c r="G2702">
        <v>200</v>
      </c>
      <c r="J2702">
        <v>8</v>
      </c>
      <c r="K2702" s="6" t="s">
        <v>115</v>
      </c>
      <c r="L2702">
        <v>854.2</v>
      </c>
      <c r="M2702">
        <v>85.42</v>
      </c>
      <c r="P2702" s="6"/>
    </row>
    <row r="2703" spans="1:16" x14ac:dyDescent="0.25">
      <c r="A2703" s="24" t="s">
        <v>113</v>
      </c>
      <c r="B2703" t="s">
        <v>109</v>
      </c>
      <c r="C2703" s="15">
        <v>42356</v>
      </c>
      <c r="D2703" t="s">
        <v>97</v>
      </c>
      <c r="E2703">
        <v>3</v>
      </c>
      <c r="G2703">
        <v>500</v>
      </c>
      <c r="J2703">
        <v>8</v>
      </c>
      <c r="K2703" s="6" t="s">
        <v>115</v>
      </c>
      <c r="L2703">
        <v>733.8</v>
      </c>
      <c r="M2703">
        <v>73.38</v>
      </c>
      <c r="P2703" s="6"/>
    </row>
    <row r="2704" spans="1:16" x14ac:dyDescent="0.25">
      <c r="A2704" s="24" t="s">
        <v>108</v>
      </c>
      <c r="B2704" t="s">
        <v>109</v>
      </c>
      <c r="C2704" s="15">
        <v>42381</v>
      </c>
      <c r="D2704" t="s">
        <v>97</v>
      </c>
      <c r="E2704">
        <v>1</v>
      </c>
      <c r="G2704">
        <v>200</v>
      </c>
      <c r="J2704">
        <v>8</v>
      </c>
      <c r="K2704" s="6" t="s">
        <v>118</v>
      </c>
      <c r="L2704">
        <v>2161.3999999999996</v>
      </c>
      <c r="M2704">
        <v>216.14</v>
      </c>
      <c r="P2704" s="6"/>
    </row>
    <row r="2705" spans="1:16" x14ac:dyDescent="0.25">
      <c r="A2705" s="24" t="s">
        <v>110</v>
      </c>
      <c r="B2705" t="s">
        <v>109</v>
      </c>
      <c r="C2705" s="15">
        <v>42381</v>
      </c>
      <c r="D2705" t="s">
        <v>97</v>
      </c>
      <c r="E2705">
        <v>1</v>
      </c>
      <c r="G2705">
        <v>0</v>
      </c>
      <c r="J2705">
        <v>8</v>
      </c>
      <c r="K2705" s="6" t="s">
        <v>118</v>
      </c>
      <c r="L2705">
        <v>1387.4</v>
      </c>
      <c r="M2705">
        <v>138.74</v>
      </c>
      <c r="P2705" s="6"/>
    </row>
    <row r="2706" spans="1:16" x14ac:dyDescent="0.25">
      <c r="A2706" s="24" t="s">
        <v>111</v>
      </c>
      <c r="B2706" t="s">
        <v>109</v>
      </c>
      <c r="C2706" s="15">
        <v>42381</v>
      </c>
      <c r="D2706" t="s">
        <v>97</v>
      </c>
      <c r="E2706">
        <v>1</v>
      </c>
      <c r="G2706">
        <v>100</v>
      </c>
      <c r="J2706">
        <v>8</v>
      </c>
      <c r="K2706" s="6" t="s">
        <v>118</v>
      </c>
      <c r="L2706">
        <v>2041</v>
      </c>
      <c r="M2706">
        <v>204.1</v>
      </c>
      <c r="P2706" s="6"/>
    </row>
    <row r="2707" spans="1:16" x14ac:dyDescent="0.25">
      <c r="A2707" s="24" t="s">
        <v>112</v>
      </c>
      <c r="B2707" t="s">
        <v>109</v>
      </c>
      <c r="C2707" s="15">
        <v>42381</v>
      </c>
      <c r="D2707" t="s">
        <v>97</v>
      </c>
      <c r="E2707">
        <v>1</v>
      </c>
      <c r="G2707">
        <v>50</v>
      </c>
      <c r="J2707">
        <v>8</v>
      </c>
      <c r="K2707" s="6" t="s">
        <v>118</v>
      </c>
      <c r="L2707">
        <v>1318.6</v>
      </c>
      <c r="M2707">
        <v>131.86000000000001</v>
      </c>
      <c r="P2707" s="6"/>
    </row>
    <row r="2708" spans="1:16" x14ac:dyDescent="0.25">
      <c r="A2708" s="24" t="s">
        <v>113</v>
      </c>
      <c r="B2708" t="s">
        <v>109</v>
      </c>
      <c r="C2708" s="15">
        <v>42381</v>
      </c>
      <c r="D2708" t="s">
        <v>97</v>
      </c>
      <c r="E2708">
        <v>1</v>
      </c>
      <c r="G2708">
        <v>500</v>
      </c>
      <c r="J2708">
        <v>8</v>
      </c>
      <c r="K2708" s="6" t="s">
        <v>118</v>
      </c>
      <c r="L2708">
        <v>2178.6000000000004</v>
      </c>
      <c r="M2708">
        <v>217.86</v>
      </c>
      <c r="P2708" s="6"/>
    </row>
    <row r="2709" spans="1:16" x14ac:dyDescent="0.25">
      <c r="A2709" s="24" t="s">
        <v>114</v>
      </c>
      <c r="B2709" t="s">
        <v>109</v>
      </c>
      <c r="C2709" s="15">
        <v>42381</v>
      </c>
      <c r="D2709" t="s">
        <v>97</v>
      </c>
      <c r="E2709">
        <v>1</v>
      </c>
      <c r="G2709">
        <v>350</v>
      </c>
      <c r="J2709">
        <v>8</v>
      </c>
      <c r="K2709" s="6" t="s">
        <v>118</v>
      </c>
      <c r="L2709">
        <v>2694.6</v>
      </c>
      <c r="M2709">
        <v>269.45999999999998</v>
      </c>
      <c r="P2709" s="6"/>
    </row>
    <row r="2710" spans="1:16" x14ac:dyDescent="0.25">
      <c r="A2710" s="24" t="s">
        <v>111</v>
      </c>
      <c r="B2710" t="s">
        <v>109</v>
      </c>
      <c r="C2710" s="15">
        <v>42381</v>
      </c>
      <c r="D2710" t="s">
        <v>97</v>
      </c>
      <c r="E2710">
        <v>2</v>
      </c>
      <c r="G2710">
        <v>100</v>
      </c>
      <c r="J2710">
        <v>8</v>
      </c>
      <c r="K2710" s="6" t="s">
        <v>118</v>
      </c>
      <c r="L2710">
        <v>1525</v>
      </c>
      <c r="M2710">
        <v>152.5</v>
      </c>
      <c r="P2710" s="6"/>
    </row>
    <row r="2711" spans="1:16" x14ac:dyDescent="0.25">
      <c r="A2711" s="24" t="s">
        <v>110</v>
      </c>
      <c r="B2711" t="s">
        <v>109</v>
      </c>
      <c r="C2711" s="15">
        <v>42381</v>
      </c>
      <c r="D2711" t="s">
        <v>97</v>
      </c>
      <c r="E2711">
        <v>2</v>
      </c>
      <c r="G2711">
        <v>0</v>
      </c>
      <c r="J2711">
        <v>8</v>
      </c>
      <c r="K2711" s="6" t="s">
        <v>118</v>
      </c>
      <c r="L2711">
        <v>1215.4000000000001</v>
      </c>
      <c r="M2711">
        <v>121.54</v>
      </c>
      <c r="P2711" s="6"/>
    </row>
    <row r="2712" spans="1:16" x14ac:dyDescent="0.25">
      <c r="A2712" s="24" t="s">
        <v>112</v>
      </c>
      <c r="B2712" t="s">
        <v>109</v>
      </c>
      <c r="C2712" s="15">
        <v>42381</v>
      </c>
      <c r="D2712" t="s">
        <v>97</v>
      </c>
      <c r="E2712">
        <v>2</v>
      </c>
      <c r="G2712">
        <v>50</v>
      </c>
      <c r="J2712">
        <v>8</v>
      </c>
      <c r="K2712" s="6" t="s">
        <v>118</v>
      </c>
      <c r="L2712">
        <v>1765.8</v>
      </c>
      <c r="M2712">
        <v>176.58</v>
      </c>
      <c r="P2712" s="6"/>
    </row>
    <row r="2713" spans="1:16" x14ac:dyDescent="0.25">
      <c r="A2713" s="24" t="s">
        <v>113</v>
      </c>
      <c r="B2713" t="s">
        <v>109</v>
      </c>
      <c r="C2713" s="15">
        <v>42381</v>
      </c>
      <c r="D2713" t="s">
        <v>97</v>
      </c>
      <c r="E2713">
        <v>2</v>
      </c>
      <c r="G2713">
        <v>500</v>
      </c>
      <c r="J2713">
        <v>8</v>
      </c>
      <c r="K2713" s="6" t="s">
        <v>118</v>
      </c>
      <c r="L2713">
        <v>2075.3999999999996</v>
      </c>
      <c r="M2713">
        <v>207.54</v>
      </c>
      <c r="P2713" s="6"/>
    </row>
    <row r="2714" spans="1:16" x14ac:dyDescent="0.25">
      <c r="A2714" s="24" t="s">
        <v>108</v>
      </c>
      <c r="B2714" t="s">
        <v>109</v>
      </c>
      <c r="C2714" s="15">
        <v>42381</v>
      </c>
      <c r="D2714" t="s">
        <v>97</v>
      </c>
      <c r="E2714">
        <v>2</v>
      </c>
      <c r="G2714">
        <v>200</v>
      </c>
      <c r="J2714">
        <v>8</v>
      </c>
      <c r="K2714" s="6" t="s">
        <v>118</v>
      </c>
      <c r="L2714">
        <v>1886.2</v>
      </c>
      <c r="M2714">
        <v>188.62</v>
      </c>
      <c r="P2714" s="6"/>
    </row>
    <row r="2715" spans="1:16" x14ac:dyDescent="0.25">
      <c r="A2715" s="24" t="s">
        <v>114</v>
      </c>
      <c r="B2715" t="s">
        <v>109</v>
      </c>
      <c r="C2715" s="15">
        <v>42381</v>
      </c>
      <c r="D2715" t="s">
        <v>97</v>
      </c>
      <c r="E2715">
        <v>2</v>
      </c>
      <c r="G2715">
        <v>350</v>
      </c>
      <c r="J2715">
        <v>8</v>
      </c>
      <c r="K2715" s="6" t="s">
        <v>118</v>
      </c>
      <c r="L2715">
        <v>1955</v>
      </c>
      <c r="M2715">
        <v>195.5</v>
      </c>
      <c r="P2715" s="6"/>
    </row>
    <row r="2716" spans="1:16" x14ac:dyDescent="0.25">
      <c r="A2716" s="24" t="s">
        <v>110</v>
      </c>
      <c r="B2716" t="s">
        <v>109</v>
      </c>
      <c r="C2716" s="15">
        <v>42381</v>
      </c>
      <c r="D2716" t="s">
        <v>97</v>
      </c>
      <c r="E2716">
        <v>3</v>
      </c>
      <c r="G2716">
        <v>0</v>
      </c>
      <c r="J2716">
        <v>8</v>
      </c>
      <c r="K2716" s="6" t="s">
        <v>118</v>
      </c>
      <c r="L2716">
        <v>1748.6000000000001</v>
      </c>
      <c r="M2716">
        <v>174.86</v>
      </c>
      <c r="P2716" s="6"/>
    </row>
    <row r="2717" spans="1:16" x14ac:dyDescent="0.25">
      <c r="A2717" s="24" t="s">
        <v>114</v>
      </c>
      <c r="B2717" t="s">
        <v>109</v>
      </c>
      <c r="C2717" s="15">
        <v>42381</v>
      </c>
      <c r="D2717" t="s">
        <v>97</v>
      </c>
      <c r="E2717">
        <v>3</v>
      </c>
      <c r="G2717">
        <v>350</v>
      </c>
      <c r="J2717">
        <v>8</v>
      </c>
      <c r="K2717" s="6" t="s">
        <v>118</v>
      </c>
      <c r="L2717">
        <v>2092.6000000000004</v>
      </c>
      <c r="M2717">
        <v>209.26</v>
      </c>
      <c r="P2717" s="6"/>
    </row>
    <row r="2718" spans="1:16" x14ac:dyDescent="0.25">
      <c r="A2718" s="24" t="s">
        <v>112</v>
      </c>
      <c r="B2718" t="s">
        <v>109</v>
      </c>
      <c r="C2718" s="15">
        <v>42381</v>
      </c>
      <c r="D2718" t="s">
        <v>97</v>
      </c>
      <c r="E2718">
        <v>3</v>
      </c>
      <c r="G2718">
        <v>50</v>
      </c>
      <c r="J2718">
        <v>8</v>
      </c>
      <c r="K2718" s="6" t="s">
        <v>118</v>
      </c>
      <c r="L2718">
        <v>1714.2</v>
      </c>
      <c r="M2718">
        <v>171.42</v>
      </c>
      <c r="P2718" s="6"/>
    </row>
    <row r="2719" spans="1:16" x14ac:dyDescent="0.25">
      <c r="A2719" s="24" t="s">
        <v>111</v>
      </c>
      <c r="B2719" t="s">
        <v>109</v>
      </c>
      <c r="C2719" s="15">
        <v>42381</v>
      </c>
      <c r="D2719" t="s">
        <v>97</v>
      </c>
      <c r="E2719">
        <v>3</v>
      </c>
      <c r="G2719">
        <v>100</v>
      </c>
      <c r="J2719">
        <v>8</v>
      </c>
      <c r="K2719" s="6" t="s">
        <v>118</v>
      </c>
      <c r="L2719">
        <v>1800.2</v>
      </c>
      <c r="M2719">
        <v>180.02</v>
      </c>
      <c r="P2719" s="6"/>
    </row>
    <row r="2720" spans="1:16" x14ac:dyDescent="0.25">
      <c r="A2720" s="24" t="s">
        <v>108</v>
      </c>
      <c r="B2720" t="s">
        <v>109</v>
      </c>
      <c r="C2720" s="15">
        <v>42381</v>
      </c>
      <c r="D2720" t="s">
        <v>97</v>
      </c>
      <c r="E2720">
        <v>3</v>
      </c>
      <c r="G2720">
        <v>200</v>
      </c>
      <c r="J2720">
        <v>8</v>
      </c>
      <c r="K2720" s="6" t="s">
        <v>118</v>
      </c>
      <c r="L2720">
        <v>2316.1999999999998</v>
      </c>
      <c r="M2720">
        <v>231.62</v>
      </c>
      <c r="P2720" s="6"/>
    </row>
    <row r="2721" spans="1:25" x14ac:dyDescent="0.25">
      <c r="A2721" s="24" t="s">
        <v>113</v>
      </c>
      <c r="B2721" t="s">
        <v>109</v>
      </c>
      <c r="C2721" s="15">
        <v>42381</v>
      </c>
      <c r="D2721" t="s">
        <v>97</v>
      </c>
      <c r="E2721">
        <v>3</v>
      </c>
      <c r="G2721">
        <v>500</v>
      </c>
      <c r="J2721">
        <v>8</v>
      </c>
      <c r="K2721" s="6" t="s">
        <v>118</v>
      </c>
      <c r="L2721">
        <v>3159</v>
      </c>
      <c r="M2721">
        <v>315.89999999999998</v>
      </c>
      <c r="P2721" s="6"/>
    </row>
    <row r="2722" spans="1:25" x14ac:dyDescent="0.25">
      <c r="A2722" s="24" t="s">
        <v>108</v>
      </c>
      <c r="B2722" t="s">
        <v>109</v>
      </c>
      <c r="C2722" s="15">
        <v>42382</v>
      </c>
      <c r="D2722" t="s">
        <v>97</v>
      </c>
      <c r="E2722">
        <v>1</v>
      </c>
      <c r="G2722">
        <v>200</v>
      </c>
      <c r="J2722">
        <v>9</v>
      </c>
      <c r="K2722" s="6" t="s">
        <v>88</v>
      </c>
      <c r="N2722">
        <v>138.08000000000001</v>
      </c>
      <c r="O2722">
        <v>138.08000000000001</v>
      </c>
      <c r="P2722" s="6">
        <f>SUMIFS(O$2488:O2722,A$2488:A2722,A2722,E$2488:E2722,E2722)</f>
        <v>795.30000000000007</v>
      </c>
      <c r="Y2722">
        <v>3.95</v>
      </c>
    </row>
    <row r="2723" spans="1:25" x14ac:dyDescent="0.25">
      <c r="A2723" s="24" t="s">
        <v>110</v>
      </c>
      <c r="B2723" t="s">
        <v>109</v>
      </c>
      <c r="C2723" s="15">
        <v>42382</v>
      </c>
      <c r="D2723" t="s">
        <v>97</v>
      </c>
      <c r="E2723">
        <v>1</v>
      </c>
      <c r="G2723">
        <v>0</v>
      </c>
      <c r="J2723">
        <v>9</v>
      </c>
      <c r="K2723" s="6" t="s">
        <v>88</v>
      </c>
      <c r="N2723">
        <v>90.79</v>
      </c>
      <c r="O2723">
        <v>90.79</v>
      </c>
      <c r="P2723" s="6">
        <f>SUMIFS(O$2488:O2723,A$2488:A2723,A2723,E$2488:E2723,E2723)</f>
        <v>317.17</v>
      </c>
      <c r="Y2723">
        <v>2.59</v>
      </c>
    </row>
    <row r="2724" spans="1:25" x14ac:dyDescent="0.25">
      <c r="A2724" s="24" t="s">
        <v>111</v>
      </c>
      <c r="B2724" t="s">
        <v>109</v>
      </c>
      <c r="C2724" s="15">
        <v>42382</v>
      </c>
      <c r="D2724" t="s">
        <v>97</v>
      </c>
      <c r="E2724">
        <v>1</v>
      </c>
      <c r="G2724">
        <v>100</v>
      </c>
      <c r="J2724">
        <v>9</v>
      </c>
      <c r="K2724" s="6" t="s">
        <v>88</v>
      </c>
      <c r="N2724">
        <v>136.84</v>
      </c>
      <c r="O2724">
        <v>136.84</v>
      </c>
      <c r="P2724" s="6">
        <f>SUMIFS(O$2488:O2724,A$2488:A2724,A2724,E$2488:E2724,E2724)</f>
        <v>575.23</v>
      </c>
      <c r="Y2724">
        <v>3.91</v>
      </c>
    </row>
    <row r="2725" spans="1:25" x14ac:dyDescent="0.25">
      <c r="A2725" s="24" t="s">
        <v>112</v>
      </c>
      <c r="B2725" t="s">
        <v>109</v>
      </c>
      <c r="C2725" s="15">
        <v>42382</v>
      </c>
      <c r="D2725" t="s">
        <v>97</v>
      </c>
      <c r="E2725">
        <v>1</v>
      </c>
      <c r="G2725">
        <v>50</v>
      </c>
      <c r="J2725">
        <v>9</v>
      </c>
      <c r="K2725" s="6" t="s">
        <v>88</v>
      </c>
      <c r="N2725">
        <v>111.44</v>
      </c>
      <c r="O2725">
        <v>111.44</v>
      </c>
      <c r="P2725" s="6">
        <f>SUMIFS(O$2488:O2725,A$2488:A2725,A2725,E$2488:E2725,E2725)</f>
        <v>404.37</v>
      </c>
      <c r="Y2725">
        <v>3.18</v>
      </c>
    </row>
    <row r="2726" spans="1:25" x14ac:dyDescent="0.25">
      <c r="A2726" s="24" t="s">
        <v>113</v>
      </c>
      <c r="B2726" t="s">
        <v>109</v>
      </c>
      <c r="C2726" s="15">
        <v>42382</v>
      </c>
      <c r="D2726" t="s">
        <v>97</v>
      </c>
      <c r="E2726">
        <v>1</v>
      </c>
      <c r="G2726">
        <v>500</v>
      </c>
      <c r="J2726">
        <v>9</v>
      </c>
      <c r="K2726" s="6" t="s">
        <v>88</v>
      </c>
      <c r="N2726">
        <v>135.69999999999999</v>
      </c>
      <c r="O2726">
        <v>135.69999999999999</v>
      </c>
      <c r="P2726" s="6">
        <f>SUMIFS(O$2488:O2726,A$2488:A2726,A2726,E$2488:E2726,E2726)</f>
        <v>1009.9200000000001</v>
      </c>
      <c r="Y2726">
        <v>3.88</v>
      </c>
    </row>
    <row r="2727" spans="1:25" x14ac:dyDescent="0.25">
      <c r="A2727" s="24" t="s">
        <v>114</v>
      </c>
      <c r="B2727" t="s">
        <v>109</v>
      </c>
      <c r="C2727" s="15">
        <v>42382</v>
      </c>
      <c r="D2727" t="s">
        <v>97</v>
      </c>
      <c r="E2727">
        <v>1</v>
      </c>
      <c r="G2727">
        <v>350</v>
      </c>
      <c r="J2727">
        <v>9</v>
      </c>
      <c r="K2727" s="6" t="s">
        <v>88</v>
      </c>
      <c r="N2727">
        <v>152.61000000000001</v>
      </c>
      <c r="O2727">
        <v>152.61000000000001</v>
      </c>
      <c r="P2727" s="6">
        <f>SUMIFS(O$2488:O2727,A$2488:A2727,A2727,E$2488:E2727,E2727)</f>
        <v>934.46</v>
      </c>
      <c r="Y2727">
        <v>4.3600000000000003</v>
      </c>
    </row>
    <row r="2728" spans="1:25" x14ac:dyDescent="0.25">
      <c r="A2728" s="24" t="s">
        <v>111</v>
      </c>
      <c r="B2728" t="s">
        <v>109</v>
      </c>
      <c r="C2728" s="15">
        <v>42382</v>
      </c>
      <c r="D2728" t="s">
        <v>97</v>
      </c>
      <c r="E2728">
        <v>2</v>
      </c>
      <c r="G2728">
        <v>100</v>
      </c>
      <c r="J2728">
        <v>9</v>
      </c>
      <c r="K2728" s="6" t="s">
        <v>88</v>
      </c>
      <c r="N2728">
        <v>112.58</v>
      </c>
      <c r="O2728">
        <v>112.58</v>
      </c>
      <c r="P2728" s="6">
        <f>SUMIFS(O$2488:O2728,A$2488:A2728,A2728,E$2488:E2728,E2728)</f>
        <v>521.21</v>
      </c>
      <c r="Y2728">
        <v>3.22</v>
      </c>
    </row>
    <row r="2729" spans="1:25" x14ac:dyDescent="0.25">
      <c r="A2729" s="24" t="s">
        <v>110</v>
      </c>
      <c r="B2729" t="s">
        <v>109</v>
      </c>
      <c r="C2729" s="15">
        <v>42382</v>
      </c>
      <c r="D2729" t="s">
        <v>97</v>
      </c>
      <c r="E2729">
        <v>2</v>
      </c>
      <c r="G2729">
        <v>0</v>
      </c>
      <c r="J2729">
        <v>9</v>
      </c>
      <c r="K2729" s="6" t="s">
        <v>88</v>
      </c>
      <c r="N2729">
        <v>89.01</v>
      </c>
      <c r="O2729">
        <v>89.01</v>
      </c>
      <c r="P2729" s="6">
        <f>SUMIFS(O$2488:O2729,A$2488:A2729,A2729,E$2488:E2729,E2729)</f>
        <v>331.43</v>
      </c>
      <c r="Y2729">
        <v>2.54</v>
      </c>
    </row>
    <row r="2730" spans="1:25" x14ac:dyDescent="0.25">
      <c r="A2730" s="24" t="s">
        <v>112</v>
      </c>
      <c r="B2730" t="s">
        <v>109</v>
      </c>
      <c r="C2730" s="15">
        <v>42382</v>
      </c>
      <c r="D2730" t="s">
        <v>97</v>
      </c>
      <c r="E2730">
        <v>2</v>
      </c>
      <c r="G2730">
        <v>50</v>
      </c>
      <c r="J2730">
        <v>9</v>
      </c>
      <c r="K2730" s="6" t="s">
        <v>88</v>
      </c>
      <c r="N2730">
        <v>127.81</v>
      </c>
      <c r="O2730">
        <v>127.81</v>
      </c>
      <c r="P2730" s="6">
        <f>SUMIFS(O$2488:O2730,A$2488:A2730,A2730,E$2488:E2730,E2730)</f>
        <v>490.42</v>
      </c>
      <c r="Y2730">
        <v>3.65</v>
      </c>
    </row>
    <row r="2731" spans="1:25" x14ac:dyDescent="0.25">
      <c r="A2731" s="24" t="s">
        <v>113</v>
      </c>
      <c r="B2731" t="s">
        <v>109</v>
      </c>
      <c r="C2731" s="15">
        <v>42382</v>
      </c>
      <c r="D2731" t="s">
        <v>97</v>
      </c>
      <c r="E2731">
        <v>2</v>
      </c>
      <c r="G2731">
        <v>500</v>
      </c>
      <c r="J2731">
        <v>9</v>
      </c>
      <c r="K2731" s="6" t="s">
        <v>88</v>
      </c>
      <c r="N2731">
        <v>158.68</v>
      </c>
      <c r="O2731">
        <v>158.68</v>
      </c>
      <c r="P2731" s="6">
        <f>SUMIFS(O$2488:O2731,A$2488:A2731,A2731,E$2488:E2731,E2731)</f>
        <v>1041.53</v>
      </c>
      <c r="Y2731">
        <v>4.53</v>
      </c>
    </row>
    <row r="2732" spans="1:25" x14ac:dyDescent="0.25">
      <c r="A2732" s="24" t="s">
        <v>108</v>
      </c>
      <c r="B2732" t="s">
        <v>109</v>
      </c>
      <c r="C2732" s="15">
        <v>42382</v>
      </c>
      <c r="D2732" t="s">
        <v>97</v>
      </c>
      <c r="E2732">
        <v>2</v>
      </c>
      <c r="G2732">
        <v>200</v>
      </c>
      <c r="J2732">
        <v>9</v>
      </c>
      <c r="K2732" s="6" t="s">
        <v>88</v>
      </c>
      <c r="N2732">
        <v>130.01</v>
      </c>
      <c r="O2732">
        <v>130.01</v>
      </c>
      <c r="P2732" s="6">
        <f>SUMIFS(O$2488:O2732,A$2488:A2732,A2732,E$2488:E2732,E2732)</f>
        <v>728.55000000000007</v>
      </c>
      <c r="Y2732">
        <v>3.71</v>
      </c>
    </row>
    <row r="2733" spans="1:25" x14ac:dyDescent="0.25">
      <c r="A2733" s="24" t="s">
        <v>114</v>
      </c>
      <c r="B2733" t="s">
        <v>109</v>
      </c>
      <c r="C2733" s="15">
        <v>42382</v>
      </c>
      <c r="D2733" t="s">
        <v>97</v>
      </c>
      <c r="E2733">
        <v>2</v>
      </c>
      <c r="G2733">
        <v>350</v>
      </c>
      <c r="J2733">
        <v>9</v>
      </c>
      <c r="K2733" s="6" t="s">
        <v>88</v>
      </c>
      <c r="N2733">
        <v>157.16</v>
      </c>
      <c r="O2733">
        <v>157.16</v>
      </c>
      <c r="P2733" s="6">
        <f>SUMIFS(O$2488:O2733,A$2488:A2733,A2733,E$2488:E2733,E2733)</f>
        <v>938.4899999999999</v>
      </c>
      <c r="Y2733">
        <v>4.49</v>
      </c>
    </row>
    <row r="2734" spans="1:25" x14ac:dyDescent="0.25">
      <c r="A2734" s="24" t="s">
        <v>110</v>
      </c>
      <c r="B2734" t="s">
        <v>109</v>
      </c>
      <c r="C2734" s="15">
        <v>42382</v>
      </c>
      <c r="D2734" t="s">
        <v>97</v>
      </c>
      <c r="E2734">
        <v>3</v>
      </c>
      <c r="G2734">
        <v>0</v>
      </c>
      <c r="J2734">
        <v>9</v>
      </c>
      <c r="K2734" s="6" t="s">
        <v>88</v>
      </c>
      <c r="N2734">
        <v>112.23</v>
      </c>
      <c r="O2734">
        <v>112.23</v>
      </c>
      <c r="P2734" s="6">
        <f>SUMIFS(O$2488:O2734,A$2488:A2734,A2734,E$2488:E2734,E2734)</f>
        <v>305.55</v>
      </c>
      <c r="Y2734">
        <v>3.21</v>
      </c>
    </row>
    <row r="2735" spans="1:25" x14ac:dyDescent="0.25">
      <c r="A2735" s="24" t="s">
        <v>114</v>
      </c>
      <c r="B2735" t="s">
        <v>109</v>
      </c>
      <c r="C2735" s="15">
        <v>42382</v>
      </c>
      <c r="D2735" t="s">
        <v>97</v>
      </c>
      <c r="E2735">
        <v>3</v>
      </c>
      <c r="G2735">
        <v>350</v>
      </c>
      <c r="J2735">
        <v>9</v>
      </c>
      <c r="K2735" s="6" t="s">
        <v>88</v>
      </c>
      <c r="N2735">
        <v>165.96</v>
      </c>
      <c r="O2735">
        <v>165.96</v>
      </c>
      <c r="P2735" s="6">
        <f>SUMIFS(O$2488:O2735,A$2488:A2735,A2735,E$2488:E2735,E2735)</f>
        <v>943.68000000000006</v>
      </c>
      <c r="Y2735">
        <v>4.74</v>
      </c>
    </row>
    <row r="2736" spans="1:25" x14ac:dyDescent="0.25">
      <c r="A2736" s="24" t="s">
        <v>112</v>
      </c>
      <c r="B2736" t="s">
        <v>109</v>
      </c>
      <c r="C2736" s="15">
        <v>42382</v>
      </c>
      <c r="D2736" t="s">
        <v>97</v>
      </c>
      <c r="E2736">
        <v>3</v>
      </c>
      <c r="G2736">
        <v>50</v>
      </c>
      <c r="J2736">
        <v>9</v>
      </c>
      <c r="K2736" s="6" t="s">
        <v>88</v>
      </c>
      <c r="N2736">
        <v>146.06</v>
      </c>
      <c r="O2736">
        <v>146.06</v>
      </c>
      <c r="P2736" s="6">
        <f>SUMIFS(O$2488:O2736,A$2488:A2736,A2736,E$2488:E2736,E2736)</f>
        <v>464.89</v>
      </c>
      <c r="Y2736">
        <v>4.17</v>
      </c>
    </row>
    <row r="2737" spans="1:25" x14ac:dyDescent="0.25">
      <c r="A2737" s="24" t="s">
        <v>111</v>
      </c>
      <c r="B2737" t="s">
        <v>109</v>
      </c>
      <c r="C2737" s="15">
        <v>42382</v>
      </c>
      <c r="D2737" t="s">
        <v>97</v>
      </c>
      <c r="E2737">
        <v>3</v>
      </c>
      <c r="G2737">
        <v>100</v>
      </c>
      <c r="J2737">
        <v>9</v>
      </c>
      <c r="K2737" s="6" t="s">
        <v>88</v>
      </c>
      <c r="N2737">
        <v>143.75</v>
      </c>
      <c r="O2737">
        <v>143.75</v>
      </c>
      <c r="P2737" s="6">
        <f>SUMIFS(O$2488:O2737,A$2488:A2737,A2737,E$2488:E2737,E2737)</f>
        <v>539.66</v>
      </c>
      <c r="Y2737">
        <v>4.1100000000000003</v>
      </c>
    </row>
    <row r="2738" spans="1:25" x14ac:dyDescent="0.25">
      <c r="A2738" s="24" t="s">
        <v>108</v>
      </c>
      <c r="B2738" t="s">
        <v>109</v>
      </c>
      <c r="C2738" s="15">
        <v>42382</v>
      </c>
      <c r="D2738" t="s">
        <v>97</v>
      </c>
      <c r="E2738">
        <v>3</v>
      </c>
      <c r="G2738">
        <v>200</v>
      </c>
      <c r="J2738">
        <v>9</v>
      </c>
      <c r="K2738" s="6" t="s">
        <v>88</v>
      </c>
      <c r="N2738">
        <v>177.65</v>
      </c>
      <c r="O2738">
        <v>177.65</v>
      </c>
      <c r="P2738" s="6">
        <f>SUMIFS(O$2488:O2738,A$2488:A2738,A2738,E$2488:E2738,E2738)</f>
        <v>665.45</v>
      </c>
      <c r="Y2738">
        <v>5.08</v>
      </c>
    </row>
    <row r="2739" spans="1:25" x14ac:dyDescent="0.25">
      <c r="A2739" s="24" t="s">
        <v>113</v>
      </c>
      <c r="B2739" t="s">
        <v>109</v>
      </c>
      <c r="C2739" s="15">
        <v>42382</v>
      </c>
      <c r="D2739" t="s">
        <v>97</v>
      </c>
      <c r="E2739">
        <v>3</v>
      </c>
      <c r="G2739">
        <v>500</v>
      </c>
      <c r="J2739">
        <v>9</v>
      </c>
      <c r="K2739" s="6" t="s">
        <v>88</v>
      </c>
      <c r="N2739">
        <v>192.34</v>
      </c>
      <c r="O2739">
        <v>192.34</v>
      </c>
      <c r="P2739" s="6">
        <f>SUMIFS(O$2488:O2739,A$2488:A2739,A2739,E$2488:E2739,E2739)</f>
        <v>1071.8399999999999</v>
      </c>
      <c r="Y2739">
        <v>5.5</v>
      </c>
    </row>
    <row r="2740" spans="1:25" x14ac:dyDescent="0.25">
      <c r="A2740" s="24" t="s">
        <v>108</v>
      </c>
      <c r="B2740" t="s">
        <v>109</v>
      </c>
      <c r="C2740" s="15">
        <v>42391</v>
      </c>
      <c r="D2740" t="s">
        <v>97</v>
      </c>
      <c r="E2740">
        <v>1</v>
      </c>
      <c r="G2740">
        <v>200</v>
      </c>
      <c r="J2740">
        <v>9</v>
      </c>
      <c r="K2740" s="6" t="s">
        <v>115</v>
      </c>
      <c r="L2740">
        <v>871.4</v>
      </c>
      <c r="M2740">
        <v>87.14</v>
      </c>
      <c r="P2740" s="6"/>
    </row>
    <row r="2741" spans="1:25" x14ac:dyDescent="0.25">
      <c r="A2741" s="24" t="s">
        <v>110</v>
      </c>
      <c r="B2741" t="s">
        <v>109</v>
      </c>
      <c r="C2741" s="15">
        <v>42391</v>
      </c>
      <c r="D2741" t="s">
        <v>97</v>
      </c>
      <c r="E2741">
        <v>1</v>
      </c>
      <c r="G2741">
        <v>0</v>
      </c>
      <c r="J2741">
        <v>9</v>
      </c>
      <c r="K2741" s="6" t="s">
        <v>115</v>
      </c>
      <c r="L2741">
        <v>733.8</v>
      </c>
      <c r="M2741">
        <v>73.38</v>
      </c>
      <c r="P2741" s="6"/>
    </row>
    <row r="2742" spans="1:25" x14ac:dyDescent="0.25">
      <c r="A2742" s="24" t="s">
        <v>111</v>
      </c>
      <c r="B2742" t="s">
        <v>109</v>
      </c>
      <c r="C2742" s="15">
        <v>42391</v>
      </c>
      <c r="D2742" t="s">
        <v>97</v>
      </c>
      <c r="E2742">
        <v>1</v>
      </c>
      <c r="G2742">
        <v>100</v>
      </c>
      <c r="J2742">
        <v>9</v>
      </c>
      <c r="K2742" s="6" t="s">
        <v>115</v>
      </c>
      <c r="L2742">
        <v>768.2</v>
      </c>
      <c r="M2742">
        <v>76.819999999999993</v>
      </c>
      <c r="P2742" s="6"/>
    </row>
    <row r="2743" spans="1:25" x14ac:dyDescent="0.25">
      <c r="A2743" s="24" t="s">
        <v>112</v>
      </c>
      <c r="B2743" t="s">
        <v>109</v>
      </c>
      <c r="C2743" s="15">
        <v>42391</v>
      </c>
      <c r="D2743" t="s">
        <v>97</v>
      </c>
      <c r="E2743">
        <v>1</v>
      </c>
      <c r="G2743">
        <v>50</v>
      </c>
      <c r="J2743">
        <v>9</v>
      </c>
      <c r="K2743" s="6" t="s">
        <v>115</v>
      </c>
      <c r="L2743">
        <v>733.8</v>
      </c>
      <c r="M2743">
        <v>73.38</v>
      </c>
      <c r="P2743" s="6"/>
    </row>
    <row r="2744" spans="1:25" x14ac:dyDescent="0.25">
      <c r="A2744" s="24" t="s">
        <v>113</v>
      </c>
      <c r="B2744" t="s">
        <v>109</v>
      </c>
      <c r="C2744" s="15">
        <v>42391</v>
      </c>
      <c r="D2744" t="s">
        <v>97</v>
      </c>
      <c r="E2744">
        <v>1</v>
      </c>
      <c r="G2744">
        <v>500</v>
      </c>
      <c r="J2744">
        <v>9</v>
      </c>
      <c r="K2744" s="6" t="s">
        <v>115</v>
      </c>
      <c r="L2744">
        <v>768.2</v>
      </c>
      <c r="M2744">
        <v>76.819999999999993</v>
      </c>
      <c r="P2744" s="6"/>
    </row>
    <row r="2745" spans="1:25" x14ac:dyDescent="0.25">
      <c r="A2745" s="24" t="s">
        <v>114</v>
      </c>
      <c r="B2745" t="s">
        <v>109</v>
      </c>
      <c r="C2745" s="15">
        <v>42391</v>
      </c>
      <c r="D2745" t="s">
        <v>97</v>
      </c>
      <c r="E2745">
        <v>1</v>
      </c>
      <c r="G2745">
        <v>350</v>
      </c>
      <c r="J2745">
        <v>9</v>
      </c>
      <c r="K2745" s="6" t="s">
        <v>115</v>
      </c>
      <c r="L2745">
        <v>871.4</v>
      </c>
      <c r="M2745">
        <v>87.14</v>
      </c>
      <c r="P2745" s="6"/>
    </row>
    <row r="2746" spans="1:25" x14ac:dyDescent="0.25">
      <c r="A2746" s="24" t="s">
        <v>111</v>
      </c>
      <c r="B2746" t="s">
        <v>109</v>
      </c>
      <c r="C2746" s="15">
        <v>42391</v>
      </c>
      <c r="D2746" t="s">
        <v>97</v>
      </c>
      <c r="E2746">
        <v>2</v>
      </c>
      <c r="G2746">
        <v>100</v>
      </c>
      <c r="J2746">
        <v>9</v>
      </c>
      <c r="K2746" s="6" t="s">
        <v>115</v>
      </c>
      <c r="L2746">
        <v>768.2</v>
      </c>
      <c r="M2746">
        <v>76.819999999999993</v>
      </c>
      <c r="P2746" s="6"/>
    </row>
    <row r="2747" spans="1:25" x14ac:dyDescent="0.25">
      <c r="A2747" s="24" t="s">
        <v>110</v>
      </c>
      <c r="B2747" t="s">
        <v>109</v>
      </c>
      <c r="C2747" s="15">
        <v>42391</v>
      </c>
      <c r="D2747" t="s">
        <v>97</v>
      </c>
      <c r="E2747">
        <v>2</v>
      </c>
      <c r="G2747">
        <v>0</v>
      </c>
      <c r="J2747">
        <v>9</v>
      </c>
      <c r="K2747" s="6" t="s">
        <v>115</v>
      </c>
      <c r="L2747">
        <v>785.4</v>
      </c>
      <c r="M2747">
        <v>78.540000000000006</v>
      </c>
      <c r="P2747" s="6"/>
    </row>
    <row r="2748" spans="1:25" x14ac:dyDescent="0.25">
      <c r="A2748" s="24" t="s">
        <v>112</v>
      </c>
      <c r="B2748" t="s">
        <v>109</v>
      </c>
      <c r="C2748" s="15">
        <v>42391</v>
      </c>
      <c r="D2748" t="s">
        <v>97</v>
      </c>
      <c r="E2748">
        <v>2</v>
      </c>
      <c r="G2748">
        <v>50</v>
      </c>
      <c r="J2748">
        <v>9</v>
      </c>
      <c r="K2748" s="6" t="s">
        <v>115</v>
      </c>
      <c r="L2748">
        <v>837</v>
      </c>
      <c r="M2748">
        <v>83.7</v>
      </c>
      <c r="P2748" s="6"/>
    </row>
    <row r="2749" spans="1:25" x14ac:dyDescent="0.25">
      <c r="A2749" s="24" t="s">
        <v>113</v>
      </c>
      <c r="B2749" t="s">
        <v>109</v>
      </c>
      <c r="C2749" s="15">
        <v>42391</v>
      </c>
      <c r="D2749" t="s">
        <v>97</v>
      </c>
      <c r="E2749">
        <v>2</v>
      </c>
      <c r="G2749">
        <v>500</v>
      </c>
      <c r="J2749">
        <v>9</v>
      </c>
      <c r="K2749" s="6" t="s">
        <v>115</v>
      </c>
      <c r="L2749">
        <v>768.2</v>
      </c>
      <c r="M2749">
        <v>76.819999999999993</v>
      </c>
      <c r="P2749" s="6"/>
    </row>
    <row r="2750" spans="1:25" x14ac:dyDescent="0.25">
      <c r="A2750" s="24" t="s">
        <v>108</v>
      </c>
      <c r="B2750" t="s">
        <v>109</v>
      </c>
      <c r="C2750" s="15">
        <v>42391</v>
      </c>
      <c r="D2750" t="s">
        <v>97</v>
      </c>
      <c r="E2750">
        <v>2</v>
      </c>
      <c r="G2750">
        <v>200</v>
      </c>
      <c r="J2750">
        <v>9</v>
      </c>
      <c r="K2750" s="6" t="s">
        <v>115</v>
      </c>
      <c r="L2750">
        <v>854.2</v>
      </c>
      <c r="M2750">
        <v>85.42</v>
      </c>
      <c r="P2750" s="6"/>
    </row>
    <row r="2751" spans="1:25" x14ac:dyDescent="0.25">
      <c r="A2751" s="24" t="s">
        <v>114</v>
      </c>
      <c r="B2751" t="s">
        <v>109</v>
      </c>
      <c r="C2751" s="15">
        <v>42391</v>
      </c>
      <c r="D2751" t="s">
        <v>97</v>
      </c>
      <c r="E2751">
        <v>2</v>
      </c>
      <c r="G2751">
        <v>350</v>
      </c>
      <c r="J2751">
        <v>9</v>
      </c>
      <c r="K2751" s="6" t="s">
        <v>115</v>
      </c>
      <c r="L2751">
        <v>768.2</v>
      </c>
      <c r="M2751">
        <v>76.819999999999993</v>
      </c>
      <c r="P2751" s="6"/>
    </row>
    <row r="2752" spans="1:25" x14ac:dyDescent="0.25">
      <c r="A2752" s="24" t="s">
        <v>110</v>
      </c>
      <c r="B2752" t="s">
        <v>109</v>
      </c>
      <c r="C2752" s="15">
        <v>42391</v>
      </c>
      <c r="D2752" t="s">
        <v>97</v>
      </c>
      <c r="E2752">
        <v>3</v>
      </c>
      <c r="G2752">
        <v>0</v>
      </c>
      <c r="J2752">
        <v>9</v>
      </c>
      <c r="K2752" s="6" t="s">
        <v>115</v>
      </c>
      <c r="L2752">
        <v>802.6</v>
      </c>
      <c r="M2752">
        <v>80.260000000000005</v>
      </c>
      <c r="P2752" s="6"/>
    </row>
    <row r="2753" spans="1:16" x14ac:dyDescent="0.25">
      <c r="A2753" s="24" t="s">
        <v>114</v>
      </c>
      <c r="B2753" t="s">
        <v>109</v>
      </c>
      <c r="C2753" s="15">
        <v>42391</v>
      </c>
      <c r="D2753" t="s">
        <v>97</v>
      </c>
      <c r="E2753">
        <v>3</v>
      </c>
      <c r="G2753">
        <v>350</v>
      </c>
      <c r="J2753">
        <v>9</v>
      </c>
      <c r="K2753" s="6" t="s">
        <v>115</v>
      </c>
      <c r="L2753">
        <v>854.2</v>
      </c>
      <c r="M2753">
        <v>85.42</v>
      </c>
      <c r="P2753" s="6"/>
    </row>
    <row r="2754" spans="1:16" x14ac:dyDescent="0.25">
      <c r="A2754" s="24" t="s">
        <v>112</v>
      </c>
      <c r="B2754" t="s">
        <v>109</v>
      </c>
      <c r="C2754" s="15">
        <v>42391</v>
      </c>
      <c r="D2754" t="s">
        <v>97</v>
      </c>
      <c r="E2754">
        <v>3</v>
      </c>
      <c r="G2754">
        <v>50</v>
      </c>
      <c r="J2754">
        <v>9</v>
      </c>
      <c r="K2754" s="6" t="s">
        <v>115</v>
      </c>
      <c r="L2754">
        <v>854.2</v>
      </c>
      <c r="M2754">
        <v>85.42</v>
      </c>
      <c r="P2754" s="6"/>
    </row>
    <row r="2755" spans="1:16" x14ac:dyDescent="0.25">
      <c r="A2755" s="24" t="s">
        <v>111</v>
      </c>
      <c r="B2755" t="s">
        <v>109</v>
      </c>
      <c r="C2755" s="15">
        <v>42391</v>
      </c>
      <c r="D2755" t="s">
        <v>97</v>
      </c>
      <c r="E2755">
        <v>3</v>
      </c>
      <c r="G2755">
        <v>100</v>
      </c>
      <c r="J2755">
        <v>9</v>
      </c>
      <c r="K2755" s="6" t="s">
        <v>115</v>
      </c>
      <c r="L2755">
        <v>819.8</v>
      </c>
      <c r="M2755">
        <v>81.98</v>
      </c>
      <c r="P2755" s="6"/>
    </row>
    <row r="2756" spans="1:16" x14ac:dyDescent="0.25">
      <c r="A2756" s="24" t="s">
        <v>108</v>
      </c>
      <c r="B2756" t="s">
        <v>109</v>
      </c>
      <c r="C2756" s="15">
        <v>42391</v>
      </c>
      <c r="D2756" t="s">
        <v>97</v>
      </c>
      <c r="E2756">
        <v>3</v>
      </c>
      <c r="G2756">
        <v>200</v>
      </c>
      <c r="J2756">
        <v>9</v>
      </c>
      <c r="K2756" s="6" t="s">
        <v>115</v>
      </c>
      <c r="L2756">
        <v>905.8</v>
      </c>
      <c r="M2756">
        <v>90.58</v>
      </c>
      <c r="P2756" s="6"/>
    </row>
    <row r="2757" spans="1:16" x14ac:dyDescent="0.25">
      <c r="A2757" s="24" t="s">
        <v>113</v>
      </c>
      <c r="B2757" t="s">
        <v>109</v>
      </c>
      <c r="C2757" s="15">
        <v>42391</v>
      </c>
      <c r="D2757" t="s">
        <v>97</v>
      </c>
      <c r="E2757">
        <v>3</v>
      </c>
      <c r="G2757">
        <v>500</v>
      </c>
      <c r="J2757">
        <v>9</v>
      </c>
      <c r="K2757" s="6" t="s">
        <v>115</v>
      </c>
      <c r="L2757">
        <v>768.2</v>
      </c>
      <c r="M2757">
        <v>76.819999999999993</v>
      </c>
      <c r="P2757" s="6"/>
    </row>
    <row r="2758" spans="1:16" x14ac:dyDescent="0.25">
      <c r="A2758" s="24" t="s">
        <v>108</v>
      </c>
      <c r="B2758" t="s">
        <v>109</v>
      </c>
      <c r="C2758" s="15">
        <v>42398</v>
      </c>
      <c r="D2758" t="s">
        <v>97</v>
      </c>
      <c r="E2758">
        <v>1</v>
      </c>
      <c r="G2758">
        <v>200</v>
      </c>
      <c r="J2758">
        <v>9</v>
      </c>
      <c r="K2758" s="6" t="s">
        <v>116</v>
      </c>
      <c r="L2758">
        <v>974.6</v>
      </c>
      <c r="M2758">
        <v>97.46</v>
      </c>
      <c r="P2758" s="6"/>
    </row>
    <row r="2759" spans="1:16" x14ac:dyDescent="0.25">
      <c r="A2759" s="24" t="s">
        <v>110</v>
      </c>
      <c r="B2759" t="s">
        <v>109</v>
      </c>
      <c r="C2759" s="15">
        <v>42398</v>
      </c>
      <c r="D2759" t="s">
        <v>97</v>
      </c>
      <c r="E2759">
        <v>1</v>
      </c>
      <c r="G2759">
        <v>0</v>
      </c>
      <c r="J2759">
        <v>9</v>
      </c>
      <c r="K2759" s="6" t="s">
        <v>116</v>
      </c>
      <c r="L2759">
        <v>802.6</v>
      </c>
      <c r="M2759">
        <v>80.260000000000005</v>
      </c>
      <c r="P2759" s="6"/>
    </row>
    <row r="2760" spans="1:16" x14ac:dyDescent="0.25">
      <c r="A2760" s="24" t="s">
        <v>111</v>
      </c>
      <c r="B2760" t="s">
        <v>109</v>
      </c>
      <c r="C2760" s="15">
        <v>42398</v>
      </c>
      <c r="D2760" t="s">
        <v>97</v>
      </c>
      <c r="E2760">
        <v>1</v>
      </c>
      <c r="G2760">
        <v>100</v>
      </c>
      <c r="J2760">
        <v>9</v>
      </c>
      <c r="K2760" s="6" t="s">
        <v>116</v>
      </c>
      <c r="L2760">
        <v>991.80000000000007</v>
      </c>
      <c r="M2760">
        <v>99.18</v>
      </c>
      <c r="P2760" s="6"/>
    </row>
    <row r="2761" spans="1:16" x14ac:dyDescent="0.25">
      <c r="A2761" s="24" t="s">
        <v>112</v>
      </c>
      <c r="B2761" t="s">
        <v>109</v>
      </c>
      <c r="C2761" s="15">
        <v>42398</v>
      </c>
      <c r="D2761" t="s">
        <v>97</v>
      </c>
      <c r="E2761">
        <v>1</v>
      </c>
      <c r="G2761">
        <v>50</v>
      </c>
      <c r="J2761">
        <v>9</v>
      </c>
      <c r="K2761" s="6" t="s">
        <v>116</v>
      </c>
      <c r="L2761">
        <v>974.6</v>
      </c>
      <c r="M2761">
        <v>97.46</v>
      </c>
      <c r="P2761" s="6"/>
    </row>
    <row r="2762" spans="1:16" x14ac:dyDescent="0.25">
      <c r="A2762" s="24" t="s">
        <v>113</v>
      </c>
      <c r="B2762" t="s">
        <v>109</v>
      </c>
      <c r="C2762" s="15">
        <v>42398</v>
      </c>
      <c r="D2762" t="s">
        <v>97</v>
      </c>
      <c r="E2762">
        <v>1</v>
      </c>
      <c r="G2762">
        <v>500</v>
      </c>
      <c r="J2762">
        <v>9</v>
      </c>
      <c r="K2762" s="6" t="s">
        <v>116</v>
      </c>
      <c r="L2762">
        <v>905.8</v>
      </c>
      <c r="M2762">
        <v>90.58</v>
      </c>
      <c r="P2762" s="6"/>
    </row>
    <row r="2763" spans="1:16" x14ac:dyDescent="0.25">
      <c r="A2763" s="24" t="s">
        <v>114</v>
      </c>
      <c r="B2763" t="s">
        <v>109</v>
      </c>
      <c r="C2763" s="15">
        <v>42398</v>
      </c>
      <c r="D2763" t="s">
        <v>97</v>
      </c>
      <c r="E2763">
        <v>1</v>
      </c>
      <c r="G2763">
        <v>350</v>
      </c>
      <c r="J2763">
        <v>9</v>
      </c>
      <c r="K2763" s="6" t="s">
        <v>116</v>
      </c>
      <c r="L2763">
        <v>923</v>
      </c>
      <c r="M2763">
        <v>92.3</v>
      </c>
      <c r="P2763" s="6"/>
    </row>
    <row r="2764" spans="1:16" x14ac:dyDescent="0.25">
      <c r="A2764" s="24" t="s">
        <v>111</v>
      </c>
      <c r="B2764" t="s">
        <v>109</v>
      </c>
      <c r="C2764" s="15">
        <v>42398</v>
      </c>
      <c r="D2764" t="s">
        <v>97</v>
      </c>
      <c r="E2764">
        <v>2</v>
      </c>
      <c r="G2764">
        <v>100</v>
      </c>
      <c r="J2764">
        <v>9</v>
      </c>
      <c r="K2764" s="6" t="s">
        <v>116</v>
      </c>
      <c r="L2764">
        <v>854.2</v>
      </c>
      <c r="M2764">
        <v>85.42</v>
      </c>
      <c r="P2764" s="6"/>
    </row>
    <row r="2765" spans="1:16" x14ac:dyDescent="0.25">
      <c r="A2765" s="24" t="s">
        <v>110</v>
      </c>
      <c r="B2765" t="s">
        <v>109</v>
      </c>
      <c r="C2765" s="15">
        <v>42398</v>
      </c>
      <c r="D2765" t="s">
        <v>97</v>
      </c>
      <c r="E2765">
        <v>2</v>
      </c>
      <c r="G2765">
        <v>0</v>
      </c>
      <c r="J2765">
        <v>9</v>
      </c>
      <c r="K2765" s="6" t="s">
        <v>116</v>
      </c>
      <c r="L2765">
        <v>785.4</v>
      </c>
      <c r="M2765">
        <v>78.540000000000006</v>
      </c>
      <c r="P2765" s="6"/>
    </row>
    <row r="2766" spans="1:16" x14ac:dyDescent="0.25">
      <c r="A2766" s="24" t="s">
        <v>112</v>
      </c>
      <c r="B2766" t="s">
        <v>109</v>
      </c>
      <c r="C2766" s="15">
        <v>42398</v>
      </c>
      <c r="D2766" t="s">
        <v>97</v>
      </c>
      <c r="E2766">
        <v>2</v>
      </c>
      <c r="G2766">
        <v>50</v>
      </c>
      <c r="J2766">
        <v>9</v>
      </c>
      <c r="K2766" s="6" t="s">
        <v>116</v>
      </c>
      <c r="L2766">
        <v>888.6</v>
      </c>
      <c r="M2766">
        <v>88.86</v>
      </c>
      <c r="P2766" s="6"/>
    </row>
    <row r="2767" spans="1:16" x14ac:dyDescent="0.25">
      <c r="A2767" s="24" t="s">
        <v>113</v>
      </c>
      <c r="B2767" t="s">
        <v>109</v>
      </c>
      <c r="C2767" s="15">
        <v>42398</v>
      </c>
      <c r="D2767" t="s">
        <v>97</v>
      </c>
      <c r="E2767">
        <v>2</v>
      </c>
      <c r="G2767">
        <v>500</v>
      </c>
      <c r="J2767">
        <v>9</v>
      </c>
      <c r="K2767" s="6" t="s">
        <v>116</v>
      </c>
      <c r="L2767">
        <v>871.4</v>
      </c>
      <c r="M2767">
        <v>87.14</v>
      </c>
      <c r="P2767" s="6"/>
    </row>
    <row r="2768" spans="1:16" x14ac:dyDescent="0.25">
      <c r="A2768" s="24" t="s">
        <v>108</v>
      </c>
      <c r="B2768" t="s">
        <v>109</v>
      </c>
      <c r="C2768" s="15">
        <v>42398</v>
      </c>
      <c r="D2768" t="s">
        <v>97</v>
      </c>
      <c r="E2768">
        <v>2</v>
      </c>
      <c r="G2768">
        <v>200</v>
      </c>
      <c r="J2768">
        <v>9</v>
      </c>
      <c r="K2768" s="6" t="s">
        <v>116</v>
      </c>
      <c r="L2768">
        <v>751</v>
      </c>
      <c r="M2768">
        <v>75.099999999999994</v>
      </c>
      <c r="P2768" s="6"/>
    </row>
    <row r="2769" spans="1:16" x14ac:dyDescent="0.25">
      <c r="A2769" s="24" t="s">
        <v>114</v>
      </c>
      <c r="B2769" t="s">
        <v>109</v>
      </c>
      <c r="C2769" s="15">
        <v>42398</v>
      </c>
      <c r="D2769" t="s">
        <v>97</v>
      </c>
      <c r="E2769">
        <v>2</v>
      </c>
      <c r="G2769">
        <v>350</v>
      </c>
      <c r="J2769">
        <v>9</v>
      </c>
      <c r="K2769" s="6" t="s">
        <v>116</v>
      </c>
      <c r="L2769">
        <v>785.4</v>
      </c>
      <c r="M2769">
        <v>78.540000000000006</v>
      </c>
      <c r="P2769" s="6"/>
    </row>
    <row r="2770" spans="1:16" x14ac:dyDescent="0.25">
      <c r="A2770" s="24" t="s">
        <v>110</v>
      </c>
      <c r="B2770" t="s">
        <v>109</v>
      </c>
      <c r="C2770" s="15">
        <v>42398</v>
      </c>
      <c r="D2770" t="s">
        <v>97</v>
      </c>
      <c r="E2770">
        <v>3</v>
      </c>
      <c r="G2770">
        <v>0</v>
      </c>
      <c r="J2770">
        <v>9</v>
      </c>
      <c r="K2770" s="6" t="s">
        <v>116</v>
      </c>
      <c r="L2770">
        <v>837</v>
      </c>
      <c r="M2770">
        <v>83.7</v>
      </c>
      <c r="P2770" s="6"/>
    </row>
    <row r="2771" spans="1:16" x14ac:dyDescent="0.25">
      <c r="A2771" s="24" t="s">
        <v>114</v>
      </c>
      <c r="B2771" t="s">
        <v>109</v>
      </c>
      <c r="C2771" s="15">
        <v>42398</v>
      </c>
      <c r="D2771" t="s">
        <v>97</v>
      </c>
      <c r="E2771">
        <v>3</v>
      </c>
      <c r="G2771">
        <v>350</v>
      </c>
      <c r="J2771">
        <v>9</v>
      </c>
      <c r="K2771" s="6" t="s">
        <v>116</v>
      </c>
      <c r="L2771">
        <v>837</v>
      </c>
      <c r="M2771">
        <v>83.7</v>
      </c>
      <c r="P2771" s="6"/>
    </row>
    <row r="2772" spans="1:16" x14ac:dyDescent="0.25">
      <c r="A2772" s="24" t="s">
        <v>112</v>
      </c>
      <c r="B2772" t="s">
        <v>109</v>
      </c>
      <c r="C2772" s="15">
        <v>42398</v>
      </c>
      <c r="D2772" t="s">
        <v>97</v>
      </c>
      <c r="E2772">
        <v>3</v>
      </c>
      <c r="G2772">
        <v>50</v>
      </c>
      <c r="J2772">
        <v>9</v>
      </c>
      <c r="K2772" s="6" t="s">
        <v>116</v>
      </c>
      <c r="L2772">
        <v>871.4</v>
      </c>
      <c r="M2772">
        <v>87.14</v>
      </c>
      <c r="P2772" s="6"/>
    </row>
    <row r="2773" spans="1:16" x14ac:dyDescent="0.25">
      <c r="A2773" s="24" t="s">
        <v>111</v>
      </c>
      <c r="B2773" t="s">
        <v>109</v>
      </c>
      <c r="C2773" s="15">
        <v>42398</v>
      </c>
      <c r="D2773" t="s">
        <v>97</v>
      </c>
      <c r="E2773">
        <v>3</v>
      </c>
      <c r="G2773">
        <v>100</v>
      </c>
      <c r="J2773">
        <v>9</v>
      </c>
      <c r="K2773" s="6" t="s">
        <v>116</v>
      </c>
      <c r="L2773">
        <v>940.19999999999993</v>
      </c>
      <c r="M2773">
        <v>94.02</v>
      </c>
      <c r="P2773" s="6"/>
    </row>
    <row r="2774" spans="1:16" x14ac:dyDescent="0.25">
      <c r="A2774" s="24" t="s">
        <v>108</v>
      </c>
      <c r="B2774" t="s">
        <v>109</v>
      </c>
      <c r="C2774" s="15">
        <v>42398</v>
      </c>
      <c r="D2774" t="s">
        <v>97</v>
      </c>
      <c r="E2774">
        <v>3</v>
      </c>
      <c r="G2774">
        <v>200</v>
      </c>
      <c r="J2774">
        <v>9</v>
      </c>
      <c r="K2774" s="6" t="s">
        <v>116</v>
      </c>
      <c r="L2774">
        <v>1112.1999999999998</v>
      </c>
      <c r="M2774">
        <v>111.22</v>
      </c>
      <c r="P2774" s="6"/>
    </row>
    <row r="2775" spans="1:16" x14ac:dyDescent="0.25">
      <c r="A2775" s="24" t="s">
        <v>113</v>
      </c>
      <c r="B2775" t="s">
        <v>109</v>
      </c>
      <c r="C2775" s="15">
        <v>42398</v>
      </c>
      <c r="D2775" t="s">
        <v>97</v>
      </c>
      <c r="E2775">
        <v>3</v>
      </c>
      <c r="G2775">
        <v>500</v>
      </c>
      <c r="J2775">
        <v>9</v>
      </c>
      <c r="K2775" s="6" t="s">
        <v>116</v>
      </c>
      <c r="L2775">
        <v>802.6</v>
      </c>
      <c r="M2775">
        <v>80.260000000000005</v>
      </c>
      <c r="P2775" s="6"/>
    </row>
    <row r="2776" spans="1:16" x14ac:dyDescent="0.25">
      <c r="A2776" s="24" t="s">
        <v>108</v>
      </c>
      <c r="B2776" t="s">
        <v>109</v>
      </c>
      <c r="C2776" s="15">
        <v>42405</v>
      </c>
      <c r="D2776" t="s">
        <v>97</v>
      </c>
      <c r="E2776">
        <v>1</v>
      </c>
      <c r="G2776">
        <v>200</v>
      </c>
      <c r="J2776">
        <v>9</v>
      </c>
      <c r="K2776" s="6" t="s">
        <v>117</v>
      </c>
      <c r="L2776">
        <v>819.8</v>
      </c>
      <c r="M2776">
        <v>81.98</v>
      </c>
      <c r="P2776" s="6"/>
    </row>
    <row r="2777" spans="1:16" x14ac:dyDescent="0.25">
      <c r="A2777" s="24" t="s">
        <v>110</v>
      </c>
      <c r="B2777" t="s">
        <v>109</v>
      </c>
      <c r="C2777" s="15">
        <v>42405</v>
      </c>
      <c r="D2777" t="s">
        <v>97</v>
      </c>
      <c r="E2777">
        <v>1</v>
      </c>
      <c r="G2777">
        <v>0</v>
      </c>
      <c r="J2777">
        <v>9</v>
      </c>
      <c r="K2777" s="6" t="s">
        <v>117</v>
      </c>
      <c r="L2777">
        <v>871.4</v>
      </c>
      <c r="M2777">
        <v>87.14</v>
      </c>
      <c r="P2777" s="6"/>
    </row>
    <row r="2778" spans="1:16" x14ac:dyDescent="0.25">
      <c r="A2778" s="24" t="s">
        <v>111</v>
      </c>
      <c r="B2778" t="s">
        <v>109</v>
      </c>
      <c r="C2778" s="15">
        <v>42405</v>
      </c>
      <c r="D2778" t="s">
        <v>97</v>
      </c>
      <c r="E2778">
        <v>1</v>
      </c>
      <c r="G2778">
        <v>100</v>
      </c>
      <c r="J2778">
        <v>9</v>
      </c>
      <c r="K2778" s="6" t="s">
        <v>117</v>
      </c>
      <c r="L2778">
        <v>1232.5999999999999</v>
      </c>
      <c r="M2778">
        <v>123.26</v>
      </c>
      <c r="P2778" s="6"/>
    </row>
    <row r="2779" spans="1:16" x14ac:dyDescent="0.25">
      <c r="A2779" s="24" t="s">
        <v>112</v>
      </c>
      <c r="B2779" t="s">
        <v>109</v>
      </c>
      <c r="C2779" s="15">
        <v>42405</v>
      </c>
      <c r="D2779" t="s">
        <v>97</v>
      </c>
      <c r="E2779">
        <v>1</v>
      </c>
      <c r="G2779">
        <v>50</v>
      </c>
      <c r="J2779">
        <v>9</v>
      </c>
      <c r="K2779" s="6" t="s">
        <v>117</v>
      </c>
      <c r="L2779">
        <v>1198.1999999999998</v>
      </c>
      <c r="M2779">
        <v>119.82</v>
      </c>
      <c r="P2779" s="6"/>
    </row>
    <row r="2780" spans="1:16" x14ac:dyDescent="0.25">
      <c r="A2780" s="24" t="s">
        <v>113</v>
      </c>
      <c r="B2780" t="s">
        <v>109</v>
      </c>
      <c r="C2780" s="15">
        <v>42405</v>
      </c>
      <c r="D2780" t="s">
        <v>97</v>
      </c>
      <c r="E2780">
        <v>1</v>
      </c>
      <c r="G2780">
        <v>500</v>
      </c>
      <c r="J2780">
        <v>9</v>
      </c>
      <c r="K2780" s="6" t="s">
        <v>117</v>
      </c>
      <c r="L2780">
        <v>1112.1999999999998</v>
      </c>
      <c r="M2780">
        <v>111.22</v>
      </c>
      <c r="P2780" s="6"/>
    </row>
    <row r="2781" spans="1:16" x14ac:dyDescent="0.25">
      <c r="A2781" s="24" t="s">
        <v>114</v>
      </c>
      <c r="B2781" t="s">
        <v>109</v>
      </c>
      <c r="C2781" s="15">
        <v>42405</v>
      </c>
      <c r="D2781" t="s">
        <v>97</v>
      </c>
      <c r="E2781">
        <v>1</v>
      </c>
      <c r="G2781">
        <v>350</v>
      </c>
      <c r="J2781">
        <v>9</v>
      </c>
      <c r="K2781" s="6" t="s">
        <v>117</v>
      </c>
      <c r="L2781">
        <v>1009</v>
      </c>
      <c r="M2781">
        <v>100.9</v>
      </c>
      <c r="P2781" s="6"/>
    </row>
    <row r="2782" spans="1:16" x14ac:dyDescent="0.25">
      <c r="A2782" s="24" t="s">
        <v>111</v>
      </c>
      <c r="B2782" t="s">
        <v>109</v>
      </c>
      <c r="C2782" s="15">
        <v>42405</v>
      </c>
      <c r="D2782" t="s">
        <v>97</v>
      </c>
      <c r="E2782">
        <v>2</v>
      </c>
      <c r="G2782">
        <v>100</v>
      </c>
      <c r="J2782">
        <v>9</v>
      </c>
      <c r="K2782" s="6" t="s">
        <v>117</v>
      </c>
      <c r="L2782">
        <v>819.8</v>
      </c>
      <c r="M2782">
        <v>81.98</v>
      </c>
      <c r="P2782" s="6"/>
    </row>
    <row r="2783" spans="1:16" x14ac:dyDescent="0.25">
      <c r="A2783" s="24" t="s">
        <v>110</v>
      </c>
      <c r="B2783" t="s">
        <v>109</v>
      </c>
      <c r="C2783" s="15">
        <v>42405</v>
      </c>
      <c r="D2783" t="s">
        <v>97</v>
      </c>
      <c r="E2783">
        <v>2</v>
      </c>
      <c r="G2783">
        <v>0</v>
      </c>
      <c r="J2783">
        <v>9</v>
      </c>
      <c r="K2783" s="6" t="s">
        <v>117</v>
      </c>
      <c r="L2783">
        <v>819.8</v>
      </c>
      <c r="M2783">
        <v>81.98</v>
      </c>
      <c r="P2783" s="6"/>
    </row>
    <row r="2784" spans="1:16" x14ac:dyDescent="0.25">
      <c r="A2784" s="24" t="s">
        <v>112</v>
      </c>
      <c r="B2784" t="s">
        <v>109</v>
      </c>
      <c r="C2784" s="15">
        <v>42405</v>
      </c>
      <c r="D2784" t="s">
        <v>97</v>
      </c>
      <c r="E2784">
        <v>2</v>
      </c>
      <c r="G2784">
        <v>50</v>
      </c>
      <c r="J2784">
        <v>9</v>
      </c>
      <c r="K2784" s="6" t="s">
        <v>117</v>
      </c>
      <c r="L2784">
        <v>854.2</v>
      </c>
      <c r="M2784">
        <v>85.42</v>
      </c>
      <c r="P2784" s="6"/>
    </row>
    <row r="2785" spans="1:16" x14ac:dyDescent="0.25">
      <c r="A2785" s="24" t="s">
        <v>113</v>
      </c>
      <c r="B2785" t="s">
        <v>109</v>
      </c>
      <c r="C2785" s="15">
        <v>42405</v>
      </c>
      <c r="D2785" t="s">
        <v>97</v>
      </c>
      <c r="E2785">
        <v>2</v>
      </c>
      <c r="G2785">
        <v>500</v>
      </c>
      <c r="J2785">
        <v>9</v>
      </c>
      <c r="K2785" s="6" t="s">
        <v>117</v>
      </c>
      <c r="L2785">
        <v>802.6</v>
      </c>
      <c r="M2785">
        <v>80.260000000000005</v>
      </c>
      <c r="P2785" s="6"/>
    </row>
    <row r="2786" spans="1:16" x14ac:dyDescent="0.25">
      <c r="A2786" s="24" t="s">
        <v>108</v>
      </c>
      <c r="B2786" t="s">
        <v>109</v>
      </c>
      <c r="C2786" s="15">
        <v>42405</v>
      </c>
      <c r="D2786" t="s">
        <v>97</v>
      </c>
      <c r="E2786">
        <v>2</v>
      </c>
      <c r="G2786">
        <v>200</v>
      </c>
      <c r="J2786">
        <v>9</v>
      </c>
      <c r="K2786" s="6" t="s">
        <v>117</v>
      </c>
      <c r="L2786">
        <v>837</v>
      </c>
      <c r="M2786">
        <v>83.7</v>
      </c>
      <c r="P2786" s="6"/>
    </row>
    <row r="2787" spans="1:16" x14ac:dyDescent="0.25">
      <c r="A2787" s="24" t="s">
        <v>114</v>
      </c>
      <c r="B2787" t="s">
        <v>109</v>
      </c>
      <c r="C2787" s="15">
        <v>42405</v>
      </c>
      <c r="D2787" t="s">
        <v>97</v>
      </c>
      <c r="E2787">
        <v>2</v>
      </c>
      <c r="G2787">
        <v>350</v>
      </c>
      <c r="J2787">
        <v>9</v>
      </c>
      <c r="K2787" s="6" t="s">
        <v>117</v>
      </c>
      <c r="L2787">
        <v>682.2</v>
      </c>
      <c r="M2787">
        <v>68.22</v>
      </c>
      <c r="P2787" s="6"/>
    </row>
    <row r="2788" spans="1:16" x14ac:dyDescent="0.25">
      <c r="A2788" s="24" t="s">
        <v>110</v>
      </c>
      <c r="B2788" t="s">
        <v>109</v>
      </c>
      <c r="C2788" s="15">
        <v>42405</v>
      </c>
      <c r="D2788" t="s">
        <v>97</v>
      </c>
      <c r="E2788">
        <v>3</v>
      </c>
      <c r="G2788">
        <v>0</v>
      </c>
      <c r="J2788">
        <v>9</v>
      </c>
      <c r="K2788" s="6" t="s">
        <v>117</v>
      </c>
      <c r="L2788">
        <v>940.19999999999993</v>
      </c>
      <c r="M2788">
        <v>94.02</v>
      </c>
      <c r="P2788" s="6"/>
    </row>
    <row r="2789" spans="1:16" x14ac:dyDescent="0.25">
      <c r="A2789" s="24" t="s">
        <v>114</v>
      </c>
      <c r="B2789" t="s">
        <v>109</v>
      </c>
      <c r="C2789" s="15">
        <v>42405</v>
      </c>
      <c r="D2789" t="s">
        <v>97</v>
      </c>
      <c r="E2789">
        <v>3</v>
      </c>
      <c r="G2789">
        <v>350</v>
      </c>
      <c r="J2789">
        <v>9</v>
      </c>
      <c r="K2789" s="6" t="s">
        <v>117</v>
      </c>
      <c r="L2789">
        <v>923</v>
      </c>
      <c r="M2789">
        <v>92.3</v>
      </c>
      <c r="P2789" s="6"/>
    </row>
    <row r="2790" spans="1:16" x14ac:dyDescent="0.25">
      <c r="A2790" s="24" t="s">
        <v>112</v>
      </c>
      <c r="B2790" t="s">
        <v>109</v>
      </c>
      <c r="C2790" s="15">
        <v>42405</v>
      </c>
      <c r="D2790" t="s">
        <v>97</v>
      </c>
      <c r="E2790">
        <v>3</v>
      </c>
      <c r="G2790">
        <v>50</v>
      </c>
      <c r="J2790">
        <v>9</v>
      </c>
      <c r="K2790" s="6" t="s">
        <v>117</v>
      </c>
      <c r="L2790">
        <v>1163.8000000000002</v>
      </c>
      <c r="M2790">
        <v>116.38</v>
      </c>
      <c r="P2790" s="6"/>
    </row>
    <row r="2791" spans="1:16" x14ac:dyDescent="0.25">
      <c r="A2791" s="24" t="s">
        <v>111</v>
      </c>
      <c r="B2791" t="s">
        <v>109</v>
      </c>
      <c r="C2791" s="15">
        <v>42405</v>
      </c>
      <c r="D2791" t="s">
        <v>97</v>
      </c>
      <c r="E2791">
        <v>3</v>
      </c>
      <c r="G2791">
        <v>100</v>
      </c>
      <c r="J2791">
        <v>9</v>
      </c>
      <c r="K2791" s="6" t="s">
        <v>117</v>
      </c>
      <c r="L2791">
        <v>1146.5999999999999</v>
      </c>
      <c r="M2791">
        <v>114.66</v>
      </c>
      <c r="P2791" s="6"/>
    </row>
    <row r="2792" spans="1:16" x14ac:dyDescent="0.25">
      <c r="A2792" s="24" t="s">
        <v>108</v>
      </c>
      <c r="B2792" t="s">
        <v>109</v>
      </c>
      <c r="C2792" s="15">
        <v>42405</v>
      </c>
      <c r="D2792" t="s">
        <v>97</v>
      </c>
      <c r="E2792">
        <v>3</v>
      </c>
      <c r="G2792">
        <v>200</v>
      </c>
      <c r="J2792">
        <v>9</v>
      </c>
      <c r="K2792" s="6" t="s">
        <v>117</v>
      </c>
      <c r="L2792">
        <v>1404.6</v>
      </c>
      <c r="M2792">
        <v>140.46</v>
      </c>
      <c r="P2792" s="6"/>
    </row>
    <row r="2793" spans="1:16" x14ac:dyDescent="0.25">
      <c r="A2793" s="24" t="s">
        <v>113</v>
      </c>
      <c r="B2793" t="s">
        <v>109</v>
      </c>
      <c r="C2793" s="15">
        <v>42405</v>
      </c>
      <c r="D2793" t="s">
        <v>97</v>
      </c>
      <c r="E2793">
        <v>3</v>
      </c>
      <c r="G2793">
        <v>500</v>
      </c>
      <c r="J2793">
        <v>9</v>
      </c>
      <c r="K2793" s="6" t="s">
        <v>117</v>
      </c>
      <c r="L2793">
        <v>854.2</v>
      </c>
      <c r="M2793">
        <v>85.42</v>
      </c>
      <c r="P2793" s="6"/>
    </row>
    <row r="2794" spans="1:16" x14ac:dyDescent="0.25">
      <c r="A2794" s="24" t="s">
        <v>108</v>
      </c>
      <c r="B2794" t="s">
        <v>109</v>
      </c>
      <c r="C2794" s="15">
        <v>42421</v>
      </c>
      <c r="D2794" t="s">
        <v>97</v>
      </c>
      <c r="E2794">
        <v>1</v>
      </c>
      <c r="G2794">
        <v>200</v>
      </c>
      <c r="J2794">
        <v>9</v>
      </c>
      <c r="K2794" s="6" t="s">
        <v>118</v>
      </c>
      <c r="L2794">
        <v>1146.5999999999999</v>
      </c>
      <c r="M2794">
        <v>114.66</v>
      </c>
      <c r="P2794" s="6"/>
    </row>
    <row r="2795" spans="1:16" x14ac:dyDescent="0.25">
      <c r="A2795" s="24" t="s">
        <v>110</v>
      </c>
      <c r="B2795" t="s">
        <v>109</v>
      </c>
      <c r="C2795" s="15">
        <v>42421</v>
      </c>
      <c r="D2795" t="s">
        <v>97</v>
      </c>
      <c r="E2795">
        <v>1</v>
      </c>
      <c r="G2795">
        <v>0</v>
      </c>
      <c r="J2795">
        <v>9</v>
      </c>
      <c r="K2795" s="6" t="s">
        <v>118</v>
      </c>
      <c r="L2795">
        <v>1043.4000000000001</v>
      </c>
      <c r="M2795">
        <v>104.34</v>
      </c>
      <c r="P2795" s="6"/>
    </row>
    <row r="2796" spans="1:16" x14ac:dyDescent="0.25">
      <c r="A2796" s="24" t="s">
        <v>111</v>
      </c>
      <c r="B2796" t="s">
        <v>109</v>
      </c>
      <c r="C2796" s="15">
        <v>42421</v>
      </c>
      <c r="D2796" t="s">
        <v>97</v>
      </c>
      <c r="E2796">
        <v>1</v>
      </c>
      <c r="G2796">
        <v>100</v>
      </c>
      <c r="J2796">
        <v>9</v>
      </c>
      <c r="K2796" s="6" t="s">
        <v>118</v>
      </c>
      <c r="L2796">
        <v>1456.2</v>
      </c>
      <c r="M2796">
        <v>145.62</v>
      </c>
      <c r="P2796" s="6"/>
    </row>
    <row r="2797" spans="1:16" x14ac:dyDescent="0.25">
      <c r="A2797" s="24" t="s">
        <v>112</v>
      </c>
      <c r="B2797" t="s">
        <v>109</v>
      </c>
      <c r="C2797" s="15">
        <v>42421</v>
      </c>
      <c r="D2797" t="s">
        <v>97</v>
      </c>
      <c r="E2797">
        <v>1</v>
      </c>
      <c r="G2797">
        <v>50</v>
      </c>
      <c r="J2797">
        <v>9</v>
      </c>
      <c r="K2797" s="6" t="s">
        <v>118</v>
      </c>
      <c r="L2797">
        <v>1163.8000000000002</v>
      </c>
      <c r="M2797">
        <v>116.38</v>
      </c>
      <c r="P2797" s="6"/>
    </row>
    <row r="2798" spans="1:16" x14ac:dyDescent="0.25">
      <c r="A2798" s="24" t="s">
        <v>113</v>
      </c>
      <c r="B2798" t="s">
        <v>109</v>
      </c>
      <c r="C2798" s="15">
        <v>42421</v>
      </c>
      <c r="D2798" t="s">
        <v>97</v>
      </c>
      <c r="E2798">
        <v>1</v>
      </c>
      <c r="G2798">
        <v>500</v>
      </c>
      <c r="J2798">
        <v>9</v>
      </c>
      <c r="K2798" s="6" t="s">
        <v>118</v>
      </c>
      <c r="L2798">
        <v>1249.8000000000002</v>
      </c>
      <c r="M2798">
        <v>124.98</v>
      </c>
      <c r="P2798" s="6"/>
    </row>
    <row r="2799" spans="1:16" x14ac:dyDescent="0.25">
      <c r="A2799" s="24" t="s">
        <v>114</v>
      </c>
      <c r="B2799" t="s">
        <v>109</v>
      </c>
      <c r="C2799" s="15">
        <v>42421</v>
      </c>
      <c r="D2799" t="s">
        <v>97</v>
      </c>
      <c r="E2799">
        <v>1</v>
      </c>
      <c r="G2799">
        <v>350</v>
      </c>
      <c r="J2799">
        <v>9</v>
      </c>
      <c r="K2799" s="6" t="s">
        <v>118</v>
      </c>
      <c r="L2799">
        <v>1284.2</v>
      </c>
      <c r="M2799">
        <v>128.41999999999999</v>
      </c>
      <c r="P2799" s="6"/>
    </row>
    <row r="2800" spans="1:16" x14ac:dyDescent="0.25">
      <c r="A2800" s="24" t="s">
        <v>111</v>
      </c>
      <c r="B2800" t="s">
        <v>109</v>
      </c>
      <c r="C2800" s="15">
        <v>42421</v>
      </c>
      <c r="D2800" t="s">
        <v>97</v>
      </c>
      <c r="E2800">
        <v>2</v>
      </c>
      <c r="G2800">
        <v>100</v>
      </c>
      <c r="J2800">
        <v>9</v>
      </c>
      <c r="K2800" s="6" t="s">
        <v>118</v>
      </c>
      <c r="L2800">
        <v>974.6</v>
      </c>
      <c r="M2800">
        <v>97.46</v>
      </c>
      <c r="P2800" s="6"/>
    </row>
    <row r="2801" spans="1:25" x14ac:dyDescent="0.25">
      <c r="A2801" s="24" t="s">
        <v>110</v>
      </c>
      <c r="B2801" t="s">
        <v>109</v>
      </c>
      <c r="C2801" s="15">
        <v>42421</v>
      </c>
      <c r="D2801" t="s">
        <v>97</v>
      </c>
      <c r="E2801">
        <v>2</v>
      </c>
      <c r="G2801">
        <v>0</v>
      </c>
      <c r="J2801">
        <v>9</v>
      </c>
      <c r="K2801" s="6" t="s">
        <v>118</v>
      </c>
      <c r="L2801">
        <v>837</v>
      </c>
      <c r="M2801">
        <v>83.7</v>
      </c>
      <c r="P2801" s="6"/>
    </row>
    <row r="2802" spans="1:25" x14ac:dyDescent="0.25">
      <c r="A2802" s="24" t="s">
        <v>112</v>
      </c>
      <c r="B2802" t="s">
        <v>109</v>
      </c>
      <c r="C2802" s="15">
        <v>42421</v>
      </c>
      <c r="D2802" t="s">
        <v>97</v>
      </c>
      <c r="E2802">
        <v>2</v>
      </c>
      <c r="G2802">
        <v>50</v>
      </c>
      <c r="J2802">
        <v>9</v>
      </c>
      <c r="K2802" s="6" t="s">
        <v>118</v>
      </c>
      <c r="L2802">
        <v>1129.4000000000001</v>
      </c>
      <c r="M2802">
        <v>112.94</v>
      </c>
      <c r="P2802" s="6"/>
    </row>
    <row r="2803" spans="1:25" x14ac:dyDescent="0.25">
      <c r="A2803" s="24" t="s">
        <v>113</v>
      </c>
      <c r="B2803" t="s">
        <v>109</v>
      </c>
      <c r="C2803" s="15">
        <v>42421</v>
      </c>
      <c r="D2803" t="s">
        <v>97</v>
      </c>
      <c r="E2803">
        <v>2</v>
      </c>
      <c r="G2803">
        <v>500</v>
      </c>
      <c r="J2803">
        <v>9</v>
      </c>
      <c r="K2803" s="6" t="s">
        <v>118</v>
      </c>
      <c r="L2803">
        <v>1009</v>
      </c>
      <c r="M2803">
        <v>100.9</v>
      </c>
      <c r="P2803" s="6"/>
    </row>
    <row r="2804" spans="1:25" x14ac:dyDescent="0.25">
      <c r="A2804" s="24" t="s">
        <v>108</v>
      </c>
      <c r="B2804" t="s">
        <v>109</v>
      </c>
      <c r="C2804" s="15">
        <v>42421</v>
      </c>
      <c r="D2804" t="s">
        <v>97</v>
      </c>
      <c r="E2804">
        <v>2</v>
      </c>
      <c r="G2804">
        <v>200</v>
      </c>
      <c r="J2804">
        <v>9</v>
      </c>
      <c r="K2804" s="6" t="s">
        <v>118</v>
      </c>
      <c r="L2804">
        <v>991.80000000000007</v>
      </c>
      <c r="M2804">
        <v>99.18</v>
      </c>
      <c r="P2804" s="6"/>
    </row>
    <row r="2805" spans="1:25" x14ac:dyDescent="0.25">
      <c r="A2805" s="24" t="s">
        <v>114</v>
      </c>
      <c r="B2805" t="s">
        <v>109</v>
      </c>
      <c r="C2805" s="15">
        <v>42421</v>
      </c>
      <c r="D2805" t="s">
        <v>97</v>
      </c>
      <c r="E2805">
        <v>2</v>
      </c>
      <c r="G2805">
        <v>350</v>
      </c>
      <c r="J2805">
        <v>9</v>
      </c>
      <c r="K2805" s="6" t="s">
        <v>118</v>
      </c>
      <c r="L2805">
        <v>871.4</v>
      </c>
      <c r="M2805">
        <v>87.14</v>
      </c>
      <c r="P2805" s="6"/>
    </row>
    <row r="2806" spans="1:25" x14ac:dyDescent="0.25">
      <c r="A2806" s="24" t="s">
        <v>110</v>
      </c>
      <c r="B2806" t="s">
        <v>109</v>
      </c>
      <c r="C2806" s="15">
        <v>42421</v>
      </c>
      <c r="D2806" t="s">
        <v>97</v>
      </c>
      <c r="E2806">
        <v>3</v>
      </c>
      <c r="G2806">
        <v>0</v>
      </c>
      <c r="J2806">
        <v>9</v>
      </c>
      <c r="K2806" s="6" t="s">
        <v>118</v>
      </c>
      <c r="L2806">
        <v>923</v>
      </c>
      <c r="M2806">
        <v>92.3</v>
      </c>
      <c r="P2806" s="6"/>
    </row>
    <row r="2807" spans="1:25" x14ac:dyDescent="0.25">
      <c r="A2807" s="24" t="s">
        <v>114</v>
      </c>
      <c r="B2807" t="s">
        <v>109</v>
      </c>
      <c r="C2807" s="15">
        <v>42421</v>
      </c>
      <c r="D2807" t="s">
        <v>97</v>
      </c>
      <c r="E2807">
        <v>3</v>
      </c>
      <c r="G2807">
        <v>350</v>
      </c>
      <c r="J2807">
        <v>9</v>
      </c>
      <c r="K2807" s="6" t="s">
        <v>118</v>
      </c>
      <c r="L2807">
        <v>1301.4000000000001</v>
      </c>
      <c r="M2807">
        <v>130.13999999999999</v>
      </c>
      <c r="P2807" s="6"/>
    </row>
    <row r="2808" spans="1:25" x14ac:dyDescent="0.25">
      <c r="A2808" s="24" t="s">
        <v>112</v>
      </c>
      <c r="B2808" t="s">
        <v>109</v>
      </c>
      <c r="C2808" s="15">
        <v>42421</v>
      </c>
      <c r="D2808" t="s">
        <v>97</v>
      </c>
      <c r="E2808">
        <v>3</v>
      </c>
      <c r="G2808">
        <v>50</v>
      </c>
      <c r="J2808">
        <v>9</v>
      </c>
      <c r="K2808" s="6" t="s">
        <v>118</v>
      </c>
      <c r="L2808">
        <v>1473.4</v>
      </c>
      <c r="M2808">
        <v>147.34</v>
      </c>
      <c r="P2808" s="6"/>
    </row>
    <row r="2809" spans="1:25" x14ac:dyDescent="0.25">
      <c r="A2809" s="24" t="s">
        <v>111</v>
      </c>
      <c r="B2809" t="s">
        <v>109</v>
      </c>
      <c r="C2809" s="15">
        <v>42421</v>
      </c>
      <c r="D2809" t="s">
        <v>97</v>
      </c>
      <c r="E2809">
        <v>3</v>
      </c>
      <c r="G2809">
        <v>100</v>
      </c>
      <c r="J2809">
        <v>9</v>
      </c>
      <c r="K2809" s="6" t="s">
        <v>118</v>
      </c>
      <c r="L2809">
        <v>1834.6000000000001</v>
      </c>
      <c r="M2809">
        <v>183.46</v>
      </c>
      <c r="P2809" s="6"/>
    </row>
    <row r="2810" spans="1:25" x14ac:dyDescent="0.25">
      <c r="A2810" s="24" t="s">
        <v>108</v>
      </c>
      <c r="B2810" t="s">
        <v>109</v>
      </c>
      <c r="C2810" s="15">
        <v>42421</v>
      </c>
      <c r="D2810" t="s">
        <v>97</v>
      </c>
      <c r="E2810">
        <v>3</v>
      </c>
      <c r="G2810">
        <v>200</v>
      </c>
      <c r="J2810">
        <v>9</v>
      </c>
      <c r="K2810" s="6" t="s">
        <v>118</v>
      </c>
      <c r="L2810">
        <v>2367.8000000000002</v>
      </c>
      <c r="M2810">
        <v>236.78</v>
      </c>
      <c r="P2810" s="6"/>
    </row>
    <row r="2811" spans="1:25" x14ac:dyDescent="0.25">
      <c r="A2811" s="24" t="s">
        <v>113</v>
      </c>
      <c r="B2811" t="s">
        <v>109</v>
      </c>
      <c r="C2811" s="15">
        <v>42421</v>
      </c>
      <c r="D2811" t="s">
        <v>97</v>
      </c>
      <c r="E2811">
        <v>3</v>
      </c>
      <c r="G2811">
        <v>500</v>
      </c>
      <c r="J2811">
        <v>9</v>
      </c>
      <c r="K2811" s="6" t="s">
        <v>118</v>
      </c>
      <c r="L2811">
        <v>1456.2</v>
      </c>
      <c r="M2811">
        <v>145.62</v>
      </c>
      <c r="P2811" s="6"/>
    </row>
    <row r="2812" spans="1:25" x14ac:dyDescent="0.25">
      <c r="A2812" s="24" t="s">
        <v>108</v>
      </c>
      <c r="B2812" t="s">
        <v>109</v>
      </c>
      <c r="C2812" s="15">
        <v>42422</v>
      </c>
      <c r="D2812" t="s">
        <v>97</v>
      </c>
      <c r="E2812">
        <v>1</v>
      </c>
      <c r="G2812">
        <v>200</v>
      </c>
      <c r="J2812">
        <v>10</v>
      </c>
      <c r="K2812" s="6" t="s">
        <v>88</v>
      </c>
      <c r="N2812">
        <v>81.069999999999993</v>
      </c>
      <c r="O2812">
        <v>81.069999999999993</v>
      </c>
      <c r="P2812" s="6">
        <f>SUMIFS(O$2488:O2812,A$2488:A2812,A2812,E$2488:E2812,E2812)</f>
        <v>876.37000000000012</v>
      </c>
      <c r="Y2812">
        <v>2.0299999999999998</v>
      </c>
    </row>
    <row r="2813" spans="1:25" x14ac:dyDescent="0.25">
      <c r="A2813" s="24" t="s">
        <v>110</v>
      </c>
      <c r="B2813" t="s">
        <v>109</v>
      </c>
      <c r="C2813" s="15">
        <v>42422</v>
      </c>
      <c r="D2813" t="s">
        <v>97</v>
      </c>
      <c r="E2813">
        <v>1</v>
      </c>
      <c r="G2813">
        <v>0</v>
      </c>
      <c r="J2813">
        <v>10</v>
      </c>
      <c r="K2813" s="6" t="s">
        <v>88</v>
      </c>
      <c r="N2813">
        <v>53.99</v>
      </c>
      <c r="O2813">
        <v>53.99</v>
      </c>
      <c r="P2813" s="6">
        <f>SUMIFS(O$2488:O2813,A$2488:A2813,A2813,E$2488:E2813,E2813)</f>
        <v>371.16</v>
      </c>
      <c r="Y2813">
        <v>1.35</v>
      </c>
    </row>
    <row r="2814" spans="1:25" x14ac:dyDescent="0.25">
      <c r="A2814" s="24" t="s">
        <v>111</v>
      </c>
      <c r="B2814" t="s">
        <v>109</v>
      </c>
      <c r="C2814" s="15">
        <v>42422</v>
      </c>
      <c r="D2814" t="s">
        <v>97</v>
      </c>
      <c r="E2814">
        <v>1</v>
      </c>
      <c r="G2814">
        <v>100</v>
      </c>
      <c r="J2814">
        <v>10</v>
      </c>
      <c r="K2814" s="6" t="s">
        <v>88</v>
      </c>
      <c r="N2814">
        <v>89.76</v>
      </c>
      <c r="O2814">
        <v>89.76</v>
      </c>
      <c r="P2814" s="6">
        <f>SUMIFS(O$2488:O2814,A$2488:A2814,A2814,E$2488:E2814,E2814)</f>
        <v>664.99</v>
      </c>
      <c r="Y2814">
        <v>2.2400000000000002</v>
      </c>
    </row>
    <row r="2815" spans="1:25" x14ac:dyDescent="0.25">
      <c r="A2815" s="24" t="s">
        <v>112</v>
      </c>
      <c r="B2815" t="s">
        <v>109</v>
      </c>
      <c r="C2815" s="15">
        <v>42422</v>
      </c>
      <c r="D2815" t="s">
        <v>97</v>
      </c>
      <c r="E2815">
        <v>1</v>
      </c>
      <c r="G2815">
        <v>50</v>
      </c>
      <c r="J2815">
        <v>10</v>
      </c>
      <c r="K2815" s="6" t="s">
        <v>88</v>
      </c>
      <c r="N2815">
        <v>92.8</v>
      </c>
      <c r="O2815">
        <v>92.8</v>
      </c>
      <c r="P2815" s="6">
        <f>SUMIFS(O$2488:O2815,A$2488:A2815,A2815,E$2488:E2815,E2815)</f>
        <v>497.17</v>
      </c>
      <c r="Y2815">
        <v>2.3199999999999998</v>
      </c>
    </row>
    <row r="2816" spans="1:25" x14ac:dyDescent="0.25">
      <c r="A2816" s="24" t="s">
        <v>113</v>
      </c>
      <c r="B2816" t="s">
        <v>109</v>
      </c>
      <c r="C2816" s="15">
        <v>42422</v>
      </c>
      <c r="D2816" t="s">
        <v>97</v>
      </c>
      <c r="E2816">
        <v>1</v>
      </c>
      <c r="G2816">
        <v>500</v>
      </c>
      <c r="J2816">
        <v>10</v>
      </c>
      <c r="K2816" s="6" t="s">
        <v>88</v>
      </c>
      <c r="N2816">
        <v>108.31</v>
      </c>
      <c r="O2816">
        <v>108.31</v>
      </c>
      <c r="P2816" s="6">
        <f>SUMIFS(O$2488:O2816,A$2488:A2816,A2816,E$2488:E2816,E2816)</f>
        <v>1118.23</v>
      </c>
      <c r="Y2816">
        <v>2.71</v>
      </c>
    </row>
    <row r="2817" spans="1:25" x14ac:dyDescent="0.25">
      <c r="A2817" s="24" t="s">
        <v>114</v>
      </c>
      <c r="B2817" t="s">
        <v>109</v>
      </c>
      <c r="C2817" s="15">
        <v>42422</v>
      </c>
      <c r="D2817" t="s">
        <v>97</v>
      </c>
      <c r="E2817">
        <v>1</v>
      </c>
      <c r="G2817">
        <v>350</v>
      </c>
      <c r="J2817">
        <v>10</v>
      </c>
      <c r="K2817" s="6" t="s">
        <v>88</v>
      </c>
      <c r="N2817">
        <v>83.71</v>
      </c>
      <c r="O2817">
        <v>83.71</v>
      </c>
      <c r="P2817" s="6">
        <f>SUMIFS(O$2488:O2817,A$2488:A2817,A2817,E$2488:E2817,E2817)</f>
        <v>1018.1700000000001</v>
      </c>
      <c r="Y2817">
        <v>2.09</v>
      </c>
    </row>
    <row r="2818" spans="1:25" x14ac:dyDescent="0.25">
      <c r="A2818" s="24" t="s">
        <v>111</v>
      </c>
      <c r="B2818" t="s">
        <v>109</v>
      </c>
      <c r="C2818" s="15">
        <v>42422</v>
      </c>
      <c r="D2818" t="s">
        <v>97</v>
      </c>
      <c r="E2818">
        <v>2</v>
      </c>
      <c r="G2818">
        <v>100</v>
      </c>
      <c r="J2818">
        <v>10</v>
      </c>
      <c r="K2818" s="6" t="s">
        <v>88</v>
      </c>
      <c r="N2818">
        <v>21.8</v>
      </c>
      <c r="O2818">
        <v>21.8</v>
      </c>
      <c r="P2818" s="6">
        <f>SUMIFS(O$2488:O2818,A$2488:A2818,A2818,E$2488:E2818,E2818)</f>
        <v>543.01</v>
      </c>
      <c r="Y2818">
        <v>0.55000000000000004</v>
      </c>
    </row>
    <row r="2819" spans="1:25" x14ac:dyDescent="0.25">
      <c r="A2819" s="24" t="s">
        <v>110</v>
      </c>
      <c r="B2819" t="s">
        <v>109</v>
      </c>
      <c r="C2819" s="15">
        <v>42422</v>
      </c>
      <c r="D2819" t="s">
        <v>97</v>
      </c>
      <c r="E2819">
        <v>2</v>
      </c>
      <c r="G2819">
        <v>0</v>
      </c>
      <c r="J2819">
        <v>10</v>
      </c>
      <c r="K2819" s="6" t="s">
        <v>88</v>
      </c>
      <c r="N2819">
        <v>30.83</v>
      </c>
      <c r="O2819">
        <v>30.83</v>
      </c>
      <c r="P2819" s="6">
        <f>SUMIFS(O$2488:O2819,A$2488:A2819,A2819,E$2488:E2819,E2819)</f>
        <v>362.26</v>
      </c>
      <c r="Y2819">
        <v>0.77</v>
      </c>
    </row>
    <row r="2820" spans="1:25" x14ac:dyDescent="0.25">
      <c r="A2820" s="24" t="s">
        <v>112</v>
      </c>
      <c r="B2820" t="s">
        <v>109</v>
      </c>
      <c r="C2820" s="15">
        <v>42422</v>
      </c>
      <c r="D2820" t="s">
        <v>97</v>
      </c>
      <c r="E2820">
        <v>2</v>
      </c>
      <c r="G2820">
        <v>50</v>
      </c>
      <c r="J2820">
        <v>10</v>
      </c>
      <c r="K2820" s="6" t="s">
        <v>88</v>
      </c>
      <c r="N2820">
        <v>48.97</v>
      </c>
      <c r="O2820">
        <v>48.97</v>
      </c>
      <c r="P2820" s="6">
        <f>SUMIFS(O$2488:O2820,A$2488:A2820,A2820,E$2488:E2820,E2820)</f>
        <v>539.39</v>
      </c>
      <c r="Y2820">
        <v>1.22</v>
      </c>
    </row>
    <row r="2821" spans="1:25" x14ac:dyDescent="0.25">
      <c r="A2821" s="24" t="s">
        <v>113</v>
      </c>
      <c r="B2821" t="s">
        <v>109</v>
      </c>
      <c r="C2821" s="15">
        <v>42422</v>
      </c>
      <c r="D2821" t="s">
        <v>97</v>
      </c>
      <c r="E2821">
        <v>2</v>
      </c>
      <c r="G2821">
        <v>500</v>
      </c>
      <c r="J2821">
        <v>10</v>
      </c>
      <c r="K2821" s="6" t="s">
        <v>88</v>
      </c>
      <c r="N2821">
        <v>25.28</v>
      </c>
      <c r="O2821">
        <v>25.28</v>
      </c>
      <c r="P2821" s="6">
        <f>SUMIFS(O$2488:O2821,A$2488:A2821,A2821,E$2488:E2821,E2821)</f>
        <v>1066.81</v>
      </c>
      <c r="Y2821">
        <v>0.63</v>
      </c>
    </row>
    <row r="2822" spans="1:25" x14ac:dyDescent="0.25">
      <c r="A2822" s="24" t="s">
        <v>108</v>
      </c>
      <c r="B2822" t="s">
        <v>109</v>
      </c>
      <c r="C2822" s="15">
        <v>42422</v>
      </c>
      <c r="D2822" t="s">
        <v>97</v>
      </c>
      <c r="E2822">
        <v>2</v>
      </c>
      <c r="G2822">
        <v>200</v>
      </c>
      <c r="J2822">
        <v>10</v>
      </c>
      <c r="K2822" s="6" t="s">
        <v>88</v>
      </c>
      <c r="N2822">
        <v>30.02</v>
      </c>
      <c r="O2822">
        <v>30.02</v>
      </c>
      <c r="P2822" s="6">
        <f>SUMIFS(O$2488:O2822,A$2488:A2822,A2822,E$2488:E2822,E2822)</f>
        <v>758.57</v>
      </c>
      <c r="Y2822">
        <v>0.75</v>
      </c>
    </row>
    <row r="2823" spans="1:25" x14ac:dyDescent="0.25">
      <c r="A2823" s="24" t="s">
        <v>114</v>
      </c>
      <c r="B2823" t="s">
        <v>109</v>
      </c>
      <c r="C2823" s="15">
        <v>42422</v>
      </c>
      <c r="D2823" t="s">
        <v>97</v>
      </c>
      <c r="E2823">
        <v>2</v>
      </c>
      <c r="G2823">
        <v>350</v>
      </c>
      <c r="J2823">
        <v>10</v>
      </c>
      <c r="K2823" s="6" t="s">
        <v>88</v>
      </c>
      <c r="N2823">
        <v>12.27</v>
      </c>
      <c r="O2823">
        <v>12.27</v>
      </c>
      <c r="P2823" s="6">
        <f>SUMIFS(O$2488:O2823,A$2488:A2823,A2823,E$2488:E2823,E2823)</f>
        <v>950.75999999999988</v>
      </c>
      <c r="Y2823">
        <v>0.31</v>
      </c>
    </row>
    <row r="2824" spans="1:25" x14ac:dyDescent="0.25">
      <c r="A2824" s="24" t="s">
        <v>110</v>
      </c>
      <c r="B2824" t="s">
        <v>109</v>
      </c>
      <c r="C2824" s="15">
        <v>42422</v>
      </c>
      <c r="D2824" t="s">
        <v>97</v>
      </c>
      <c r="E2824">
        <v>3</v>
      </c>
      <c r="G2824">
        <v>0</v>
      </c>
      <c r="J2824">
        <v>10</v>
      </c>
      <c r="K2824" s="6" t="s">
        <v>88</v>
      </c>
      <c r="N2824">
        <v>29.59</v>
      </c>
      <c r="O2824">
        <v>29.59</v>
      </c>
      <c r="P2824" s="6">
        <f>SUMIFS(O$2488:O2824,A$2488:A2824,A2824,E$2488:E2824,E2824)</f>
        <v>335.14</v>
      </c>
      <c r="Y2824">
        <v>0.74</v>
      </c>
    </row>
    <row r="2825" spans="1:25" x14ac:dyDescent="0.25">
      <c r="A2825" s="24" t="s">
        <v>114</v>
      </c>
      <c r="B2825" t="s">
        <v>109</v>
      </c>
      <c r="C2825" s="15">
        <v>42422</v>
      </c>
      <c r="D2825" t="s">
        <v>97</v>
      </c>
      <c r="E2825">
        <v>3</v>
      </c>
      <c r="G2825">
        <v>350</v>
      </c>
      <c r="J2825">
        <v>10</v>
      </c>
      <c r="K2825" s="6" t="s">
        <v>88</v>
      </c>
      <c r="N2825">
        <v>93.85</v>
      </c>
      <c r="O2825">
        <v>93.85</v>
      </c>
      <c r="P2825" s="6">
        <f>SUMIFS(O$2488:O2825,A$2488:A2825,A2825,E$2488:E2825,E2825)</f>
        <v>1037.53</v>
      </c>
      <c r="Y2825">
        <v>2.35</v>
      </c>
    </row>
    <row r="2826" spans="1:25" x14ac:dyDescent="0.25">
      <c r="A2826" s="24" t="s">
        <v>112</v>
      </c>
      <c r="B2826" t="s">
        <v>109</v>
      </c>
      <c r="C2826" s="15">
        <v>42422</v>
      </c>
      <c r="D2826" t="s">
        <v>97</v>
      </c>
      <c r="E2826">
        <v>3</v>
      </c>
      <c r="G2826">
        <v>50</v>
      </c>
      <c r="J2826">
        <v>10</v>
      </c>
      <c r="K2826" s="6" t="s">
        <v>88</v>
      </c>
      <c r="N2826">
        <v>99.65</v>
      </c>
      <c r="O2826">
        <v>99.65</v>
      </c>
      <c r="P2826" s="6">
        <f>SUMIFS(O$2488:O2826,A$2488:A2826,A2826,E$2488:E2826,E2826)</f>
        <v>564.54</v>
      </c>
      <c r="Y2826">
        <v>2.4900000000000002</v>
      </c>
    </row>
    <row r="2827" spans="1:25" x14ac:dyDescent="0.25">
      <c r="A2827" s="24" t="s">
        <v>111</v>
      </c>
      <c r="B2827" t="s">
        <v>109</v>
      </c>
      <c r="C2827" s="15">
        <v>42422</v>
      </c>
      <c r="D2827" t="s">
        <v>97</v>
      </c>
      <c r="E2827">
        <v>3</v>
      </c>
      <c r="G2827">
        <v>100</v>
      </c>
      <c r="J2827">
        <v>10</v>
      </c>
      <c r="K2827" s="6" t="s">
        <v>88</v>
      </c>
      <c r="N2827">
        <v>133.78</v>
      </c>
      <c r="O2827">
        <v>133.78</v>
      </c>
      <c r="P2827" s="6">
        <f>SUMIFS(O$2488:O2827,A$2488:A2827,A2827,E$2488:E2827,E2827)</f>
        <v>673.43999999999994</v>
      </c>
      <c r="Y2827">
        <v>3.34</v>
      </c>
    </row>
    <row r="2828" spans="1:25" x14ac:dyDescent="0.25">
      <c r="A2828" s="24" t="s">
        <v>108</v>
      </c>
      <c r="B2828" t="s">
        <v>109</v>
      </c>
      <c r="C2828" s="15">
        <v>42422</v>
      </c>
      <c r="D2828" t="s">
        <v>97</v>
      </c>
      <c r="E2828">
        <v>3</v>
      </c>
      <c r="G2828">
        <v>200</v>
      </c>
      <c r="J2828">
        <v>10</v>
      </c>
      <c r="K2828" s="6" t="s">
        <v>88</v>
      </c>
      <c r="N2828">
        <v>200.4</v>
      </c>
      <c r="O2828">
        <v>200.4</v>
      </c>
      <c r="P2828" s="6">
        <f>SUMIFS(O$2488:O2828,A$2488:A2828,A2828,E$2488:E2828,E2828)</f>
        <v>865.85</v>
      </c>
      <c r="Y2828">
        <v>5.01</v>
      </c>
    </row>
    <row r="2829" spans="1:25" x14ac:dyDescent="0.25">
      <c r="A2829" s="24" t="s">
        <v>113</v>
      </c>
      <c r="B2829" t="s">
        <v>109</v>
      </c>
      <c r="C2829" s="15">
        <v>42422</v>
      </c>
      <c r="D2829" t="s">
        <v>97</v>
      </c>
      <c r="E2829">
        <v>3</v>
      </c>
      <c r="G2829">
        <v>500</v>
      </c>
      <c r="J2829">
        <v>10</v>
      </c>
      <c r="K2829" s="6" t="s">
        <v>88</v>
      </c>
      <c r="N2829">
        <v>128.44999999999999</v>
      </c>
      <c r="O2829">
        <v>128.44999999999999</v>
      </c>
      <c r="P2829" s="6">
        <f>SUMIFS(O$2488:O2829,A$2488:A2829,A2829,E$2488:E2829,E2829)</f>
        <v>1200.29</v>
      </c>
      <c r="Y2829">
        <v>3.21</v>
      </c>
    </row>
    <row r="2830" spans="1:25" x14ac:dyDescent="0.25">
      <c r="A2830" s="24" t="s">
        <v>108</v>
      </c>
      <c r="B2830" t="s">
        <v>109</v>
      </c>
      <c r="C2830" s="15">
        <v>42437</v>
      </c>
      <c r="D2830" t="s">
        <v>97</v>
      </c>
      <c r="E2830">
        <v>1</v>
      </c>
      <c r="G2830">
        <v>200</v>
      </c>
      <c r="J2830">
        <v>10</v>
      </c>
      <c r="K2830" s="6" t="s">
        <v>115</v>
      </c>
      <c r="L2830">
        <v>1112.1999999999998</v>
      </c>
      <c r="M2830">
        <v>111.22</v>
      </c>
      <c r="P2830" s="6"/>
    </row>
    <row r="2831" spans="1:25" x14ac:dyDescent="0.25">
      <c r="A2831" s="24" t="s">
        <v>110</v>
      </c>
      <c r="B2831" t="s">
        <v>109</v>
      </c>
      <c r="C2831" s="15">
        <v>42437</v>
      </c>
      <c r="D2831" t="s">
        <v>97</v>
      </c>
      <c r="E2831">
        <v>1</v>
      </c>
      <c r="G2831">
        <v>0</v>
      </c>
      <c r="J2831">
        <v>10</v>
      </c>
      <c r="K2831" s="6" t="s">
        <v>115</v>
      </c>
      <c r="L2831">
        <v>837</v>
      </c>
      <c r="M2831">
        <v>83.7</v>
      </c>
      <c r="P2831" s="6"/>
    </row>
    <row r="2832" spans="1:25" x14ac:dyDescent="0.25">
      <c r="A2832" s="24" t="s">
        <v>111</v>
      </c>
      <c r="B2832" t="s">
        <v>109</v>
      </c>
      <c r="C2832" s="15">
        <v>42437</v>
      </c>
      <c r="D2832" t="s">
        <v>97</v>
      </c>
      <c r="E2832">
        <v>1</v>
      </c>
      <c r="G2832">
        <v>100</v>
      </c>
      <c r="J2832">
        <v>10</v>
      </c>
      <c r="K2832" s="6" t="s">
        <v>115</v>
      </c>
      <c r="L2832">
        <v>991.80000000000007</v>
      </c>
      <c r="M2832">
        <v>99.18</v>
      </c>
      <c r="P2832" s="6"/>
    </row>
    <row r="2833" spans="1:16" x14ac:dyDescent="0.25">
      <c r="A2833" s="24" t="s">
        <v>112</v>
      </c>
      <c r="B2833" t="s">
        <v>109</v>
      </c>
      <c r="C2833" s="15">
        <v>42437</v>
      </c>
      <c r="D2833" t="s">
        <v>97</v>
      </c>
      <c r="E2833">
        <v>1</v>
      </c>
      <c r="G2833">
        <v>50</v>
      </c>
      <c r="J2833">
        <v>10</v>
      </c>
      <c r="K2833" s="6" t="s">
        <v>115</v>
      </c>
      <c r="L2833">
        <v>991.80000000000007</v>
      </c>
      <c r="M2833">
        <v>99.18</v>
      </c>
      <c r="P2833" s="6"/>
    </row>
    <row r="2834" spans="1:16" x14ac:dyDescent="0.25">
      <c r="A2834" s="24" t="s">
        <v>113</v>
      </c>
      <c r="B2834" t="s">
        <v>109</v>
      </c>
      <c r="C2834" s="15">
        <v>42437</v>
      </c>
      <c r="D2834" t="s">
        <v>97</v>
      </c>
      <c r="E2834">
        <v>1</v>
      </c>
      <c r="G2834">
        <v>500</v>
      </c>
      <c r="J2834">
        <v>10</v>
      </c>
      <c r="K2834" s="6" t="s">
        <v>115</v>
      </c>
      <c r="L2834">
        <v>940.19999999999993</v>
      </c>
      <c r="M2834">
        <v>94.02</v>
      </c>
      <c r="P2834" s="6"/>
    </row>
    <row r="2835" spans="1:16" x14ac:dyDescent="0.25">
      <c r="A2835" s="24" t="s">
        <v>114</v>
      </c>
      <c r="B2835" t="s">
        <v>109</v>
      </c>
      <c r="C2835" s="15">
        <v>42437</v>
      </c>
      <c r="D2835" t="s">
        <v>97</v>
      </c>
      <c r="E2835">
        <v>1</v>
      </c>
      <c r="G2835">
        <v>350</v>
      </c>
      <c r="J2835">
        <v>10</v>
      </c>
      <c r="K2835" s="6" t="s">
        <v>115</v>
      </c>
      <c r="L2835">
        <v>1060.5999999999999</v>
      </c>
      <c r="M2835">
        <v>106.06</v>
      </c>
      <c r="P2835" s="6"/>
    </row>
    <row r="2836" spans="1:16" x14ac:dyDescent="0.25">
      <c r="A2836" s="24" t="s">
        <v>111</v>
      </c>
      <c r="B2836" t="s">
        <v>109</v>
      </c>
      <c r="C2836" s="15">
        <v>42437</v>
      </c>
      <c r="D2836" t="s">
        <v>97</v>
      </c>
      <c r="E2836">
        <v>2</v>
      </c>
      <c r="G2836">
        <v>100</v>
      </c>
      <c r="J2836">
        <v>10</v>
      </c>
      <c r="K2836" s="6" t="s">
        <v>115</v>
      </c>
      <c r="L2836">
        <v>733.8</v>
      </c>
      <c r="M2836">
        <v>73.38</v>
      </c>
      <c r="P2836" s="6"/>
    </row>
    <row r="2837" spans="1:16" x14ac:dyDescent="0.25">
      <c r="A2837" s="24" t="s">
        <v>110</v>
      </c>
      <c r="B2837" t="s">
        <v>109</v>
      </c>
      <c r="C2837" s="15">
        <v>42437</v>
      </c>
      <c r="D2837" t="s">
        <v>97</v>
      </c>
      <c r="E2837">
        <v>2</v>
      </c>
      <c r="G2837">
        <v>0</v>
      </c>
      <c r="J2837">
        <v>10</v>
      </c>
      <c r="K2837" s="6" t="s">
        <v>115</v>
      </c>
      <c r="L2837">
        <v>716.59999999999991</v>
      </c>
      <c r="M2837">
        <v>71.66</v>
      </c>
      <c r="P2837" s="6"/>
    </row>
    <row r="2838" spans="1:16" x14ac:dyDescent="0.25">
      <c r="A2838" s="24" t="s">
        <v>112</v>
      </c>
      <c r="B2838" t="s">
        <v>109</v>
      </c>
      <c r="C2838" s="15">
        <v>42437</v>
      </c>
      <c r="D2838" t="s">
        <v>97</v>
      </c>
      <c r="E2838">
        <v>2</v>
      </c>
      <c r="G2838">
        <v>50</v>
      </c>
      <c r="J2838">
        <v>10</v>
      </c>
      <c r="K2838" s="6" t="s">
        <v>115</v>
      </c>
      <c r="L2838">
        <v>768.2</v>
      </c>
      <c r="M2838">
        <v>76.819999999999993</v>
      </c>
      <c r="P2838" s="6"/>
    </row>
    <row r="2839" spans="1:16" x14ac:dyDescent="0.25">
      <c r="A2839" s="24" t="s">
        <v>113</v>
      </c>
      <c r="B2839" t="s">
        <v>109</v>
      </c>
      <c r="C2839" s="15">
        <v>42437</v>
      </c>
      <c r="D2839" t="s">
        <v>97</v>
      </c>
      <c r="E2839">
        <v>2</v>
      </c>
      <c r="G2839">
        <v>500</v>
      </c>
      <c r="J2839">
        <v>10</v>
      </c>
      <c r="K2839" s="6" t="s">
        <v>115</v>
      </c>
      <c r="L2839">
        <v>733.8</v>
      </c>
      <c r="M2839">
        <v>73.38</v>
      </c>
      <c r="P2839" s="6"/>
    </row>
    <row r="2840" spans="1:16" x14ac:dyDescent="0.25">
      <c r="A2840" s="24" t="s">
        <v>108</v>
      </c>
      <c r="B2840" t="s">
        <v>109</v>
      </c>
      <c r="C2840" s="15">
        <v>42437</v>
      </c>
      <c r="D2840" t="s">
        <v>97</v>
      </c>
      <c r="E2840">
        <v>2</v>
      </c>
      <c r="G2840">
        <v>200</v>
      </c>
      <c r="J2840">
        <v>10</v>
      </c>
      <c r="K2840" s="6" t="s">
        <v>115</v>
      </c>
      <c r="L2840">
        <v>733.8</v>
      </c>
      <c r="M2840">
        <v>73.38</v>
      </c>
      <c r="P2840" s="6"/>
    </row>
    <row r="2841" spans="1:16" x14ac:dyDescent="0.25">
      <c r="A2841" s="24" t="s">
        <v>114</v>
      </c>
      <c r="B2841" t="s">
        <v>109</v>
      </c>
      <c r="C2841" s="15">
        <v>42437</v>
      </c>
      <c r="D2841" t="s">
        <v>97</v>
      </c>
      <c r="E2841">
        <v>2</v>
      </c>
      <c r="G2841">
        <v>350</v>
      </c>
      <c r="J2841">
        <v>10</v>
      </c>
      <c r="K2841" s="6" t="s">
        <v>115</v>
      </c>
      <c r="L2841">
        <v>802.6</v>
      </c>
      <c r="M2841">
        <v>80.260000000000005</v>
      </c>
      <c r="P2841" s="6"/>
    </row>
    <row r="2842" spans="1:16" x14ac:dyDescent="0.25">
      <c r="A2842" s="24" t="s">
        <v>110</v>
      </c>
      <c r="B2842" t="s">
        <v>109</v>
      </c>
      <c r="C2842" s="15">
        <v>42437</v>
      </c>
      <c r="D2842" t="s">
        <v>97</v>
      </c>
      <c r="E2842">
        <v>3</v>
      </c>
      <c r="G2842">
        <v>0</v>
      </c>
      <c r="J2842">
        <v>10</v>
      </c>
      <c r="K2842" s="6" t="s">
        <v>115</v>
      </c>
      <c r="L2842">
        <v>871.4</v>
      </c>
      <c r="M2842">
        <v>87.14</v>
      </c>
      <c r="P2842" s="6"/>
    </row>
    <row r="2843" spans="1:16" x14ac:dyDescent="0.25">
      <c r="A2843" s="24" t="s">
        <v>114</v>
      </c>
      <c r="B2843" t="s">
        <v>109</v>
      </c>
      <c r="C2843" s="15">
        <v>42437</v>
      </c>
      <c r="D2843" t="s">
        <v>97</v>
      </c>
      <c r="E2843">
        <v>3</v>
      </c>
      <c r="G2843">
        <v>350</v>
      </c>
      <c r="J2843">
        <v>10</v>
      </c>
      <c r="K2843" s="6" t="s">
        <v>115</v>
      </c>
      <c r="L2843">
        <v>837</v>
      </c>
      <c r="M2843">
        <v>83.7</v>
      </c>
      <c r="P2843" s="6"/>
    </row>
    <row r="2844" spans="1:16" x14ac:dyDescent="0.25">
      <c r="A2844" s="24" t="s">
        <v>112</v>
      </c>
      <c r="B2844" t="s">
        <v>109</v>
      </c>
      <c r="C2844" s="15">
        <v>42437</v>
      </c>
      <c r="D2844" t="s">
        <v>97</v>
      </c>
      <c r="E2844">
        <v>3</v>
      </c>
      <c r="G2844">
        <v>50</v>
      </c>
      <c r="J2844">
        <v>10</v>
      </c>
      <c r="K2844" s="6" t="s">
        <v>115</v>
      </c>
      <c r="L2844">
        <v>819.8</v>
      </c>
      <c r="M2844">
        <v>81.98</v>
      </c>
      <c r="P2844" s="6"/>
    </row>
    <row r="2845" spans="1:16" x14ac:dyDescent="0.25">
      <c r="A2845" s="24" t="s">
        <v>111</v>
      </c>
      <c r="B2845" t="s">
        <v>109</v>
      </c>
      <c r="C2845" s="15">
        <v>42437</v>
      </c>
      <c r="D2845" t="s">
        <v>97</v>
      </c>
      <c r="E2845">
        <v>3</v>
      </c>
      <c r="G2845">
        <v>100</v>
      </c>
      <c r="J2845">
        <v>10</v>
      </c>
      <c r="K2845" s="6" t="s">
        <v>115</v>
      </c>
      <c r="L2845">
        <v>751</v>
      </c>
      <c r="M2845">
        <v>75.099999999999994</v>
      </c>
      <c r="P2845" s="6"/>
    </row>
    <row r="2846" spans="1:16" x14ac:dyDescent="0.25">
      <c r="A2846" s="24" t="s">
        <v>108</v>
      </c>
      <c r="B2846" t="s">
        <v>109</v>
      </c>
      <c r="C2846" s="15">
        <v>42437</v>
      </c>
      <c r="D2846" t="s">
        <v>97</v>
      </c>
      <c r="E2846">
        <v>3</v>
      </c>
      <c r="G2846">
        <v>200</v>
      </c>
      <c r="J2846">
        <v>10</v>
      </c>
      <c r="K2846" s="6" t="s">
        <v>115</v>
      </c>
      <c r="L2846">
        <v>785.4</v>
      </c>
      <c r="M2846">
        <v>78.540000000000006</v>
      </c>
      <c r="P2846" s="6"/>
    </row>
    <row r="2847" spans="1:16" x14ac:dyDescent="0.25">
      <c r="A2847" s="24" t="s">
        <v>113</v>
      </c>
      <c r="B2847" t="s">
        <v>109</v>
      </c>
      <c r="C2847" s="15">
        <v>42437</v>
      </c>
      <c r="D2847" t="s">
        <v>97</v>
      </c>
      <c r="E2847">
        <v>3</v>
      </c>
      <c r="G2847">
        <v>500</v>
      </c>
      <c r="J2847">
        <v>10</v>
      </c>
      <c r="K2847" s="6" t="s">
        <v>115</v>
      </c>
      <c r="L2847">
        <v>579</v>
      </c>
      <c r="M2847">
        <v>57.9</v>
      </c>
      <c r="P2847" s="6"/>
    </row>
    <row r="2848" spans="1:16" x14ac:dyDescent="0.25">
      <c r="A2848" s="24" t="s">
        <v>108</v>
      </c>
      <c r="B2848" t="s">
        <v>109</v>
      </c>
      <c r="C2848" s="15">
        <v>42451</v>
      </c>
      <c r="D2848" t="s">
        <v>97</v>
      </c>
      <c r="E2848">
        <v>1</v>
      </c>
      <c r="G2848">
        <v>200</v>
      </c>
      <c r="J2848">
        <v>10</v>
      </c>
      <c r="K2848" s="6" t="s">
        <v>117</v>
      </c>
      <c r="L2848">
        <v>802.6</v>
      </c>
      <c r="M2848">
        <v>80.260000000000005</v>
      </c>
      <c r="P2848" s="6"/>
    </row>
    <row r="2849" spans="1:16" x14ac:dyDescent="0.25">
      <c r="A2849" s="24" t="s">
        <v>110</v>
      </c>
      <c r="B2849" t="s">
        <v>109</v>
      </c>
      <c r="C2849" s="15">
        <v>42451</v>
      </c>
      <c r="D2849" t="s">
        <v>97</v>
      </c>
      <c r="E2849">
        <v>1</v>
      </c>
      <c r="G2849">
        <v>0</v>
      </c>
      <c r="J2849">
        <v>10</v>
      </c>
      <c r="K2849" s="6" t="s">
        <v>117</v>
      </c>
      <c r="L2849">
        <v>733.8</v>
      </c>
      <c r="M2849">
        <v>73.38</v>
      </c>
      <c r="P2849" s="6"/>
    </row>
    <row r="2850" spans="1:16" x14ac:dyDescent="0.25">
      <c r="A2850" s="24" t="s">
        <v>111</v>
      </c>
      <c r="B2850" t="s">
        <v>109</v>
      </c>
      <c r="C2850" s="15">
        <v>42451</v>
      </c>
      <c r="D2850" t="s">
        <v>97</v>
      </c>
      <c r="E2850">
        <v>1</v>
      </c>
      <c r="G2850">
        <v>100</v>
      </c>
      <c r="J2850">
        <v>10</v>
      </c>
      <c r="K2850" s="6" t="s">
        <v>117</v>
      </c>
      <c r="L2850">
        <v>1026.1999999999998</v>
      </c>
      <c r="M2850">
        <v>102.62</v>
      </c>
      <c r="P2850" s="6"/>
    </row>
    <row r="2851" spans="1:16" x14ac:dyDescent="0.25">
      <c r="A2851" s="24" t="s">
        <v>112</v>
      </c>
      <c r="B2851" t="s">
        <v>109</v>
      </c>
      <c r="C2851" s="15">
        <v>42451</v>
      </c>
      <c r="D2851" t="s">
        <v>97</v>
      </c>
      <c r="E2851">
        <v>1</v>
      </c>
      <c r="G2851">
        <v>50</v>
      </c>
      <c r="J2851">
        <v>10</v>
      </c>
      <c r="K2851" s="6" t="s">
        <v>117</v>
      </c>
      <c r="L2851">
        <v>785.4</v>
      </c>
      <c r="M2851">
        <v>78.540000000000006</v>
      </c>
      <c r="P2851" s="6"/>
    </row>
    <row r="2852" spans="1:16" x14ac:dyDescent="0.25">
      <c r="A2852" s="24" t="s">
        <v>113</v>
      </c>
      <c r="B2852" t="s">
        <v>109</v>
      </c>
      <c r="C2852" s="15">
        <v>42451</v>
      </c>
      <c r="D2852" t="s">
        <v>97</v>
      </c>
      <c r="E2852">
        <v>1</v>
      </c>
      <c r="G2852">
        <v>500</v>
      </c>
      <c r="J2852">
        <v>10</v>
      </c>
      <c r="K2852" s="6" t="s">
        <v>117</v>
      </c>
      <c r="L2852">
        <v>733.8</v>
      </c>
      <c r="M2852">
        <v>73.38</v>
      </c>
      <c r="P2852" s="6"/>
    </row>
    <row r="2853" spans="1:16" x14ac:dyDescent="0.25">
      <c r="A2853" s="24" t="s">
        <v>114</v>
      </c>
      <c r="B2853" t="s">
        <v>109</v>
      </c>
      <c r="C2853" s="15">
        <v>42451</v>
      </c>
      <c r="D2853" t="s">
        <v>97</v>
      </c>
      <c r="E2853">
        <v>1</v>
      </c>
      <c r="G2853">
        <v>350</v>
      </c>
      <c r="J2853">
        <v>10</v>
      </c>
      <c r="K2853" s="6" t="s">
        <v>117</v>
      </c>
      <c r="L2853">
        <v>905.8</v>
      </c>
      <c r="M2853">
        <v>90.58</v>
      </c>
      <c r="P2853" s="6"/>
    </row>
    <row r="2854" spans="1:16" x14ac:dyDescent="0.25">
      <c r="A2854" s="24" t="s">
        <v>111</v>
      </c>
      <c r="B2854" t="s">
        <v>109</v>
      </c>
      <c r="C2854" s="15">
        <v>42451</v>
      </c>
      <c r="D2854" t="s">
        <v>97</v>
      </c>
      <c r="E2854">
        <v>2</v>
      </c>
      <c r="G2854">
        <v>100</v>
      </c>
      <c r="J2854">
        <v>10</v>
      </c>
      <c r="K2854" s="6" t="s">
        <v>117</v>
      </c>
      <c r="L2854">
        <v>768.2</v>
      </c>
      <c r="M2854">
        <v>76.819999999999993</v>
      </c>
      <c r="P2854" s="6"/>
    </row>
    <row r="2855" spans="1:16" x14ac:dyDescent="0.25">
      <c r="A2855" s="24" t="s">
        <v>110</v>
      </c>
      <c r="B2855" t="s">
        <v>109</v>
      </c>
      <c r="C2855" s="15">
        <v>42451</v>
      </c>
      <c r="D2855" t="s">
        <v>97</v>
      </c>
      <c r="E2855">
        <v>2</v>
      </c>
      <c r="G2855">
        <v>0</v>
      </c>
      <c r="J2855">
        <v>10</v>
      </c>
      <c r="K2855" s="6" t="s">
        <v>117</v>
      </c>
      <c r="L2855">
        <v>785.4</v>
      </c>
      <c r="M2855">
        <v>78.540000000000006</v>
      </c>
      <c r="P2855" s="6"/>
    </row>
    <row r="2856" spans="1:16" x14ac:dyDescent="0.25">
      <c r="A2856" s="24" t="s">
        <v>112</v>
      </c>
      <c r="B2856" t="s">
        <v>109</v>
      </c>
      <c r="C2856" s="15">
        <v>42451</v>
      </c>
      <c r="D2856" t="s">
        <v>97</v>
      </c>
      <c r="E2856">
        <v>2</v>
      </c>
      <c r="G2856">
        <v>50</v>
      </c>
      <c r="J2856">
        <v>10</v>
      </c>
      <c r="K2856" s="6" t="s">
        <v>117</v>
      </c>
      <c r="L2856">
        <v>888.6</v>
      </c>
      <c r="M2856">
        <v>88.86</v>
      </c>
      <c r="P2856" s="6"/>
    </row>
    <row r="2857" spans="1:16" x14ac:dyDescent="0.25">
      <c r="A2857" s="24" t="s">
        <v>113</v>
      </c>
      <c r="B2857" t="s">
        <v>109</v>
      </c>
      <c r="C2857" s="15">
        <v>42451</v>
      </c>
      <c r="D2857" t="s">
        <v>97</v>
      </c>
      <c r="E2857">
        <v>2</v>
      </c>
      <c r="G2857">
        <v>500</v>
      </c>
      <c r="J2857">
        <v>10</v>
      </c>
      <c r="K2857" s="6" t="s">
        <v>117</v>
      </c>
      <c r="L2857">
        <v>819.8</v>
      </c>
      <c r="M2857">
        <v>81.98</v>
      </c>
      <c r="P2857" s="6"/>
    </row>
    <row r="2858" spans="1:16" x14ac:dyDescent="0.25">
      <c r="A2858" s="24" t="s">
        <v>108</v>
      </c>
      <c r="B2858" t="s">
        <v>109</v>
      </c>
      <c r="C2858" s="15">
        <v>42451</v>
      </c>
      <c r="D2858" t="s">
        <v>97</v>
      </c>
      <c r="E2858">
        <v>2</v>
      </c>
      <c r="G2858">
        <v>200</v>
      </c>
      <c r="J2858">
        <v>10</v>
      </c>
      <c r="K2858" s="6" t="s">
        <v>117</v>
      </c>
      <c r="L2858">
        <v>733.8</v>
      </c>
      <c r="M2858">
        <v>73.38</v>
      </c>
      <c r="P2858" s="6"/>
    </row>
    <row r="2859" spans="1:16" x14ac:dyDescent="0.25">
      <c r="A2859" s="24" t="s">
        <v>114</v>
      </c>
      <c r="B2859" t="s">
        <v>109</v>
      </c>
      <c r="C2859" s="15">
        <v>42451</v>
      </c>
      <c r="D2859" t="s">
        <v>97</v>
      </c>
      <c r="E2859">
        <v>2</v>
      </c>
      <c r="G2859">
        <v>350</v>
      </c>
      <c r="J2859">
        <v>10</v>
      </c>
      <c r="K2859" s="6" t="s">
        <v>117</v>
      </c>
      <c r="L2859">
        <v>854.2</v>
      </c>
      <c r="M2859">
        <v>85.42</v>
      </c>
      <c r="P2859" s="6"/>
    </row>
    <row r="2860" spans="1:16" x14ac:dyDescent="0.25">
      <c r="A2860" s="24" t="s">
        <v>110</v>
      </c>
      <c r="B2860" t="s">
        <v>109</v>
      </c>
      <c r="C2860" s="15">
        <v>42451</v>
      </c>
      <c r="D2860" t="s">
        <v>97</v>
      </c>
      <c r="E2860">
        <v>3</v>
      </c>
      <c r="G2860">
        <v>0</v>
      </c>
      <c r="J2860">
        <v>10</v>
      </c>
      <c r="K2860" s="6" t="s">
        <v>117</v>
      </c>
      <c r="L2860">
        <v>802.6</v>
      </c>
      <c r="M2860">
        <v>80.260000000000005</v>
      </c>
      <c r="P2860" s="6"/>
    </row>
    <row r="2861" spans="1:16" x14ac:dyDescent="0.25">
      <c r="A2861" s="24" t="s">
        <v>114</v>
      </c>
      <c r="B2861" t="s">
        <v>109</v>
      </c>
      <c r="C2861" s="15">
        <v>42451</v>
      </c>
      <c r="D2861" t="s">
        <v>97</v>
      </c>
      <c r="E2861">
        <v>3</v>
      </c>
      <c r="G2861">
        <v>350</v>
      </c>
      <c r="J2861">
        <v>10</v>
      </c>
      <c r="K2861" s="6" t="s">
        <v>117</v>
      </c>
      <c r="L2861">
        <v>837</v>
      </c>
      <c r="M2861">
        <v>83.7</v>
      </c>
      <c r="P2861" s="6"/>
    </row>
    <row r="2862" spans="1:16" x14ac:dyDescent="0.25">
      <c r="A2862" s="24" t="s">
        <v>112</v>
      </c>
      <c r="B2862" t="s">
        <v>109</v>
      </c>
      <c r="C2862" s="15">
        <v>42451</v>
      </c>
      <c r="D2862" t="s">
        <v>97</v>
      </c>
      <c r="E2862">
        <v>3</v>
      </c>
      <c r="G2862">
        <v>50</v>
      </c>
      <c r="J2862">
        <v>10</v>
      </c>
      <c r="K2862" s="6" t="s">
        <v>117</v>
      </c>
      <c r="L2862">
        <v>854.2</v>
      </c>
      <c r="M2862">
        <v>85.42</v>
      </c>
      <c r="P2862" s="6"/>
    </row>
    <row r="2863" spans="1:16" x14ac:dyDescent="0.25">
      <c r="A2863" s="24" t="s">
        <v>111</v>
      </c>
      <c r="B2863" t="s">
        <v>109</v>
      </c>
      <c r="C2863" s="15">
        <v>42451</v>
      </c>
      <c r="D2863" t="s">
        <v>97</v>
      </c>
      <c r="E2863">
        <v>3</v>
      </c>
      <c r="G2863">
        <v>100</v>
      </c>
      <c r="J2863">
        <v>10</v>
      </c>
      <c r="K2863" s="6" t="s">
        <v>117</v>
      </c>
      <c r="L2863">
        <v>991.80000000000007</v>
      </c>
      <c r="M2863">
        <v>99.18</v>
      </c>
      <c r="P2863" s="6"/>
    </row>
    <row r="2864" spans="1:16" x14ac:dyDescent="0.25">
      <c r="A2864" s="24" t="s">
        <v>108</v>
      </c>
      <c r="B2864" t="s">
        <v>109</v>
      </c>
      <c r="C2864" s="15">
        <v>42451</v>
      </c>
      <c r="D2864" t="s">
        <v>97</v>
      </c>
      <c r="E2864">
        <v>3</v>
      </c>
      <c r="G2864">
        <v>200</v>
      </c>
      <c r="J2864">
        <v>10</v>
      </c>
      <c r="K2864" s="6" t="s">
        <v>117</v>
      </c>
      <c r="L2864">
        <v>1215.4000000000001</v>
      </c>
      <c r="M2864">
        <v>121.54</v>
      </c>
      <c r="P2864" s="6"/>
    </row>
    <row r="2865" spans="1:16" x14ac:dyDescent="0.25">
      <c r="A2865" s="24" t="s">
        <v>113</v>
      </c>
      <c r="B2865" t="s">
        <v>109</v>
      </c>
      <c r="C2865" s="15">
        <v>42451</v>
      </c>
      <c r="D2865" t="s">
        <v>97</v>
      </c>
      <c r="E2865">
        <v>3</v>
      </c>
      <c r="G2865">
        <v>500</v>
      </c>
      <c r="J2865">
        <v>10</v>
      </c>
      <c r="K2865" s="6" t="s">
        <v>117</v>
      </c>
      <c r="L2865">
        <v>733.8</v>
      </c>
      <c r="M2865">
        <v>73.38</v>
      </c>
      <c r="P2865" s="6"/>
    </row>
    <row r="2866" spans="1:16" x14ac:dyDescent="0.25">
      <c r="A2866" s="24" t="s">
        <v>108</v>
      </c>
      <c r="B2866" t="s">
        <v>109</v>
      </c>
      <c r="C2866" s="15">
        <v>42458</v>
      </c>
      <c r="D2866" t="s">
        <v>97</v>
      </c>
      <c r="E2866">
        <v>1</v>
      </c>
      <c r="G2866">
        <v>200</v>
      </c>
      <c r="J2866">
        <v>10</v>
      </c>
      <c r="K2866" s="6" t="s">
        <v>118</v>
      </c>
      <c r="L2866">
        <v>1009</v>
      </c>
      <c r="M2866">
        <v>100.9</v>
      </c>
      <c r="P2866" s="6"/>
    </row>
    <row r="2867" spans="1:16" x14ac:dyDescent="0.25">
      <c r="A2867" s="24" t="s">
        <v>110</v>
      </c>
      <c r="B2867" t="s">
        <v>109</v>
      </c>
      <c r="C2867" s="15">
        <v>42458</v>
      </c>
      <c r="D2867" t="s">
        <v>97</v>
      </c>
      <c r="E2867">
        <v>1</v>
      </c>
      <c r="G2867">
        <v>0</v>
      </c>
      <c r="J2867">
        <v>10</v>
      </c>
      <c r="K2867" s="6" t="s">
        <v>118</v>
      </c>
      <c r="L2867">
        <v>871.4</v>
      </c>
      <c r="M2867">
        <v>87.14</v>
      </c>
      <c r="P2867" s="6"/>
    </row>
    <row r="2868" spans="1:16" x14ac:dyDescent="0.25">
      <c r="A2868" s="24" t="s">
        <v>111</v>
      </c>
      <c r="B2868" t="s">
        <v>109</v>
      </c>
      <c r="C2868" s="15">
        <v>42458</v>
      </c>
      <c r="D2868" t="s">
        <v>97</v>
      </c>
      <c r="E2868">
        <v>1</v>
      </c>
      <c r="G2868">
        <v>100</v>
      </c>
      <c r="J2868">
        <v>10</v>
      </c>
      <c r="K2868" s="6" t="s">
        <v>118</v>
      </c>
      <c r="L2868">
        <v>1353</v>
      </c>
      <c r="M2868">
        <v>135.30000000000001</v>
      </c>
      <c r="P2868" s="6"/>
    </row>
    <row r="2869" spans="1:16" x14ac:dyDescent="0.25">
      <c r="A2869" s="24" t="s">
        <v>112</v>
      </c>
      <c r="B2869" t="s">
        <v>109</v>
      </c>
      <c r="C2869" s="15">
        <v>42458</v>
      </c>
      <c r="D2869" t="s">
        <v>97</v>
      </c>
      <c r="E2869">
        <v>1</v>
      </c>
      <c r="G2869">
        <v>50</v>
      </c>
      <c r="J2869">
        <v>10</v>
      </c>
      <c r="K2869" s="6" t="s">
        <v>118</v>
      </c>
      <c r="L2869">
        <v>1163.8000000000002</v>
      </c>
      <c r="M2869">
        <v>116.38</v>
      </c>
      <c r="P2869" s="6"/>
    </row>
    <row r="2870" spans="1:16" x14ac:dyDescent="0.25">
      <c r="A2870" s="24" t="s">
        <v>113</v>
      </c>
      <c r="B2870" t="s">
        <v>109</v>
      </c>
      <c r="C2870" s="15">
        <v>42458</v>
      </c>
      <c r="D2870" t="s">
        <v>97</v>
      </c>
      <c r="E2870">
        <v>1</v>
      </c>
      <c r="G2870">
        <v>500</v>
      </c>
      <c r="J2870">
        <v>10</v>
      </c>
      <c r="K2870" s="6" t="s">
        <v>118</v>
      </c>
      <c r="L2870">
        <v>1077.8000000000002</v>
      </c>
      <c r="M2870">
        <v>107.78</v>
      </c>
      <c r="P2870" s="6"/>
    </row>
    <row r="2871" spans="1:16" x14ac:dyDescent="0.25">
      <c r="A2871" s="24" t="s">
        <v>114</v>
      </c>
      <c r="B2871" t="s">
        <v>109</v>
      </c>
      <c r="C2871" s="15">
        <v>42458</v>
      </c>
      <c r="D2871" t="s">
        <v>97</v>
      </c>
      <c r="E2871">
        <v>1</v>
      </c>
      <c r="G2871">
        <v>350</v>
      </c>
      <c r="J2871">
        <v>10</v>
      </c>
      <c r="K2871" s="6" t="s">
        <v>118</v>
      </c>
      <c r="L2871">
        <v>1129.4000000000001</v>
      </c>
      <c r="M2871">
        <v>112.94</v>
      </c>
      <c r="P2871" s="6"/>
    </row>
    <row r="2872" spans="1:16" x14ac:dyDescent="0.25">
      <c r="A2872" s="24" t="s">
        <v>111</v>
      </c>
      <c r="B2872" t="s">
        <v>109</v>
      </c>
      <c r="C2872" s="15">
        <v>42458</v>
      </c>
      <c r="D2872" t="s">
        <v>97</v>
      </c>
      <c r="E2872">
        <v>2</v>
      </c>
      <c r="G2872">
        <v>100</v>
      </c>
      <c r="J2872">
        <v>10</v>
      </c>
      <c r="K2872" s="6" t="s">
        <v>118</v>
      </c>
      <c r="L2872">
        <v>802.6</v>
      </c>
      <c r="M2872">
        <v>80.260000000000005</v>
      </c>
      <c r="P2872" s="6"/>
    </row>
    <row r="2873" spans="1:16" x14ac:dyDescent="0.25">
      <c r="A2873" s="24" t="s">
        <v>110</v>
      </c>
      <c r="B2873" t="s">
        <v>109</v>
      </c>
      <c r="C2873" s="15">
        <v>42458</v>
      </c>
      <c r="D2873" t="s">
        <v>97</v>
      </c>
      <c r="E2873">
        <v>2</v>
      </c>
      <c r="G2873">
        <v>0</v>
      </c>
      <c r="J2873">
        <v>10</v>
      </c>
      <c r="K2873" s="6" t="s">
        <v>118</v>
      </c>
      <c r="L2873">
        <v>802.6</v>
      </c>
      <c r="M2873">
        <v>80.260000000000005</v>
      </c>
      <c r="P2873" s="6"/>
    </row>
    <row r="2874" spans="1:16" x14ac:dyDescent="0.25">
      <c r="A2874" s="24" t="s">
        <v>112</v>
      </c>
      <c r="B2874" t="s">
        <v>109</v>
      </c>
      <c r="C2874" s="15">
        <v>42458</v>
      </c>
      <c r="D2874" t="s">
        <v>97</v>
      </c>
      <c r="E2874">
        <v>2</v>
      </c>
      <c r="G2874">
        <v>50</v>
      </c>
      <c r="J2874">
        <v>10</v>
      </c>
      <c r="K2874" s="6" t="s">
        <v>118</v>
      </c>
      <c r="L2874">
        <v>974.6</v>
      </c>
      <c r="M2874">
        <v>97.46</v>
      </c>
      <c r="P2874" s="6"/>
    </row>
    <row r="2875" spans="1:16" x14ac:dyDescent="0.25">
      <c r="A2875" s="24" t="s">
        <v>113</v>
      </c>
      <c r="B2875" t="s">
        <v>109</v>
      </c>
      <c r="C2875" s="15">
        <v>42458</v>
      </c>
      <c r="D2875" t="s">
        <v>97</v>
      </c>
      <c r="E2875">
        <v>2</v>
      </c>
      <c r="G2875">
        <v>500</v>
      </c>
      <c r="J2875">
        <v>10</v>
      </c>
      <c r="K2875" s="6" t="s">
        <v>118</v>
      </c>
      <c r="L2875">
        <v>923</v>
      </c>
      <c r="M2875">
        <v>92.3</v>
      </c>
      <c r="P2875" s="6"/>
    </row>
    <row r="2876" spans="1:16" x14ac:dyDescent="0.25">
      <c r="A2876" s="24" t="s">
        <v>108</v>
      </c>
      <c r="B2876" t="s">
        <v>109</v>
      </c>
      <c r="C2876" s="15">
        <v>42458</v>
      </c>
      <c r="D2876" t="s">
        <v>97</v>
      </c>
      <c r="E2876">
        <v>2</v>
      </c>
      <c r="G2876">
        <v>200</v>
      </c>
      <c r="J2876">
        <v>10</v>
      </c>
      <c r="K2876" s="6" t="s">
        <v>118</v>
      </c>
      <c r="L2876">
        <v>888.6</v>
      </c>
      <c r="M2876">
        <v>88.86</v>
      </c>
      <c r="P2876" s="6"/>
    </row>
    <row r="2877" spans="1:16" x14ac:dyDescent="0.25">
      <c r="A2877" s="24" t="s">
        <v>114</v>
      </c>
      <c r="B2877" t="s">
        <v>109</v>
      </c>
      <c r="C2877" s="15">
        <v>42458</v>
      </c>
      <c r="D2877" t="s">
        <v>97</v>
      </c>
      <c r="E2877">
        <v>2</v>
      </c>
      <c r="G2877">
        <v>350</v>
      </c>
      <c r="J2877">
        <v>10</v>
      </c>
      <c r="K2877" s="6" t="s">
        <v>118</v>
      </c>
      <c r="L2877">
        <v>802.6</v>
      </c>
      <c r="M2877">
        <v>80.260000000000005</v>
      </c>
      <c r="P2877" s="6"/>
    </row>
    <row r="2878" spans="1:16" x14ac:dyDescent="0.25">
      <c r="A2878" s="24" t="s">
        <v>110</v>
      </c>
      <c r="B2878" t="s">
        <v>109</v>
      </c>
      <c r="C2878" s="15">
        <v>42458</v>
      </c>
      <c r="D2878" t="s">
        <v>97</v>
      </c>
      <c r="E2878">
        <v>3</v>
      </c>
      <c r="G2878">
        <v>0</v>
      </c>
      <c r="J2878">
        <v>10</v>
      </c>
      <c r="K2878" s="6" t="s">
        <v>118</v>
      </c>
      <c r="L2878">
        <v>854.2</v>
      </c>
      <c r="M2878">
        <v>85.42</v>
      </c>
      <c r="P2878" s="6"/>
    </row>
    <row r="2879" spans="1:16" x14ac:dyDescent="0.25">
      <c r="A2879" s="24" t="s">
        <v>114</v>
      </c>
      <c r="B2879" t="s">
        <v>109</v>
      </c>
      <c r="C2879" s="15">
        <v>42458</v>
      </c>
      <c r="D2879" t="s">
        <v>97</v>
      </c>
      <c r="E2879">
        <v>3</v>
      </c>
      <c r="G2879">
        <v>350</v>
      </c>
      <c r="J2879">
        <v>10</v>
      </c>
      <c r="K2879" s="6" t="s">
        <v>118</v>
      </c>
      <c r="L2879">
        <v>1026.1999999999998</v>
      </c>
      <c r="M2879">
        <v>102.62</v>
      </c>
      <c r="P2879" s="6"/>
    </row>
    <row r="2880" spans="1:16" x14ac:dyDescent="0.25">
      <c r="A2880" s="24" t="s">
        <v>112</v>
      </c>
      <c r="B2880" t="s">
        <v>109</v>
      </c>
      <c r="C2880" s="15">
        <v>42458</v>
      </c>
      <c r="D2880" t="s">
        <v>97</v>
      </c>
      <c r="E2880">
        <v>3</v>
      </c>
      <c r="G2880">
        <v>50</v>
      </c>
      <c r="J2880">
        <v>10</v>
      </c>
      <c r="K2880" s="6" t="s">
        <v>118</v>
      </c>
      <c r="L2880">
        <v>1077.8000000000002</v>
      </c>
      <c r="M2880">
        <v>107.78</v>
      </c>
      <c r="P2880" s="6"/>
    </row>
    <row r="2881" spans="1:25" x14ac:dyDescent="0.25">
      <c r="A2881" s="24" t="s">
        <v>111</v>
      </c>
      <c r="B2881" t="s">
        <v>109</v>
      </c>
      <c r="C2881" s="15">
        <v>42458</v>
      </c>
      <c r="D2881" t="s">
        <v>97</v>
      </c>
      <c r="E2881">
        <v>3</v>
      </c>
      <c r="G2881">
        <v>100</v>
      </c>
      <c r="J2881">
        <v>10</v>
      </c>
      <c r="K2881" s="6" t="s">
        <v>118</v>
      </c>
      <c r="L2881">
        <v>1112.1999999999998</v>
      </c>
      <c r="M2881">
        <v>111.22</v>
      </c>
      <c r="P2881" s="6"/>
    </row>
    <row r="2882" spans="1:25" x14ac:dyDescent="0.25">
      <c r="A2882" s="24" t="s">
        <v>108</v>
      </c>
      <c r="B2882" t="s">
        <v>109</v>
      </c>
      <c r="C2882" s="15">
        <v>42458</v>
      </c>
      <c r="D2882" t="s">
        <v>97</v>
      </c>
      <c r="E2882">
        <v>3</v>
      </c>
      <c r="G2882">
        <v>200</v>
      </c>
      <c r="J2882">
        <v>10</v>
      </c>
      <c r="K2882" s="6" t="s">
        <v>118</v>
      </c>
      <c r="L2882">
        <v>1628.2</v>
      </c>
      <c r="M2882">
        <v>162.82</v>
      </c>
      <c r="P2882" s="6"/>
    </row>
    <row r="2883" spans="1:25" x14ac:dyDescent="0.25">
      <c r="A2883" s="24" t="s">
        <v>113</v>
      </c>
      <c r="B2883" t="s">
        <v>109</v>
      </c>
      <c r="C2883" s="15">
        <v>42458</v>
      </c>
      <c r="D2883" t="s">
        <v>97</v>
      </c>
      <c r="E2883">
        <v>3</v>
      </c>
      <c r="G2883">
        <v>500</v>
      </c>
      <c r="J2883">
        <v>10</v>
      </c>
      <c r="K2883" s="6" t="s">
        <v>118</v>
      </c>
      <c r="L2883">
        <v>699.40000000000009</v>
      </c>
      <c r="M2883">
        <v>69.94</v>
      </c>
      <c r="P2883" s="6"/>
    </row>
    <row r="2884" spans="1:25" x14ac:dyDescent="0.25">
      <c r="A2884" s="24" t="s">
        <v>108</v>
      </c>
      <c r="B2884" t="s">
        <v>109</v>
      </c>
      <c r="C2884" s="15">
        <v>42459</v>
      </c>
      <c r="D2884" t="s">
        <v>98</v>
      </c>
      <c r="E2884">
        <v>1</v>
      </c>
      <c r="G2884">
        <v>200</v>
      </c>
      <c r="J2884">
        <v>11</v>
      </c>
      <c r="K2884" s="6" t="s">
        <v>88</v>
      </c>
      <c r="N2884">
        <v>68.55</v>
      </c>
      <c r="O2884">
        <v>68.55</v>
      </c>
      <c r="P2884" s="6">
        <f>SUMIFS(O$2488:O2884,A$2488:A2884,A2884,E$2488:E2884,E2884)</f>
        <v>944.92000000000007</v>
      </c>
      <c r="Y2884">
        <v>1.85</v>
      </c>
    </row>
    <row r="2885" spans="1:25" x14ac:dyDescent="0.25">
      <c r="A2885" s="24" t="s">
        <v>110</v>
      </c>
      <c r="B2885" t="s">
        <v>109</v>
      </c>
      <c r="C2885" s="15">
        <v>42459</v>
      </c>
      <c r="D2885" t="s">
        <v>98</v>
      </c>
      <c r="E2885">
        <v>1</v>
      </c>
      <c r="G2885">
        <v>0</v>
      </c>
      <c r="J2885">
        <v>11</v>
      </c>
      <c r="K2885" s="6" t="s">
        <v>88</v>
      </c>
      <c r="N2885">
        <v>47.03</v>
      </c>
      <c r="O2885">
        <v>47.03</v>
      </c>
      <c r="P2885" s="6">
        <f>SUMIFS(O$2488:O2885,A$2488:A2885,A2885,E$2488:E2885,E2885)</f>
        <v>418.19000000000005</v>
      </c>
      <c r="Y2885">
        <v>1.27</v>
      </c>
    </row>
    <row r="2886" spans="1:25" x14ac:dyDescent="0.25">
      <c r="A2886" s="24" t="s">
        <v>111</v>
      </c>
      <c r="B2886" t="s">
        <v>109</v>
      </c>
      <c r="C2886" s="15">
        <v>42459</v>
      </c>
      <c r="D2886" t="s">
        <v>98</v>
      </c>
      <c r="E2886">
        <v>1</v>
      </c>
      <c r="G2886">
        <v>100</v>
      </c>
      <c r="J2886">
        <v>11</v>
      </c>
      <c r="K2886" s="6" t="s">
        <v>88</v>
      </c>
      <c r="N2886">
        <v>93.99</v>
      </c>
      <c r="O2886">
        <v>93.99</v>
      </c>
      <c r="P2886" s="6">
        <f>SUMIFS(O$2488:O2886,A$2488:A2886,A2886,E$2488:E2886,E2886)</f>
        <v>758.98</v>
      </c>
      <c r="Y2886">
        <v>2.54</v>
      </c>
    </row>
    <row r="2887" spans="1:25" x14ac:dyDescent="0.25">
      <c r="A2887" s="24" t="s">
        <v>112</v>
      </c>
      <c r="B2887" t="s">
        <v>109</v>
      </c>
      <c r="C2887" s="15">
        <v>42459</v>
      </c>
      <c r="D2887" t="s">
        <v>98</v>
      </c>
      <c r="E2887">
        <v>1</v>
      </c>
      <c r="G2887">
        <v>50</v>
      </c>
      <c r="J2887">
        <v>11</v>
      </c>
      <c r="K2887" s="6" t="s">
        <v>88</v>
      </c>
      <c r="N2887">
        <v>79.81</v>
      </c>
      <c r="O2887">
        <v>79.81</v>
      </c>
      <c r="P2887" s="6">
        <f>SUMIFS(O$2488:O2887,A$2488:A2887,A2887,E$2488:E2887,E2887)</f>
        <v>576.98</v>
      </c>
      <c r="Y2887">
        <v>2.16</v>
      </c>
    </row>
    <row r="2888" spans="1:25" x14ac:dyDescent="0.25">
      <c r="A2888" s="24" t="s">
        <v>113</v>
      </c>
      <c r="B2888" t="s">
        <v>109</v>
      </c>
      <c r="C2888" s="15">
        <v>42459</v>
      </c>
      <c r="D2888" t="s">
        <v>98</v>
      </c>
      <c r="E2888">
        <v>1</v>
      </c>
      <c r="G2888">
        <v>500</v>
      </c>
      <c r="J2888">
        <v>11</v>
      </c>
      <c r="K2888" s="6" t="s">
        <v>88</v>
      </c>
      <c r="N2888">
        <v>99.69</v>
      </c>
      <c r="O2888">
        <v>99.69</v>
      </c>
      <c r="P2888" s="6">
        <f>SUMIFS(O$2488:O2888,A$2488:A2888,A2888,E$2488:E2888,E2888)</f>
        <v>1217.92</v>
      </c>
      <c r="Y2888">
        <v>2.69</v>
      </c>
    </row>
    <row r="2889" spans="1:25" x14ac:dyDescent="0.25">
      <c r="A2889" s="24" t="s">
        <v>114</v>
      </c>
      <c r="B2889" t="s">
        <v>109</v>
      </c>
      <c r="C2889" s="15">
        <v>42459</v>
      </c>
      <c r="D2889" t="s">
        <v>98</v>
      </c>
      <c r="E2889">
        <v>1</v>
      </c>
      <c r="G2889">
        <v>350</v>
      </c>
      <c r="J2889">
        <v>11</v>
      </c>
      <c r="K2889" s="6" t="s">
        <v>88</v>
      </c>
      <c r="N2889">
        <v>72.47</v>
      </c>
      <c r="O2889">
        <v>72.47</v>
      </c>
      <c r="P2889" s="6">
        <f>SUMIFS(O$2488:O2889,A$2488:A2889,A2889,E$2488:E2889,E2889)</f>
        <v>1090.6400000000001</v>
      </c>
      <c r="Y2889">
        <v>1.96</v>
      </c>
    </row>
    <row r="2890" spans="1:25" x14ac:dyDescent="0.25">
      <c r="A2890" s="24" t="s">
        <v>111</v>
      </c>
      <c r="B2890" t="s">
        <v>109</v>
      </c>
      <c r="C2890" s="15">
        <v>42459</v>
      </c>
      <c r="D2890" t="s">
        <v>98</v>
      </c>
      <c r="E2890">
        <v>2</v>
      </c>
      <c r="G2890">
        <v>100</v>
      </c>
      <c r="J2890">
        <v>11</v>
      </c>
      <c r="K2890" s="6" t="s">
        <v>88</v>
      </c>
      <c r="N2890">
        <v>21.25</v>
      </c>
      <c r="O2890">
        <v>21.25</v>
      </c>
      <c r="P2890" s="6">
        <f>SUMIFS(O$2488:O2890,A$2488:A2890,A2890,E$2488:E2890,E2890)</f>
        <v>564.26</v>
      </c>
      <c r="Y2890">
        <v>0.56999999999999995</v>
      </c>
    </row>
    <row r="2891" spans="1:25" x14ac:dyDescent="0.25">
      <c r="A2891" s="24" t="s">
        <v>110</v>
      </c>
      <c r="B2891" t="s">
        <v>109</v>
      </c>
      <c r="C2891" s="15">
        <v>42459</v>
      </c>
      <c r="D2891" t="s">
        <v>98</v>
      </c>
      <c r="E2891">
        <v>2</v>
      </c>
      <c r="G2891">
        <v>0</v>
      </c>
      <c r="J2891">
        <v>11</v>
      </c>
      <c r="K2891" s="6" t="s">
        <v>88</v>
      </c>
      <c r="N2891">
        <v>23.23</v>
      </c>
      <c r="O2891">
        <v>23.23</v>
      </c>
      <c r="P2891" s="6">
        <f>SUMIFS(O$2488:O2891,A$2488:A2891,A2891,E$2488:E2891,E2891)</f>
        <v>385.49</v>
      </c>
      <c r="Y2891">
        <v>0.63</v>
      </c>
    </row>
    <row r="2892" spans="1:25" x14ac:dyDescent="0.25">
      <c r="A2892" s="24" t="s">
        <v>112</v>
      </c>
      <c r="B2892" t="s">
        <v>109</v>
      </c>
      <c r="C2892" s="15">
        <v>42459</v>
      </c>
      <c r="D2892" t="s">
        <v>98</v>
      </c>
      <c r="E2892">
        <v>2</v>
      </c>
      <c r="G2892">
        <v>50</v>
      </c>
      <c r="J2892">
        <v>11</v>
      </c>
      <c r="K2892" s="6" t="s">
        <v>88</v>
      </c>
      <c r="N2892">
        <v>44.22</v>
      </c>
      <c r="O2892">
        <v>44.22</v>
      </c>
      <c r="P2892" s="6">
        <f>SUMIFS(O$2488:O2892,A$2488:A2892,A2892,E$2488:E2892,E2892)</f>
        <v>583.61</v>
      </c>
      <c r="Y2892">
        <v>1.2</v>
      </c>
    </row>
    <row r="2893" spans="1:25" x14ac:dyDescent="0.25">
      <c r="A2893" s="24" t="s">
        <v>113</v>
      </c>
      <c r="B2893" t="s">
        <v>109</v>
      </c>
      <c r="C2893" s="15">
        <v>42459</v>
      </c>
      <c r="D2893" t="s">
        <v>98</v>
      </c>
      <c r="E2893">
        <v>2</v>
      </c>
      <c r="G2893">
        <v>500</v>
      </c>
      <c r="J2893">
        <v>11</v>
      </c>
      <c r="K2893" s="6" t="s">
        <v>88</v>
      </c>
      <c r="N2893">
        <v>49.07</v>
      </c>
      <c r="O2893">
        <v>49.07</v>
      </c>
      <c r="P2893" s="6">
        <f>SUMIFS(O$2488:O2893,A$2488:A2893,A2893,E$2488:E2893,E2893)</f>
        <v>1115.8799999999999</v>
      </c>
      <c r="Y2893">
        <v>1.33</v>
      </c>
    </row>
    <row r="2894" spans="1:25" x14ac:dyDescent="0.25">
      <c r="A2894" s="24" t="s">
        <v>108</v>
      </c>
      <c r="B2894" t="s">
        <v>109</v>
      </c>
      <c r="C2894" s="15">
        <v>42459</v>
      </c>
      <c r="D2894" t="s">
        <v>98</v>
      </c>
      <c r="E2894">
        <v>2</v>
      </c>
      <c r="G2894">
        <v>200</v>
      </c>
      <c r="J2894">
        <v>11</v>
      </c>
      <c r="K2894" s="6" t="s">
        <v>88</v>
      </c>
      <c r="P2894" s="6"/>
    </row>
    <row r="2895" spans="1:25" x14ac:dyDescent="0.25">
      <c r="A2895" s="24" t="s">
        <v>114</v>
      </c>
      <c r="B2895" t="s">
        <v>109</v>
      </c>
      <c r="C2895" s="15">
        <v>42459</v>
      </c>
      <c r="D2895" t="s">
        <v>98</v>
      </c>
      <c r="E2895">
        <v>2</v>
      </c>
      <c r="G2895">
        <v>350</v>
      </c>
      <c r="J2895">
        <v>11</v>
      </c>
      <c r="K2895" s="6" t="s">
        <v>88</v>
      </c>
      <c r="P2895" s="6"/>
    </row>
    <row r="2896" spans="1:25" x14ac:dyDescent="0.25">
      <c r="A2896" s="24" t="s">
        <v>110</v>
      </c>
      <c r="B2896" t="s">
        <v>109</v>
      </c>
      <c r="C2896" s="15">
        <v>42459</v>
      </c>
      <c r="D2896" t="s">
        <v>98</v>
      </c>
      <c r="E2896">
        <v>3</v>
      </c>
      <c r="G2896">
        <v>0</v>
      </c>
      <c r="J2896">
        <v>11</v>
      </c>
      <c r="K2896" s="6" t="s">
        <v>88</v>
      </c>
      <c r="N2896">
        <v>51.45</v>
      </c>
      <c r="O2896">
        <v>51.45</v>
      </c>
      <c r="P2896" s="6">
        <f>SUMIFS(O$2488:O2896,A$2488:A2896,A2896,E$2488:E2896,E2896)</f>
        <v>386.59</v>
      </c>
      <c r="Y2896">
        <v>1.39</v>
      </c>
    </row>
    <row r="2897" spans="1:25" x14ac:dyDescent="0.25">
      <c r="A2897" s="24" t="s">
        <v>114</v>
      </c>
      <c r="B2897" t="s">
        <v>109</v>
      </c>
      <c r="C2897" s="15">
        <v>42459</v>
      </c>
      <c r="D2897" t="s">
        <v>98</v>
      </c>
      <c r="E2897">
        <v>3</v>
      </c>
      <c r="G2897">
        <v>350</v>
      </c>
      <c r="J2897">
        <v>11</v>
      </c>
      <c r="K2897" s="6" t="s">
        <v>88</v>
      </c>
      <c r="N2897">
        <v>74.14</v>
      </c>
      <c r="O2897">
        <v>74.14</v>
      </c>
      <c r="P2897" s="6">
        <f>SUMIFS(O$2488:O2897,A$2488:A2897,A2897,E$2488:E2897,E2897)</f>
        <v>1111.67</v>
      </c>
      <c r="Y2897">
        <v>2</v>
      </c>
    </row>
    <row r="2898" spans="1:25" x14ac:dyDescent="0.25">
      <c r="A2898" s="24" t="s">
        <v>112</v>
      </c>
      <c r="B2898" t="s">
        <v>109</v>
      </c>
      <c r="C2898" s="15">
        <v>42459</v>
      </c>
      <c r="D2898" t="s">
        <v>98</v>
      </c>
      <c r="E2898">
        <v>3</v>
      </c>
      <c r="G2898">
        <v>50</v>
      </c>
      <c r="J2898">
        <v>11</v>
      </c>
      <c r="K2898" s="6" t="s">
        <v>88</v>
      </c>
      <c r="N2898">
        <v>59.71</v>
      </c>
      <c r="O2898">
        <v>59.71</v>
      </c>
      <c r="P2898" s="6">
        <f>SUMIFS(O$2488:O2898,A$2488:A2898,A2898,E$2488:E2898,E2898)</f>
        <v>624.25</v>
      </c>
      <c r="Y2898">
        <v>1.61</v>
      </c>
    </row>
    <row r="2899" spans="1:25" x14ac:dyDescent="0.25">
      <c r="A2899" s="24" t="s">
        <v>111</v>
      </c>
      <c r="B2899" t="s">
        <v>109</v>
      </c>
      <c r="C2899" s="15">
        <v>42459</v>
      </c>
      <c r="D2899" t="s">
        <v>98</v>
      </c>
      <c r="E2899">
        <v>3</v>
      </c>
      <c r="G2899">
        <v>100</v>
      </c>
      <c r="J2899">
        <v>11</v>
      </c>
      <c r="K2899" s="6" t="s">
        <v>88</v>
      </c>
      <c r="N2899">
        <v>73.83</v>
      </c>
      <c r="O2899">
        <v>73.83</v>
      </c>
      <c r="P2899" s="6">
        <f>SUMIFS(O$2488:O2899,A$2488:A2899,A2899,E$2488:E2899,E2899)</f>
        <v>747.27</v>
      </c>
      <c r="Y2899">
        <v>2</v>
      </c>
    </row>
    <row r="2900" spans="1:25" x14ac:dyDescent="0.25">
      <c r="A2900" s="24" t="s">
        <v>108</v>
      </c>
      <c r="B2900" t="s">
        <v>109</v>
      </c>
      <c r="C2900" s="15">
        <v>42459</v>
      </c>
      <c r="D2900" t="s">
        <v>98</v>
      </c>
      <c r="E2900">
        <v>3</v>
      </c>
      <c r="G2900">
        <v>200</v>
      </c>
      <c r="J2900">
        <v>11</v>
      </c>
      <c r="K2900" s="6" t="s">
        <v>88</v>
      </c>
      <c r="N2900">
        <v>111.33</v>
      </c>
      <c r="O2900">
        <v>111.33</v>
      </c>
      <c r="P2900" s="6">
        <f>SUMIFS(O$2488:O2900,A$2488:A2900,A2900,E$2488:E2900,E2900)</f>
        <v>977.18000000000006</v>
      </c>
      <c r="Y2900">
        <v>3.01</v>
      </c>
    </row>
    <row r="2901" spans="1:25" x14ac:dyDescent="0.25">
      <c r="A2901" s="24" t="s">
        <v>113</v>
      </c>
      <c r="B2901" t="s">
        <v>109</v>
      </c>
      <c r="C2901" s="15">
        <v>42459</v>
      </c>
      <c r="D2901" t="s">
        <v>98</v>
      </c>
      <c r="E2901">
        <v>3</v>
      </c>
      <c r="G2901">
        <v>500</v>
      </c>
      <c r="J2901">
        <v>11</v>
      </c>
      <c r="K2901" s="6" t="s">
        <v>88</v>
      </c>
      <c r="N2901">
        <v>19.010000000000002</v>
      </c>
      <c r="O2901">
        <v>19.010000000000002</v>
      </c>
      <c r="P2901" s="6">
        <f>SUMIFS(O$2488:O2901,A$2488:A2901,A2901,E$2488:E2901,E2901)</f>
        <v>1219.3</v>
      </c>
      <c r="Y2901">
        <v>0.51</v>
      </c>
    </row>
    <row r="2902" spans="1:25" x14ac:dyDescent="0.25">
      <c r="A2902" s="24" t="s">
        <v>108</v>
      </c>
      <c r="B2902" t="s">
        <v>109</v>
      </c>
      <c r="C2902" s="15">
        <v>42471</v>
      </c>
      <c r="D2902" t="s">
        <v>98</v>
      </c>
      <c r="E2902">
        <v>1</v>
      </c>
      <c r="G2902">
        <v>200</v>
      </c>
      <c r="J2902">
        <v>11</v>
      </c>
      <c r="K2902" s="6" t="s">
        <v>115</v>
      </c>
      <c r="L2902">
        <v>699.40000000000009</v>
      </c>
      <c r="M2902">
        <v>69.94</v>
      </c>
      <c r="P2902" s="6"/>
    </row>
    <row r="2903" spans="1:25" x14ac:dyDescent="0.25">
      <c r="A2903" s="24" t="s">
        <v>110</v>
      </c>
      <c r="B2903" t="s">
        <v>109</v>
      </c>
      <c r="C2903" s="15">
        <v>42471</v>
      </c>
      <c r="D2903" t="s">
        <v>98</v>
      </c>
      <c r="E2903">
        <v>1</v>
      </c>
      <c r="G2903">
        <v>0</v>
      </c>
      <c r="J2903">
        <v>11</v>
      </c>
      <c r="K2903" s="6" t="s">
        <v>115</v>
      </c>
      <c r="L2903">
        <v>527.4</v>
      </c>
      <c r="M2903">
        <v>52.74</v>
      </c>
      <c r="P2903" s="6"/>
    </row>
    <row r="2904" spans="1:25" x14ac:dyDescent="0.25">
      <c r="A2904" s="24" t="s">
        <v>111</v>
      </c>
      <c r="B2904" t="s">
        <v>109</v>
      </c>
      <c r="C2904" s="15">
        <v>42471</v>
      </c>
      <c r="D2904" t="s">
        <v>98</v>
      </c>
      <c r="E2904">
        <v>1</v>
      </c>
      <c r="G2904">
        <v>100</v>
      </c>
      <c r="J2904">
        <v>11</v>
      </c>
      <c r="K2904" s="6" t="s">
        <v>115</v>
      </c>
      <c r="L2904">
        <v>699.40000000000009</v>
      </c>
      <c r="M2904">
        <v>69.94</v>
      </c>
      <c r="P2904" s="6"/>
    </row>
    <row r="2905" spans="1:25" x14ac:dyDescent="0.25">
      <c r="A2905" s="24" t="s">
        <v>112</v>
      </c>
      <c r="B2905" t="s">
        <v>109</v>
      </c>
      <c r="C2905" s="15">
        <v>42471</v>
      </c>
      <c r="D2905" t="s">
        <v>98</v>
      </c>
      <c r="E2905">
        <v>1</v>
      </c>
      <c r="G2905">
        <v>50</v>
      </c>
      <c r="J2905">
        <v>11</v>
      </c>
      <c r="K2905" s="6" t="s">
        <v>115</v>
      </c>
      <c r="L2905">
        <v>613.40000000000009</v>
      </c>
      <c r="M2905">
        <v>61.34</v>
      </c>
      <c r="P2905" s="6"/>
    </row>
    <row r="2906" spans="1:25" x14ac:dyDescent="0.25">
      <c r="A2906" s="24" t="s">
        <v>113</v>
      </c>
      <c r="B2906" t="s">
        <v>109</v>
      </c>
      <c r="C2906" s="15">
        <v>42471</v>
      </c>
      <c r="D2906" t="s">
        <v>98</v>
      </c>
      <c r="E2906">
        <v>1</v>
      </c>
      <c r="G2906">
        <v>500</v>
      </c>
      <c r="J2906">
        <v>11</v>
      </c>
      <c r="K2906" s="6" t="s">
        <v>115</v>
      </c>
      <c r="L2906">
        <v>699.40000000000009</v>
      </c>
      <c r="M2906">
        <v>69.94</v>
      </c>
      <c r="P2906" s="6"/>
    </row>
    <row r="2907" spans="1:25" x14ac:dyDescent="0.25">
      <c r="A2907" s="24" t="s">
        <v>114</v>
      </c>
      <c r="B2907" t="s">
        <v>109</v>
      </c>
      <c r="C2907" s="15">
        <v>42471</v>
      </c>
      <c r="D2907" t="s">
        <v>98</v>
      </c>
      <c r="E2907">
        <v>1</v>
      </c>
      <c r="G2907">
        <v>350</v>
      </c>
      <c r="J2907">
        <v>11</v>
      </c>
      <c r="K2907" s="6" t="s">
        <v>115</v>
      </c>
      <c r="L2907">
        <v>682.2</v>
      </c>
      <c r="M2907">
        <v>68.22</v>
      </c>
      <c r="P2907" s="6"/>
    </row>
    <row r="2908" spans="1:25" x14ac:dyDescent="0.25">
      <c r="A2908" s="24" t="s">
        <v>111</v>
      </c>
      <c r="B2908" t="s">
        <v>109</v>
      </c>
      <c r="C2908" s="15">
        <v>42471</v>
      </c>
      <c r="D2908" t="s">
        <v>98</v>
      </c>
      <c r="E2908">
        <v>2</v>
      </c>
      <c r="G2908">
        <v>100</v>
      </c>
      <c r="J2908">
        <v>11</v>
      </c>
      <c r="K2908" s="6" t="s">
        <v>115</v>
      </c>
      <c r="L2908">
        <v>785.4</v>
      </c>
      <c r="M2908">
        <v>78.540000000000006</v>
      </c>
      <c r="P2908" s="6"/>
    </row>
    <row r="2909" spans="1:25" x14ac:dyDescent="0.25">
      <c r="A2909" s="24" t="s">
        <v>110</v>
      </c>
      <c r="B2909" t="s">
        <v>109</v>
      </c>
      <c r="C2909" s="15">
        <v>42471</v>
      </c>
      <c r="D2909" t="s">
        <v>98</v>
      </c>
      <c r="E2909">
        <v>2</v>
      </c>
      <c r="G2909">
        <v>0</v>
      </c>
      <c r="J2909">
        <v>11</v>
      </c>
      <c r="K2909" s="6" t="s">
        <v>115</v>
      </c>
      <c r="L2909">
        <v>613.40000000000009</v>
      </c>
      <c r="M2909">
        <v>61.34</v>
      </c>
      <c r="P2909" s="6"/>
    </row>
    <row r="2910" spans="1:25" x14ac:dyDescent="0.25">
      <c r="A2910" s="24" t="s">
        <v>112</v>
      </c>
      <c r="B2910" t="s">
        <v>109</v>
      </c>
      <c r="C2910" s="15">
        <v>42471</v>
      </c>
      <c r="D2910" t="s">
        <v>98</v>
      </c>
      <c r="E2910">
        <v>2</v>
      </c>
      <c r="G2910">
        <v>50</v>
      </c>
      <c r="J2910">
        <v>11</v>
      </c>
      <c r="K2910" s="6" t="s">
        <v>115</v>
      </c>
      <c r="L2910">
        <v>854.2</v>
      </c>
      <c r="M2910">
        <v>85.42</v>
      </c>
      <c r="P2910" s="6"/>
    </row>
    <row r="2911" spans="1:25" x14ac:dyDescent="0.25">
      <c r="A2911" s="24" t="s">
        <v>113</v>
      </c>
      <c r="B2911" t="s">
        <v>109</v>
      </c>
      <c r="C2911" s="15">
        <v>42471</v>
      </c>
      <c r="D2911" t="s">
        <v>98</v>
      </c>
      <c r="E2911">
        <v>2</v>
      </c>
      <c r="G2911">
        <v>500</v>
      </c>
      <c r="J2911">
        <v>11</v>
      </c>
      <c r="K2911" s="6" t="s">
        <v>115</v>
      </c>
      <c r="L2911">
        <v>751</v>
      </c>
      <c r="M2911">
        <v>75.099999999999994</v>
      </c>
      <c r="P2911" s="6"/>
    </row>
    <row r="2912" spans="1:25" x14ac:dyDescent="0.25">
      <c r="A2912" s="24" t="s">
        <v>108</v>
      </c>
      <c r="B2912" t="s">
        <v>109</v>
      </c>
      <c r="C2912" s="15">
        <v>42471</v>
      </c>
      <c r="D2912" t="s">
        <v>98</v>
      </c>
      <c r="E2912">
        <v>2</v>
      </c>
      <c r="G2912">
        <v>200</v>
      </c>
      <c r="J2912">
        <v>11</v>
      </c>
      <c r="K2912" s="6" t="s">
        <v>115</v>
      </c>
      <c r="L2912">
        <v>751</v>
      </c>
      <c r="M2912">
        <v>75.099999999999994</v>
      </c>
      <c r="P2912" s="6"/>
    </row>
    <row r="2913" spans="1:16" x14ac:dyDescent="0.25">
      <c r="A2913" s="24" t="s">
        <v>114</v>
      </c>
      <c r="B2913" t="s">
        <v>109</v>
      </c>
      <c r="C2913" s="15">
        <v>42471</v>
      </c>
      <c r="D2913" t="s">
        <v>98</v>
      </c>
      <c r="E2913">
        <v>2</v>
      </c>
      <c r="G2913">
        <v>350</v>
      </c>
      <c r="J2913">
        <v>11</v>
      </c>
      <c r="K2913" s="6" t="s">
        <v>115</v>
      </c>
      <c r="L2913">
        <v>716.59999999999991</v>
      </c>
      <c r="M2913">
        <v>71.66</v>
      </c>
      <c r="P2913" s="6"/>
    </row>
    <row r="2914" spans="1:16" x14ac:dyDescent="0.25">
      <c r="A2914" s="24" t="s">
        <v>110</v>
      </c>
      <c r="B2914" t="s">
        <v>109</v>
      </c>
      <c r="C2914" s="15">
        <v>42471</v>
      </c>
      <c r="D2914" t="s">
        <v>98</v>
      </c>
      <c r="E2914">
        <v>3</v>
      </c>
      <c r="G2914">
        <v>0</v>
      </c>
      <c r="J2914">
        <v>11</v>
      </c>
      <c r="K2914" s="6" t="s">
        <v>115</v>
      </c>
      <c r="L2914">
        <v>751</v>
      </c>
      <c r="M2914">
        <v>75.099999999999994</v>
      </c>
      <c r="P2914" s="6"/>
    </row>
    <row r="2915" spans="1:16" x14ac:dyDescent="0.25">
      <c r="A2915" s="24" t="s">
        <v>114</v>
      </c>
      <c r="B2915" t="s">
        <v>109</v>
      </c>
      <c r="C2915" s="15">
        <v>42471</v>
      </c>
      <c r="D2915" t="s">
        <v>98</v>
      </c>
      <c r="E2915">
        <v>3</v>
      </c>
      <c r="G2915">
        <v>350</v>
      </c>
      <c r="J2915">
        <v>11</v>
      </c>
      <c r="K2915" s="6" t="s">
        <v>115</v>
      </c>
      <c r="L2915">
        <v>751</v>
      </c>
      <c r="M2915">
        <v>75.099999999999994</v>
      </c>
      <c r="P2915" s="6"/>
    </row>
    <row r="2916" spans="1:16" x14ac:dyDescent="0.25">
      <c r="A2916" s="24" t="s">
        <v>112</v>
      </c>
      <c r="B2916" t="s">
        <v>109</v>
      </c>
      <c r="C2916" s="15">
        <v>42471</v>
      </c>
      <c r="D2916" t="s">
        <v>98</v>
      </c>
      <c r="E2916">
        <v>3</v>
      </c>
      <c r="G2916">
        <v>50</v>
      </c>
      <c r="J2916">
        <v>11</v>
      </c>
      <c r="K2916" s="6" t="s">
        <v>115</v>
      </c>
      <c r="L2916">
        <v>751</v>
      </c>
      <c r="M2916">
        <v>75.099999999999994</v>
      </c>
      <c r="P2916" s="6"/>
    </row>
    <row r="2917" spans="1:16" x14ac:dyDescent="0.25">
      <c r="A2917" s="24" t="s">
        <v>111</v>
      </c>
      <c r="B2917" t="s">
        <v>109</v>
      </c>
      <c r="C2917" s="15">
        <v>42471</v>
      </c>
      <c r="D2917" t="s">
        <v>98</v>
      </c>
      <c r="E2917">
        <v>3</v>
      </c>
      <c r="G2917">
        <v>100</v>
      </c>
      <c r="J2917">
        <v>11</v>
      </c>
      <c r="K2917" s="6" t="s">
        <v>115</v>
      </c>
      <c r="L2917">
        <v>785.4</v>
      </c>
      <c r="M2917">
        <v>78.540000000000006</v>
      </c>
      <c r="P2917" s="6"/>
    </row>
    <row r="2918" spans="1:16" x14ac:dyDescent="0.25">
      <c r="A2918" s="24" t="s">
        <v>108</v>
      </c>
      <c r="B2918" t="s">
        <v>109</v>
      </c>
      <c r="C2918" s="15">
        <v>42471</v>
      </c>
      <c r="D2918" t="s">
        <v>98</v>
      </c>
      <c r="E2918">
        <v>3</v>
      </c>
      <c r="G2918">
        <v>200</v>
      </c>
      <c r="J2918">
        <v>11</v>
      </c>
      <c r="K2918" s="6" t="s">
        <v>115</v>
      </c>
      <c r="L2918">
        <v>837</v>
      </c>
      <c r="M2918">
        <v>83.7</v>
      </c>
      <c r="P2918" s="6"/>
    </row>
    <row r="2919" spans="1:16" x14ac:dyDescent="0.25">
      <c r="A2919" s="24" t="s">
        <v>113</v>
      </c>
      <c r="B2919" t="s">
        <v>109</v>
      </c>
      <c r="C2919" s="15">
        <v>42471</v>
      </c>
      <c r="D2919" t="s">
        <v>98</v>
      </c>
      <c r="E2919">
        <v>3</v>
      </c>
      <c r="G2919">
        <v>500</v>
      </c>
      <c r="J2919">
        <v>11</v>
      </c>
      <c r="K2919" s="6" t="s">
        <v>115</v>
      </c>
      <c r="L2919">
        <v>579</v>
      </c>
      <c r="M2919">
        <v>57.9</v>
      </c>
      <c r="P2919" s="6"/>
    </row>
    <row r="2920" spans="1:16" x14ac:dyDescent="0.25">
      <c r="A2920" s="24" t="s">
        <v>108</v>
      </c>
      <c r="B2920" t="s">
        <v>109</v>
      </c>
      <c r="C2920" s="15">
        <v>42478</v>
      </c>
      <c r="D2920" t="s">
        <v>98</v>
      </c>
      <c r="E2920">
        <v>1</v>
      </c>
      <c r="G2920">
        <v>200</v>
      </c>
      <c r="J2920">
        <v>11</v>
      </c>
      <c r="K2920" s="6" t="s">
        <v>116</v>
      </c>
      <c r="L2920">
        <v>716.59999999999991</v>
      </c>
      <c r="M2920">
        <v>71.66</v>
      </c>
      <c r="P2920" s="6"/>
    </row>
    <row r="2921" spans="1:16" x14ac:dyDescent="0.25">
      <c r="A2921" s="24" t="s">
        <v>110</v>
      </c>
      <c r="B2921" t="s">
        <v>109</v>
      </c>
      <c r="C2921" s="15">
        <v>42478</v>
      </c>
      <c r="D2921" t="s">
        <v>98</v>
      </c>
      <c r="E2921">
        <v>1</v>
      </c>
      <c r="G2921">
        <v>0</v>
      </c>
      <c r="J2921">
        <v>11</v>
      </c>
      <c r="K2921" s="6" t="s">
        <v>116</v>
      </c>
      <c r="L2921">
        <v>561.79999999999995</v>
      </c>
      <c r="M2921">
        <v>56.18</v>
      </c>
      <c r="P2921" s="6"/>
    </row>
    <row r="2922" spans="1:16" x14ac:dyDescent="0.25">
      <c r="A2922" s="24" t="s">
        <v>111</v>
      </c>
      <c r="B2922" t="s">
        <v>109</v>
      </c>
      <c r="C2922" s="15">
        <v>42478</v>
      </c>
      <c r="D2922" t="s">
        <v>98</v>
      </c>
      <c r="E2922">
        <v>1</v>
      </c>
      <c r="G2922">
        <v>100</v>
      </c>
      <c r="J2922">
        <v>11</v>
      </c>
      <c r="K2922" s="6" t="s">
        <v>116</v>
      </c>
      <c r="L2922">
        <v>837</v>
      </c>
      <c r="M2922">
        <v>83.7</v>
      </c>
      <c r="P2922" s="6"/>
    </row>
    <row r="2923" spans="1:16" x14ac:dyDescent="0.25">
      <c r="A2923" s="24" t="s">
        <v>112</v>
      </c>
      <c r="B2923" t="s">
        <v>109</v>
      </c>
      <c r="C2923" s="15">
        <v>42478</v>
      </c>
      <c r="D2923" t="s">
        <v>98</v>
      </c>
      <c r="E2923">
        <v>1</v>
      </c>
      <c r="G2923">
        <v>50</v>
      </c>
      <c r="J2923">
        <v>11</v>
      </c>
      <c r="K2923" s="6" t="s">
        <v>116</v>
      </c>
      <c r="L2923">
        <v>630.59999999999991</v>
      </c>
      <c r="M2923">
        <v>63.06</v>
      </c>
      <c r="P2923" s="6"/>
    </row>
    <row r="2924" spans="1:16" x14ac:dyDescent="0.25">
      <c r="A2924" s="24" t="s">
        <v>113</v>
      </c>
      <c r="B2924" t="s">
        <v>109</v>
      </c>
      <c r="C2924" s="15">
        <v>42478</v>
      </c>
      <c r="D2924" t="s">
        <v>98</v>
      </c>
      <c r="E2924">
        <v>1</v>
      </c>
      <c r="G2924">
        <v>500</v>
      </c>
      <c r="J2924">
        <v>11</v>
      </c>
      <c r="K2924" s="6" t="s">
        <v>116</v>
      </c>
      <c r="L2924">
        <v>751</v>
      </c>
      <c r="M2924">
        <v>75.099999999999994</v>
      </c>
      <c r="P2924" s="6"/>
    </row>
    <row r="2925" spans="1:16" x14ac:dyDescent="0.25">
      <c r="A2925" s="24" t="s">
        <v>114</v>
      </c>
      <c r="B2925" t="s">
        <v>109</v>
      </c>
      <c r="C2925" s="15">
        <v>42478</v>
      </c>
      <c r="D2925" t="s">
        <v>98</v>
      </c>
      <c r="E2925">
        <v>1</v>
      </c>
      <c r="G2925">
        <v>350</v>
      </c>
      <c r="J2925">
        <v>11</v>
      </c>
      <c r="K2925" s="6" t="s">
        <v>116</v>
      </c>
      <c r="L2925">
        <v>802.6</v>
      </c>
      <c r="M2925">
        <v>80.260000000000005</v>
      </c>
      <c r="P2925" s="6"/>
    </row>
    <row r="2926" spans="1:16" x14ac:dyDescent="0.25">
      <c r="A2926" s="24" t="s">
        <v>111</v>
      </c>
      <c r="B2926" t="s">
        <v>109</v>
      </c>
      <c r="C2926" s="15">
        <v>42478</v>
      </c>
      <c r="D2926" t="s">
        <v>98</v>
      </c>
      <c r="E2926">
        <v>2</v>
      </c>
      <c r="G2926">
        <v>100</v>
      </c>
      <c r="J2926">
        <v>11</v>
      </c>
      <c r="K2926" s="6" t="s">
        <v>116</v>
      </c>
      <c r="L2926">
        <v>630.59999999999991</v>
      </c>
      <c r="M2926">
        <v>63.06</v>
      </c>
      <c r="P2926" s="6"/>
    </row>
    <row r="2927" spans="1:16" x14ac:dyDescent="0.25">
      <c r="A2927" s="24" t="s">
        <v>110</v>
      </c>
      <c r="B2927" t="s">
        <v>109</v>
      </c>
      <c r="C2927" s="15">
        <v>42478</v>
      </c>
      <c r="D2927" t="s">
        <v>98</v>
      </c>
      <c r="E2927">
        <v>2</v>
      </c>
      <c r="G2927">
        <v>0</v>
      </c>
      <c r="J2927">
        <v>11</v>
      </c>
      <c r="K2927" s="6" t="s">
        <v>116</v>
      </c>
      <c r="L2927">
        <v>613.40000000000009</v>
      </c>
      <c r="M2927">
        <v>61.34</v>
      </c>
      <c r="P2927" s="6"/>
    </row>
    <row r="2928" spans="1:16" x14ac:dyDescent="0.25">
      <c r="A2928" s="24" t="s">
        <v>112</v>
      </c>
      <c r="B2928" t="s">
        <v>109</v>
      </c>
      <c r="C2928" s="15">
        <v>42478</v>
      </c>
      <c r="D2928" t="s">
        <v>98</v>
      </c>
      <c r="E2928">
        <v>2</v>
      </c>
      <c r="G2928">
        <v>50</v>
      </c>
      <c r="J2928">
        <v>11</v>
      </c>
      <c r="K2928" s="6" t="s">
        <v>116</v>
      </c>
      <c r="L2928">
        <v>647.79999999999995</v>
      </c>
      <c r="M2928">
        <v>64.78</v>
      </c>
      <c r="P2928" s="6"/>
    </row>
    <row r="2929" spans="1:16" x14ac:dyDescent="0.25">
      <c r="A2929" s="24" t="s">
        <v>113</v>
      </c>
      <c r="B2929" t="s">
        <v>109</v>
      </c>
      <c r="C2929" s="15">
        <v>42478</v>
      </c>
      <c r="D2929" t="s">
        <v>98</v>
      </c>
      <c r="E2929">
        <v>2</v>
      </c>
      <c r="G2929">
        <v>500</v>
      </c>
      <c r="J2929">
        <v>11</v>
      </c>
      <c r="K2929" s="6" t="s">
        <v>116</v>
      </c>
      <c r="L2929">
        <v>802.6</v>
      </c>
      <c r="M2929">
        <v>80.260000000000005</v>
      </c>
      <c r="P2929" s="6"/>
    </row>
    <row r="2930" spans="1:16" x14ac:dyDescent="0.25">
      <c r="A2930" s="24" t="s">
        <v>108</v>
      </c>
      <c r="B2930" t="s">
        <v>109</v>
      </c>
      <c r="C2930" s="15">
        <v>42478</v>
      </c>
      <c r="D2930" t="s">
        <v>98</v>
      </c>
      <c r="E2930">
        <v>2</v>
      </c>
      <c r="G2930">
        <v>200</v>
      </c>
      <c r="J2930">
        <v>11</v>
      </c>
      <c r="K2930" s="6" t="s">
        <v>116</v>
      </c>
      <c r="L2930">
        <v>716.59999999999991</v>
      </c>
      <c r="M2930">
        <v>71.66</v>
      </c>
      <c r="P2930" s="6"/>
    </row>
    <row r="2931" spans="1:16" x14ac:dyDescent="0.25">
      <c r="A2931" s="24" t="s">
        <v>114</v>
      </c>
      <c r="B2931" t="s">
        <v>109</v>
      </c>
      <c r="C2931" s="15">
        <v>42478</v>
      </c>
      <c r="D2931" t="s">
        <v>98</v>
      </c>
      <c r="E2931">
        <v>2</v>
      </c>
      <c r="G2931">
        <v>350</v>
      </c>
      <c r="J2931">
        <v>11</v>
      </c>
      <c r="K2931" s="6" t="s">
        <v>116</v>
      </c>
      <c r="L2931">
        <v>923</v>
      </c>
      <c r="M2931">
        <v>92.3</v>
      </c>
      <c r="P2931" s="6"/>
    </row>
    <row r="2932" spans="1:16" x14ac:dyDescent="0.25">
      <c r="A2932" s="24" t="s">
        <v>110</v>
      </c>
      <c r="B2932" t="s">
        <v>109</v>
      </c>
      <c r="C2932" s="15">
        <v>42478</v>
      </c>
      <c r="D2932" t="s">
        <v>98</v>
      </c>
      <c r="E2932">
        <v>3</v>
      </c>
      <c r="G2932">
        <v>0</v>
      </c>
      <c r="J2932">
        <v>11</v>
      </c>
      <c r="K2932" s="6" t="s">
        <v>116</v>
      </c>
      <c r="L2932">
        <v>733.8</v>
      </c>
      <c r="M2932">
        <v>73.38</v>
      </c>
      <c r="P2932" s="6"/>
    </row>
    <row r="2933" spans="1:16" x14ac:dyDescent="0.25">
      <c r="A2933" s="24" t="s">
        <v>114</v>
      </c>
      <c r="B2933" t="s">
        <v>109</v>
      </c>
      <c r="C2933" s="15">
        <v>42478</v>
      </c>
      <c r="D2933" t="s">
        <v>98</v>
      </c>
      <c r="E2933">
        <v>3</v>
      </c>
      <c r="G2933">
        <v>350</v>
      </c>
      <c r="J2933">
        <v>11</v>
      </c>
      <c r="K2933" s="6" t="s">
        <v>116</v>
      </c>
      <c r="L2933">
        <v>991.80000000000007</v>
      </c>
      <c r="M2933">
        <v>99.18</v>
      </c>
      <c r="P2933" s="6"/>
    </row>
    <row r="2934" spans="1:16" x14ac:dyDescent="0.25">
      <c r="A2934" s="24" t="s">
        <v>112</v>
      </c>
      <c r="B2934" t="s">
        <v>109</v>
      </c>
      <c r="C2934" s="15">
        <v>42478</v>
      </c>
      <c r="D2934" t="s">
        <v>98</v>
      </c>
      <c r="E2934">
        <v>3</v>
      </c>
      <c r="G2934">
        <v>50</v>
      </c>
      <c r="J2934">
        <v>11</v>
      </c>
      <c r="K2934" s="6" t="s">
        <v>116</v>
      </c>
      <c r="L2934">
        <v>957.4</v>
      </c>
      <c r="M2934">
        <v>95.74</v>
      </c>
      <c r="P2934" s="6"/>
    </row>
    <row r="2935" spans="1:16" x14ac:dyDescent="0.25">
      <c r="A2935" s="24" t="s">
        <v>111</v>
      </c>
      <c r="B2935" t="s">
        <v>109</v>
      </c>
      <c r="C2935" s="15">
        <v>42478</v>
      </c>
      <c r="D2935" t="s">
        <v>98</v>
      </c>
      <c r="E2935">
        <v>3</v>
      </c>
      <c r="G2935">
        <v>100</v>
      </c>
      <c r="J2935">
        <v>11</v>
      </c>
      <c r="K2935" s="6" t="s">
        <v>116</v>
      </c>
      <c r="L2935">
        <v>819.8</v>
      </c>
      <c r="M2935">
        <v>81.98</v>
      </c>
      <c r="P2935" s="6"/>
    </row>
    <row r="2936" spans="1:16" x14ac:dyDescent="0.25">
      <c r="A2936" s="24" t="s">
        <v>108</v>
      </c>
      <c r="B2936" t="s">
        <v>109</v>
      </c>
      <c r="C2936" s="15">
        <v>42478</v>
      </c>
      <c r="D2936" t="s">
        <v>98</v>
      </c>
      <c r="E2936">
        <v>3</v>
      </c>
      <c r="G2936">
        <v>200</v>
      </c>
      <c r="J2936">
        <v>11</v>
      </c>
      <c r="K2936" s="6" t="s">
        <v>116</v>
      </c>
      <c r="L2936">
        <v>751</v>
      </c>
      <c r="M2936">
        <v>75.099999999999994</v>
      </c>
      <c r="P2936" s="6"/>
    </row>
    <row r="2937" spans="1:16" x14ac:dyDescent="0.25">
      <c r="A2937" s="24" t="s">
        <v>113</v>
      </c>
      <c r="B2937" t="s">
        <v>109</v>
      </c>
      <c r="C2937" s="15">
        <v>42478</v>
      </c>
      <c r="D2937" t="s">
        <v>98</v>
      </c>
      <c r="E2937">
        <v>3</v>
      </c>
      <c r="G2937">
        <v>500</v>
      </c>
      <c r="J2937">
        <v>11</v>
      </c>
      <c r="K2937" s="6" t="s">
        <v>116</v>
      </c>
      <c r="L2937">
        <v>751</v>
      </c>
      <c r="M2937">
        <v>75.099999999999994</v>
      </c>
      <c r="P2937" s="6"/>
    </row>
    <row r="2938" spans="1:16" x14ac:dyDescent="0.25">
      <c r="A2938" s="24" t="s">
        <v>108</v>
      </c>
      <c r="B2938" t="s">
        <v>109</v>
      </c>
      <c r="C2938" s="15">
        <v>42487</v>
      </c>
      <c r="D2938" t="s">
        <v>98</v>
      </c>
      <c r="E2938">
        <v>1</v>
      </c>
      <c r="G2938">
        <v>200</v>
      </c>
      <c r="J2938">
        <v>11</v>
      </c>
      <c r="K2938" s="6" t="s">
        <v>117</v>
      </c>
      <c r="L2938">
        <v>854.2</v>
      </c>
      <c r="M2938">
        <v>85.42</v>
      </c>
      <c r="P2938" s="6"/>
    </row>
    <row r="2939" spans="1:16" x14ac:dyDescent="0.25">
      <c r="A2939" s="24" t="s">
        <v>110</v>
      </c>
      <c r="B2939" t="s">
        <v>109</v>
      </c>
      <c r="C2939" s="15">
        <v>42487</v>
      </c>
      <c r="D2939" t="s">
        <v>98</v>
      </c>
      <c r="E2939">
        <v>1</v>
      </c>
      <c r="G2939">
        <v>0</v>
      </c>
      <c r="J2939">
        <v>11</v>
      </c>
      <c r="K2939" s="6" t="s">
        <v>117</v>
      </c>
      <c r="L2939">
        <v>699.40000000000009</v>
      </c>
      <c r="M2939">
        <v>69.94</v>
      </c>
      <c r="P2939" s="6"/>
    </row>
    <row r="2940" spans="1:16" x14ac:dyDescent="0.25">
      <c r="A2940" s="24" t="s">
        <v>111</v>
      </c>
      <c r="B2940" t="s">
        <v>109</v>
      </c>
      <c r="C2940" s="15">
        <v>42487</v>
      </c>
      <c r="D2940" t="s">
        <v>98</v>
      </c>
      <c r="E2940">
        <v>1</v>
      </c>
      <c r="G2940">
        <v>100</v>
      </c>
      <c r="J2940">
        <v>11</v>
      </c>
      <c r="K2940" s="6" t="s">
        <v>117</v>
      </c>
      <c r="L2940">
        <v>905.8</v>
      </c>
      <c r="M2940">
        <v>90.58</v>
      </c>
      <c r="P2940" s="6"/>
    </row>
    <row r="2941" spans="1:16" x14ac:dyDescent="0.25">
      <c r="A2941" s="24" t="s">
        <v>112</v>
      </c>
      <c r="B2941" t="s">
        <v>109</v>
      </c>
      <c r="C2941" s="15">
        <v>42487</v>
      </c>
      <c r="D2941" t="s">
        <v>98</v>
      </c>
      <c r="E2941">
        <v>1</v>
      </c>
      <c r="G2941">
        <v>50</v>
      </c>
      <c r="J2941">
        <v>11</v>
      </c>
      <c r="K2941" s="6" t="s">
        <v>117</v>
      </c>
      <c r="L2941">
        <v>802.6</v>
      </c>
      <c r="M2941">
        <v>80.260000000000005</v>
      </c>
      <c r="P2941" s="6"/>
    </row>
    <row r="2942" spans="1:16" x14ac:dyDescent="0.25">
      <c r="A2942" s="24" t="s">
        <v>113</v>
      </c>
      <c r="B2942" t="s">
        <v>109</v>
      </c>
      <c r="C2942" s="15">
        <v>42487</v>
      </c>
      <c r="D2942" t="s">
        <v>98</v>
      </c>
      <c r="E2942">
        <v>1</v>
      </c>
      <c r="G2942">
        <v>500</v>
      </c>
      <c r="J2942">
        <v>11</v>
      </c>
      <c r="K2942" s="6" t="s">
        <v>117</v>
      </c>
      <c r="L2942">
        <v>1043.4000000000001</v>
      </c>
      <c r="M2942">
        <v>104.34</v>
      </c>
      <c r="P2942" s="6"/>
    </row>
    <row r="2943" spans="1:16" x14ac:dyDescent="0.25">
      <c r="A2943" s="24" t="s">
        <v>114</v>
      </c>
      <c r="B2943" t="s">
        <v>109</v>
      </c>
      <c r="C2943" s="15">
        <v>42487</v>
      </c>
      <c r="D2943" t="s">
        <v>98</v>
      </c>
      <c r="E2943">
        <v>1</v>
      </c>
      <c r="G2943">
        <v>350</v>
      </c>
      <c r="J2943">
        <v>11</v>
      </c>
      <c r="K2943" s="6" t="s">
        <v>117</v>
      </c>
      <c r="L2943">
        <v>923</v>
      </c>
      <c r="M2943">
        <v>92.3</v>
      </c>
      <c r="P2943" s="6"/>
    </row>
    <row r="2944" spans="1:16" x14ac:dyDescent="0.25">
      <c r="A2944" s="24" t="s">
        <v>111</v>
      </c>
      <c r="B2944" t="s">
        <v>109</v>
      </c>
      <c r="C2944" s="15">
        <v>42487</v>
      </c>
      <c r="D2944" t="s">
        <v>98</v>
      </c>
      <c r="E2944">
        <v>2</v>
      </c>
      <c r="G2944">
        <v>100</v>
      </c>
      <c r="J2944">
        <v>11</v>
      </c>
      <c r="K2944" s="6" t="s">
        <v>117</v>
      </c>
      <c r="L2944">
        <v>768.2</v>
      </c>
      <c r="M2944">
        <v>76.819999999999993</v>
      </c>
      <c r="P2944" s="6"/>
    </row>
    <row r="2945" spans="1:25" x14ac:dyDescent="0.25">
      <c r="A2945" s="24" t="s">
        <v>110</v>
      </c>
      <c r="B2945" t="s">
        <v>109</v>
      </c>
      <c r="C2945" s="15">
        <v>42487</v>
      </c>
      <c r="D2945" t="s">
        <v>98</v>
      </c>
      <c r="E2945">
        <v>2</v>
      </c>
      <c r="G2945">
        <v>0</v>
      </c>
      <c r="J2945">
        <v>11</v>
      </c>
      <c r="K2945" s="6" t="s">
        <v>117</v>
      </c>
      <c r="L2945">
        <v>733.8</v>
      </c>
      <c r="M2945">
        <v>73.38</v>
      </c>
      <c r="P2945" s="6"/>
    </row>
    <row r="2946" spans="1:25" x14ac:dyDescent="0.25">
      <c r="A2946" s="24" t="s">
        <v>112</v>
      </c>
      <c r="B2946" t="s">
        <v>109</v>
      </c>
      <c r="C2946" s="15">
        <v>42487</v>
      </c>
      <c r="D2946" t="s">
        <v>98</v>
      </c>
      <c r="E2946">
        <v>2</v>
      </c>
      <c r="G2946">
        <v>50</v>
      </c>
      <c r="J2946">
        <v>11</v>
      </c>
      <c r="K2946" s="6" t="s">
        <v>117</v>
      </c>
      <c r="L2946">
        <v>785.4</v>
      </c>
      <c r="M2946">
        <v>78.540000000000006</v>
      </c>
      <c r="P2946" s="6"/>
    </row>
    <row r="2947" spans="1:25" x14ac:dyDescent="0.25">
      <c r="A2947" s="24" t="s">
        <v>113</v>
      </c>
      <c r="B2947" t="s">
        <v>109</v>
      </c>
      <c r="C2947" s="15">
        <v>42487</v>
      </c>
      <c r="D2947" t="s">
        <v>98</v>
      </c>
      <c r="E2947">
        <v>2</v>
      </c>
      <c r="G2947">
        <v>500</v>
      </c>
      <c r="J2947">
        <v>11</v>
      </c>
      <c r="K2947" s="6" t="s">
        <v>117</v>
      </c>
      <c r="L2947">
        <v>854.2</v>
      </c>
      <c r="M2947">
        <v>85.42</v>
      </c>
      <c r="P2947" s="6"/>
    </row>
    <row r="2948" spans="1:25" x14ac:dyDescent="0.25">
      <c r="A2948" s="24" t="s">
        <v>108</v>
      </c>
      <c r="B2948" t="s">
        <v>109</v>
      </c>
      <c r="C2948" s="15">
        <v>42487</v>
      </c>
      <c r="D2948" t="s">
        <v>98</v>
      </c>
      <c r="E2948">
        <v>2</v>
      </c>
      <c r="G2948">
        <v>200</v>
      </c>
      <c r="J2948">
        <v>11</v>
      </c>
      <c r="K2948" s="6" t="s">
        <v>117</v>
      </c>
      <c r="L2948">
        <v>819.8</v>
      </c>
      <c r="M2948">
        <v>81.98</v>
      </c>
      <c r="P2948" s="6"/>
    </row>
    <row r="2949" spans="1:25" x14ac:dyDescent="0.25">
      <c r="A2949" s="24" t="s">
        <v>114</v>
      </c>
      <c r="B2949" t="s">
        <v>109</v>
      </c>
      <c r="C2949" s="15">
        <v>42487</v>
      </c>
      <c r="D2949" t="s">
        <v>98</v>
      </c>
      <c r="E2949">
        <v>2</v>
      </c>
      <c r="G2949">
        <v>350</v>
      </c>
      <c r="J2949">
        <v>11</v>
      </c>
      <c r="K2949" s="6" t="s">
        <v>117</v>
      </c>
      <c r="L2949">
        <v>905.8</v>
      </c>
      <c r="M2949">
        <v>90.58</v>
      </c>
      <c r="P2949" s="6"/>
    </row>
    <row r="2950" spans="1:25" x14ac:dyDescent="0.25">
      <c r="A2950" s="24" t="s">
        <v>110</v>
      </c>
      <c r="B2950" t="s">
        <v>109</v>
      </c>
      <c r="C2950" s="15">
        <v>42487</v>
      </c>
      <c r="D2950" t="s">
        <v>98</v>
      </c>
      <c r="E2950">
        <v>3</v>
      </c>
      <c r="G2950">
        <v>0</v>
      </c>
      <c r="J2950">
        <v>11</v>
      </c>
      <c r="K2950" s="6" t="s">
        <v>117</v>
      </c>
      <c r="L2950">
        <v>716.59999999999991</v>
      </c>
      <c r="M2950">
        <v>71.66</v>
      </c>
      <c r="P2950" s="6"/>
    </row>
    <row r="2951" spans="1:25" x14ac:dyDescent="0.25">
      <c r="A2951" s="24" t="s">
        <v>114</v>
      </c>
      <c r="B2951" t="s">
        <v>109</v>
      </c>
      <c r="C2951" s="15">
        <v>42487</v>
      </c>
      <c r="D2951" t="s">
        <v>98</v>
      </c>
      <c r="E2951">
        <v>3</v>
      </c>
      <c r="G2951">
        <v>350</v>
      </c>
      <c r="J2951">
        <v>11</v>
      </c>
      <c r="K2951" s="6" t="s">
        <v>117</v>
      </c>
      <c r="L2951">
        <v>1060.5999999999999</v>
      </c>
      <c r="M2951">
        <v>106.06</v>
      </c>
      <c r="P2951" s="6"/>
    </row>
    <row r="2952" spans="1:25" x14ac:dyDescent="0.25">
      <c r="A2952" s="24" t="s">
        <v>112</v>
      </c>
      <c r="B2952" t="s">
        <v>109</v>
      </c>
      <c r="C2952" s="15">
        <v>42487</v>
      </c>
      <c r="D2952" t="s">
        <v>98</v>
      </c>
      <c r="E2952">
        <v>3</v>
      </c>
      <c r="G2952">
        <v>50</v>
      </c>
      <c r="J2952">
        <v>11</v>
      </c>
      <c r="K2952" s="6" t="s">
        <v>117</v>
      </c>
      <c r="L2952">
        <v>888.6</v>
      </c>
      <c r="M2952">
        <v>88.86</v>
      </c>
      <c r="P2952" s="6"/>
    </row>
    <row r="2953" spans="1:25" x14ac:dyDescent="0.25">
      <c r="A2953" s="24" t="s">
        <v>111</v>
      </c>
      <c r="B2953" t="s">
        <v>109</v>
      </c>
      <c r="C2953" s="15">
        <v>42487</v>
      </c>
      <c r="D2953" t="s">
        <v>98</v>
      </c>
      <c r="E2953">
        <v>3</v>
      </c>
      <c r="G2953">
        <v>100</v>
      </c>
      <c r="J2953">
        <v>11</v>
      </c>
      <c r="K2953" s="6" t="s">
        <v>117</v>
      </c>
      <c r="L2953">
        <v>905.8</v>
      </c>
      <c r="M2953">
        <v>90.58</v>
      </c>
      <c r="P2953" s="6"/>
    </row>
    <row r="2954" spans="1:25" x14ac:dyDescent="0.25">
      <c r="A2954" s="24" t="s">
        <v>108</v>
      </c>
      <c r="B2954" t="s">
        <v>109</v>
      </c>
      <c r="C2954" s="15">
        <v>42487</v>
      </c>
      <c r="D2954" t="s">
        <v>98</v>
      </c>
      <c r="E2954">
        <v>3</v>
      </c>
      <c r="G2954">
        <v>200</v>
      </c>
      <c r="J2954">
        <v>11</v>
      </c>
      <c r="K2954" s="6" t="s">
        <v>117</v>
      </c>
      <c r="L2954">
        <v>1146.5999999999999</v>
      </c>
      <c r="M2954">
        <v>114.66</v>
      </c>
      <c r="P2954" s="6"/>
    </row>
    <row r="2955" spans="1:25" x14ac:dyDescent="0.25">
      <c r="A2955" s="24" t="s">
        <v>113</v>
      </c>
      <c r="B2955" t="s">
        <v>109</v>
      </c>
      <c r="C2955" s="15">
        <v>42487</v>
      </c>
      <c r="D2955" t="s">
        <v>98</v>
      </c>
      <c r="E2955">
        <v>3</v>
      </c>
      <c r="G2955">
        <v>500</v>
      </c>
      <c r="J2955">
        <v>11</v>
      </c>
      <c r="K2955" s="6" t="s">
        <v>117</v>
      </c>
      <c r="L2955">
        <v>905.8</v>
      </c>
      <c r="M2955">
        <v>90.58</v>
      </c>
      <c r="P2955" s="6"/>
    </row>
    <row r="2956" spans="1:25" x14ac:dyDescent="0.25">
      <c r="A2956" s="24" t="s">
        <v>108</v>
      </c>
      <c r="B2956" t="s">
        <v>109</v>
      </c>
      <c r="C2956" s="15">
        <v>42494</v>
      </c>
      <c r="D2956" t="s">
        <v>98</v>
      </c>
      <c r="E2956">
        <v>1</v>
      </c>
      <c r="G2956">
        <v>200</v>
      </c>
      <c r="J2956">
        <v>12</v>
      </c>
      <c r="K2956" s="6" t="s">
        <v>88</v>
      </c>
      <c r="N2956">
        <v>44.6</v>
      </c>
      <c r="O2956">
        <v>44.6</v>
      </c>
      <c r="P2956" s="6">
        <f>SUMIFS(O$2488:O2956,A$2488:A2956,A2956,E$2488:E2956,E2956)</f>
        <v>989.5200000000001</v>
      </c>
      <c r="Y2956">
        <v>1.27</v>
      </c>
    </row>
    <row r="2957" spans="1:25" x14ac:dyDescent="0.25">
      <c r="A2957" s="24" t="s">
        <v>110</v>
      </c>
      <c r="B2957" t="s">
        <v>109</v>
      </c>
      <c r="C2957" s="15">
        <v>42494</v>
      </c>
      <c r="D2957" t="s">
        <v>98</v>
      </c>
      <c r="E2957">
        <v>1</v>
      </c>
      <c r="G2957">
        <v>0</v>
      </c>
      <c r="J2957">
        <v>12</v>
      </c>
      <c r="K2957" s="6" t="s">
        <v>88</v>
      </c>
      <c r="P2957" s="6"/>
    </row>
    <row r="2958" spans="1:25" x14ac:dyDescent="0.25">
      <c r="A2958" s="24" t="s">
        <v>111</v>
      </c>
      <c r="B2958" t="s">
        <v>109</v>
      </c>
      <c r="C2958" s="15">
        <v>42494</v>
      </c>
      <c r="D2958" t="s">
        <v>98</v>
      </c>
      <c r="E2958">
        <v>1</v>
      </c>
      <c r="G2958">
        <v>100</v>
      </c>
      <c r="J2958">
        <v>12</v>
      </c>
      <c r="K2958" s="6" t="s">
        <v>88</v>
      </c>
      <c r="P2958" s="6"/>
    </row>
    <row r="2959" spans="1:25" x14ac:dyDescent="0.25">
      <c r="A2959" s="24" t="s">
        <v>112</v>
      </c>
      <c r="B2959" t="s">
        <v>109</v>
      </c>
      <c r="C2959" s="15">
        <v>42494</v>
      </c>
      <c r="D2959" t="s">
        <v>98</v>
      </c>
      <c r="E2959">
        <v>1</v>
      </c>
      <c r="G2959">
        <v>50</v>
      </c>
      <c r="J2959">
        <v>12</v>
      </c>
      <c r="K2959" s="6" t="s">
        <v>88</v>
      </c>
      <c r="N2959">
        <v>23.14</v>
      </c>
      <c r="O2959">
        <v>23.14</v>
      </c>
      <c r="P2959" s="6">
        <f>SUMIFS(O$2488:O2959,A$2488:A2959,A2959,E$2488:E2959,E2959)</f>
        <v>600.12</v>
      </c>
      <c r="Y2959">
        <v>0.66</v>
      </c>
    </row>
    <row r="2960" spans="1:25" x14ac:dyDescent="0.25">
      <c r="A2960" s="24" t="s">
        <v>113</v>
      </c>
      <c r="B2960" t="s">
        <v>109</v>
      </c>
      <c r="C2960" s="15">
        <v>42494</v>
      </c>
      <c r="D2960" t="s">
        <v>98</v>
      </c>
      <c r="E2960">
        <v>1</v>
      </c>
      <c r="G2960">
        <v>500</v>
      </c>
      <c r="J2960">
        <v>12</v>
      </c>
      <c r="K2960" s="6" t="s">
        <v>88</v>
      </c>
      <c r="N2960">
        <v>59.32</v>
      </c>
      <c r="O2960">
        <v>59.32</v>
      </c>
      <c r="P2960" s="6">
        <f>SUMIFS(O$2488:O2960,A$2488:A2960,A2960,E$2488:E2960,E2960)</f>
        <v>1277.24</v>
      </c>
      <c r="Y2960">
        <v>1.69</v>
      </c>
    </row>
    <row r="2961" spans="1:25" x14ac:dyDescent="0.25">
      <c r="A2961" s="24" t="s">
        <v>114</v>
      </c>
      <c r="B2961" t="s">
        <v>109</v>
      </c>
      <c r="C2961" s="15">
        <v>42494</v>
      </c>
      <c r="D2961" t="s">
        <v>98</v>
      </c>
      <c r="E2961">
        <v>1</v>
      </c>
      <c r="G2961">
        <v>350</v>
      </c>
      <c r="J2961">
        <v>12</v>
      </c>
      <c r="K2961" s="6" t="s">
        <v>88</v>
      </c>
      <c r="N2961">
        <v>45.95</v>
      </c>
      <c r="O2961">
        <v>45.95</v>
      </c>
      <c r="P2961" s="6">
        <f>SUMIFS(O$2488:O2961,A$2488:A2961,A2961,E$2488:E2961,E2961)</f>
        <v>1136.5900000000001</v>
      </c>
      <c r="Y2961">
        <v>1.31</v>
      </c>
    </row>
    <row r="2962" spans="1:25" x14ac:dyDescent="0.25">
      <c r="A2962" s="24" t="s">
        <v>111</v>
      </c>
      <c r="B2962" t="s">
        <v>109</v>
      </c>
      <c r="C2962" s="15">
        <v>42494</v>
      </c>
      <c r="D2962" t="s">
        <v>98</v>
      </c>
      <c r="E2962">
        <v>2</v>
      </c>
      <c r="G2962">
        <v>100</v>
      </c>
      <c r="J2962">
        <v>12</v>
      </c>
      <c r="K2962" s="6" t="s">
        <v>88</v>
      </c>
      <c r="N2962">
        <v>27.34</v>
      </c>
      <c r="O2962">
        <v>27.34</v>
      </c>
      <c r="P2962" s="6">
        <f>SUMIFS(O$2488:O2962,A$2488:A2962,A2962,E$2488:E2962,E2962)</f>
        <v>591.6</v>
      </c>
      <c r="Y2962">
        <v>0.78</v>
      </c>
    </row>
    <row r="2963" spans="1:25" x14ac:dyDescent="0.25">
      <c r="A2963" s="24" t="s">
        <v>110</v>
      </c>
      <c r="B2963" t="s">
        <v>109</v>
      </c>
      <c r="C2963" s="15">
        <v>42494</v>
      </c>
      <c r="D2963" t="s">
        <v>98</v>
      </c>
      <c r="E2963">
        <v>2</v>
      </c>
      <c r="G2963">
        <v>0</v>
      </c>
      <c r="J2963">
        <v>12</v>
      </c>
      <c r="K2963" s="6" t="s">
        <v>88</v>
      </c>
      <c r="N2963">
        <v>12.44</v>
      </c>
      <c r="O2963">
        <v>12.44</v>
      </c>
      <c r="P2963" s="6">
        <f>SUMIFS(O$2488:O2963,A$2488:A2963,A2963,E$2488:E2963,E2963)</f>
        <v>397.93</v>
      </c>
      <c r="Y2963">
        <v>0.36</v>
      </c>
    </row>
    <row r="2964" spans="1:25" x14ac:dyDescent="0.25">
      <c r="A2964" s="24" t="s">
        <v>112</v>
      </c>
      <c r="B2964" t="s">
        <v>109</v>
      </c>
      <c r="C2964" s="15">
        <v>42494</v>
      </c>
      <c r="D2964" t="s">
        <v>98</v>
      </c>
      <c r="E2964">
        <v>2</v>
      </c>
      <c r="G2964">
        <v>50</v>
      </c>
      <c r="J2964">
        <v>12</v>
      </c>
      <c r="K2964" s="6" t="s">
        <v>88</v>
      </c>
      <c r="N2964">
        <v>26.59</v>
      </c>
      <c r="O2964">
        <v>26.59</v>
      </c>
      <c r="P2964" s="6">
        <f>SUMIFS(O$2488:O2964,A$2488:A2964,A2964,E$2488:E2964,E2964)</f>
        <v>610.20000000000005</v>
      </c>
      <c r="Y2964">
        <v>0.76</v>
      </c>
    </row>
    <row r="2965" spans="1:25" x14ac:dyDescent="0.25">
      <c r="A2965" s="24" t="s">
        <v>113</v>
      </c>
      <c r="B2965" t="s">
        <v>109</v>
      </c>
      <c r="C2965" s="15">
        <v>42494</v>
      </c>
      <c r="D2965" t="s">
        <v>98</v>
      </c>
      <c r="E2965">
        <v>2</v>
      </c>
      <c r="G2965">
        <v>500</v>
      </c>
      <c r="J2965">
        <v>12</v>
      </c>
      <c r="K2965" s="6" t="s">
        <v>88</v>
      </c>
      <c r="N2965">
        <v>68.84</v>
      </c>
      <c r="O2965">
        <v>68.84</v>
      </c>
      <c r="P2965" s="6">
        <f>SUMIFS(O$2488:O2965,A$2488:A2965,A2965,E$2488:E2965,E2965)</f>
        <v>1184.7199999999998</v>
      </c>
      <c r="Y2965">
        <v>1.97</v>
      </c>
    </row>
    <row r="2966" spans="1:25" x14ac:dyDescent="0.25">
      <c r="A2966" s="24" t="s">
        <v>108</v>
      </c>
      <c r="B2966" t="s">
        <v>109</v>
      </c>
      <c r="C2966" s="15">
        <v>42494</v>
      </c>
      <c r="D2966" t="s">
        <v>98</v>
      </c>
      <c r="E2966">
        <v>2</v>
      </c>
      <c r="G2966">
        <v>200</v>
      </c>
      <c r="J2966">
        <v>12</v>
      </c>
      <c r="K2966" s="6" t="s">
        <v>88</v>
      </c>
      <c r="N2966">
        <v>25.43</v>
      </c>
      <c r="O2966">
        <v>25.43</v>
      </c>
      <c r="P2966" s="6">
        <f>SUMIFS(O$2488:O2966,A$2488:A2966,A2966,E$2488:E2966,E2966)</f>
        <v>784</v>
      </c>
      <c r="Y2966">
        <v>0.73</v>
      </c>
    </row>
    <row r="2967" spans="1:25" x14ac:dyDescent="0.25">
      <c r="A2967" s="24" t="s">
        <v>114</v>
      </c>
      <c r="B2967" t="s">
        <v>109</v>
      </c>
      <c r="C2967" s="15">
        <v>42494</v>
      </c>
      <c r="D2967" t="s">
        <v>98</v>
      </c>
      <c r="E2967">
        <v>2</v>
      </c>
      <c r="G2967">
        <v>350</v>
      </c>
      <c r="J2967">
        <v>12</v>
      </c>
      <c r="K2967" s="6" t="s">
        <v>88</v>
      </c>
      <c r="N2967">
        <v>54.97</v>
      </c>
      <c r="O2967">
        <v>54.97</v>
      </c>
      <c r="P2967" s="6">
        <f>SUMIFS(O$2488:O2967,A$2488:A2967,A2967,E$2488:E2967,E2967)</f>
        <v>1005.7299999999999</v>
      </c>
      <c r="Y2967">
        <v>1.57</v>
      </c>
    </row>
    <row r="2968" spans="1:25" x14ac:dyDescent="0.25">
      <c r="A2968" s="24" t="s">
        <v>110</v>
      </c>
      <c r="B2968" t="s">
        <v>109</v>
      </c>
      <c r="C2968" s="15">
        <v>42494</v>
      </c>
      <c r="D2968" t="s">
        <v>98</v>
      </c>
      <c r="E2968">
        <v>3</v>
      </c>
      <c r="G2968">
        <v>0</v>
      </c>
      <c r="J2968">
        <v>12</v>
      </c>
      <c r="K2968" s="6" t="s">
        <v>88</v>
      </c>
      <c r="P2968" s="6"/>
    </row>
    <row r="2969" spans="1:25" x14ac:dyDescent="0.25">
      <c r="A2969" s="24" t="s">
        <v>114</v>
      </c>
      <c r="B2969" t="s">
        <v>109</v>
      </c>
      <c r="C2969" s="15">
        <v>42494</v>
      </c>
      <c r="D2969" t="s">
        <v>98</v>
      </c>
      <c r="E2969">
        <v>3</v>
      </c>
      <c r="G2969">
        <v>350</v>
      </c>
      <c r="J2969">
        <v>12</v>
      </c>
      <c r="K2969" s="6" t="s">
        <v>88</v>
      </c>
      <c r="N2969">
        <v>36.56</v>
      </c>
      <c r="O2969">
        <v>36.56</v>
      </c>
      <c r="P2969" s="6">
        <f>SUMIFS(O$2488:O2969,A$2488:A2969,A2969,E$2488:E2969,E2969)</f>
        <v>1148.23</v>
      </c>
      <c r="Y2969">
        <v>1.04</v>
      </c>
    </row>
    <row r="2970" spans="1:25" x14ac:dyDescent="0.25">
      <c r="A2970" s="24" t="s">
        <v>112</v>
      </c>
      <c r="B2970" t="s">
        <v>109</v>
      </c>
      <c r="C2970" s="15">
        <v>42494</v>
      </c>
      <c r="D2970" t="s">
        <v>98</v>
      </c>
      <c r="E2970">
        <v>3</v>
      </c>
      <c r="G2970">
        <v>50</v>
      </c>
      <c r="J2970">
        <v>12</v>
      </c>
      <c r="K2970" s="6" t="s">
        <v>88</v>
      </c>
      <c r="N2970">
        <v>22.79</v>
      </c>
      <c r="O2970">
        <v>22.79</v>
      </c>
      <c r="P2970" s="6">
        <f>SUMIFS(O$2488:O2970,A$2488:A2970,A2970,E$2488:E2970,E2970)</f>
        <v>647.04</v>
      </c>
      <c r="Y2970">
        <v>0.65</v>
      </c>
    </row>
    <row r="2971" spans="1:25" x14ac:dyDescent="0.25">
      <c r="A2971" s="24" t="s">
        <v>111</v>
      </c>
      <c r="B2971" t="s">
        <v>109</v>
      </c>
      <c r="C2971" s="15">
        <v>42494</v>
      </c>
      <c r="D2971" t="s">
        <v>98</v>
      </c>
      <c r="E2971">
        <v>3</v>
      </c>
      <c r="G2971">
        <v>100</v>
      </c>
      <c r="J2971">
        <v>12</v>
      </c>
      <c r="K2971" s="6" t="s">
        <v>88</v>
      </c>
      <c r="N2971">
        <v>36.590000000000003</v>
      </c>
      <c r="O2971">
        <v>36.590000000000003</v>
      </c>
      <c r="P2971" s="6">
        <f>SUMIFS(O$2488:O2971,A$2488:A2971,A2971,E$2488:E2971,E2971)</f>
        <v>783.86</v>
      </c>
      <c r="Y2971">
        <v>1.05</v>
      </c>
    </row>
    <row r="2972" spans="1:25" x14ac:dyDescent="0.25">
      <c r="A2972" s="24" t="s">
        <v>108</v>
      </c>
      <c r="B2972" t="s">
        <v>109</v>
      </c>
      <c r="C2972" s="15">
        <v>42494</v>
      </c>
      <c r="D2972" t="s">
        <v>98</v>
      </c>
      <c r="E2972">
        <v>3</v>
      </c>
      <c r="G2972">
        <v>200</v>
      </c>
      <c r="J2972">
        <v>12</v>
      </c>
      <c r="K2972" s="6" t="s">
        <v>88</v>
      </c>
      <c r="N2972">
        <v>69.44</v>
      </c>
      <c r="O2972">
        <v>69.44</v>
      </c>
      <c r="P2972" s="6">
        <f>SUMIFS(O$2488:O2972,A$2488:A2972,A2972,E$2488:E2972,E2972)</f>
        <v>1046.6200000000001</v>
      </c>
      <c r="Y2972">
        <v>1.98</v>
      </c>
    </row>
    <row r="2973" spans="1:25" x14ac:dyDescent="0.25">
      <c r="A2973" s="24" t="s">
        <v>113</v>
      </c>
      <c r="B2973" t="s">
        <v>109</v>
      </c>
      <c r="C2973" s="15">
        <v>42494</v>
      </c>
      <c r="D2973" t="s">
        <v>98</v>
      </c>
      <c r="E2973">
        <v>3</v>
      </c>
      <c r="G2973">
        <v>500</v>
      </c>
      <c r="J2973">
        <v>12</v>
      </c>
      <c r="K2973" s="6" t="s">
        <v>88</v>
      </c>
      <c r="N2973">
        <v>16.22</v>
      </c>
      <c r="O2973">
        <v>16.22</v>
      </c>
      <c r="P2973" s="6">
        <f>SUMIFS(O$2488:O2973,A$2488:A2973,A2973,E$2488:E2973,E2973)</f>
        <v>1235.52</v>
      </c>
      <c r="Y2973">
        <v>0.46</v>
      </c>
    </row>
    <row r="2974" spans="1:25" x14ac:dyDescent="0.25">
      <c r="A2974" s="24" t="s">
        <v>108</v>
      </c>
      <c r="B2974" t="s">
        <v>109</v>
      </c>
      <c r="C2974" s="15">
        <v>42506</v>
      </c>
      <c r="D2974" t="s">
        <v>98</v>
      </c>
      <c r="E2974">
        <v>1</v>
      </c>
      <c r="G2974">
        <v>200</v>
      </c>
      <c r="J2974">
        <v>12</v>
      </c>
      <c r="K2974" s="6" t="s">
        <v>115</v>
      </c>
      <c r="L2974">
        <v>716.59999999999991</v>
      </c>
      <c r="M2974">
        <v>71.66</v>
      </c>
    </row>
    <row r="2975" spans="1:25" x14ac:dyDescent="0.25">
      <c r="A2975" s="24" t="s">
        <v>110</v>
      </c>
      <c r="B2975" t="s">
        <v>109</v>
      </c>
      <c r="C2975" s="15">
        <v>42506</v>
      </c>
      <c r="D2975" t="s">
        <v>98</v>
      </c>
      <c r="E2975">
        <v>1</v>
      </c>
      <c r="G2975">
        <v>0</v>
      </c>
      <c r="J2975">
        <v>12</v>
      </c>
      <c r="K2975" s="6" t="s">
        <v>115</v>
      </c>
      <c r="L2975">
        <v>751</v>
      </c>
      <c r="M2975">
        <v>75.099999999999994</v>
      </c>
    </row>
    <row r="2976" spans="1:25" x14ac:dyDescent="0.25">
      <c r="A2976" s="24" t="s">
        <v>111</v>
      </c>
      <c r="B2976" t="s">
        <v>109</v>
      </c>
      <c r="C2976" s="15">
        <v>42506</v>
      </c>
      <c r="D2976" t="s">
        <v>98</v>
      </c>
      <c r="E2976">
        <v>1</v>
      </c>
      <c r="G2976">
        <v>100</v>
      </c>
      <c r="J2976">
        <v>12</v>
      </c>
      <c r="K2976" s="6" t="s">
        <v>115</v>
      </c>
      <c r="L2976">
        <v>716.59999999999991</v>
      </c>
      <c r="M2976">
        <v>71.66</v>
      </c>
    </row>
    <row r="2977" spans="1:13" x14ac:dyDescent="0.25">
      <c r="A2977" s="24" t="s">
        <v>112</v>
      </c>
      <c r="B2977" t="s">
        <v>109</v>
      </c>
      <c r="C2977" s="15">
        <v>42506</v>
      </c>
      <c r="D2977" t="s">
        <v>98</v>
      </c>
      <c r="E2977">
        <v>1</v>
      </c>
      <c r="G2977">
        <v>50</v>
      </c>
      <c r="J2977">
        <v>12</v>
      </c>
      <c r="K2977" s="6" t="s">
        <v>115</v>
      </c>
      <c r="L2977">
        <v>561.79999999999995</v>
      </c>
      <c r="M2977">
        <v>56.18</v>
      </c>
    </row>
    <row r="2978" spans="1:13" x14ac:dyDescent="0.25">
      <c r="A2978" s="24" t="s">
        <v>113</v>
      </c>
      <c r="B2978" t="s">
        <v>109</v>
      </c>
      <c r="C2978" s="15">
        <v>42506</v>
      </c>
      <c r="D2978" t="s">
        <v>98</v>
      </c>
      <c r="E2978">
        <v>1</v>
      </c>
      <c r="G2978">
        <v>500</v>
      </c>
      <c r="J2978">
        <v>12</v>
      </c>
      <c r="K2978" s="6" t="s">
        <v>115</v>
      </c>
      <c r="L2978">
        <v>768.2</v>
      </c>
      <c r="M2978">
        <v>76.819999999999993</v>
      </c>
    </row>
    <row r="2979" spans="1:13" x14ac:dyDescent="0.25">
      <c r="A2979" s="24" t="s">
        <v>114</v>
      </c>
      <c r="B2979" t="s">
        <v>109</v>
      </c>
      <c r="C2979" s="15">
        <v>42506</v>
      </c>
      <c r="D2979" t="s">
        <v>98</v>
      </c>
      <c r="E2979">
        <v>1</v>
      </c>
      <c r="G2979">
        <v>350</v>
      </c>
      <c r="J2979">
        <v>12</v>
      </c>
      <c r="K2979" s="6" t="s">
        <v>115</v>
      </c>
      <c r="L2979">
        <v>665</v>
      </c>
      <c r="M2979">
        <v>66.5</v>
      </c>
    </row>
    <row r="2980" spans="1:13" x14ac:dyDescent="0.25">
      <c r="A2980" s="24" t="s">
        <v>111</v>
      </c>
      <c r="B2980" t="s">
        <v>109</v>
      </c>
      <c r="C2980" s="15">
        <v>42506</v>
      </c>
      <c r="D2980" t="s">
        <v>98</v>
      </c>
      <c r="E2980">
        <v>2</v>
      </c>
      <c r="G2980">
        <v>100</v>
      </c>
      <c r="J2980">
        <v>12</v>
      </c>
      <c r="K2980" s="6" t="s">
        <v>115</v>
      </c>
      <c r="L2980">
        <v>751</v>
      </c>
      <c r="M2980">
        <v>75.099999999999994</v>
      </c>
    </row>
    <row r="2981" spans="1:13" x14ac:dyDescent="0.25">
      <c r="A2981" s="24" t="s">
        <v>110</v>
      </c>
      <c r="B2981" t="s">
        <v>109</v>
      </c>
      <c r="C2981" s="15">
        <v>42506</v>
      </c>
      <c r="D2981" t="s">
        <v>98</v>
      </c>
      <c r="E2981">
        <v>2</v>
      </c>
      <c r="G2981">
        <v>0</v>
      </c>
      <c r="J2981">
        <v>12</v>
      </c>
      <c r="K2981" s="6" t="s">
        <v>115</v>
      </c>
      <c r="L2981">
        <v>785.4</v>
      </c>
      <c r="M2981">
        <v>78.540000000000006</v>
      </c>
    </row>
    <row r="2982" spans="1:13" x14ac:dyDescent="0.25">
      <c r="A2982" s="24" t="s">
        <v>112</v>
      </c>
      <c r="B2982" t="s">
        <v>109</v>
      </c>
      <c r="C2982" s="15">
        <v>42506</v>
      </c>
      <c r="D2982" t="s">
        <v>98</v>
      </c>
      <c r="E2982">
        <v>2</v>
      </c>
      <c r="G2982">
        <v>50</v>
      </c>
      <c r="J2982">
        <v>12</v>
      </c>
      <c r="K2982" s="6" t="s">
        <v>115</v>
      </c>
      <c r="L2982">
        <v>974.6</v>
      </c>
      <c r="M2982">
        <v>97.46</v>
      </c>
    </row>
    <row r="2983" spans="1:13" x14ac:dyDescent="0.25">
      <c r="A2983" s="24" t="s">
        <v>113</v>
      </c>
      <c r="B2983" t="s">
        <v>109</v>
      </c>
      <c r="C2983" s="15">
        <v>42506</v>
      </c>
      <c r="D2983" t="s">
        <v>98</v>
      </c>
      <c r="E2983">
        <v>2</v>
      </c>
      <c r="G2983">
        <v>500</v>
      </c>
      <c r="J2983">
        <v>12</v>
      </c>
      <c r="K2983" s="6" t="s">
        <v>115</v>
      </c>
      <c r="L2983">
        <v>871.4</v>
      </c>
      <c r="M2983">
        <v>87.14</v>
      </c>
    </row>
    <row r="2984" spans="1:13" x14ac:dyDescent="0.25">
      <c r="A2984" s="24" t="s">
        <v>108</v>
      </c>
      <c r="B2984" t="s">
        <v>109</v>
      </c>
      <c r="C2984" s="15">
        <v>42506</v>
      </c>
      <c r="D2984" t="s">
        <v>98</v>
      </c>
      <c r="E2984">
        <v>2</v>
      </c>
      <c r="G2984">
        <v>200</v>
      </c>
      <c r="J2984">
        <v>12</v>
      </c>
      <c r="K2984" s="6" t="s">
        <v>115</v>
      </c>
      <c r="L2984">
        <v>785.4</v>
      </c>
      <c r="M2984">
        <v>78.540000000000006</v>
      </c>
    </row>
    <row r="2985" spans="1:13" x14ac:dyDescent="0.25">
      <c r="A2985" s="24" t="s">
        <v>114</v>
      </c>
      <c r="B2985" t="s">
        <v>109</v>
      </c>
      <c r="C2985" s="15">
        <v>42506</v>
      </c>
      <c r="D2985" t="s">
        <v>98</v>
      </c>
      <c r="E2985">
        <v>2</v>
      </c>
      <c r="G2985">
        <v>350</v>
      </c>
      <c r="J2985">
        <v>12</v>
      </c>
      <c r="K2985" s="6" t="s">
        <v>115</v>
      </c>
      <c r="L2985">
        <v>802.6</v>
      </c>
      <c r="M2985">
        <v>80.260000000000005</v>
      </c>
    </row>
    <row r="2986" spans="1:13" x14ac:dyDescent="0.25">
      <c r="A2986" s="24" t="s">
        <v>110</v>
      </c>
      <c r="B2986" t="s">
        <v>109</v>
      </c>
      <c r="C2986" s="15">
        <v>42506</v>
      </c>
      <c r="D2986" t="s">
        <v>98</v>
      </c>
      <c r="E2986">
        <v>3</v>
      </c>
      <c r="G2986">
        <v>0</v>
      </c>
      <c r="J2986">
        <v>12</v>
      </c>
      <c r="K2986" s="6" t="s">
        <v>115</v>
      </c>
      <c r="L2986">
        <v>579</v>
      </c>
      <c r="M2986">
        <v>57.9</v>
      </c>
    </row>
    <row r="2987" spans="1:13" x14ac:dyDescent="0.25">
      <c r="A2987" s="24" t="s">
        <v>114</v>
      </c>
      <c r="B2987" t="s">
        <v>109</v>
      </c>
      <c r="C2987" s="15">
        <v>42506</v>
      </c>
      <c r="D2987" t="s">
        <v>98</v>
      </c>
      <c r="E2987">
        <v>3</v>
      </c>
      <c r="G2987">
        <v>350</v>
      </c>
      <c r="J2987">
        <v>12</v>
      </c>
      <c r="K2987" s="6" t="s">
        <v>115</v>
      </c>
      <c r="L2987">
        <v>630.59999999999991</v>
      </c>
      <c r="M2987">
        <v>63.06</v>
      </c>
    </row>
    <row r="2988" spans="1:13" x14ac:dyDescent="0.25">
      <c r="A2988" s="24" t="s">
        <v>112</v>
      </c>
      <c r="B2988" t="s">
        <v>109</v>
      </c>
      <c r="C2988" s="15">
        <v>42506</v>
      </c>
      <c r="D2988" t="s">
        <v>98</v>
      </c>
      <c r="E2988">
        <v>3</v>
      </c>
      <c r="G2988">
        <v>50</v>
      </c>
      <c r="J2988">
        <v>12</v>
      </c>
      <c r="K2988" s="6" t="s">
        <v>115</v>
      </c>
      <c r="L2988">
        <v>751</v>
      </c>
      <c r="M2988">
        <v>75.099999999999994</v>
      </c>
    </row>
    <row r="2989" spans="1:13" x14ac:dyDescent="0.25">
      <c r="A2989" s="24" t="s">
        <v>111</v>
      </c>
      <c r="B2989" t="s">
        <v>109</v>
      </c>
      <c r="C2989" s="15">
        <v>42506</v>
      </c>
      <c r="D2989" t="s">
        <v>98</v>
      </c>
      <c r="E2989">
        <v>3</v>
      </c>
      <c r="G2989">
        <v>100</v>
      </c>
      <c r="J2989">
        <v>12</v>
      </c>
      <c r="K2989" s="6" t="s">
        <v>115</v>
      </c>
      <c r="L2989">
        <v>682.2</v>
      </c>
      <c r="M2989">
        <v>68.22</v>
      </c>
    </row>
    <row r="2990" spans="1:13" x14ac:dyDescent="0.25">
      <c r="A2990" s="24" t="s">
        <v>108</v>
      </c>
      <c r="B2990" t="s">
        <v>109</v>
      </c>
      <c r="C2990" s="15">
        <v>42506</v>
      </c>
      <c r="D2990" t="s">
        <v>98</v>
      </c>
      <c r="E2990">
        <v>3</v>
      </c>
      <c r="G2990">
        <v>200</v>
      </c>
      <c r="J2990">
        <v>12</v>
      </c>
      <c r="K2990" s="6" t="s">
        <v>115</v>
      </c>
      <c r="L2990">
        <v>699.40000000000009</v>
      </c>
      <c r="M2990">
        <v>69.94</v>
      </c>
    </row>
    <row r="2991" spans="1:13" x14ac:dyDescent="0.25">
      <c r="A2991" s="24" t="s">
        <v>113</v>
      </c>
      <c r="B2991" t="s">
        <v>109</v>
      </c>
      <c r="C2991" s="15">
        <v>42506</v>
      </c>
      <c r="D2991" t="s">
        <v>98</v>
      </c>
      <c r="E2991">
        <v>3</v>
      </c>
      <c r="G2991">
        <v>500</v>
      </c>
      <c r="J2991">
        <v>12</v>
      </c>
      <c r="K2991" s="6" t="s">
        <v>115</v>
      </c>
      <c r="L2991">
        <v>647.79999999999995</v>
      </c>
      <c r="M2991">
        <v>64.78</v>
      </c>
    </row>
    <row r="2992" spans="1:13" x14ac:dyDescent="0.25">
      <c r="A2992" s="24" t="s">
        <v>108</v>
      </c>
      <c r="B2992" t="s">
        <v>109</v>
      </c>
      <c r="C2992" s="15">
        <v>42513</v>
      </c>
      <c r="D2992" t="s">
        <v>98</v>
      </c>
      <c r="E2992">
        <v>1</v>
      </c>
      <c r="G2992">
        <v>200</v>
      </c>
      <c r="J2992">
        <v>12</v>
      </c>
      <c r="K2992" s="6" t="s">
        <v>116</v>
      </c>
      <c r="L2992">
        <v>665</v>
      </c>
      <c r="M2992">
        <v>66.5</v>
      </c>
    </row>
    <row r="2993" spans="1:13" x14ac:dyDescent="0.25">
      <c r="A2993" s="24" t="s">
        <v>110</v>
      </c>
      <c r="B2993" t="s">
        <v>109</v>
      </c>
      <c r="C2993" s="15">
        <v>42513</v>
      </c>
      <c r="D2993" t="s">
        <v>98</v>
      </c>
      <c r="E2993">
        <v>1</v>
      </c>
      <c r="G2993">
        <v>0</v>
      </c>
      <c r="J2993">
        <v>12</v>
      </c>
      <c r="K2993" s="6" t="s">
        <v>116</v>
      </c>
      <c r="L2993">
        <v>544.6</v>
      </c>
      <c r="M2993">
        <v>54.46</v>
      </c>
    </row>
    <row r="2994" spans="1:13" x14ac:dyDescent="0.25">
      <c r="A2994" s="24" t="s">
        <v>111</v>
      </c>
      <c r="B2994" t="s">
        <v>109</v>
      </c>
      <c r="C2994" s="15">
        <v>42513</v>
      </c>
      <c r="D2994" t="s">
        <v>98</v>
      </c>
      <c r="E2994">
        <v>1</v>
      </c>
      <c r="G2994">
        <v>100</v>
      </c>
      <c r="J2994">
        <v>12</v>
      </c>
      <c r="K2994" s="6" t="s">
        <v>116</v>
      </c>
      <c r="L2994">
        <v>613.40000000000009</v>
      </c>
      <c r="M2994">
        <v>61.34</v>
      </c>
    </row>
    <row r="2995" spans="1:13" x14ac:dyDescent="0.25">
      <c r="A2995" s="24" t="s">
        <v>112</v>
      </c>
      <c r="B2995" t="s">
        <v>109</v>
      </c>
      <c r="C2995" s="15">
        <v>42513</v>
      </c>
      <c r="D2995" t="s">
        <v>98</v>
      </c>
      <c r="E2995">
        <v>1</v>
      </c>
      <c r="G2995">
        <v>50</v>
      </c>
      <c r="J2995">
        <v>12</v>
      </c>
      <c r="K2995" s="6" t="s">
        <v>116</v>
      </c>
      <c r="L2995">
        <v>561.79999999999995</v>
      </c>
      <c r="M2995">
        <v>56.18</v>
      </c>
    </row>
    <row r="2996" spans="1:13" x14ac:dyDescent="0.25">
      <c r="A2996" s="24" t="s">
        <v>113</v>
      </c>
      <c r="B2996" t="s">
        <v>109</v>
      </c>
      <c r="C2996" s="15">
        <v>42513</v>
      </c>
      <c r="D2996" t="s">
        <v>98</v>
      </c>
      <c r="E2996">
        <v>1</v>
      </c>
      <c r="G2996">
        <v>500</v>
      </c>
      <c r="J2996">
        <v>12</v>
      </c>
      <c r="K2996" s="6" t="s">
        <v>116</v>
      </c>
      <c r="L2996">
        <v>613.40000000000009</v>
      </c>
      <c r="M2996">
        <v>61.34</v>
      </c>
    </row>
    <row r="2997" spans="1:13" x14ac:dyDescent="0.25">
      <c r="A2997" s="24" t="s">
        <v>114</v>
      </c>
      <c r="B2997" t="s">
        <v>109</v>
      </c>
      <c r="C2997" s="15">
        <v>42513</v>
      </c>
      <c r="D2997" t="s">
        <v>98</v>
      </c>
      <c r="E2997">
        <v>1</v>
      </c>
      <c r="G2997">
        <v>350</v>
      </c>
      <c r="J2997">
        <v>12</v>
      </c>
      <c r="K2997" s="6" t="s">
        <v>116</v>
      </c>
      <c r="L2997">
        <v>630.59999999999991</v>
      </c>
      <c r="M2997">
        <v>63.06</v>
      </c>
    </row>
    <row r="2998" spans="1:13" x14ac:dyDescent="0.25">
      <c r="A2998" s="24" t="s">
        <v>111</v>
      </c>
      <c r="B2998" t="s">
        <v>109</v>
      </c>
      <c r="C2998" s="15">
        <v>42513</v>
      </c>
      <c r="D2998" t="s">
        <v>98</v>
      </c>
      <c r="E2998">
        <v>2</v>
      </c>
      <c r="G2998">
        <v>100</v>
      </c>
      <c r="J2998">
        <v>12</v>
      </c>
      <c r="K2998" s="6" t="s">
        <v>116</v>
      </c>
      <c r="L2998">
        <v>561.79999999999995</v>
      </c>
      <c r="M2998">
        <v>56.18</v>
      </c>
    </row>
    <row r="2999" spans="1:13" x14ac:dyDescent="0.25">
      <c r="A2999" s="24" t="s">
        <v>110</v>
      </c>
      <c r="B2999" t="s">
        <v>109</v>
      </c>
      <c r="C2999" s="15">
        <v>42513</v>
      </c>
      <c r="D2999" t="s">
        <v>98</v>
      </c>
      <c r="E2999">
        <v>2</v>
      </c>
      <c r="G2999">
        <v>0</v>
      </c>
      <c r="J2999">
        <v>12</v>
      </c>
      <c r="K2999" s="6" t="s">
        <v>116</v>
      </c>
      <c r="L2999">
        <v>510.2</v>
      </c>
      <c r="M2999">
        <v>51.02</v>
      </c>
    </row>
    <row r="3000" spans="1:13" x14ac:dyDescent="0.25">
      <c r="A3000" s="24" t="s">
        <v>112</v>
      </c>
      <c r="B3000" t="s">
        <v>109</v>
      </c>
      <c r="C3000" s="15">
        <v>42513</v>
      </c>
      <c r="D3000" t="s">
        <v>98</v>
      </c>
      <c r="E3000">
        <v>2</v>
      </c>
      <c r="G3000">
        <v>50</v>
      </c>
      <c r="J3000">
        <v>12</v>
      </c>
      <c r="K3000" s="6" t="s">
        <v>116</v>
      </c>
      <c r="L3000">
        <v>561.79999999999995</v>
      </c>
      <c r="M3000">
        <v>56.18</v>
      </c>
    </row>
    <row r="3001" spans="1:13" x14ac:dyDescent="0.25">
      <c r="A3001" s="24" t="s">
        <v>113</v>
      </c>
      <c r="B3001" t="s">
        <v>109</v>
      </c>
      <c r="C3001" s="15">
        <v>42513</v>
      </c>
      <c r="D3001" t="s">
        <v>98</v>
      </c>
      <c r="E3001">
        <v>2</v>
      </c>
      <c r="G3001">
        <v>500</v>
      </c>
      <c r="J3001">
        <v>12</v>
      </c>
      <c r="K3001" s="6" t="s">
        <v>116</v>
      </c>
      <c r="L3001">
        <v>682.2</v>
      </c>
      <c r="M3001">
        <v>68.22</v>
      </c>
    </row>
    <row r="3002" spans="1:13" x14ac:dyDescent="0.25">
      <c r="A3002" s="24" t="s">
        <v>108</v>
      </c>
      <c r="B3002" t="s">
        <v>109</v>
      </c>
      <c r="C3002" s="15">
        <v>42513</v>
      </c>
      <c r="D3002" t="s">
        <v>98</v>
      </c>
      <c r="E3002">
        <v>2</v>
      </c>
      <c r="G3002">
        <v>200</v>
      </c>
      <c r="J3002">
        <v>12</v>
      </c>
      <c r="K3002" s="6" t="s">
        <v>116</v>
      </c>
      <c r="L3002">
        <v>733.8</v>
      </c>
      <c r="M3002">
        <v>73.38</v>
      </c>
    </row>
    <row r="3003" spans="1:13" x14ac:dyDescent="0.25">
      <c r="A3003" s="24" t="s">
        <v>114</v>
      </c>
      <c r="B3003" t="s">
        <v>109</v>
      </c>
      <c r="C3003" s="15">
        <v>42513</v>
      </c>
      <c r="D3003" t="s">
        <v>98</v>
      </c>
      <c r="E3003">
        <v>2</v>
      </c>
      <c r="G3003">
        <v>350</v>
      </c>
      <c r="J3003">
        <v>12</v>
      </c>
      <c r="K3003" s="6" t="s">
        <v>116</v>
      </c>
      <c r="L3003">
        <v>716.59999999999991</v>
      </c>
      <c r="M3003">
        <v>71.66</v>
      </c>
    </row>
    <row r="3004" spans="1:13" x14ac:dyDescent="0.25">
      <c r="A3004" s="24" t="s">
        <v>110</v>
      </c>
      <c r="B3004" t="s">
        <v>109</v>
      </c>
      <c r="C3004" s="15">
        <v>42513</v>
      </c>
      <c r="D3004" t="s">
        <v>98</v>
      </c>
      <c r="E3004">
        <v>3</v>
      </c>
      <c r="G3004">
        <v>0</v>
      </c>
      <c r="J3004">
        <v>12</v>
      </c>
      <c r="K3004" s="6" t="s">
        <v>116</v>
      </c>
      <c r="L3004">
        <v>493</v>
      </c>
      <c r="M3004">
        <v>49.3</v>
      </c>
    </row>
    <row r="3005" spans="1:13" x14ac:dyDescent="0.25">
      <c r="A3005" s="24" t="s">
        <v>114</v>
      </c>
      <c r="B3005" t="s">
        <v>109</v>
      </c>
      <c r="C3005" s="15">
        <v>42513</v>
      </c>
      <c r="D3005" t="s">
        <v>98</v>
      </c>
      <c r="E3005">
        <v>3</v>
      </c>
      <c r="G3005">
        <v>350</v>
      </c>
      <c r="J3005">
        <v>12</v>
      </c>
      <c r="K3005" s="6" t="s">
        <v>116</v>
      </c>
      <c r="L3005">
        <v>665</v>
      </c>
      <c r="M3005">
        <v>66.5</v>
      </c>
    </row>
    <row r="3006" spans="1:13" x14ac:dyDescent="0.25">
      <c r="A3006" s="24" t="s">
        <v>112</v>
      </c>
      <c r="B3006" t="s">
        <v>109</v>
      </c>
      <c r="C3006" s="15">
        <v>42513</v>
      </c>
      <c r="D3006" t="s">
        <v>98</v>
      </c>
      <c r="E3006">
        <v>3</v>
      </c>
      <c r="G3006">
        <v>50</v>
      </c>
      <c r="J3006">
        <v>12</v>
      </c>
      <c r="K3006" s="6" t="s">
        <v>116</v>
      </c>
      <c r="L3006">
        <v>510.2</v>
      </c>
      <c r="M3006">
        <v>51.02</v>
      </c>
    </row>
    <row r="3007" spans="1:13" x14ac:dyDescent="0.25">
      <c r="A3007" s="24" t="s">
        <v>111</v>
      </c>
      <c r="B3007" t="s">
        <v>109</v>
      </c>
      <c r="C3007" s="15">
        <v>42513</v>
      </c>
      <c r="D3007" t="s">
        <v>98</v>
      </c>
      <c r="E3007">
        <v>3</v>
      </c>
      <c r="G3007">
        <v>100</v>
      </c>
      <c r="J3007">
        <v>12</v>
      </c>
      <c r="K3007" s="6" t="s">
        <v>116</v>
      </c>
      <c r="L3007">
        <v>579</v>
      </c>
      <c r="M3007">
        <v>57.9</v>
      </c>
    </row>
    <row r="3008" spans="1:13" x14ac:dyDescent="0.25">
      <c r="A3008" s="24" t="s">
        <v>108</v>
      </c>
      <c r="B3008" t="s">
        <v>109</v>
      </c>
      <c r="C3008" s="15">
        <v>42513</v>
      </c>
      <c r="D3008" t="s">
        <v>98</v>
      </c>
      <c r="E3008">
        <v>3</v>
      </c>
      <c r="G3008">
        <v>200</v>
      </c>
      <c r="J3008">
        <v>12</v>
      </c>
      <c r="K3008" s="6" t="s">
        <v>116</v>
      </c>
      <c r="L3008">
        <v>613.40000000000009</v>
      </c>
      <c r="M3008">
        <v>61.34</v>
      </c>
    </row>
    <row r="3009" spans="1:13" x14ac:dyDescent="0.25">
      <c r="A3009" s="24" t="s">
        <v>113</v>
      </c>
      <c r="B3009" t="s">
        <v>109</v>
      </c>
      <c r="C3009" s="15">
        <v>42513</v>
      </c>
      <c r="D3009" t="s">
        <v>98</v>
      </c>
      <c r="E3009">
        <v>3</v>
      </c>
      <c r="G3009">
        <v>500</v>
      </c>
      <c r="J3009">
        <v>12</v>
      </c>
      <c r="K3009" s="6" t="s">
        <v>116</v>
      </c>
      <c r="L3009">
        <v>527.4</v>
      </c>
      <c r="M3009">
        <v>52.74</v>
      </c>
    </row>
  </sheetData>
  <autoFilter ref="A1:AO3009"/>
  <dataValidations disablePrompts="1" count="1">
    <dataValidation type="decimal" allowBlank="1" showInputMessage="1" showErrorMessage="1" sqref="AK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Sheet1</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ReviewerB</cp:lastModifiedBy>
  <dcterms:created xsi:type="dcterms:W3CDTF">2016-04-27T08:58:31Z</dcterms:created>
  <dcterms:modified xsi:type="dcterms:W3CDTF">2020-06-16T05:47:41Z</dcterms:modified>
</cp:coreProperties>
</file>