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GxExM\"/>
    </mc:Choice>
  </mc:AlternateContent>
  <xr:revisionPtr revIDLastSave="0" documentId="13_ncr:1_{32992332-0EE8-46AA-A5BD-705CB16AF391}" xr6:coauthVersionLast="47" xr6:coauthVersionMax="47" xr10:uidLastSave="{00000000-0000-0000-0000-000000000000}"/>
  <bookViews>
    <workbookView xWindow="-110" yWindow="-110" windowWidth="38620" windowHeight="21100" tabRatio="500" activeTab="1" xr2:uid="{00000000-000D-0000-FFFF-FFFF00000000}"/>
  </bookViews>
  <sheets>
    <sheet name="ObservedOLD" sheetId="1" r:id="rId1"/>
    <sheet name="Observed" sheetId="3" r:id="rId2"/>
    <sheet name="Data" sheetId="2" r:id="rId3"/>
  </sheets>
  <definedNames>
    <definedName name="_xlnm._FilterDatabase" localSheetId="0" hidden="1">ObservedOLD!$A$1:$AA$121</definedName>
  </definedNames>
  <calcPr calcId="191029" concurrentCalc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15" i="2" l="1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L1" i="3"/>
  <c r="M1" i="3"/>
  <c r="N1" i="3"/>
  <c r="O1" i="3"/>
  <c r="P1" i="3"/>
  <c r="Q1" i="3"/>
  <c r="K1" i="3"/>
  <c r="AO124" i="2"/>
  <c r="AO125" i="2"/>
  <c r="AP124" i="2"/>
  <c r="AP125" i="2"/>
  <c r="AQ125" i="2"/>
  <c r="AO126" i="2"/>
  <c r="AP126" i="2"/>
  <c r="AQ126" i="2"/>
  <c r="AO127" i="2"/>
  <c r="AP127" i="2"/>
  <c r="AQ127" i="2"/>
  <c r="AO128" i="2"/>
  <c r="AP128" i="2"/>
  <c r="AQ128" i="2"/>
  <c r="AO129" i="2"/>
  <c r="AP129" i="2"/>
  <c r="AQ129" i="2"/>
  <c r="AO130" i="2"/>
  <c r="AP130" i="2"/>
  <c r="AQ130" i="2"/>
  <c r="AO131" i="2"/>
  <c r="AP131" i="2"/>
  <c r="AQ131" i="2"/>
  <c r="AO132" i="2"/>
  <c r="AP132" i="2"/>
  <c r="AQ132" i="2"/>
  <c r="AO133" i="2"/>
  <c r="AP133" i="2"/>
  <c r="AQ133" i="2"/>
  <c r="AO134" i="2"/>
  <c r="AP134" i="2"/>
  <c r="AQ134" i="2"/>
  <c r="AO135" i="2"/>
  <c r="AP135" i="2"/>
  <c r="AQ135" i="2"/>
  <c r="AO136" i="2"/>
  <c r="AP136" i="2"/>
  <c r="AQ136" i="2"/>
  <c r="AO137" i="2"/>
  <c r="AP137" i="2"/>
  <c r="AQ137" i="2"/>
  <c r="AO138" i="2"/>
  <c r="AP138" i="2"/>
  <c r="AQ138" i="2"/>
  <c r="AO139" i="2"/>
  <c r="AP139" i="2"/>
  <c r="AQ139" i="2"/>
  <c r="AO140" i="2"/>
  <c r="AP140" i="2"/>
  <c r="AQ140" i="2"/>
  <c r="AO141" i="2"/>
  <c r="AP141" i="2"/>
  <c r="AQ141" i="2"/>
  <c r="AO142" i="2"/>
  <c r="AP142" i="2"/>
  <c r="AQ142" i="2"/>
  <c r="AO143" i="2"/>
  <c r="AP143" i="2"/>
  <c r="AQ143" i="2"/>
  <c r="AO144" i="2"/>
  <c r="AP144" i="2"/>
  <c r="AQ144" i="2"/>
  <c r="AO145" i="2"/>
  <c r="AP145" i="2"/>
  <c r="AQ145" i="2"/>
  <c r="AO146" i="2"/>
  <c r="AP146" i="2"/>
  <c r="AQ146" i="2"/>
  <c r="AO147" i="2"/>
  <c r="AP147" i="2"/>
  <c r="AQ147" i="2"/>
  <c r="AO148" i="2"/>
  <c r="AP148" i="2"/>
  <c r="AQ148" i="2"/>
  <c r="AO149" i="2"/>
  <c r="AP149" i="2"/>
  <c r="AQ149" i="2"/>
  <c r="AO150" i="2"/>
  <c r="AP150" i="2"/>
  <c r="AQ150" i="2"/>
  <c r="AO151" i="2"/>
  <c r="AP151" i="2"/>
  <c r="AQ151" i="2"/>
  <c r="AO152" i="2"/>
  <c r="AP152" i="2"/>
  <c r="AQ152" i="2"/>
  <c r="AO153" i="2"/>
  <c r="AP153" i="2"/>
  <c r="AQ153" i="2"/>
  <c r="AO154" i="2"/>
  <c r="AP154" i="2"/>
  <c r="AQ154" i="2"/>
  <c r="AO155" i="2"/>
  <c r="AP155" i="2"/>
  <c r="AQ155" i="2"/>
  <c r="AO156" i="2"/>
  <c r="AP156" i="2"/>
  <c r="AQ156" i="2"/>
  <c r="AO157" i="2"/>
  <c r="AP157" i="2"/>
  <c r="AQ157" i="2"/>
  <c r="AO158" i="2"/>
  <c r="AP158" i="2"/>
  <c r="AQ158" i="2"/>
  <c r="AO159" i="2"/>
  <c r="AP159" i="2"/>
  <c r="AQ159" i="2"/>
  <c r="AO160" i="2"/>
  <c r="AP160" i="2"/>
  <c r="AQ160" i="2"/>
  <c r="AO161" i="2"/>
  <c r="AP161" i="2"/>
  <c r="AQ161" i="2"/>
  <c r="AO162" i="2"/>
  <c r="AP162" i="2"/>
  <c r="AQ162" i="2"/>
  <c r="AO163" i="2"/>
  <c r="AP163" i="2"/>
  <c r="AQ163" i="2"/>
  <c r="AO164" i="2"/>
  <c r="AP164" i="2"/>
  <c r="AQ164" i="2"/>
  <c r="AO165" i="2"/>
  <c r="AP165" i="2"/>
  <c r="AQ165" i="2"/>
  <c r="AO166" i="2"/>
  <c r="AP166" i="2"/>
  <c r="AQ166" i="2"/>
  <c r="AO167" i="2"/>
  <c r="AP167" i="2"/>
  <c r="AQ167" i="2"/>
  <c r="AO168" i="2"/>
  <c r="AP168" i="2"/>
  <c r="AQ168" i="2"/>
  <c r="AO169" i="2"/>
  <c r="AP169" i="2"/>
  <c r="AQ169" i="2"/>
  <c r="AO170" i="2"/>
  <c r="AP170" i="2"/>
  <c r="AQ170" i="2"/>
  <c r="AO171" i="2"/>
  <c r="AP171" i="2"/>
  <c r="AQ171" i="2"/>
  <c r="AO172" i="2"/>
  <c r="AP172" i="2"/>
  <c r="AQ172" i="2"/>
  <c r="AO173" i="2"/>
  <c r="AP173" i="2"/>
  <c r="AQ173" i="2"/>
  <c r="AO174" i="2"/>
  <c r="AP174" i="2"/>
  <c r="AQ174" i="2"/>
  <c r="AO175" i="2"/>
  <c r="AP175" i="2"/>
  <c r="AQ175" i="2"/>
  <c r="AO176" i="2"/>
  <c r="AP176" i="2"/>
  <c r="AQ176" i="2"/>
  <c r="AO177" i="2"/>
  <c r="AP177" i="2"/>
  <c r="AQ177" i="2"/>
  <c r="AO178" i="2"/>
  <c r="AP178" i="2"/>
  <c r="AQ178" i="2"/>
  <c r="AO179" i="2"/>
  <c r="AP179" i="2"/>
  <c r="AQ179" i="2"/>
  <c r="AO180" i="2"/>
  <c r="AP180" i="2"/>
  <c r="AQ180" i="2"/>
  <c r="AO181" i="2"/>
  <c r="AP181" i="2"/>
  <c r="AQ181" i="2"/>
  <c r="AO182" i="2"/>
  <c r="AP182" i="2"/>
  <c r="AQ182" i="2"/>
  <c r="AO183" i="2"/>
  <c r="AP183" i="2"/>
  <c r="AQ183" i="2"/>
  <c r="AQ124" i="2"/>
  <c r="AO4" i="2"/>
  <c r="AO5" i="2"/>
  <c r="AP4" i="2"/>
  <c r="AP5" i="2"/>
  <c r="AQ5" i="2"/>
  <c r="AO6" i="2"/>
  <c r="AP6" i="2"/>
  <c r="AQ6" i="2"/>
  <c r="AO7" i="2"/>
  <c r="AP7" i="2"/>
  <c r="AQ7" i="2"/>
  <c r="AO8" i="2"/>
  <c r="AP8" i="2"/>
  <c r="AQ8" i="2"/>
  <c r="AO9" i="2"/>
  <c r="AP9" i="2"/>
  <c r="AQ9" i="2"/>
  <c r="AO10" i="2"/>
  <c r="AP10" i="2"/>
  <c r="AQ10" i="2"/>
  <c r="AO11" i="2"/>
  <c r="AP11" i="2"/>
  <c r="AQ11" i="2"/>
  <c r="AO12" i="2"/>
  <c r="AP12" i="2"/>
  <c r="AQ12" i="2"/>
  <c r="AO13" i="2"/>
  <c r="AP13" i="2"/>
  <c r="AQ13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O38" i="2"/>
  <c r="AP38" i="2"/>
  <c r="AQ38" i="2"/>
  <c r="AO39" i="2"/>
  <c r="AP39" i="2"/>
  <c r="AQ39" i="2"/>
  <c r="AO40" i="2"/>
  <c r="AP40" i="2"/>
  <c r="AQ40" i="2"/>
  <c r="AO41" i="2"/>
  <c r="AP41" i="2"/>
  <c r="AQ41" i="2"/>
  <c r="AO42" i="2"/>
  <c r="AP42" i="2"/>
  <c r="AQ42" i="2"/>
  <c r="AO43" i="2"/>
  <c r="AP43" i="2"/>
  <c r="AQ43" i="2"/>
  <c r="AO44" i="2"/>
  <c r="AP44" i="2"/>
  <c r="AQ44" i="2"/>
  <c r="AO45" i="2"/>
  <c r="AP45" i="2"/>
  <c r="AQ45" i="2"/>
  <c r="AO46" i="2"/>
  <c r="AP46" i="2"/>
  <c r="AQ46" i="2"/>
  <c r="AO47" i="2"/>
  <c r="AP47" i="2"/>
  <c r="AQ47" i="2"/>
  <c r="AO48" i="2"/>
  <c r="AP48" i="2"/>
  <c r="AQ48" i="2"/>
  <c r="AO49" i="2"/>
  <c r="AP49" i="2"/>
  <c r="AQ49" i="2"/>
  <c r="AO50" i="2"/>
  <c r="AP50" i="2"/>
  <c r="AQ50" i="2"/>
  <c r="AO51" i="2"/>
  <c r="AP51" i="2"/>
  <c r="AQ51" i="2"/>
  <c r="AO52" i="2"/>
  <c r="AP52" i="2"/>
  <c r="AQ52" i="2"/>
  <c r="AO53" i="2"/>
  <c r="AP53" i="2"/>
  <c r="AQ53" i="2"/>
  <c r="AO54" i="2"/>
  <c r="AP54" i="2"/>
  <c r="AQ54" i="2"/>
  <c r="AO55" i="2"/>
  <c r="AP55" i="2"/>
  <c r="AQ55" i="2"/>
  <c r="AO56" i="2"/>
  <c r="AP56" i="2"/>
  <c r="AQ56" i="2"/>
  <c r="AO57" i="2"/>
  <c r="AP57" i="2"/>
  <c r="AQ57" i="2"/>
  <c r="AO58" i="2"/>
  <c r="AP58" i="2"/>
  <c r="AQ58" i="2"/>
  <c r="AO59" i="2"/>
  <c r="AP59" i="2"/>
  <c r="AQ59" i="2"/>
  <c r="AO60" i="2"/>
  <c r="AP60" i="2"/>
  <c r="AQ60" i="2"/>
  <c r="AO61" i="2"/>
  <c r="AP61" i="2"/>
  <c r="AQ61" i="2"/>
  <c r="AO62" i="2"/>
  <c r="AP62" i="2"/>
  <c r="AQ62" i="2"/>
  <c r="AO63" i="2"/>
  <c r="AP63" i="2"/>
  <c r="AQ63" i="2"/>
  <c r="AO64" i="2"/>
  <c r="AP64" i="2"/>
  <c r="AQ64" i="2"/>
  <c r="AO65" i="2"/>
  <c r="AP65" i="2"/>
  <c r="AQ65" i="2"/>
  <c r="AO66" i="2"/>
  <c r="AP66" i="2"/>
  <c r="AQ66" i="2"/>
  <c r="AO67" i="2"/>
  <c r="AP67" i="2"/>
  <c r="AQ67" i="2"/>
  <c r="AO68" i="2"/>
  <c r="AP68" i="2"/>
  <c r="AQ68" i="2"/>
  <c r="AO69" i="2"/>
  <c r="AP69" i="2"/>
  <c r="AQ69" i="2"/>
  <c r="AO70" i="2"/>
  <c r="AP70" i="2"/>
  <c r="AQ70" i="2"/>
  <c r="AO71" i="2"/>
  <c r="AP71" i="2"/>
  <c r="AQ71" i="2"/>
  <c r="AO72" i="2"/>
  <c r="AP72" i="2"/>
  <c r="AQ72" i="2"/>
  <c r="AO73" i="2"/>
  <c r="AP73" i="2"/>
  <c r="AQ73" i="2"/>
  <c r="AO74" i="2"/>
  <c r="AP74" i="2"/>
  <c r="AQ74" i="2"/>
  <c r="AO75" i="2"/>
  <c r="AP75" i="2"/>
  <c r="AQ75" i="2"/>
  <c r="AO76" i="2"/>
  <c r="AP76" i="2"/>
  <c r="AQ76" i="2"/>
  <c r="AO77" i="2"/>
  <c r="AP77" i="2"/>
  <c r="AQ77" i="2"/>
  <c r="AO78" i="2"/>
  <c r="AP78" i="2"/>
  <c r="AQ78" i="2"/>
  <c r="AO79" i="2"/>
  <c r="AP79" i="2"/>
  <c r="AQ79" i="2"/>
  <c r="AO80" i="2"/>
  <c r="AP80" i="2"/>
  <c r="AQ80" i="2"/>
  <c r="AO81" i="2"/>
  <c r="AP81" i="2"/>
  <c r="AQ81" i="2"/>
  <c r="AO82" i="2"/>
  <c r="AP82" i="2"/>
  <c r="AQ82" i="2"/>
  <c r="AO83" i="2"/>
  <c r="AP83" i="2"/>
  <c r="AQ83" i="2"/>
  <c r="AO84" i="2"/>
  <c r="AP84" i="2"/>
  <c r="AQ84" i="2"/>
  <c r="AO85" i="2"/>
  <c r="AP85" i="2"/>
  <c r="AQ85" i="2"/>
  <c r="AO86" i="2"/>
  <c r="AP86" i="2"/>
  <c r="AQ86" i="2"/>
  <c r="AO87" i="2"/>
  <c r="AP87" i="2"/>
  <c r="AQ87" i="2"/>
  <c r="AO88" i="2"/>
  <c r="AP88" i="2"/>
  <c r="AQ88" i="2"/>
  <c r="AO89" i="2"/>
  <c r="AP89" i="2"/>
  <c r="AQ89" i="2"/>
  <c r="AO90" i="2"/>
  <c r="AP90" i="2"/>
  <c r="AQ90" i="2"/>
  <c r="AO91" i="2"/>
  <c r="AP91" i="2"/>
  <c r="AQ91" i="2"/>
  <c r="AO92" i="2"/>
  <c r="AP92" i="2"/>
  <c r="AQ92" i="2"/>
  <c r="AO93" i="2"/>
  <c r="AP93" i="2"/>
  <c r="AQ93" i="2"/>
  <c r="AO94" i="2"/>
  <c r="AP94" i="2"/>
  <c r="AQ94" i="2"/>
  <c r="AO95" i="2"/>
  <c r="AP95" i="2"/>
  <c r="AQ95" i="2"/>
  <c r="AO96" i="2"/>
  <c r="AP96" i="2"/>
  <c r="AQ96" i="2"/>
  <c r="AO97" i="2"/>
  <c r="AP97" i="2"/>
  <c r="AQ97" i="2"/>
  <c r="AO98" i="2"/>
  <c r="AP98" i="2"/>
  <c r="AQ98" i="2"/>
  <c r="AO99" i="2"/>
  <c r="AP99" i="2"/>
  <c r="AQ99" i="2"/>
  <c r="AO100" i="2"/>
  <c r="AP100" i="2"/>
  <c r="AQ100" i="2"/>
  <c r="AO101" i="2"/>
  <c r="AP101" i="2"/>
  <c r="AQ101" i="2"/>
  <c r="AO102" i="2"/>
  <c r="AP102" i="2"/>
  <c r="AQ102" i="2"/>
  <c r="AO103" i="2"/>
  <c r="AP103" i="2"/>
  <c r="AQ103" i="2"/>
  <c r="AO104" i="2"/>
  <c r="AP104" i="2"/>
  <c r="AQ104" i="2"/>
  <c r="AO105" i="2"/>
  <c r="AP105" i="2"/>
  <c r="AQ105" i="2"/>
  <c r="AO106" i="2"/>
  <c r="AP106" i="2"/>
  <c r="AQ106" i="2"/>
  <c r="AO107" i="2"/>
  <c r="AP107" i="2"/>
  <c r="AQ107" i="2"/>
  <c r="AO108" i="2"/>
  <c r="AP108" i="2"/>
  <c r="AQ108" i="2"/>
  <c r="AO109" i="2"/>
  <c r="AP109" i="2"/>
  <c r="AQ109" i="2"/>
  <c r="AO110" i="2"/>
  <c r="AP110" i="2"/>
  <c r="AQ110" i="2"/>
  <c r="AO111" i="2"/>
  <c r="AP111" i="2"/>
  <c r="AQ111" i="2"/>
  <c r="AO112" i="2"/>
  <c r="AP112" i="2"/>
  <c r="AQ112" i="2"/>
  <c r="AO113" i="2"/>
  <c r="AP113" i="2"/>
  <c r="AQ113" i="2"/>
  <c r="AO114" i="2"/>
  <c r="AP114" i="2"/>
  <c r="AQ114" i="2"/>
  <c r="AO115" i="2"/>
  <c r="AP115" i="2"/>
  <c r="AQ115" i="2"/>
  <c r="AO116" i="2"/>
  <c r="AP116" i="2"/>
  <c r="AQ116" i="2"/>
  <c r="AO117" i="2"/>
  <c r="AP117" i="2"/>
  <c r="AQ117" i="2"/>
  <c r="AO118" i="2"/>
  <c r="AP118" i="2"/>
  <c r="AQ118" i="2"/>
  <c r="AO119" i="2"/>
  <c r="AP119" i="2"/>
  <c r="AQ119" i="2"/>
  <c r="AO120" i="2"/>
  <c r="AP120" i="2"/>
  <c r="AQ120" i="2"/>
  <c r="AO121" i="2"/>
  <c r="AP121" i="2"/>
  <c r="AQ121" i="2"/>
  <c r="AO122" i="2"/>
  <c r="AP122" i="2"/>
  <c r="AQ122" i="2"/>
  <c r="AO123" i="2"/>
  <c r="AP123" i="2"/>
  <c r="AQ123" i="2"/>
  <c r="AN184" i="2"/>
  <c r="AO184" i="2"/>
  <c r="AP184" i="2"/>
  <c r="AQ184" i="2"/>
  <c r="AN185" i="2"/>
  <c r="AO185" i="2"/>
  <c r="AP185" i="2"/>
  <c r="AQ185" i="2"/>
  <c r="AN186" i="2"/>
  <c r="AO186" i="2"/>
  <c r="AP186" i="2"/>
  <c r="AQ186" i="2"/>
  <c r="AN187" i="2"/>
  <c r="AO187" i="2"/>
  <c r="AP187" i="2"/>
  <c r="AQ187" i="2"/>
  <c r="AN188" i="2"/>
  <c r="AO188" i="2"/>
  <c r="AP188" i="2"/>
  <c r="AQ188" i="2"/>
  <c r="AN189" i="2"/>
  <c r="AO189" i="2"/>
  <c r="AP189" i="2"/>
  <c r="AQ189" i="2"/>
  <c r="AN190" i="2"/>
  <c r="AO190" i="2"/>
  <c r="AP190" i="2"/>
  <c r="AQ190" i="2"/>
  <c r="AN191" i="2"/>
  <c r="AO191" i="2"/>
  <c r="AP191" i="2"/>
  <c r="AQ191" i="2"/>
  <c r="AN192" i="2"/>
  <c r="AO192" i="2"/>
  <c r="AP192" i="2"/>
  <c r="AQ192" i="2"/>
  <c r="AN193" i="2"/>
  <c r="AO193" i="2"/>
  <c r="AP193" i="2"/>
  <c r="AQ193" i="2"/>
  <c r="AN194" i="2"/>
  <c r="AO194" i="2"/>
  <c r="AP194" i="2"/>
  <c r="AQ194" i="2"/>
  <c r="AN195" i="2"/>
  <c r="AO195" i="2"/>
  <c r="AP195" i="2"/>
  <c r="AQ195" i="2"/>
  <c r="AN196" i="2"/>
  <c r="AO196" i="2"/>
  <c r="AP196" i="2"/>
  <c r="AQ196" i="2"/>
  <c r="AN197" i="2"/>
  <c r="AO197" i="2"/>
  <c r="AP197" i="2"/>
  <c r="AQ197" i="2"/>
  <c r="AN198" i="2"/>
  <c r="AO198" i="2"/>
  <c r="AP198" i="2"/>
  <c r="AQ198" i="2"/>
  <c r="AN199" i="2"/>
  <c r="AO199" i="2"/>
  <c r="AP199" i="2"/>
  <c r="AQ199" i="2"/>
  <c r="AN200" i="2"/>
  <c r="AO200" i="2"/>
  <c r="AP200" i="2"/>
  <c r="AQ200" i="2"/>
  <c r="AN201" i="2"/>
  <c r="AO201" i="2"/>
  <c r="AP201" i="2"/>
  <c r="AQ201" i="2"/>
  <c r="AN202" i="2"/>
  <c r="AO202" i="2"/>
  <c r="AP202" i="2"/>
  <c r="AQ202" i="2"/>
  <c r="AN203" i="2"/>
  <c r="AO203" i="2"/>
  <c r="AP203" i="2"/>
  <c r="AQ203" i="2"/>
  <c r="AN204" i="2"/>
  <c r="AO204" i="2"/>
  <c r="AP204" i="2"/>
  <c r="AQ204" i="2"/>
  <c r="AN205" i="2"/>
  <c r="AO205" i="2"/>
  <c r="AP205" i="2"/>
  <c r="AQ205" i="2"/>
  <c r="AN206" i="2"/>
  <c r="AO206" i="2"/>
  <c r="AP206" i="2"/>
  <c r="AQ206" i="2"/>
  <c r="AN207" i="2"/>
  <c r="AO207" i="2"/>
  <c r="AP207" i="2"/>
  <c r="AQ207" i="2"/>
  <c r="AN208" i="2"/>
  <c r="AO208" i="2"/>
  <c r="AP208" i="2"/>
  <c r="AQ208" i="2"/>
  <c r="AN209" i="2"/>
  <c r="AO209" i="2"/>
  <c r="AP209" i="2"/>
  <c r="AQ209" i="2"/>
  <c r="AN210" i="2"/>
  <c r="AO210" i="2"/>
  <c r="AP210" i="2"/>
  <c r="AQ210" i="2"/>
  <c r="AN211" i="2"/>
  <c r="AO211" i="2"/>
  <c r="AP211" i="2"/>
  <c r="AQ211" i="2"/>
  <c r="AN212" i="2"/>
  <c r="AO212" i="2"/>
  <c r="AP212" i="2"/>
  <c r="AQ212" i="2"/>
  <c r="AN213" i="2"/>
  <c r="AO213" i="2"/>
  <c r="AP213" i="2"/>
  <c r="AQ213" i="2"/>
  <c r="AN214" i="2"/>
  <c r="AO214" i="2"/>
  <c r="AP214" i="2"/>
  <c r="AQ214" i="2"/>
  <c r="AN215" i="2"/>
  <c r="AO215" i="2"/>
  <c r="AP215" i="2"/>
  <c r="AQ215" i="2"/>
  <c r="AN216" i="2"/>
  <c r="AO216" i="2"/>
  <c r="AP216" i="2"/>
  <c r="AQ216" i="2"/>
  <c r="AN217" i="2"/>
  <c r="AO217" i="2"/>
  <c r="AP217" i="2"/>
  <c r="AQ217" i="2"/>
  <c r="AN218" i="2"/>
  <c r="AO218" i="2"/>
  <c r="AP218" i="2"/>
  <c r="AQ218" i="2"/>
  <c r="AN219" i="2"/>
  <c r="AO219" i="2"/>
  <c r="AP219" i="2"/>
  <c r="AQ219" i="2"/>
  <c r="AN220" i="2"/>
  <c r="AO220" i="2"/>
  <c r="AP220" i="2"/>
  <c r="AQ220" i="2"/>
  <c r="AN221" i="2"/>
  <c r="AO221" i="2"/>
  <c r="AP221" i="2"/>
  <c r="AQ221" i="2"/>
  <c r="AN222" i="2"/>
  <c r="AO222" i="2"/>
  <c r="AP222" i="2"/>
  <c r="AQ222" i="2"/>
  <c r="AN223" i="2"/>
  <c r="AO223" i="2"/>
  <c r="AP223" i="2"/>
  <c r="AQ223" i="2"/>
  <c r="AN224" i="2"/>
  <c r="AO224" i="2"/>
  <c r="AP224" i="2"/>
  <c r="AQ224" i="2"/>
  <c r="AN225" i="2"/>
  <c r="AO225" i="2"/>
  <c r="AP225" i="2"/>
  <c r="AQ225" i="2"/>
  <c r="AN226" i="2"/>
  <c r="AO226" i="2"/>
  <c r="AP226" i="2"/>
  <c r="AQ226" i="2"/>
  <c r="AN227" i="2"/>
  <c r="AO227" i="2"/>
  <c r="AP227" i="2"/>
  <c r="AQ227" i="2"/>
  <c r="AN228" i="2"/>
  <c r="AO228" i="2"/>
  <c r="AP228" i="2"/>
  <c r="AQ228" i="2"/>
  <c r="AN229" i="2"/>
  <c r="AO229" i="2"/>
  <c r="AP229" i="2"/>
  <c r="AQ229" i="2"/>
  <c r="AN230" i="2"/>
  <c r="AO230" i="2"/>
  <c r="AP230" i="2"/>
  <c r="AQ230" i="2"/>
  <c r="AN231" i="2"/>
  <c r="AO231" i="2"/>
  <c r="AP231" i="2"/>
  <c r="AQ231" i="2"/>
  <c r="AN232" i="2"/>
  <c r="AO232" i="2"/>
  <c r="AP232" i="2"/>
  <c r="AQ232" i="2"/>
  <c r="AN233" i="2"/>
  <c r="AO233" i="2"/>
  <c r="AP233" i="2"/>
  <c r="AQ233" i="2"/>
  <c r="AN234" i="2"/>
  <c r="AO234" i="2"/>
  <c r="AP234" i="2"/>
  <c r="AQ234" i="2"/>
  <c r="AN235" i="2"/>
  <c r="AO235" i="2"/>
  <c r="AP235" i="2"/>
  <c r="AQ235" i="2"/>
  <c r="AN236" i="2"/>
  <c r="AO236" i="2"/>
  <c r="AP236" i="2"/>
  <c r="AQ236" i="2"/>
  <c r="AN237" i="2"/>
  <c r="AO237" i="2"/>
  <c r="AP237" i="2"/>
  <c r="AQ237" i="2"/>
  <c r="AN238" i="2"/>
  <c r="AO238" i="2"/>
  <c r="AP238" i="2"/>
  <c r="AQ238" i="2"/>
  <c r="AN239" i="2"/>
  <c r="AO239" i="2"/>
  <c r="AP239" i="2"/>
  <c r="AQ239" i="2"/>
  <c r="AN240" i="2"/>
  <c r="AO240" i="2"/>
  <c r="AP240" i="2"/>
  <c r="AQ240" i="2"/>
  <c r="AN241" i="2"/>
  <c r="AO241" i="2"/>
  <c r="AP241" i="2"/>
  <c r="AQ241" i="2"/>
  <c r="AN242" i="2"/>
  <c r="AO242" i="2"/>
  <c r="AP242" i="2"/>
  <c r="AQ242" i="2"/>
  <c r="AN243" i="2"/>
  <c r="AO243" i="2"/>
  <c r="AP243" i="2"/>
  <c r="AQ243" i="2"/>
  <c r="AN244" i="2"/>
  <c r="AO244" i="2"/>
  <c r="AP244" i="2"/>
  <c r="AQ244" i="2"/>
  <c r="AN245" i="2"/>
  <c r="AO245" i="2"/>
  <c r="AP245" i="2"/>
  <c r="AQ245" i="2"/>
  <c r="AN246" i="2"/>
  <c r="AO246" i="2"/>
  <c r="AP246" i="2"/>
  <c r="AQ246" i="2"/>
  <c r="AN247" i="2"/>
  <c r="AO247" i="2"/>
  <c r="AP247" i="2"/>
  <c r="AQ247" i="2"/>
  <c r="AN248" i="2"/>
  <c r="AO248" i="2"/>
  <c r="AP248" i="2"/>
  <c r="AQ248" i="2"/>
  <c r="AN249" i="2"/>
  <c r="AO249" i="2"/>
  <c r="AP249" i="2"/>
  <c r="AQ249" i="2"/>
  <c r="AN250" i="2"/>
  <c r="AO250" i="2"/>
  <c r="AP250" i="2"/>
  <c r="AQ250" i="2"/>
  <c r="AN251" i="2"/>
  <c r="AO251" i="2"/>
  <c r="AP251" i="2"/>
  <c r="AQ251" i="2"/>
  <c r="AN252" i="2"/>
  <c r="AO252" i="2"/>
  <c r="AP252" i="2"/>
  <c r="AQ252" i="2"/>
  <c r="AN253" i="2"/>
  <c r="AO253" i="2"/>
  <c r="AP253" i="2"/>
  <c r="AQ253" i="2"/>
  <c r="AN254" i="2"/>
  <c r="AO254" i="2"/>
  <c r="AP254" i="2"/>
  <c r="AQ254" i="2"/>
  <c r="AN255" i="2"/>
  <c r="AO255" i="2"/>
  <c r="AP255" i="2"/>
  <c r="AQ255" i="2"/>
  <c r="AN256" i="2"/>
  <c r="AO256" i="2"/>
  <c r="AP256" i="2"/>
  <c r="AQ256" i="2"/>
  <c r="AN257" i="2"/>
  <c r="AO257" i="2"/>
  <c r="AP257" i="2"/>
  <c r="AQ257" i="2"/>
  <c r="AN258" i="2"/>
  <c r="AO258" i="2"/>
  <c r="AP258" i="2"/>
  <c r="AQ258" i="2"/>
  <c r="AN259" i="2"/>
  <c r="AO259" i="2"/>
  <c r="AP259" i="2"/>
  <c r="AQ259" i="2"/>
  <c r="AN260" i="2"/>
  <c r="AO260" i="2"/>
  <c r="AP260" i="2"/>
  <c r="AQ260" i="2"/>
  <c r="AN261" i="2"/>
  <c r="AO261" i="2"/>
  <c r="AP261" i="2"/>
  <c r="AQ261" i="2"/>
  <c r="AN262" i="2"/>
  <c r="AO262" i="2"/>
  <c r="AP262" i="2"/>
  <c r="AQ262" i="2"/>
  <c r="AN263" i="2"/>
  <c r="AO263" i="2"/>
  <c r="AP263" i="2"/>
  <c r="AQ263" i="2"/>
  <c r="AN264" i="2"/>
  <c r="AO264" i="2"/>
  <c r="AP264" i="2"/>
  <c r="AQ264" i="2"/>
  <c r="AN265" i="2"/>
  <c r="AO265" i="2"/>
  <c r="AP265" i="2"/>
  <c r="AQ265" i="2"/>
  <c r="AN266" i="2"/>
  <c r="AO266" i="2"/>
  <c r="AP266" i="2"/>
  <c r="AQ266" i="2"/>
  <c r="AN267" i="2"/>
  <c r="AO267" i="2"/>
  <c r="AP267" i="2"/>
  <c r="AQ267" i="2"/>
  <c r="AN268" i="2"/>
  <c r="AO268" i="2"/>
  <c r="AP268" i="2"/>
  <c r="AQ268" i="2"/>
  <c r="AN269" i="2"/>
  <c r="AO269" i="2"/>
  <c r="AP269" i="2"/>
  <c r="AQ269" i="2"/>
  <c r="AN270" i="2"/>
  <c r="AO270" i="2"/>
  <c r="AP270" i="2"/>
  <c r="AQ270" i="2"/>
  <c r="AN271" i="2"/>
  <c r="AO271" i="2"/>
  <c r="AP271" i="2"/>
  <c r="AQ271" i="2"/>
  <c r="AN272" i="2"/>
  <c r="AO272" i="2"/>
  <c r="AP272" i="2"/>
  <c r="AQ272" i="2"/>
  <c r="AN273" i="2"/>
  <c r="AO273" i="2"/>
  <c r="AP273" i="2"/>
  <c r="AQ273" i="2"/>
  <c r="AN274" i="2"/>
  <c r="AO274" i="2"/>
  <c r="AP274" i="2"/>
  <c r="AQ274" i="2"/>
  <c r="AN275" i="2"/>
  <c r="AO275" i="2"/>
  <c r="AP275" i="2"/>
  <c r="AQ275" i="2"/>
  <c r="AN276" i="2"/>
  <c r="AO276" i="2"/>
  <c r="AP276" i="2"/>
  <c r="AQ276" i="2"/>
  <c r="AN277" i="2"/>
  <c r="AO277" i="2"/>
  <c r="AP277" i="2"/>
  <c r="AQ277" i="2"/>
  <c r="AN278" i="2"/>
  <c r="AO278" i="2"/>
  <c r="AP278" i="2"/>
  <c r="AQ278" i="2"/>
  <c r="AN279" i="2"/>
  <c r="AO279" i="2"/>
  <c r="AP279" i="2"/>
  <c r="AQ279" i="2"/>
  <c r="AN280" i="2"/>
  <c r="AO280" i="2"/>
  <c r="AP280" i="2"/>
  <c r="AQ280" i="2"/>
  <c r="AN281" i="2"/>
  <c r="AO281" i="2"/>
  <c r="AP281" i="2"/>
  <c r="AQ281" i="2"/>
  <c r="AN282" i="2"/>
  <c r="AO282" i="2"/>
  <c r="AP282" i="2"/>
  <c r="AQ282" i="2"/>
  <c r="AN283" i="2"/>
  <c r="AO283" i="2"/>
  <c r="AP283" i="2"/>
  <c r="AQ283" i="2"/>
  <c r="AN284" i="2"/>
  <c r="AO284" i="2"/>
  <c r="AP284" i="2"/>
  <c r="AQ284" i="2"/>
  <c r="AN285" i="2"/>
  <c r="AO285" i="2"/>
  <c r="AP285" i="2"/>
  <c r="AQ285" i="2"/>
  <c r="AN286" i="2"/>
  <c r="AO286" i="2"/>
  <c r="AP286" i="2"/>
  <c r="AQ286" i="2"/>
  <c r="AN287" i="2"/>
  <c r="AO287" i="2"/>
  <c r="AP287" i="2"/>
  <c r="AQ287" i="2"/>
  <c r="AN288" i="2"/>
  <c r="AO288" i="2"/>
  <c r="AP288" i="2"/>
  <c r="AQ288" i="2"/>
  <c r="AN289" i="2"/>
  <c r="AO289" i="2"/>
  <c r="AP289" i="2"/>
  <c r="AQ289" i="2"/>
  <c r="AN290" i="2"/>
  <c r="AO290" i="2"/>
  <c r="AP290" i="2"/>
  <c r="AQ290" i="2"/>
  <c r="AN291" i="2"/>
  <c r="AO291" i="2"/>
  <c r="AP291" i="2"/>
  <c r="AQ291" i="2"/>
  <c r="AN292" i="2"/>
  <c r="AO292" i="2"/>
  <c r="AP292" i="2"/>
  <c r="AQ292" i="2"/>
  <c r="AN293" i="2"/>
  <c r="AO293" i="2"/>
  <c r="AP293" i="2"/>
  <c r="AQ293" i="2"/>
  <c r="AN294" i="2"/>
  <c r="AO294" i="2"/>
  <c r="AP294" i="2"/>
  <c r="AQ294" i="2"/>
  <c r="AN295" i="2"/>
  <c r="AO295" i="2"/>
  <c r="AP295" i="2"/>
  <c r="AQ295" i="2"/>
  <c r="AN296" i="2"/>
  <c r="AO296" i="2"/>
  <c r="AP296" i="2"/>
  <c r="AQ296" i="2"/>
  <c r="AN297" i="2"/>
  <c r="AO297" i="2"/>
  <c r="AP297" i="2"/>
  <c r="AQ297" i="2"/>
  <c r="AN298" i="2"/>
  <c r="AO298" i="2"/>
  <c r="AP298" i="2"/>
  <c r="AQ298" i="2"/>
  <c r="AN299" i="2"/>
  <c r="AO299" i="2"/>
  <c r="AP299" i="2"/>
  <c r="AQ299" i="2"/>
  <c r="AN300" i="2"/>
  <c r="AO300" i="2"/>
  <c r="AP300" i="2"/>
  <c r="AQ300" i="2"/>
  <c r="AN301" i="2"/>
  <c r="AO301" i="2"/>
  <c r="AP301" i="2"/>
  <c r="AQ301" i="2"/>
  <c r="AN302" i="2"/>
  <c r="AO302" i="2"/>
  <c r="AP302" i="2"/>
  <c r="AQ302" i="2"/>
  <c r="AN303" i="2"/>
  <c r="AO303" i="2"/>
  <c r="AP303" i="2"/>
  <c r="AQ303" i="2"/>
  <c r="AN304" i="2"/>
  <c r="AO304" i="2"/>
  <c r="AP304" i="2"/>
  <c r="AQ304" i="2"/>
  <c r="AN305" i="2"/>
  <c r="AO305" i="2"/>
  <c r="AP305" i="2"/>
  <c r="AQ305" i="2"/>
  <c r="AN306" i="2"/>
  <c r="AO306" i="2"/>
  <c r="AP306" i="2"/>
  <c r="AQ306" i="2"/>
  <c r="AN307" i="2"/>
  <c r="AO307" i="2"/>
  <c r="AP307" i="2"/>
  <c r="AQ307" i="2"/>
  <c r="AN308" i="2"/>
  <c r="AO308" i="2"/>
  <c r="AP308" i="2"/>
  <c r="AQ308" i="2"/>
  <c r="AN309" i="2"/>
  <c r="AO309" i="2"/>
  <c r="AP309" i="2"/>
  <c r="AQ309" i="2"/>
  <c r="AN310" i="2"/>
  <c r="AO310" i="2"/>
  <c r="AP310" i="2"/>
  <c r="AQ310" i="2"/>
  <c r="AN311" i="2"/>
  <c r="AO311" i="2"/>
  <c r="AP311" i="2"/>
  <c r="AQ311" i="2"/>
  <c r="AN312" i="2"/>
  <c r="AO312" i="2"/>
  <c r="AP312" i="2"/>
  <c r="AQ312" i="2"/>
  <c r="AN313" i="2"/>
  <c r="AO313" i="2"/>
  <c r="AP313" i="2"/>
  <c r="AQ313" i="2"/>
  <c r="AN314" i="2"/>
  <c r="AO314" i="2"/>
  <c r="AP314" i="2"/>
  <c r="AQ314" i="2"/>
  <c r="AN315" i="2"/>
  <c r="AO315" i="2"/>
  <c r="AP315" i="2"/>
  <c r="AQ315" i="2"/>
  <c r="AN316" i="2"/>
  <c r="AO316" i="2"/>
  <c r="AP316" i="2"/>
  <c r="AQ316" i="2"/>
  <c r="AN317" i="2"/>
  <c r="AO317" i="2"/>
  <c r="AP317" i="2"/>
  <c r="AQ317" i="2"/>
  <c r="AN318" i="2"/>
  <c r="AO318" i="2"/>
  <c r="AP318" i="2"/>
  <c r="AQ318" i="2"/>
  <c r="AN319" i="2"/>
  <c r="AO319" i="2"/>
  <c r="AP319" i="2"/>
  <c r="AQ319" i="2"/>
  <c r="AN320" i="2"/>
  <c r="AO320" i="2"/>
  <c r="AP320" i="2"/>
  <c r="AQ320" i="2"/>
  <c r="AN321" i="2"/>
  <c r="AO321" i="2"/>
  <c r="AP321" i="2"/>
  <c r="AQ321" i="2"/>
  <c r="AN322" i="2"/>
  <c r="AO322" i="2"/>
  <c r="AP322" i="2"/>
  <c r="AQ322" i="2"/>
  <c r="AN323" i="2"/>
  <c r="AO323" i="2"/>
  <c r="AP323" i="2"/>
  <c r="AQ323" i="2"/>
  <c r="AN324" i="2"/>
  <c r="AO324" i="2"/>
  <c r="AP324" i="2"/>
  <c r="AQ324" i="2"/>
  <c r="AN325" i="2"/>
  <c r="AO325" i="2"/>
  <c r="AP325" i="2"/>
  <c r="AQ325" i="2"/>
  <c r="AN326" i="2"/>
  <c r="AO326" i="2"/>
  <c r="AP326" i="2"/>
  <c r="AQ326" i="2"/>
  <c r="AN327" i="2"/>
  <c r="AO327" i="2"/>
  <c r="AP327" i="2"/>
  <c r="AQ327" i="2"/>
  <c r="AN328" i="2"/>
  <c r="AO328" i="2"/>
  <c r="AP328" i="2"/>
  <c r="AQ328" i="2"/>
  <c r="AN329" i="2"/>
  <c r="AO329" i="2"/>
  <c r="AP329" i="2"/>
  <c r="AQ329" i="2"/>
  <c r="AN330" i="2"/>
  <c r="AO330" i="2"/>
  <c r="AP330" i="2"/>
  <c r="AQ330" i="2"/>
  <c r="AN331" i="2"/>
  <c r="AO331" i="2"/>
  <c r="AP331" i="2"/>
  <c r="AQ331" i="2"/>
  <c r="AN332" i="2"/>
  <c r="AO332" i="2"/>
  <c r="AP332" i="2"/>
  <c r="AQ332" i="2"/>
  <c r="AN333" i="2"/>
  <c r="AO333" i="2"/>
  <c r="AP333" i="2"/>
  <c r="AQ333" i="2"/>
  <c r="AN334" i="2"/>
  <c r="AO334" i="2"/>
  <c r="AP334" i="2"/>
  <c r="AQ334" i="2"/>
  <c r="AN335" i="2"/>
  <c r="AO335" i="2"/>
  <c r="AP335" i="2"/>
  <c r="AQ335" i="2"/>
  <c r="AN336" i="2"/>
  <c r="AO336" i="2"/>
  <c r="AP336" i="2"/>
  <c r="AQ336" i="2"/>
  <c r="AN337" i="2"/>
  <c r="AO337" i="2"/>
  <c r="AP337" i="2"/>
  <c r="AQ337" i="2"/>
  <c r="AN338" i="2"/>
  <c r="AO338" i="2"/>
  <c r="AP338" i="2"/>
  <c r="AQ338" i="2"/>
  <c r="AN339" i="2"/>
  <c r="AO339" i="2"/>
  <c r="AP339" i="2"/>
  <c r="AQ339" i="2"/>
  <c r="AN340" i="2"/>
  <c r="AO340" i="2"/>
  <c r="AP340" i="2"/>
  <c r="AQ340" i="2"/>
  <c r="AN341" i="2"/>
  <c r="AO341" i="2"/>
  <c r="AP341" i="2"/>
  <c r="AQ341" i="2"/>
  <c r="AN342" i="2"/>
  <c r="AO342" i="2"/>
  <c r="AP342" i="2"/>
  <c r="AQ342" i="2"/>
  <c r="AN343" i="2"/>
  <c r="AO343" i="2"/>
  <c r="AP343" i="2"/>
  <c r="AQ343" i="2"/>
  <c r="AN344" i="2"/>
  <c r="AO344" i="2"/>
  <c r="AP344" i="2"/>
  <c r="AQ344" i="2"/>
  <c r="AN345" i="2"/>
  <c r="AO345" i="2"/>
  <c r="AP345" i="2"/>
  <c r="AQ345" i="2"/>
  <c r="AN346" i="2"/>
  <c r="AO346" i="2"/>
  <c r="AP346" i="2"/>
  <c r="AQ346" i="2"/>
  <c r="AN347" i="2"/>
  <c r="AO347" i="2"/>
  <c r="AP347" i="2"/>
  <c r="AQ347" i="2"/>
  <c r="AN348" i="2"/>
  <c r="AO348" i="2"/>
  <c r="AP348" i="2"/>
  <c r="AQ348" i="2"/>
  <c r="AN349" i="2"/>
  <c r="AO349" i="2"/>
  <c r="AP349" i="2"/>
  <c r="AQ349" i="2"/>
  <c r="AN350" i="2"/>
  <c r="AO350" i="2"/>
  <c r="AP350" i="2"/>
  <c r="AQ350" i="2"/>
  <c r="AN351" i="2"/>
  <c r="AO351" i="2"/>
  <c r="AP351" i="2"/>
  <c r="AQ351" i="2"/>
  <c r="AN352" i="2"/>
  <c r="AO352" i="2"/>
  <c r="AP352" i="2"/>
  <c r="AQ352" i="2"/>
  <c r="AN353" i="2"/>
  <c r="AO353" i="2"/>
  <c r="AP353" i="2"/>
  <c r="AQ353" i="2"/>
  <c r="AN354" i="2"/>
  <c r="AO354" i="2"/>
  <c r="AP354" i="2"/>
  <c r="AQ354" i="2"/>
  <c r="AN355" i="2"/>
  <c r="AO355" i="2"/>
  <c r="AP355" i="2"/>
  <c r="AQ355" i="2"/>
  <c r="AN356" i="2"/>
  <c r="AO356" i="2"/>
  <c r="AP356" i="2"/>
  <c r="AQ356" i="2"/>
  <c r="AN357" i="2"/>
  <c r="AO357" i="2"/>
  <c r="AP357" i="2"/>
  <c r="AQ357" i="2"/>
  <c r="AN358" i="2"/>
  <c r="AO358" i="2"/>
  <c r="AP358" i="2"/>
  <c r="AQ358" i="2"/>
  <c r="AN359" i="2"/>
  <c r="AO359" i="2"/>
  <c r="AP359" i="2"/>
  <c r="AQ359" i="2"/>
  <c r="AN360" i="2"/>
  <c r="AO360" i="2"/>
  <c r="AP360" i="2"/>
  <c r="AQ360" i="2"/>
  <c r="AN361" i="2"/>
  <c r="AO361" i="2"/>
  <c r="AP361" i="2"/>
  <c r="AQ361" i="2"/>
  <c r="AN362" i="2"/>
  <c r="AO362" i="2"/>
  <c r="AP362" i="2"/>
  <c r="AQ362" i="2"/>
  <c r="AN363" i="2"/>
  <c r="AO363" i="2"/>
  <c r="AP363" i="2"/>
  <c r="AQ363" i="2"/>
  <c r="AN364" i="2"/>
  <c r="AO364" i="2"/>
  <c r="AP364" i="2"/>
  <c r="AQ364" i="2"/>
  <c r="AN365" i="2"/>
  <c r="AO365" i="2"/>
  <c r="AP365" i="2"/>
  <c r="AQ365" i="2"/>
  <c r="AN366" i="2"/>
  <c r="AO366" i="2"/>
  <c r="AP366" i="2"/>
  <c r="AQ366" i="2"/>
  <c r="AN367" i="2"/>
  <c r="AO367" i="2"/>
  <c r="AP367" i="2"/>
  <c r="AQ367" i="2"/>
  <c r="AN368" i="2"/>
  <c r="AO368" i="2"/>
  <c r="AP368" i="2"/>
  <c r="AQ368" i="2"/>
  <c r="AN369" i="2"/>
  <c r="AO369" i="2"/>
  <c r="AP369" i="2"/>
  <c r="AQ369" i="2"/>
  <c r="AN370" i="2"/>
  <c r="AO370" i="2"/>
  <c r="AP370" i="2"/>
  <c r="AQ370" i="2"/>
  <c r="AN371" i="2"/>
  <c r="AO371" i="2"/>
  <c r="AP371" i="2"/>
  <c r="AQ371" i="2"/>
  <c r="AN372" i="2"/>
  <c r="AO372" i="2"/>
  <c r="AP372" i="2"/>
  <c r="AQ372" i="2"/>
  <c r="AN373" i="2"/>
  <c r="AO373" i="2"/>
  <c r="AP373" i="2"/>
  <c r="AQ373" i="2"/>
  <c r="AN374" i="2"/>
  <c r="AO374" i="2"/>
  <c r="AP374" i="2"/>
  <c r="AQ374" i="2"/>
  <c r="AN375" i="2"/>
  <c r="AO375" i="2"/>
  <c r="AP375" i="2"/>
  <c r="AQ375" i="2"/>
  <c r="AN376" i="2"/>
  <c r="AO376" i="2"/>
  <c r="AP376" i="2"/>
  <c r="AQ376" i="2"/>
  <c r="AN377" i="2"/>
  <c r="AO377" i="2"/>
  <c r="AP377" i="2"/>
  <c r="AQ377" i="2"/>
  <c r="AN378" i="2"/>
  <c r="AO378" i="2"/>
  <c r="AP378" i="2"/>
  <c r="AQ378" i="2"/>
  <c r="AN379" i="2"/>
  <c r="AO379" i="2"/>
  <c r="AP379" i="2"/>
  <c r="AQ379" i="2"/>
  <c r="AQ4" i="2"/>
  <c r="S55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100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3" i="2"/>
  <c r="T814" i="2"/>
  <c r="T815" i="2"/>
  <c r="T817" i="2"/>
  <c r="T872" i="2"/>
  <c r="T876" i="2"/>
  <c r="T877" i="2"/>
  <c r="T879" i="2"/>
  <c r="T882" i="2"/>
  <c r="T887" i="2"/>
  <c r="T888" i="2"/>
  <c r="T890" i="2"/>
  <c r="T891" i="2"/>
  <c r="T895" i="2"/>
  <c r="T898" i="2"/>
  <c r="T901" i="2"/>
  <c r="T902" i="2"/>
  <c r="T903" i="2"/>
  <c r="T904" i="2"/>
  <c r="T905" i="2"/>
  <c r="T906" i="2"/>
  <c r="T909" i="2"/>
  <c r="T911" i="2"/>
  <c r="T912" i="2"/>
  <c r="T913" i="2"/>
  <c r="T962" i="2"/>
  <c r="T963" i="2"/>
  <c r="T964" i="2"/>
  <c r="T966" i="2"/>
  <c r="T968" i="2"/>
  <c r="T969" i="2"/>
  <c r="T970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58" i="2"/>
  <c r="T1059" i="2"/>
  <c r="T1062" i="2"/>
  <c r="T1064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5" i="2"/>
  <c r="T1086" i="2"/>
  <c r="T1088" i="2"/>
  <c r="T1089" i="2"/>
  <c r="T1090" i="2"/>
  <c r="T1091" i="2"/>
  <c r="T1095" i="2"/>
  <c r="T1099" i="2"/>
  <c r="T1100" i="2"/>
  <c r="T1103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98" i="2"/>
  <c r="T1299" i="2"/>
  <c r="T1300" i="2"/>
  <c r="T1302" i="2"/>
  <c r="T1303" i="2"/>
  <c r="T1304" i="2"/>
  <c r="T1305" i="2"/>
  <c r="T1306" i="2"/>
  <c r="T1307" i="2"/>
  <c r="T1309" i="2"/>
  <c r="T1311" i="2"/>
  <c r="T1312" i="2"/>
  <c r="T1313" i="2"/>
  <c r="T1314" i="2"/>
  <c r="T1315" i="2"/>
  <c r="T1317" i="2"/>
  <c r="T1318" i="2"/>
  <c r="T1319" i="2"/>
  <c r="T1320" i="2"/>
  <c r="T1321" i="2"/>
  <c r="T1322" i="2"/>
  <c r="T1323" i="2"/>
  <c r="T1324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2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5" i="2"/>
  <c r="S1086" i="2"/>
  <c r="S1088" i="2"/>
  <c r="S1089" i="2"/>
  <c r="S1090" i="2"/>
  <c r="S1091" i="2"/>
  <c r="S1095" i="2"/>
  <c r="S1099" i="2"/>
  <c r="S1100" i="2"/>
  <c r="S1103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98" i="2"/>
  <c r="S1299" i="2"/>
  <c r="S1300" i="2"/>
  <c r="S1302" i="2"/>
  <c r="S1303" i="2"/>
  <c r="S1304" i="2"/>
  <c r="S1305" i="2"/>
  <c r="S1306" i="2"/>
  <c r="S1307" i="2"/>
  <c r="S1309" i="2"/>
  <c r="S1311" i="2"/>
  <c r="S1312" i="2"/>
  <c r="S1313" i="2"/>
  <c r="S1314" i="2"/>
  <c r="S1315" i="2"/>
  <c r="S1317" i="2"/>
  <c r="S1318" i="2"/>
  <c r="S1319" i="2"/>
  <c r="S1320" i="2"/>
  <c r="S1321" i="2"/>
  <c r="S1322" i="2"/>
  <c r="S1323" i="2"/>
  <c r="S1324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066" i="2"/>
  <c r="S1064" i="2"/>
  <c r="S1062" i="2"/>
  <c r="S1059" i="2"/>
  <c r="S1058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986" i="2"/>
  <c r="S975" i="2"/>
  <c r="S976" i="2"/>
  <c r="S977" i="2"/>
  <c r="S978" i="2"/>
  <c r="S979" i="2"/>
  <c r="S980" i="2"/>
  <c r="S981" i="2"/>
  <c r="S982" i="2"/>
  <c r="S983" i="2"/>
  <c r="S984" i="2"/>
  <c r="S974" i="2"/>
  <c r="S973" i="2"/>
  <c r="S972" i="2"/>
  <c r="S970" i="2"/>
  <c r="S969" i="2"/>
  <c r="S968" i="2"/>
  <c r="S966" i="2"/>
  <c r="S964" i="2"/>
  <c r="S963" i="2"/>
  <c r="S962" i="2"/>
  <c r="S913" i="2"/>
  <c r="S912" i="2"/>
  <c r="S911" i="2"/>
  <c r="S909" i="2"/>
  <c r="S906" i="2"/>
  <c r="S905" i="2"/>
  <c r="S904" i="2"/>
  <c r="S903" i="2"/>
  <c r="S902" i="2"/>
  <c r="S901" i="2"/>
  <c r="S898" i="2"/>
  <c r="S895" i="2"/>
  <c r="S891" i="2"/>
  <c r="S890" i="2"/>
  <c r="S888" i="2"/>
  <c r="S887" i="2"/>
  <c r="S882" i="2"/>
  <c r="S879" i="2"/>
  <c r="S877" i="2"/>
  <c r="S876" i="2"/>
  <c r="S872" i="2"/>
  <c r="S817" i="2"/>
  <c r="S815" i="2"/>
  <c r="S814" i="2"/>
  <c r="S813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770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555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48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02" i="2"/>
  <c r="S10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tc={B535D70E-7A15-4A79-A840-DB24003C1AC4}</author>
    <author>tc={5BDE6693-8B5F-41E8-94EB-72B5630167AE}</author>
    <author>tc={3CFA33DE-DFCF-46C2-A2EA-F5DFDD836D0F}</author>
    <author>tc={AD5926C0-98AA-4A1E-8205-80B2DCAA8EFC}</author>
  </authors>
  <commentList>
    <comment ref="K1" authorId="0" shapeId="0" xr:uid="{B535D70E-7A15-4A79-A840-DB24003C1AC4}">
      <text>
        <t>[Threaded comment]
Your version of Excel allows you to read this threaded comment; however, any edits to it will get removed if the file is opened in a newer version of Excel. Learn more: https://go.microsoft.com/fwlink/?linkid=870924
Comment:
    @James Hunt These biomass data at Minnipa and Junee site also do not match between two files
Reply:
    The orginal data file will always be correct!
Reply:
    The data for Junee site was totally different!</t>
      </text>
    </comment>
    <comment ref="K8" authorId="1" shapeId="0" xr:uid="{5BDE6693-8B5F-41E8-94EB-72B5630167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sourced from sheet “All data” in file “Minnipa_data_2014 final”
</t>
      </text>
    </comment>
    <comment ref="K722" authorId="2" shapeId="0" xr:uid="{3CFA33DE-DFCF-46C2-A2EA-F5DFDD836D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sourced from sheet “DM and PAR summary” in file “GRDC Managed NVT CSIRO Junee 2014l”
</t>
      </text>
    </comment>
    <comment ref="L1087" authorId="3" shapeId="0" xr:uid="{AD5926C0-98AA-4A1E-8205-80B2DCAA8EFC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a value of -1013 because subsample wt was -ve in raw data ???
Reply:
    Yes, that is right. I assume that is the Typo and use 12.4 as the subsample stem weight. 
Reply:
    I had simply removed that replicate.  It will impact on other data such as LAI, which was 39 in that plot as a result.
Reply:
    Got it!</t>
      </text>
    </comment>
  </commentList>
</comments>
</file>

<file path=xl/sharedStrings.xml><?xml version="1.0" encoding="utf-8"?>
<sst xmlns="http://schemas.openxmlformats.org/spreadsheetml/2006/main" count="8338" uniqueCount="227">
  <si>
    <t>SimulationName</t>
  </si>
  <si>
    <t>Clock.Today</t>
  </si>
  <si>
    <t>Mace</t>
  </si>
  <si>
    <t>Scout</t>
  </si>
  <si>
    <t>Gauntlet</t>
  </si>
  <si>
    <t>Spitfire</t>
  </si>
  <si>
    <t>Sunstate</t>
  </si>
  <si>
    <t>Hartog</t>
  </si>
  <si>
    <t>Espada</t>
  </si>
  <si>
    <t>Sunbee</t>
  </si>
  <si>
    <t>Corack</t>
  </si>
  <si>
    <t>Cv</t>
  </si>
  <si>
    <t>60A</t>
  </si>
  <si>
    <t>29B</t>
  </si>
  <si>
    <t>5A</t>
  </si>
  <si>
    <t>Junee2014CV29B</t>
  </si>
  <si>
    <t>Junee2014CV5A</t>
  </si>
  <si>
    <t>Junee2014CV60A</t>
  </si>
  <si>
    <t>Junee2014CVCorack</t>
  </si>
  <si>
    <t>Junee2014CVEspada</t>
  </si>
  <si>
    <t>Junee2014CVGauntlet</t>
  </si>
  <si>
    <t>Junee2014CVHartog</t>
  </si>
  <si>
    <t>Junee2014CVMace</t>
  </si>
  <si>
    <t>Junee2014CVScout</t>
  </si>
  <si>
    <t>Junee2014CVSpitfire</t>
  </si>
  <si>
    <t>Junee2014CVSunbee</t>
  </si>
  <si>
    <t>Junee2014CVSunstate</t>
  </si>
  <si>
    <t>Temora2015CV29B</t>
  </si>
  <si>
    <t>Temora2015CV5A</t>
  </si>
  <si>
    <t>Temora2015CV60A</t>
  </si>
  <si>
    <t>Temora2015CVCorack</t>
  </si>
  <si>
    <t>Temora2015CVEspada</t>
  </si>
  <si>
    <t>Temora2015CVGauntlet</t>
  </si>
  <si>
    <t>Temora2015CVHartog</t>
  </si>
  <si>
    <t>Temora2015CVMace</t>
  </si>
  <si>
    <t>Temora2015CVScout</t>
  </si>
  <si>
    <t>Temora2015CVSpitfire</t>
  </si>
  <si>
    <t>Temora2015CVSunbee</t>
  </si>
  <si>
    <t>Temora2015CVSunstate</t>
  </si>
  <si>
    <t>Gatton2014CV29B</t>
  </si>
  <si>
    <t>Gatton2014CV5A</t>
  </si>
  <si>
    <t>Gatton2014CV60A</t>
  </si>
  <si>
    <t>Gatton2014CVCorack</t>
  </si>
  <si>
    <t>Gatton2014CVEspada</t>
  </si>
  <si>
    <t>Gatton2014CVGauntlet</t>
  </si>
  <si>
    <t>Gatton2014CVHartog</t>
  </si>
  <si>
    <t>Gatton2014CVMace</t>
  </si>
  <si>
    <t>Gatton2014CVScout</t>
  </si>
  <si>
    <t>Gatton2014CVSpitfire</t>
  </si>
  <si>
    <t>Gatton2014CVSunbee</t>
  </si>
  <si>
    <t>Gatton2014CVSunstate</t>
  </si>
  <si>
    <t>Gatton2014IrrigatedCV29B</t>
  </si>
  <si>
    <t>Gatton2014IrrigatedCV5A</t>
  </si>
  <si>
    <t>Gatton2014IrrigatedCV60A</t>
  </si>
  <si>
    <t>Gatton2014IrrigatedCVCorack</t>
  </si>
  <si>
    <t>Gatton2014IrrigatedCVEspada</t>
  </si>
  <si>
    <t>Gatton2014IrrigatedCVGauntlet</t>
  </si>
  <si>
    <t>Gatton2014IrrigatedCVHartog</t>
  </si>
  <si>
    <t>Gatton2014IrrigatedCVMace</t>
  </si>
  <si>
    <t>Gatton2014IrrigatedCVScout</t>
  </si>
  <si>
    <t>Gatton2014IrrigatedCVSpitfire</t>
  </si>
  <si>
    <t>Gatton2014IrrigatedCVSunbee</t>
  </si>
  <si>
    <t>Gatton2014IrrigatedCVSunstate</t>
  </si>
  <si>
    <t>Wheat.AboveGround.Wt</t>
  </si>
  <si>
    <t>Wheat.AboveGround.WtError</t>
  </si>
  <si>
    <t>Minnipa2014CV29B</t>
  </si>
  <si>
    <t>Minnipa2014CV5A</t>
  </si>
  <si>
    <t>Minnipa2014CV60A</t>
  </si>
  <si>
    <t>Minnipa2014CVCorack</t>
  </si>
  <si>
    <t>Minnipa2014CVEspada</t>
  </si>
  <si>
    <t>Minnipa2014CVGauntlet</t>
  </si>
  <si>
    <t>Minnipa2014CVHartog</t>
  </si>
  <si>
    <t>Minnipa2014CVMace</t>
  </si>
  <si>
    <t>Minnipa2014CVScout</t>
  </si>
  <si>
    <t>Minnipa2014CVSpitfire</t>
  </si>
  <si>
    <t>Minnipa2014CVSunbee</t>
  </si>
  <si>
    <t>Minnipa2014CVSunstate</t>
  </si>
  <si>
    <t>Minnipa2015CV29B</t>
  </si>
  <si>
    <t>Minnipa2015CV5A</t>
  </si>
  <si>
    <t>Minnipa2015CV60A</t>
  </si>
  <si>
    <t>Minnipa2015CVCorack</t>
  </si>
  <si>
    <t>Minnipa2015CVEspada</t>
  </si>
  <si>
    <t>Minnipa2015CVGauntlet</t>
  </si>
  <si>
    <t>Minnipa2015CVHartog</t>
  </si>
  <si>
    <t>Minnipa2015CVMace</t>
  </si>
  <si>
    <t>Minnipa2015CVScout</t>
  </si>
  <si>
    <t>Minnipa2015CVSpitfire</t>
  </si>
  <si>
    <t>Minnipa2015CVSunbee</t>
  </si>
  <si>
    <t>Minnipa2015CVSunstate</t>
  </si>
  <si>
    <t>Wheat.Stem.Wt</t>
  </si>
  <si>
    <t>Wheat.Stem.WtError</t>
  </si>
  <si>
    <t>Wheat.Ear.Wt</t>
  </si>
  <si>
    <t>Wheat.Ear.WtError</t>
  </si>
  <si>
    <t>Gatton2015CV29B</t>
  </si>
  <si>
    <t>Gatton2015CV5A</t>
  </si>
  <si>
    <t>Gatton2015CV60A</t>
  </si>
  <si>
    <t>Gatton2015CVCorack</t>
  </si>
  <si>
    <t>Gatton2015CVEspada</t>
  </si>
  <si>
    <t>Gatton2015CVGauntlet</t>
  </si>
  <si>
    <t>Gatton2015CVHartog</t>
  </si>
  <si>
    <t>Gatton2015CVMace</t>
  </si>
  <si>
    <t>Gatton2015CVScout</t>
  </si>
  <si>
    <t>Gatton2015CVSpitfire</t>
  </si>
  <si>
    <t>Gatton2015CVSunbee</t>
  </si>
  <si>
    <t>Gatton2015CVSunstate</t>
  </si>
  <si>
    <t>Year</t>
  </si>
  <si>
    <t>Site</t>
  </si>
  <si>
    <t>!site_year</t>
  </si>
  <si>
    <t>Row</t>
  </si>
  <si>
    <t>Range</t>
  </si>
  <si>
    <t>Plot</t>
  </si>
  <si>
    <t>Block</t>
  </si>
  <si>
    <t>Variety</t>
  </si>
  <si>
    <t>Cut Date</t>
  </si>
  <si>
    <t>SCDS stage</t>
  </si>
  <si>
    <t>biomass_gm2</t>
  </si>
  <si>
    <t>stem_biomass_gm2</t>
  </si>
  <si>
    <t>gleaf_biomass_gm2</t>
  </si>
  <si>
    <t>spike_biomass_gm2</t>
  </si>
  <si>
    <t>dleaf_biomass_gm2</t>
  </si>
  <si>
    <t>13C (‰)</t>
  </si>
  <si>
    <t>N_mg_g</t>
  </si>
  <si>
    <t>WSC_mg_g</t>
  </si>
  <si>
    <t>Minnipa</t>
  </si>
  <si>
    <t>2014_Minnipa</t>
  </si>
  <si>
    <t>N0</t>
  </si>
  <si>
    <t>N2</t>
  </si>
  <si>
    <t>F1</t>
  </si>
  <si>
    <t>A100</t>
  </si>
  <si>
    <t>GR100</t>
  </si>
  <si>
    <t>2015_Minnipa</t>
  </si>
  <si>
    <t>Temora</t>
  </si>
  <si>
    <t>2015_Temora</t>
  </si>
  <si>
    <t>Junee</t>
  </si>
  <si>
    <t>2014_Junee</t>
  </si>
  <si>
    <t>Gatton_Irrigated</t>
  </si>
  <si>
    <t>2014_Gatton_Irrigated</t>
  </si>
  <si>
    <t>Gatton_Dryland</t>
  </si>
  <si>
    <t>2014_Gatton_Dryland</t>
  </si>
  <si>
    <t>2015_Gatton_Dryland</t>
  </si>
  <si>
    <t>AboveGround.N</t>
  </si>
  <si>
    <t>AboveGround.Storage.Wt</t>
  </si>
  <si>
    <t>Values</t>
  </si>
  <si>
    <t>Gatton</t>
  </si>
  <si>
    <t>Gatton2014Cv29B</t>
  </si>
  <si>
    <t>Gatton2014Cv5A</t>
  </si>
  <si>
    <t>Gatton2014Cv60A</t>
  </si>
  <si>
    <t>Gatton2014CvCorack</t>
  </si>
  <si>
    <t>Gatton2014CvEspada</t>
  </si>
  <si>
    <t>Gatton2014CvGauntlet</t>
  </si>
  <si>
    <t>Gatton2014CvHartog</t>
  </si>
  <si>
    <t>Gatton2014CvMace</t>
  </si>
  <si>
    <t>Gatton2014CvScout</t>
  </si>
  <si>
    <t>Gatton2014CvSpitfire</t>
  </si>
  <si>
    <t>Gatton2014CvSunbee</t>
  </si>
  <si>
    <t>Gatton2014CvSunstate</t>
  </si>
  <si>
    <t>Gatton2015Cv29B</t>
  </si>
  <si>
    <t>Gatton2015Cv5A</t>
  </si>
  <si>
    <t>Gatton2015Cv60A</t>
  </si>
  <si>
    <t>Gatton2015CvCorack</t>
  </si>
  <si>
    <t>Gatton2015CvEspada</t>
  </si>
  <si>
    <t>Gatton2015CvGauntlet</t>
  </si>
  <si>
    <t>Gatton2015CvHartog</t>
  </si>
  <si>
    <t>Gatton2015CvMace</t>
  </si>
  <si>
    <t>Gatton2015CvScout</t>
  </si>
  <si>
    <t>Gatton2015CvSpitfire</t>
  </si>
  <si>
    <t>Gatton2015CvSunbee</t>
  </si>
  <si>
    <t>Gatton2015CvSunstate</t>
  </si>
  <si>
    <t>Gatton2014IrrigatedCv29B</t>
  </si>
  <si>
    <t>Gatton2014IrrigatedCv5A</t>
  </si>
  <si>
    <t>Gatton2014IrrigatedCv60A</t>
  </si>
  <si>
    <t>Gatton2014IrrigatedCvCorack</t>
  </si>
  <si>
    <t>Gatton2014IrrigatedCvEspada</t>
  </si>
  <si>
    <t>Gatton2014IrrigatedCvGauntlet</t>
  </si>
  <si>
    <t>Gatton2014IrrigatedCvHartog</t>
  </si>
  <si>
    <t>Gatton2014IrrigatedCvMace</t>
  </si>
  <si>
    <t>Gatton2014IrrigatedCvScout</t>
  </si>
  <si>
    <t>Gatton2014IrrigatedCvSpitfire</t>
  </si>
  <si>
    <t>Gatton2014IrrigatedCvSunbee</t>
  </si>
  <si>
    <t>Gatton2014IrrigatedCvSunstate</t>
  </si>
  <si>
    <t>Junee2014Cv29B</t>
  </si>
  <si>
    <t>Junee2014Cv5A</t>
  </si>
  <si>
    <t>Junee2014Cv60A</t>
  </si>
  <si>
    <t>Junee2014CvCorack</t>
  </si>
  <si>
    <t>Junee2014CvEspada</t>
  </si>
  <si>
    <t>Junee2014CvGauntlet</t>
  </si>
  <si>
    <t>Junee2014CvHartog</t>
  </si>
  <si>
    <t>Junee2014CvMace</t>
  </si>
  <si>
    <t>Junee2014CvScout</t>
  </si>
  <si>
    <t>Junee2014CvSpitfire</t>
  </si>
  <si>
    <t>Junee2014CvSunbee</t>
  </si>
  <si>
    <t>Junee2014CvSunstate</t>
  </si>
  <si>
    <t>Minnipa2014Cv29B</t>
  </si>
  <si>
    <t>Minnipa2014Cv5A</t>
  </si>
  <si>
    <t>Minnipa2014Cv60A</t>
  </si>
  <si>
    <t>Minnipa2014CvCorack</t>
  </si>
  <si>
    <t>Minnipa2014CvEspada</t>
  </si>
  <si>
    <t>Minnipa2014CvGauntlet</t>
  </si>
  <si>
    <t>Minnipa2014CvHartog</t>
  </si>
  <si>
    <t>Minnipa2014CvMace</t>
  </si>
  <si>
    <t>Minnipa2014CvScout</t>
  </si>
  <si>
    <t>Minnipa2014CvSpitfire</t>
  </si>
  <si>
    <t>Minnipa2014CvSunbee</t>
  </si>
  <si>
    <t>Minnipa2014CvSunstate</t>
  </si>
  <si>
    <t>Temora2015Cv29B</t>
  </si>
  <si>
    <t>Temora2015Cv5A</t>
  </si>
  <si>
    <t>Temora2015Cv60A</t>
  </si>
  <si>
    <t>Temora2015CvCorack</t>
  </si>
  <si>
    <t>Temora2015CvEspada</t>
  </si>
  <si>
    <t>Temora2015CvGauntlet</t>
  </si>
  <si>
    <t>Temora2015CvHartog</t>
  </si>
  <si>
    <t>Temora2015CvMace</t>
  </si>
  <si>
    <t>Temora2015CvScout</t>
  </si>
  <si>
    <t>Temora2015CvSpitfire</t>
  </si>
  <si>
    <t>Temora2015CvSunbee</t>
  </si>
  <si>
    <t>Temora2015CvSunstate</t>
  </si>
  <si>
    <t>Wheat.Leaf.Live.Wt</t>
  </si>
  <si>
    <t>Wheat.Leaf.Dead.Wt</t>
  </si>
  <si>
    <t>Wheat.AboveGround.N</t>
  </si>
  <si>
    <t>StdDev of biomass_gm2</t>
  </si>
  <si>
    <t>StdDev of stem_biomass_gm2</t>
  </si>
  <si>
    <t>StdDev of gleaf_biomass_gm2</t>
  </si>
  <si>
    <t>StdDev of spike_biomass_gm2</t>
  </si>
  <si>
    <t>StdDev of dleaf_biomass_gm2</t>
  </si>
  <si>
    <t>StdDev of AboveGround.N</t>
  </si>
  <si>
    <t>StdDev of AboveGround.Storage.Wt</t>
  </si>
  <si>
    <t>Wheat.AboveGround.StorageWt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</si>
</sst>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[$-C09]dd\-mmm\-yy;@"/>
  </numFmts>
  <fonts count="12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2">
    <xf numFmtId="0" fontId="0" fillId="0" borderId="0"/>
    <xf numFmtId="0" fontId="1" fillId="0" borderId="0" applyBorder="0"/>
  </cellStyleXfs>
  <cellXfs count="38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14" fontId="0" fillId="0" borderId="0" xfId="0" applyNumberFormat="1"/>
    <xf numFmtId="164" fontId="2" fillId="0" borderId="2" xfId="0" applyNumberFormat="1" applyFont="1" applyBorder="1" applyAlignment="1">
      <alignment horizontal="left" vertical="top"/>
    </xf>
    <xf numFmtId="15" fontId="0" fillId="0" borderId="0" xfId="0" applyNumberFormat="1"/>
    <xf numFmtId="0" fontId="4" fillId="0" borderId="0" xfId="0" applyFont="1" applyAlignment="1">
      <alignment horizontal="center"/>
    </xf>
    <xf numFmtId="1" fontId="5" fillId="0" borderId="0" xfId="0" applyNumberFormat="1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8" fillId="0" borderId="0" xfId="0" applyNumberFormat="1" applyFont="1"/>
    <xf numFmtId="165" fontId="7" fillId="0" borderId="0" xfId="0" applyNumberFormat="1" applyFont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" fontId="7" fillId="0" borderId="0" xfId="0" applyNumberFormat="1" applyFont="1"/>
    <xf numFmtId="0" fontId="7" fillId="0" borderId="0" xfId="0" applyFont="1"/>
    <xf numFmtId="2" fontId="8" fillId="0" borderId="0" xfId="0" applyNumberFormat="1" applyFont="1"/>
    <xf numFmtId="0" fontId="10" fillId="0" borderId="0" xfId="0" applyFont="1" applyAlignment="1">
      <alignment horizontal="center"/>
    </xf>
    <xf numFmtId="15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Observed!$E$1</c:f>
              <c:strCache>
                <c:ptCount val="1"/>
                <c:pt idx="0">
                  <c:v>Wheat.Stem.Wt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Observed!$D$2:$D$377</c:f>
              <c:numCache>
                <c:formatCode>0</c:formatCode>
                <c:ptCount val="376"/>
                <c:pt idx="0">
                  <c:v>150.375</c:v>
                </c:pt>
                <c:pt idx="1">
                  <c:v>223.92500000000001</c:v>
                </c:pt>
                <c:pt idx="2">
                  <c:v>536</c:v>
                </c:pt>
                <c:pt idx="3">
                  <c:v>812.05</c:v>
                </c:pt>
                <c:pt idx="4">
                  <c:v>1275.675</c:v>
                </c:pt>
                <c:pt idx="5">
                  <c:v>132.125</c:v>
                </c:pt>
                <c:pt idx="6">
                  <c:v>434.25</c:v>
                </c:pt>
                <c:pt idx="7">
                  <c:v>594.75</c:v>
                </c:pt>
                <c:pt idx="8">
                  <c:v>976.5</c:v>
                </c:pt>
                <c:pt idx="9">
                  <c:v>1432.85</c:v>
                </c:pt>
                <c:pt idx="10">
                  <c:v>144.57499999999999</c:v>
                </c:pt>
                <c:pt idx="11">
                  <c:v>218.92500000000001</c:v>
                </c:pt>
                <c:pt idx="12">
                  <c:v>481.625</c:v>
                </c:pt>
                <c:pt idx="13">
                  <c:v>821.80000000000007</c:v>
                </c:pt>
                <c:pt idx="14">
                  <c:v>1406.3500000000001</c:v>
                </c:pt>
                <c:pt idx="15">
                  <c:v>158.14999999999998</c:v>
                </c:pt>
                <c:pt idx="16">
                  <c:v>424.97500000000002</c:v>
                </c:pt>
                <c:pt idx="17">
                  <c:v>664.7</c:v>
                </c:pt>
                <c:pt idx="18">
                  <c:v>885.74999999999989</c:v>
                </c:pt>
                <c:pt idx="19">
                  <c:v>1452.9999999999998</c:v>
                </c:pt>
                <c:pt idx="20">
                  <c:v>159.625</c:v>
                </c:pt>
                <c:pt idx="21">
                  <c:v>452.3</c:v>
                </c:pt>
                <c:pt idx="22">
                  <c:v>689.75</c:v>
                </c:pt>
                <c:pt idx="23">
                  <c:v>926</c:v>
                </c:pt>
                <c:pt idx="24">
                  <c:v>1600.875</c:v>
                </c:pt>
                <c:pt idx="25">
                  <c:v>105.19999999999999</c:v>
                </c:pt>
                <c:pt idx="26">
                  <c:v>325.875</c:v>
                </c:pt>
                <c:pt idx="27">
                  <c:v>529.22500000000002</c:v>
                </c:pt>
                <c:pt idx="28">
                  <c:v>954.05000000000007</c:v>
                </c:pt>
                <c:pt idx="29">
                  <c:v>1388.7750000000001</c:v>
                </c:pt>
                <c:pt idx="30">
                  <c:v>157.30000000000001</c:v>
                </c:pt>
                <c:pt idx="31">
                  <c:v>412.97500000000002</c:v>
                </c:pt>
                <c:pt idx="32">
                  <c:v>652.17499999999995</c:v>
                </c:pt>
                <c:pt idx="33">
                  <c:v>895.84999999999991</c:v>
                </c:pt>
                <c:pt idx="34">
                  <c:v>1403.3</c:v>
                </c:pt>
                <c:pt idx="35">
                  <c:v>186.39999999999998</c:v>
                </c:pt>
                <c:pt idx="36">
                  <c:v>489.6</c:v>
                </c:pt>
                <c:pt idx="37">
                  <c:v>693.09999999999991</c:v>
                </c:pt>
                <c:pt idx="38">
                  <c:v>1079.4000000000001</c:v>
                </c:pt>
                <c:pt idx="39">
                  <c:v>1398.1</c:v>
                </c:pt>
                <c:pt idx="40">
                  <c:v>173.27499999999998</c:v>
                </c:pt>
                <c:pt idx="41">
                  <c:v>545.52499999999998</c:v>
                </c:pt>
                <c:pt idx="42">
                  <c:v>653.47500000000002</c:v>
                </c:pt>
                <c:pt idx="43">
                  <c:v>1112.5999999999999</c:v>
                </c:pt>
                <c:pt idx="44">
                  <c:v>1432.1999999999998</c:v>
                </c:pt>
                <c:pt idx="45">
                  <c:v>165.125</c:v>
                </c:pt>
                <c:pt idx="46">
                  <c:v>390.97500000000002</c:v>
                </c:pt>
                <c:pt idx="47">
                  <c:v>633.5</c:v>
                </c:pt>
                <c:pt idx="48">
                  <c:v>884.4</c:v>
                </c:pt>
                <c:pt idx="49">
                  <c:v>1484.575</c:v>
                </c:pt>
                <c:pt idx="50">
                  <c:v>167.85</c:v>
                </c:pt>
                <c:pt idx="51">
                  <c:v>455.375</c:v>
                </c:pt>
                <c:pt idx="52">
                  <c:v>701.15</c:v>
                </c:pt>
                <c:pt idx="53">
                  <c:v>946.5</c:v>
                </c:pt>
                <c:pt idx="54">
                  <c:v>1409.8999999999999</c:v>
                </c:pt>
                <c:pt idx="55">
                  <c:v>146.97500000000002</c:v>
                </c:pt>
                <c:pt idx="56">
                  <c:v>467.45</c:v>
                </c:pt>
                <c:pt idx="57">
                  <c:v>640.9</c:v>
                </c:pt>
                <c:pt idx="58">
                  <c:v>868.05000000000007</c:v>
                </c:pt>
                <c:pt idx="59">
                  <c:v>1435.925</c:v>
                </c:pt>
                <c:pt idx="60">
                  <c:v>134.36333333333334</c:v>
                </c:pt>
                <c:pt idx="61">
                  <c:v>182.61333333333332</c:v>
                </c:pt>
                <c:pt idx="62">
                  <c:v>228.71999999999997</c:v>
                </c:pt>
                <c:pt idx="63">
                  <c:v>679.01666666666654</c:v>
                </c:pt>
                <c:pt idx="64">
                  <c:v>1254.1939884601215</c:v>
                </c:pt>
                <c:pt idx="65">
                  <c:v>139.30333333333334</c:v>
                </c:pt>
                <c:pt idx="66">
                  <c:v>144.46333333333334</c:v>
                </c:pt>
                <c:pt idx="67">
                  <c:v>393.68999999999994</c:v>
                </c:pt>
                <c:pt idx="68">
                  <c:v>759.95999999999992</c:v>
                </c:pt>
                <c:pt idx="69">
                  <c:v>1309.71</c:v>
                </c:pt>
                <c:pt idx="70">
                  <c:v>112.36333333333333</c:v>
                </c:pt>
                <c:pt idx="71">
                  <c:v>145.80999999999997</c:v>
                </c:pt>
                <c:pt idx="72">
                  <c:v>282.81</c:v>
                </c:pt>
                <c:pt idx="73">
                  <c:v>831.69666666666672</c:v>
                </c:pt>
                <c:pt idx="74">
                  <c:v>1224.9666666666667</c:v>
                </c:pt>
                <c:pt idx="75">
                  <c:v>121.34666666666668</c:v>
                </c:pt>
                <c:pt idx="76">
                  <c:v>158.48333333333335</c:v>
                </c:pt>
                <c:pt idx="77">
                  <c:v>310.70000000000005</c:v>
                </c:pt>
                <c:pt idx="78">
                  <c:v>817.65333333333331</c:v>
                </c:pt>
                <c:pt idx="79">
                  <c:v>1241.5866666666668</c:v>
                </c:pt>
                <c:pt idx="80">
                  <c:v>145.28666666666669</c:v>
                </c:pt>
                <c:pt idx="81">
                  <c:v>193.10333333333335</c:v>
                </c:pt>
                <c:pt idx="82">
                  <c:v>399.32666666666671</c:v>
                </c:pt>
                <c:pt idx="83">
                  <c:v>858.21000000000015</c:v>
                </c:pt>
                <c:pt idx="84">
                  <c:v>1265.3000000000002</c:v>
                </c:pt>
                <c:pt idx="85">
                  <c:v>93.123333333333349</c:v>
                </c:pt>
                <c:pt idx="86">
                  <c:v>112.72666666666669</c:v>
                </c:pt>
                <c:pt idx="87">
                  <c:v>364</c:v>
                </c:pt>
                <c:pt idx="88">
                  <c:v>705.74333333333334</c:v>
                </c:pt>
                <c:pt idx="89">
                  <c:v>1259.6167004868512</c:v>
                </c:pt>
                <c:pt idx="90">
                  <c:v>158.94</c:v>
                </c:pt>
                <c:pt idx="91">
                  <c:v>172.44666666666666</c:v>
                </c:pt>
                <c:pt idx="92">
                  <c:v>356.5266666666667</c:v>
                </c:pt>
                <c:pt idx="93">
                  <c:v>778.52666666666676</c:v>
                </c:pt>
                <c:pt idx="94">
                  <c:v>1493.3441606417082</c:v>
                </c:pt>
                <c:pt idx="95">
                  <c:v>110.87000000000002</c:v>
                </c:pt>
                <c:pt idx="96">
                  <c:v>136.43333333333334</c:v>
                </c:pt>
                <c:pt idx="97">
                  <c:v>334.30333333333334</c:v>
                </c:pt>
                <c:pt idx="98">
                  <c:v>800.67333333333329</c:v>
                </c:pt>
                <c:pt idx="99">
                  <c:v>1312.62</c:v>
                </c:pt>
                <c:pt idx="100">
                  <c:v>112.08333333333333</c:v>
                </c:pt>
                <c:pt idx="101">
                  <c:v>159.94333333333336</c:v>
                </c:pt>
                <c:pt idx="102">
                  <c:v>363.67999999999995</c:v>
                </c:pt>
                <c:pt idx="103">
                  <c:v>823.25000000000011</c:v>
                </c:pt>
                <c:pt idx="104">
                  <c:v>1299.8228144355598</c:v>
                </c:pt>
                <c:pt idx="105">
                  <c:v>138.24666666666667</c:v>
                </c:pt>
                <c:pt idx="106">
                  <c:v>166.68333333333337</c:v>
                </c:pt>
                <c:pt idx="107">
                  <c:v>338.95666666666671</c:v>
                </c:pt>
                <c:pt idx="108">
                  <c:v>761.79333333333352</c:v>
                </c:pt>
                <c:pt idx="109">
                  <c:v>1307.3458643984882</c:v>
                </c:pt>
                <c:pt idx="110">
                  <c:v>127.78333333333336</c:v>
                </c:pt>
                <c:pt idx="111">
                  <c:v>159.18</c:v>
                </c:pt>
                <c:pt idx="112">
                  <c:v>391.60333333333335</c:v>
                </c:pt>
                <c:pt idx="113">
                  <c:v>826.90666666666675</c:v>
                </c:pt>
                <c:pt idx="114">
                  <c:v>1405.3559167505446</c:v>
                </c:pt>
                <c:pt idx="115">
                  <c:v>129.74333333333334</c:v>
                </c:pt>
                <c:pt idx="116">
                  <c:v>136.36666666666667</c:v>
                </c:pt>
                <c:pt idx="117">
                  <c:v>311.70333333333338</c:v>
                </c:pt>
                <c:pt idx="118">
                  <c:v>850.9233333333334</c:v>
                </c:pt>
                <c:pt idx="119">
                  <c:v>1350.1361616031777</c:v>
                </c:pt>
                <c:pt idx="120">
                  <c:v>138.9</c:v>
                </c:pt>
                <c:pt idx="121">
                  <c:v>217.02500000000001</c:v>
                </c:pt>
                <c:pt idx="122">
                  <c:v>580.25</c:v>
                </c:pt>
                <c:pt idx="123">
                  <c:v>1042.45</c:v>
                </c:pt>
                <c:pt idx="124">
                  <c:v>1701.2749999999999</c:v>
                </c:pt>
                <c:pt idx="125">
                  <c:v>112.55000000000001</c:v>
                </c:pt>
                <c:pt idx="126">
                  <c:v>545.85</c:v>
                </c:pt>
                <c:pt idx="127">
                  <c:v>704.22499999999991</c:v>
                </c:pt>
                <c:pt idx="128">
                  <c:v>1304.5</c:v>
                </c:pt>
                <c:pt idx="129">
                  <c:v>1770.9749999999999</c:v>
                </c:pt>
                <c:pt idx="130">
                  <c:v>131.6</c:v>
                </c:pt>
                <c:pt idx="131">
                  <c:v>222.45</c:v>
                </c:pt>
                <c:pt idx="132">
                  <c:v>562.84999999999991</c:v>
                </c:pt>
                <c:pt idx="133">
                  <c:v>1197.8</c:v>
                </c:pt>
                <c:pt idx="134">
                  <c:v>1762.6750000000002</c:v>
                </c:pt>
                <c:pt idx="135">
                  <c:v>152.44999999999999</c:v>
                </c:pt>
                <c:pt idx="136">
                  <c:v>503.57499999999999</c:v>
                </c:pt>
                <c:pt idx="137">
                  <c:v>785.42500000000007</c:v>
                </c:pt>
                <c:pt idx="138">
                  <c:v>1214.5999999999999</c:v>
                </c:pt>
                <c:pt idx="139">
                  <c:v>1847.25</c:v>
                </c:pt>
                <c:pt idx="140">
                  <c:v>156.875</c:v>
                </c:pt>
                <c:pt idx="141">
                  <c:v>488.32499999999993</c:v>
                </c:pt>
                <c:pt idx="142">
                  <c:v>759.02499999999998</c:v>
                </c:pt>
                <c:pt idx="143">
                  <c:v>1150.4000000000001</c:v>
                </c:pt>
                <c:pt idx="144">
                  <c:v>1958.8</c:v>
                </c:pt>
                <c:pt idx="145">
                  <c:v>110.65</c:v>
                </c:pt>
                <c:pt idx="146">
                  <c:v>361.125</c:v>
                </c:pt>
                <c:pt idx="147">
                  <c:v>612.47499999999991</c:v>
                </c:pt>
                <c:pt idx="148">
                  <c:v>1247.0999999999999</c:v>
                </c:pt>
                <c:pt idx="149">
                  <c:v>1864.2249999999999</c:v>
                </c:pt>
                <c:pt idx="150">
                  <c:v>156.92500000000001</c:v>
                </c:pt>
                <c:pt idx="151">
                  <c:v>449.9</c:v>
                </c:pt>
                <c:pt idx="152">
                  <c:v>709.25</c:v>
                </c:pt>
                <c:pt idx="153">
                  <c:v>1160</c:v>
                </c:pt>
                <c:pt idx="154">
                  <c:v>1729.2249999999999</c:v>
                </c:pt>
                <c:pt idx="155">
                  <c:v>156.22499999999999</c:v>
                </c:pt>
                <c:pt idx="156">
                  <c:v>492.12499999999994</c:v>
                </c:pt>
                <c:pt idx="157">
                  <c:v>782.15000000000009</c:v>
                </c:pt>
                <c:pt idx="158">
                  <c:v>1174.25</c:v>
                </c:pt>
                <c:pt idx="159">
                  <c:v>1806.875</c:v>
                </c:pt>
                <c:pt idx="160">
                  <c:v>168.5</c:v>
                </c:pt>
                <c:pt idx="161">
                  <c:v>610.85</c:v>
                </c:pt>
                <c:pt idx="162">
                  <c:v>732.3</c:v>
                </c:pt>
                <c:pt idx="163">
                  <c:v>1304.9000000000001</c:v>
                </c:pt>
                <c:pt idx="164">
                  <c:v>1893.9250000000002</c:v>
                </c:pt>
                <c:pt idx="165">
                  <c:v>160.04999999999998</c:v>
                </c:pt>
                <c:pt idx="166">
                  <c:v>413.55</c:v>
                </c:pt>
                <c:pt idx="167">
                  <c:v>757.875</c:v>
                </c:pt>
                <c:pt idx="168">
                  <c:v>1311.2</c:v>
                </c:pt>
                <c:pt idx="169">
                  <c:v>1845.625</c:v>
                </c:pt>
                <c:pt idx="170">
                  <c:v>164.57499999999999</c:v>
                </c:pt>
                <c:pt idx="171">
                  <c:v>466.35</c:v>
                </c:pt>
                <c:pt idx="172">
                  <c:v>746.95</c:v>
                </c:pt>
                <c:pt idx="173">
                  <c:v>1280.2000000000003</c:v>
                </c:pt>
                <c:pt idx="174">
                  <c:v>1676.9</c:v>
                </c:pt>
                <c:pt idx="175">
                  <c:v>126.8</c:v>
                </c:pt>
                <c:pt idx="176">
                  <c:v>425.32499999999993</c:v>
                </c:pt>
                <c:pt idx="177">
                  <c:v>695.55</c:v>
                </c:pt>
                <c:pt idx="178">
                  <c:v>1119.6999999999998</c:v>
                </c:pt>
                <c:pt idx="179">
                  <c:v>1698.675</c:v>
                </c:pt>
                <c:pt idx="180">
                  <c:v>29.041666666666664</c:v>
                </c:pt>
                <c:pt idx="181">
                  <c:v>140.29166666666669</c:v>
                </c:pt>
                <c:pt idx="182">
                  <c:v>382.72500000000002</c:v>
                </c:pt>
                <c:pt idx="183">
                  <c:v>665.50000000000011</c:v>
                </c:pt>
                <c:pt idx="184">
                  <c:v>714.0625</c:v>
                </c:pt>
                <c:pt idx="185">
                  <c:v>25.375</c:v>
                </c:pt>
                <c:pt idx="186">
                  <c:v>122.25</c:v>
                </c:pt>
                <c:pt idx="187">
                  <c:v>466.625</c:v>
                </c:pt>
                <c:pt idx="188">
                  <c:v>783.54166666666674</c:v>
                </c:pt>
                <c:pt idx="189">
                  <c:v>850.39583333333326</c:v>
                </c:pt>
                <c:pt idx="190">
                  <c:v>31.625</c:v>
                </c:pt>
                <c:pt idx="191">
                  <c:v>155.95833333333331</c:v>
                </c:pt>
                <c:pt idx="192">
                  <c:v>436.04166666666674</c:v>
                </c:pt>
                <c:pt idx="193">
                  <c:v>740.95833333333337</c:v>
                </c:pt>
                <c:pt idx="194">
                  <c:v>783.91666666666674</c:v>
                </c:pt>
                <c:pt idx="195">
                  <c:v>28.333333333333332</c:v>
                </c:pt>
                <c:pt idx="196">
                  <c:v>141.08333333333334</c:v>
                </c:pt>
                <c:pt idx="197">
                  <c:v>527.41666666666674</c:v>
                </c:pt>
                <c:pt idx="198">
                  <c:v>871.83333333333348</c:v>
                </c:pt>
                <c:pt idx="199">
                  <c:v>970.85416666666674</c:v>
                </c:pt>
                <c:pt idx="200">
                  <c:v>29.958333333333332</c:v>
                </c:pt>
                <c:pt idx="201">
                  <c:v>138.29166666666669</c:v>
                </c:pt>
                <c:pt idx="202">
                  <c:v>495.95833333333337</c:v>
                </c:pt>
                <c:pt idx="203">
                  <c:v>874.25000000000011</c:v>
                </c:pt>
                <c:pt idx="204">
                  <c:v>942.52083333333348</c:v>
                </c:pt>
                <c:pt idx="205">
                  <c:v>18.791666666666668</c:v>
                </c:pt>
                <c:pt idx="206">
                  <c:v>114.08333333333334</c:v>
                </c:pt>
                <c:pt idx="207">
                  <c:v>411.375</c:v>
                </c:pt>
                <c:pt idx="208">
                  <c:v>832.70833333333337</c:v>
                </c:pt>
                <c:pt idx="209">
                  <c:v>891.04166666666663</c:v>
                </c:pt>
                <c:pt idx="210">
                  <c:v>28.625</c:v>
                </c:pt>
                <c:pt idx="211">
                  <c:v>134.04166666666666</c:v>
                </c:pt>
                <c:pt idx="212">
                  <c:v>484.12500000000006</c:v>
                </c:pt>
                <c:pt idx="213">
                  <c:v>832.70833333333348</c:v>
                </c:pt>
                <c:pt idx="214">
                  <c:v>855.33333333333348</c:v>
                </c:pt>
                <c:pt idx="215">
                  <c:v>32.166666666666664</c:v>
                </c:pt>
                <c:pt idx="216">
                  <c:v>174.25</c:v>
                </c:pt>
                <c:pt idx="217">
                  <c:v>586.16666666666674</c:v>
                </c:pt>
                <c:pt idx="218">
                  <c:v>892.16666666666674</c:v>
                </c:pt>
                <c:pt idx="219">
                  <c:v>1034.4791666666667</c:v>
                </c:pt>
                <c:pt idx="220">
                  <c:v>29.541666666666671</c:v>
                </c:pt>
                <c:pt idx="221">
                  <c:v>141</c:v>
                </c:pt>
                <c:pt idx="222">
                  <c:v>482.95833333333337</c:v>
                </c:pt>
                <c:pt idx="223">
                  <c:v>854.95833333333348</c:v>
                </c:pt>
                <c:pt idx="224">
                  <c:v>964.5</c:v>
                </c:pt>
                <c:pt idx="225">
                  <c:v>24.625</c:v>
                </c:pt>
                <c:pt idx="226">
                  <c:v>126.33333333333334</c:v>
                </c:pt>
                <c:pt idx="227">
                  <c:v>421.41666666666669</c:v>
                </c:pt>
                <c:pt idx="228">
                  <c:v>743.5</c:v>
                </c:pt>
                <c:pt idx="229">
                  <c:v>885.72916666666674</c:v>
                </c:pt>
                <c:pt idx="230">
                  <c:v>35.958333333333336</c:v>
                </c:pt>
                <c:pt idx="231">
                  <c:v>160.25</c:v>
                </c:pt>
                <c:pt idx="232">
                  <c:v>473.12500000000006</c:v>
                </c:pt>
                <c:pt idx="233">
                  <c:v>813.25</c:v>
                </c:pt>
                <c:pt idx="234">
                  <c:v>854.91666666666674</c:v>
                </c:pt>
                <c:pt idx="235">
                  <c:v>19</c:v>
                </c:pt>
                <c:pt idx="236">
                  <c:v>102.41666666666666</c:v>
                </c:pt>
                <c:pt idx="237">
                  <c:v>390.00000000000006</c:v>
                </c:pt>
                <c:pt idx="238">
                  <c:v>794.5</c:v>
                </c:pt>
                <c:pt idx="239">
                  <c:v>800.54166666666663</c:v>
                </c:pt>
                <c:pt idx="240">
                  <c:v>21.02</c:v>
                </c:pt>
                <c:pt idx="241">
                  <c:v>43.577500000000001</c:v>
                </c:pt>
                <c:pt idx="242">
                  <c:v>120.4075</c:v>
                </c:pt>
                <c:pt idx="243">
                  <c:v>185.47749999999999</c:v>
                </c:pt>
                <c:pt idx="244">
                  <c:v>447.16203703703701</c:v>
                </c:pt>
                <c:pt idx="245">
                  <c:v>21.712500000000002</c:v>
                </c:pt>
                <c:pt idx="246">
                  <c:v>77.86</c:v>
                </c:pt>
                <c:pt idx="247">
                  <c:v>109.59499999999998</c:v>
                </c:pt>
                <c:pt idx="248">
                  <c:v>139.84666666666666</c:v>
                </c:pt>
                <c:pt idx="249">
                  <c:v>201.2</c:v>
                </c:pt>
                <c:pt idx="250">
                  <c:v>461.31018518518511</c:v>
                </c:pt>
                <c:pt idx="251">
                  <c:v>27.340000000000003</c:v>
                </c:pt>
                <c:pt idx="252">
                  <c:v>48.602499999999999</c:v>
                </c:pt>
                <c:pt idx="253">
                  <c:v>126.58750000000001</c:v>
                </c:pt>
                <c:pt idx="254">
                  <c:v>312.25</c:v>
                </c:pt>
                <c:pt idx="255">
                  <c:v>217.69666666666669</c:v>
                </c:pt>
                <c:pt idx="256">
                  <c:v>536.81944444444434</c:v>
                </c:pt>
                <c:pt idx="257">
                  <c:v>23.212499999999999</c:v>
                </c:pt>
                <c:pt idx="258">
                  <c:v>55.332499999999996</c:v>
                </c:pt>
                <c:pt idx="259">
                  <c:v>108.86500000000001</c:v>
                </c:pt>
                <c:pt idx="260">
                  <c:v>173.64666666666665</c:v>
                </c:pt>
                <c:pt idx="261">
                  <c:v>152.12</c:v>
                </c:pt>
                <c:pt idx="262">
                  <c:v>473.625</c:v>
                </c:pt>
                <c:pt idx="263">
                  <c:v>24.6175</c:v>
                </c:pt>
                <c:pt idx="264">
                  <c:v>69.917500000000004</c:v>
                </c:pt>
                <c:pt idx="265">
                  <c:v>119.88499999999999</c:v>
                </c:pt>
                <c:pt idx="266">
                  <c:v>223.57499999999999</c:v>
                </c:pt>
                <c:pt idx="267">
                  <c:v>235.37</c:v>
                </c:pt>
                <c:pt idx="268">
                  <c:v>613.04398148148152</c:v>
                </c:pt>
                <c:pt idx="269">
                  <c:v>18.149999999999999</c:v>
                </c:pt>
                <c:pt idx="270">
                  <c:v>25.195</c:v>
                </c:pt>
                <c:pt idx="271">
                  <c:v>44.484999999999999</c:v>
                </c:pt>
                <c:pt idx="272">
                  <c:v>99.762500000000003</c:v>
                </c:pt>
                <c:pt idx="273">
                  <c:v>179.62</c:v>
                </c:pt>
                <c:pt idx="274">
                  <c:v>212.55333333333331</c:v>
                </c:pt>
                <c:pt idx="275">
                  <c:v>542.95601851851848</c:v>
                </c:pt>
                <c:pt idx="276">
                  <c:v>18.164999999999999</c:v>
                </c:pt>
                <c:pt idx="277">
                  <c:v>55.926666666666669</c:v>
                </c:pt>
                <c:pt idx="278">
                  <c:v>52.99</c:v>
                </c:pt>
                <c:pt idx="279">
                  <c:v>94.737499999999997</c:v>
                </c:pt>
                <c:pt idx="280">
                  <c:v>204.62</c:v>
                </c:pt>
                <c:pt idx="281">
                  <c:v>191.815</c:v>
                </c:pt>
                <c:pt idx="282">
                  <c:v>441.90509259259255</c:v>
                </c:pt>
                <c:pt idx="283">
                  <c:v>30.5275</c:v>
                </c:pt>
                <c:pt idx="284">
                  <c:v>96.322499999999991</c:v>
                </c:pt>
                <c:pt idx="285">
                  <c:v>148.79500000000002</c:v>
                </c:pt>
                <c:pt idx="286">
                  <c:v>232.08333333333334</c:v>
                </c:pt>
                <c:pt idx="287">
                  <c:v>230.89</c:v>
                </c:pt>
                <c:pt idx="288">
                  <c:v>644.42129629629619</c:v>
                </c:pt>
                <c:pt idx="289">
                  <c:v>22.515000000000001</c:v>
                </c:pt>
                <c:pt idx="290">
                  <c:v>55.552500000000002</c:v>
                </c:pt>
                <c:pt idx="291">
                  <c:v>118.71000000000001</c:v>
                </c:pt>
                <c:pt idx="292">
                  <c:v>218.06</c:v>
                </c:pt>
                <c:pt idx="293">
                  <c:v>201.73000000000002</c:v>
                </c:pt>
                <c:pt idx="294">
                  <c:v>659.87268518518522</c:v>
                </c:pt>
                <c:pt idx="295">
                  <c:v>23.9725</c:v>
                </c:pt>
                <c:pt idx="296">
                  <c:v>56.862500000000004</c:v>
                </c:pt>
                <c:pt idx="297">
                  <c:v>113.85749999999999</c:v>
                </c:pt>
                <c:pt idx="298">
                  <c:v>159.30000000000001</c:v>
                </c:pt>
                <c:pt idx="299">
                  <c:v>201.4</c:v>
                </c:pt>
                <c:pt idx="300">
                  <c:v>176.12</c:v>
                </c:pt>
                <c:pt idx="301">
                  <c:v>471.32407407407402</c:v>
                </c:pt>
                <c:pt idx="302">
                  <c:v>29.772500000000001</c:v>
                </c:pt>
                <c:pt idx="303">
                  <c:v>76.210000000000008</c:v>
                </c:pt>
                <c:pt idx="304">
                  <c:v>128.58000000000001</c:v>
                </c:pt>
                <c:pt idx="305">
                  <c:v>195.97</c:v>
                </c:pt>
                <c:pt idx="306">
                  <c:v>210.06</c:v>
                </c:pt>
                <c:pt idx="307">
                  <c:v>273.35000000000002</c:v>
                </c:pt>
                <c:pt idx="308">
                  <c:v>535.50925925925924</c:v>
                </c:pt>
                <c:pt idx="309">
                  <c:v>17.100000000000001</c:v>
                </c:pt>
                <c:pt idx="310">
                  <c:v>42.727500000000006</c:v>
                </c:pt>
                <c:pt idx="311">
                  <c:v>99.197499999999991</c:v>
                </c:pt>
                <c:pt idx="312">
                  <c:v>224.31</c:v>
                </c:pt>
                <c:pt idx="313">
                  <c:v>162.16</c:v>
                </c:pt>
                <c:pt idx="314">
                  <c:v>204.65</c:v>
                </c:pt>
                <c:pt idx="315">
                  <c:v>485.30555555555554</c:v>
                </c:pt>
                <c:pt idx="316">
                  <c:v>69.666666666666671</c:v>
                </c:pt>
                <c:pt idx="317">
                  <c:v>259.40245738811018</c:v>
                </c:pt>
                <c:pt idx="318">
                  <c:v>605.80707701753386</c:v>
                </c:pt>
                <c:pt idx="319">
                  <c:v>644.3772886368015</c:v>
                </c:pt>
                <c:pt idx="320">
                  <c:v>1040.8903217599118</c:v>
                </c:pt>
                <c:pt idx="321">
                  <c:v>52.291666666666671</c:v>
                </c:pt>
                <c:pt idx="322">
                  <c:v>228.07135660099595</c:v>
                </c:pt>
                <c:pt idx="323">
                  <c:v>565.99474715788438</c:v>
                </c:pt>
                <c:pt idx="324">
                  <c:v>688.13028721682849</c:v>
                </c:pt>
                <c:pt idx="325">
                  <c:v>1076.4212431832766</c:v>
                </c:pt>
                <c:pt idx="326">
                  <c:v>52.916666666666671</c:v>
                </c:pt>
                <c:pt idx="327">
                  <c:v>219.63962978285852</c:v>
                </c:pt>
                <c:pt idx="328">
                  <c:v>566.78136772704238</c:v>
                </c:pt>
                <c:pt idx="329">
                  <c:v>641.72359768696379</c:v>
                </c:pt>
                <c:pt idx="330">
                  <c:v>1053.9606021218881</c:v>
                </c:pt>
                <c:pt idx="331">
                  <c:v>63.208333333333329</c:v>
                </c:pt>
                <c:pt idx="332">
                  <c:v>313.29313193418506</c:v>
                </c:pt>
                <c:pt idx="333">
                  <c:v>668.98089809408884</c:v>
                </c:pt>
                <c:pt idx="334">
                  <c:v>768.73976807067856</c:v>
                </c:pt>
                <c:pt idx="335">
                  <c:v>1264.0673689674888</c:v>
                </c:pt>
                <c:pt idx="336">
                  <c:v>56.958333333333336</c:v>
                </c:pt>
                <c:pt idx="337">
                  <c:v>264.23378660565237</c:v>
                </c:pt>
                <c:pt idx="338">
                  <c:v>577.11781899272228</c:v>
                </c:pt>
                <c:pt idx="339">
                  <c:v>726.81548263888885</c:v>
                </c:pt>
                <c:pt idx="340">
                  <c:v>1088.5649694594663</c:v>
                </c:pt>
                <c:pt idx="341">
                  <c:v>38.575819672131153</c:v>
                </c:pt>
                <c:pt idx="342">
                  <c:v>190.28415793979349</c:v>
                </c:pt>
                <c:pt idx="343">
                  <c:v>441.6653606015675</c:v>
                </c:pt>
                <c:pt idx="344">
                  <c:v>603.39485827397243</c:v>
                </c:pt>
                <c:pt idx="345">
                  <c:v>1114.3768473603091</c:v>
                </c:pt>
                <c:pt idx="346">
                  <c:v>64.541666666666671</c:v>
                </c:pt>
                <c:pt idx="347">
                  <c:v>271.20813163158812</c:v>
                </c:pt>
                <c:pt idx="348">
                  <c:v>561.19655078036703</c:v>
                </c:pt>
                <c:pt idx="349">
                  <c:v>733.95094382022467</c:v>
                </c:pt>
                <c:pt idx="350">
                  <c:v>931.32787105661328</c:v>
                </c:pt>
                <c:pt idx="351">
                  <c:v>66.625</c:v>
                </c:pt>
                <c:pt idx="352">
                  <c:v>321.15976258926514</c:v>
                </c:pt>
                <c:pt idx="353">
                  <c:v>654.61442314485782</c:v>
                </c:pt>
                <c:pt idx="354">
                  <c:v>709.43879130669973</c:v>
                </c:pt>
                <c:pt idx="355">
                  <c:v>1202.6913896732581</c:v>
                </c:pt>
                <c:pt idx="356">
                  <c:v>61.166666666666679</c:v>
                </c:pt>
                <c:pt idx="357">
                  <c:v>240.97812025710488</c:v>
                </c:pt>
                <c:pt idx="358">
                  <c:v>553.66052915587579</c:v>
                </c:pt>
                <c:pt idx="359">
                  <c:v>626.94986214903747</c:v>
                </c:pt>
                <c:pt idx="360">
                  <c:v>1142.3609820934594</c:v>
                </c:pt>
                <c:pt idx="361">
                  <c:v>54.958333333333336</c:v>
                </c:pt>
                <c:pt idx="362">
                  <c:v>238.40051773634252</c:v>
                </c:pt>
                <c:pt idx="363">
                  <c:v>579.29587663972507</c:v>
                </c:pt>
                <c:pt idx="364">
                  <c:v>667.65617268852088</c:v>
                </c:pt>
                <c:pt idx="365">
                  <c:v>1085.283416683963</c:v>
                </c:pt>
                <c:pt idx="366">
                  <c:v>53.75</c:v>
                </c:pt>
                <c:pt idx="367">
                  <c:v>277.90258839995442</c:v>
                </c:pt>
                <c:pt idx="368">
                  <c:v>547.21331234146589</c:v>
                </c:pt>
                <c:pt idx="369">
                  <c:v>713.4478259597231</c:v>
                </c:pt>
                <c:pt idx="370">
                  <c:v>997.19874843683579</c:v>
                </c:pt>
                <c:pt idx="371">
                  <c:v>62.583333333333329</c:v>
                </c:pt>
                <c:pt idx="372">
                  <c:v>313.18920534494737</c:v>
                </c:pt>
                <c:pt idx="373">
                  <c:v>572.03222792045926</c:v>
                </c:pt>
                <c:pt idx="374">
                  <c:v>667.41433060398947</c:v>
                </c:pt>
                <c:pt idx="375">
                  <c:v>1066.0586129259163</c:v>
                </c:pt>
              </c:numCache>
            </c:numRef>
          </c:xVal>
          <c:yVal>
            <c:numRef>
              <c:f>Observed!$E$2:$E$377</c:f>
              <c:numCache>
                <c:formatCode>General</c:formatCode>
                <c:ptCount val="376"/>
                <c:pt idx="0">
                  <c:v>64.7647950275</c:v>
                </c:pt>
                <c:pt idx="1">
                  <c:v>94.628367557499999</c:v>
                </c:pt>
                <c:pt idx="2">
                  <c:v>297.434436275</c:v>
                </c:pt>
                <c:pt idx="3">
                  <c:v>430.20730205000001</c:v>
                </c:pt>
                <c:pt idx="4">
                  <c:v>388.702618175</c:v>
                </c:pt>
                <c:pt idx="5">
                  <c:v>44.694387677500004</c:v>
                </c:pt>
                <c:pt idx="6">
                  <c:v>175.30406789999998</c:v>
                </c:pt>
                <c:pt idx="7">
                  <c:v>318.75728972499996</c:v>
                </c:pt>
                <c:pt idx="8">
                  <c:v>470.73847899999998</c:v>
                </c:pt>
                <c:pt idx="9">
                  <c:v>380.21644079999999</c:v>
                </c:pt>
                <c:pt idx="10">
                  <c:v>55.189872455000007</c:v>
                </c:pt>
                <c:pt idx="11">
                  <c:v>79.117257089999995</c:v>
                </c:pt>
                <c:pt idx="12">
                  <c:v>239.88631275</c:v>
                </c:pt>
                <c:pt idx="13">
                  <c:v>428.02134375000003</c:v>
                </c:pt>
                <c:pt idx="14">
                  <c:v>375.77373399999999</c:v>
                </c:pt>
                <c:pt idx="15">
                  <c:v>53.841222434999999</c:v>
                </c:pt>
                <c:pt idx="16">
                  <c:v>190.01609107500002</c:v>
                </c:pt>
                <c:pt idx="17">
                  <c:v>311.56780359999999</c:v>
                </c:pt>
                <c:pt idx="18">
                  <c:v>413.24346282499994</c:v>
                </c:pt>
                <c:pt idx="19">
                  <c:v>360.07083434999998</c:v>
                </c:pt>
                <c:pt idx="20">
                  <c:v>61.947251127499996</c:v>
                </c:pt>
                <c:pt idx="21">
                  <c:v>199.15312584999998</c:v>
                </c:pt>
                <c:pt idx="22">
                  <c:v>395.22164127500002</c:v>
                </c:pt>
                <c:pt idx="23">
                  <c:v>459.69308352500002</c:v>
                </c:pt>
                <c:pt idx="24">
                  <c:v>426.42959547500004</c:v>
                </c:pt>
                <c:pt idx="25">
                  <c:v>37.210112135000003</c:v>
                </c:pt>
                <c:pt idx="26">
                  <c:v>128.76352014999998</c:v>
                </c:pt>
                <c:pt idx="27">
                  <c:v>272.41117639999999</c:v>
                </c:pt>
                <c:pt idx="28">
                  <c:v>455.12753657500002</c:v>
                </c:pt>
                <c:pt idx="29">
                  <c:v>357.03298104999999</c:v>
                </c:pt>
                <c:pt idx="30">
                  <c:v>58.171157489999999</c:v>
                </c:pt>
                <c:pt idx="31">
                  <c:v>179.83261817500002</c:v>
                </c:pt>
                <c:pt idx="32">
                  <c:v>363.47648550000002</c:v>
                </c:pt>
                <c:pt idx="33">
                  <c:v>434.29948910000002</c:v>
                </c:pt>
                <c:pt idx="34">
                  <c:v>435.43228735000002</c:v>
                </c:pt>
                <c:pt idx="35">
                  <c:v>66.605511410000005</c:v>
                </c:pt>
                <c:pt idx="36">
                  <c:v>211.5764049</c:v>
                </c:pt>
                <c:pt idx="37">
                  <c:v>379.6985967</c:v>
                </c:pt>
                <c:pt idx="38">
                  <c:v>506.14649294999998</c:v>
                </c:pt>
                <c:pt idx="39">
                  <c:v>308.79285987500003</c:v>
                </c:pt>
                <c:pt idx="40">
                  <c:v>54.633355532499998</c:v>
                </c:pt>
                <c:pt idx="41">
                  <c:v>228.25097207499999</c:v>
                </c:pt>
                <c:pt idx="42">
                  <c:v>335.41700924999998</c:v>
                </c:pt>
                <c:pt idx="43">
                  <c:v>512.07403699999998</c:v>
                </c:pt>
                <c:pt idx="44">
                  <c:v>384.92944365</c:v>
                </c:pt>
                <c:pt idx="45">
                  <c:v>56.403168057500004</c:v>
                </c:pt>
                <c:pt idx="46">
                  <c:v>161.81005060000001</c:v>
                </c:pt>
                <c:pt idx="47">
                  <c:v>323.19960737500003</c:v>
                </c:pt>
                <c:pt idx="48">
                  <c:v>403.62560400000001</c:v>
                </c:pt>
                <c:pt idx="49">
                  <c:v>399.19582107500003</c:v>
                </c:pt>
                <c:pt idx="50">
                  <c:v>59.670625824999995</c:v>
                </c:pt>
                <c:pt idx="51">
                  <c:v>196.78104387499999</c:v>
                </c:pt>
                <c:pt idx="52">
                  <c:v>411.74899112499997</c:v>
                </c:pt>
                <c:pt idx="53">
                  <c:v>451.01539954999998</c:v>
                </c:pt>
                <c:pt idx="54">
                  <c:v>515.9400048</c:v>
                </c:pt>
                <c:pt idx="55">
                  <c:v>54.211044280000003</c:v>
                </c:pt>
                <c:pt idx="56">
                  <c:v>203.74149177499999</c:v>
                </c:pt>
                <c:pt idx="57">
                  <c:v>359.121830375</c:v>
                </c:pt>
                <c:pt idx="58">
                  <c:v>424.4688405</c:v>
                </c:pt>
                <c:pt idx="59">
                  <c:v>447.78568384999994</c:v>
                </c:pt>
                <c:pt idx="60">
                  <c:v>53.175786875284984</c:v>
                </c:pt>
                <c:pt idx="61">
                  <c:v>82.895561404840237</c:v>
                </c:pt>
                <c:pt idx="62">
                  <c:v>117.85805770552116</c:v>
                </c:pt>
                <c:pt idx="63">
                  <c:v>403.67055011866921</c:v>
                </c:pt>
                <c:pt idx="64">
                  <c:v>461.46502749709197</c:v>
                </c:pt>
                <c:pt idx="65">
                  <c:v>43.041339356840325</c:v>
                </c:pt>
                <c:pt idx="66">
                  <c:v>49.894469057319057</c:v>
                </c:pt>
                <c:pt idx="67">
                  <c:v>207.09072457620806</c:v>
                </c:pt>
                <c:pt idx="68">
                  <c:v>405.84984368841731</c:v>
                </c:pt>
                <c:pt idx="69">
                  <c:v>391.93391702867297</c:v>
                </c:pt>
                <c:pt idx="70">
                  <c:v>39.806067151670192</c:v>
                </c:pt>
                <c:pt idx="71">
                  <c:v>60.377178054750146</c:v>
                </c:pt>
                <c:pt idx="72">
                  <c:v>149.28041577986011</c:v>
                </c:pt>
                <c:pt idx="73">
                  <c:v>466.61623094392274</c:v>
                </c:pt>
                <c:pt idx="74">
                  <c:v>401.98449731588602</c:v>
                </c:pt>
                <c:pt idx="75">
                  <c:v>35.962227877421697</c:v>
                </c:pt>
                <c:pt idx="76">
                  <c:v>58.76072515341793</c:v>
                </c:pt>
                <c:pt idx="77">
                  <c:v>161.1860683786669</c:v>
                </c:pt>
                <c:pt idx="78">
                  <c:v>424.31010633329248</c:v>
                </c:pt>
                <c:pt idx="79">
                  <c:v>315.60703343742955</c:v>
                </c:pt>
                <c:pt idx="80">
                  <c:v>49.806200058414646</c:v>
                </c:pt>
                <c:pt idx="81">
                  <c:v>73.063759329153626</c:v>
                </c:pt>
                <c:pt idx="82">
                  <c:v>205.49169517345632</c:v>
                </c:pt>
                <c:pt idx="83">
                  <c:v>460.93790077785496</c:v>
                </c:pt>
                <c:pt idx="84">
                  <c:v>391.26687529446224</c:v>
                </c:pt>
                <c:pt idx="85">
                  <c:v>26.082297240962234</c:v>
                </c:pt>
                <c:pt idx="86">
                  <c:v>38.783676747020195</c:v>
                </c:pt>
                <c:pt idx="87">
                  <c:v>203.16870775312972</c:v>
                </c:pt>
                <c:pt idx="88">
                  <c:v>356.58603753092791</c:v>
                </c:pt>
                <c:pt idx="89">
                  <c:v>354.21923332585106</c:v>
                </c:pt>
                <c:pt idx="90">
                  <c:v>55.121507286975614</c:v>
                </c:pt>
                <c:pt idx="91">
                  <c:v>72.367629846319801</c:v>
                </c:pt>
                <c:pt idx="92">
                  <c:v>196.85142508546238</c:v>
                </c:pt>
                <c:pt idx="93">
                  <c:v>440.32451360897727</c:v>
                </c:pt>
                <c:pt idx="94">
                  <c:v>481.71258314715323</c:v>
                </c:pt>
                <c:pt idx="95">
                  <c:v>35.009089312271982</c:v>
                </c:pt>
                <c:pt idx="96">
                  <c:v>48.382024110454601</c:v>
                </c:pt>
                <c:pt idx="97">
                  <c:v>179.50996247801859</c:v>
                </c:pt>
                <c:pt idx="98">
                  <c:v>419.57571550672446</c:v>
                </c:pt>
                <c:pt idx="99">
                  <c:v>380.57557170733338</c:v>
                </c:pt>
                <c:pt idx="100">
                  <c:v>31.367013600289454</c:v>
                </c:pt>
                <c:pt idx="101">
                  <c:v>49.109332955229306</c:v>
                </c:pt>
                <c:pt idx="102">
                  <c:v>166.44506662876159</c:v>
                </c:pt>
                <c:pt idx="103">
                  <c:v>393.7043651766798</c:v>
                </c:pt>
                <c:pt idx="104">
                  <c:v>341.57415034819292</c:v>
                </c:pt>
                <c:pt idx="105">
                  <c:v>43.440666324306406</c:v>
                </c:pt>
                <c:pt idx="106">
                  <c:v>60.441689380615578</c:v>
                </c:pt>
                <c:pt idx="107">
                  <c:v>171.31467773054916</c:v>
                </c:pt>
                <c:pt idx="108">
                  <c:v>381.91989283979859</c:v>
                </c:pt>
                <c:pt idx="109">
                  <c:v>410.53909919955015</c:v>
                </c:pt>
                <c:pt idx="110">
                  <c:v>41.043059054354444</c:v>
                </c:pt>
                <c:pt idx="111">
                  <c:v>60.412169168976106</c:v>
                </c:pt>
                <c:pt idx="112">
                  <c:v>210.57974332859149</c:v>
                </c:pt>
                <c:pt idx="113">
                  <c:v>460.95188992833073</c:v>
                </c:pt>
                <c:pt idx="114">
                  <c:v>507.33995952069318</c:v>
                </c:pt>
                <c:pt idx="115">
                  <c:v>45.123478556655471</c:v>
                </c:pt>
                <c:pt idx="116">
                  <c:v>52.377868248748925</c:v>
                </c:pt>
                <c:pt idx="117">
                  <c:v>166.81231240633994</c:v>
                </c:pt>
                <c:pt idx="118">
                  <c:v>477.33593865995056</c:v>
                </c:pt>
                <c:pt idx="119">
                  <c:v>454.8561641018145</c:v>
                </c:pt>
                <c:pt idx="120">
                  <c:v>55.23195346</c:v>
                </c:pt>
                <c:pt idx="121">
                  <c:v>87.43639293999999</c:v>
                </c:pt>
                <c:pt idx="122">
                  <c:v>276.13395294999998</c:v>
                </c:pt>
                <c:pt idx="123">
                  <c:v>532.01501217500004</c:v>
                </c:pt>
                <c:pt idx="124">
                  <c:v>554.34703637500002</c:v>
                </c:pt>
                <c:pt idx="125">
                  <c:v>37.782781847499997</c:v>
                </c:pt>
                <c:pt idx="126">
                  <c:v>200.496690325</c:v>
                </c:pt>
                <c:pt idx="127">
                  <c:v>310.72024965000003</c:v>
                </c:pt>
                <c:pt idx="128">
                  <c:v>654.53811480000002</c:v>
                </c:pt>
                <c:pt idx="129">
                  <c:v>599.75246119999997</c:v>
                </c:pt>
                <c:pt idx="130">
                  <c:v>50.731436080000002</c:v>
                </c:pt>
                <c:pt idx="131">
                  <c:v>74.395788562500002</c:v>
                </c:pt>
                <c:pt idx="132">
                  <c:v>260.76457195</c:v>
                </c:pt>
                <c:pt idx="133">
                  <c:v>611.97306194999999</c:v>
                </c:pt>
                <c:pt idx="134">
                  <c:v>597.18358154999999</c:v>
                </c:pt>
                <c:pt idx="135">
                  <c:v>51.358686122499996</c:v>
                </c:pt>
                <c:pt idx="136">
                  <c:v>191.261763575</c:v>
                </c:pt>
                <c:pt idx="137">
                  <c:v>415.63839115000002</c:v>
                </c:pt>
                <c:pt idx="138">
                  <c:v>554.77012097499994</c:v>
                </c:pt>
                <c:pt idx="139">
                  <c:v>557.11821657500002</c:v>
                </c:pt>
                <c:pt idx="140">
                  <c:v>57.718181927500005</c:v>
                </c:pt>
                <c:pt idx="141">
                  <c:v>194.83755815000001</c:v>
                </c:pt>
                <c:pt idx="142">
                  <c:v>344.67918692500001</c:v>
                </c:pt>
                <c:pt idx="143">
                  <c:v>562.12291705000007</c:v>
                </c:pt>
                <c:pt idx="144">
                  <c:v>621.22055362500009</c:v>
                </c:pt>
                <c:pt idx="145">
                  <c:v>38.553505219999998</c:v>
                </c:pt>
                <c:pt idx="146">
                  <c:v>123.77340085</c:v>
                </c:pt>
                <c:pt idx="147">
                  <c:v>241.77342407499998</c:v>
                </c:pt>
                <c:pt idx="148">
                  <c:v>589.90542022499994</c:v>
                </c:pt>
                <c:pt idx="149">
                  <c:v>586.60316662499997</c:v>
                </c:pt>
                <c:pt idx="150">
                  <c:v>49.953021297500001</c:v>
                </c:pt>
                <c:pt idx="151">
                  <c:v>189.63012127500002</c:v>
                </c:pt>
                <c:pt idx="152">
                  <c:v>368.88311464999998</c:v>
                </c:pt>
                <c:pt idx="153">
                  <c:v>544.60005422499989</c:v>
                </c:pt>
                <c:pt idx="154">
                  <c:v>575.287226175</c:v>
                </c:pt>
                <c:pt idx="155">
                  <c:v>55.592081292499998</c:v>
                </c:pt>
                <c:pt idx="156">
                  <c:v>195.89373879999999</c:v>
                </c:pt>
                <c:pt idx="157">
                  <c:v>389.90828859999999</c:v>
                </c:pt>
                <c:pt idx="158">
                  <c:v>560.78488262500002</c:v>
                </c:pt>
                <c:pt idx="159">
                  <c:v>568.85732287499991</c:v>
                </c:pt>
                <c:pt idx="160">
                  <c:v>52.484682989999996</c:v>
                </c:pt>
                <c:pt idx="161">
                  <c:v>222.93420914999999</c:v>
                </c:pt>
                <c:pt idx="162">
                  <c:v>315.32287867500003</c:v>
                </c:pt>
                <c:pt idx="163">
                  <c:v>581.67148899999995</c:v>
                </c:pt>
                <c:pt idx="164">
                  <c:v>573.34382660000006</c:v>
                </c:pt>
                <c:pt idx="165">
                  <c:v>52.633631952500004</c:v>
                </c:pt>
                <c:pt idx="166">
                  <c:v>160.78522587500001</c:v>
                </c:pt>
                <c:pt idx="167">
                  <c:v>348.79137532499999</c:v>
                </c:pt>
                <c:pt idx="168">
                  <c:v>591.55984312499993</c:v>
                </c:pt>
                <c:pt idx="169">
                  <c:v>528.43177685000001</c:v>
                </c:pt>
                <c:pt idx="170">
                  <c:v>58.366203609999992</c:v>
                </c:pt>
                <c:pt idx="171">
                  <c:v>192.150047925</c:v>
                </c:pt>
                <c:pt idx="172">
                  <c:v>366.93270517500002</c:v>
                </c:pt>
                <c:pt idx="173">
                  <c:v>642.09107092500005</c:v>
                </c:pt>
                <c:pt idx="174">
                  <c:v>569.95874345000004</c:v>
                </c:pt>
                <c:pt idx="175">
                  <c:v>42.162912085000002</c:v>
                </c:pt>
                <c:pt idx="176">
                  <c:v>167.88353985000001</c:v>
                </c:pt>
                <c:pt idx="177">
                  <c:v>344.46800439999998</c:v>
                </c:pt>
                <c:pt idx="178">
                  <c:v>561.56800865000002</c:v>
                </c:pt>
                <c:pt idx="179">
                  <c:v>604.49757765000004</c:v>
                </c:pt>
                <c:pt idx="183">
                  <c:v>343.38696736667413</c:v>
                </c:pt>
                <c:pt idx="184">
                  <c:v>258.55055084948214</c:v>
                </c:pt>
                <c:pt idx="188">
                  <c:v>408.67624219010008</c:v>
                </c:pt>
                <c:pt idx="189">
                  <c:v>303.32582142423905</c:v>
                </c:pt>
                <c:pt idx="193">
                  <c:v>402.09311272004368</c:v>
                </c:pt>
                <c:pt idx="194">
                  <c:v>281.42539379618336</c:v>
                </c:pt>
                <c:pt idx="198">
                  <c:v>456.41359556913642</c:v>
                </c:pt>
                <c:pt idx="199">
                  <c:v>295.77355271236235</c:v>
                </c:pt>
                <c:pt idx="203">
                  <c:v>510.54393835932734</c:v>
                </c:pt>
                <c:pt idx="204">
                  <c:v>330.31033841203964</c:v>
                </c:pt>
                <c:pt idx="208">
                  <c:v>477.22122008288437</c:v>
                </c:pt>
                <c:pt idx="209">
                  <c:v>273.34108686560307</c:v>
                </c:pt>
                <c:pt idx="213">
                  <c:v>430.5043339964277</c:v>
                </c:pt>
                <c:pt idx="214">
                  <c:v>303.33619796490098</c:v>
                </c:pt>
                <c:pt idx="218">
                  <c:v>490.4574917874935</c:v>
                </c:pt>
                <c:pt idx="219">
                  <c:v>333.60695862940076</c:v>
                </c:pt>
                <c:pt idx="223">
                  <c:v>465.34389648986223</c:v>
                </c:pt>
                <c:pt idx="224">
                  <c:v>317.85801808243599</c:v>
                </c:pt>
                <c:pt idx="228">
                  <c:v>365.27563798392379</c:v>
                </c:pt>
                <c:pt idx="229">
                  <c:v>283.81410757540056</c:v>
                </c:pt>
                <c:pt idx="233">
                  <c:v>424.60787397795491</c:v>
                </c:pt>
                <c:pt idx="234">
                  <c:v>300.94564364945251</c:v>
                </c:pt>
                <c:pt idx="238">
                  <c:v>416.20534449480135</c:v>
                </c:pt>
                <c:pt idx="239">
                  <c:v>298.60081413014291</c:v>
                </c:pt>
                <c:pt idx="243">
                  <c:v>104.3371501315269</c:v>
                </c:pt>
                <c:pt idx="244">
                  <c:v>130.42569837716283</c:v>
                </c:pt>
                <c:pt idx="248">
                  <c:v>76.593944009658046</c:v>
                </c:pt>
                <c:pt idx="249">
                  <c:v>112.18686759956942</c:v>
                </c:pt>
                <c:pt idx="250">
                  <c:v>131.15472579141215</c:v>
                </c:pt>
                <c:pt idx="254">
                  <c:v>166.17101793248946</c:v>
                </c:pt>
                <c:pt idx="255">
                  <c:v>121.83007703305061</c:v>
                </c:pt>
                <c:pt idx="256">
                  <c:v>163.74091590501126</c:v>
                </c:pt>
                <c:pt idx="260">
                  <c:v>97.72288542261488</c:v>
                </c:pt>
                <c:pt idx="261">
                  <c:v>79.117882951653968</c:v>
                </c:pt>
                <c:pt idx="262">
                  <c:v>125.07272096002217</c:v>
                </c:pt>
                <c:pt idx="266">
                  <c:v>129.58270025708583</c:v>
                </c:pt>
                <c:pt idx="267">
                  <c:v>137.64367026075126</c:v>
                </c:pt>
                <c:pt idx="268">
                  <c:v>182.62201283029032</c:v>
                </c:pt>
                <c:pt idx="273">
                  <c:v>96.98220490845344</c:v>
                </c:pt>
                <c:pt idx="274">
                  <c:v>107.0856544965427</c:v>
                </c:pt>
                <c:pt idx="275">
                  <c:v>140.56430418109613</c:v>
                </c:pt>
                <c:pt idx="280">
                  <c:v>113.25662165424944</c:v>
                </c:pt>
                <c:pt idx="281">
                  <c:v>105.70554002701414</c:v>
                </c:pt>
                <c:pt idx="282">
                  <c:v>132.59339409539194</c:v>
                </c:pt>
                <c:pt idx="286">
                  <c:v>132.33281171120771</c:v>
                </c:pt>
                <c:pt idx="287">
                  <c:v>139.60050327473283</c:v>
                </c:pt>
                <c:pt idx="288">
                  <c:v>176.92524275718861</c:v>
                </c:pt>
                <c:pt idx="292">
                  <c:v>122.97122574955908</c:v>
                </c:pt>
                <c:pt idx="293">
                  <c:v>108.95250117782955</c:v>
                </c:pt>
                <c:pt idx="294">
                  <c:v>174.87049048612096</c:v>
                </c:pt>
                <c:pt idx="298">
                  <c:v>89.241361256544494</c:v>
                </c:pt>
                <c:pt idx="299">
                  <c:v>114.86761673741661</c:v>
                </c:pt>
                <c:pt idx="300">
                  <c:v>95.818943708318699</c:v>
                </c:pt>
                <c:pt idx="301">
                  <c:v>129.75790478831502</c:v>
                </c:pt>
                <c:pt idx="305">
                  <c:v>112.219274244913</c:v>
                </c:pt>
                <c:pt idx="306">
                  <c:v>127.03861466821887</c:v>
                </c:pt>
                <c:pt idx="307">
                  <c:v>155.84726354941552</c:v>
                </c:pt>
                <c:pt idx="308">
                  <c:v>168.5951397680773</c:v>
                </c:pt>
                <c:pt idx="312">
                  <c:v>124.6820577211394</c:v>
                </c:pt>
                <c:pt idx="313">
                  <c:v>87.033660659323857</c:v>
                </c:pt>
                <c:pt idx="314">
                  <c:v>116.4414824695122</c:v>
                </c:pt>
                <c:pt idx="315">
                  <c:v>148.96495867452489</c:v>
                </c:pt>
                <c:pt idx="317">
                  <c:v>120.60402464048929</c:v>
                </c:pt>
                <c:pt idx="318">
                  <c:v>387.38124944730714</c:v>
                </c:pt>
                <c:pt idx="319">
                  <c:v>356.88948888767163</c:v>
                </c:pt>
                <c:pt idx="320">
                  <c:v>382.30716533525714</c:v>
                </c:pt>
                <c:pt idx="322">
                  <c:v>98.899096197140665</c:v>
                </c:pt>
                <c:pt idx="323">
                  <c:v>344.49814614922849</c:v>
                </c:pt>
                <c:pt idx="324">
                  <c:v>380.57316140776697</c:v>
                </c:pt>
                <c:pt idx="325">
                  <c:v>427.20443487229397</c:v>
                </c:pt>
                <c:pt idx="327">
                  <c:v>100.89937144974209</c:v>
                </c:pt>
                <c:pt idx="328">
                  <c:v>330.11013011766397</c:v>
                </c:pt>
                <c:pt idx="329">
                  <c:v>350.27972704962599</c:v>
                </c:pt>
                <c:pt idx="330">
                  <c:v>399.40922081770321</c:v>
                </c:pt>
                <c:pt idx="332">
                  <c:v>156.77223458542684</c:v>
                </c:pt>
                <c:pt idx="333">
                  <c:v>455.491575615611</c:v>
                </c:pt>
                <c:pt idx="334">
                  <c:v>411.39262359031693</c:v>
                </c:pt>
                <c:pt idx="335">
                  <c:v>411.40303227016523</c:v>
                </c:pt>
                <c:pt idx="337">
                  <c:v>120.53559310377989</c:v>
                </c:pt>
                <c:pt idx="338">
                  <c:v>352.09068731903278</c:v>
                </c:pt>
                <c:pt idx="339">
                  <c:v>406.55833680555554</c:v>
                </c:pt>
                <c:pt idx="340">
                  <c:v>385.89287317339398</c:v>
                </c:pt>
                <c:pt idx="342">
                  <c:v>83.739083180784888</c:v>
                </c:pt>
                <c:pt idx="343">
                  <c:v>246.45242160431917</c:v>
                </c:pt>
                <c:pt idx="344">
                  <c:v>319.17705548616209</c:v>
                </c:pt>
                <c:pt idx="345">
                  <c:v>354.91916701761164</c:v>
                </c:pt>
                <c:pt idx="347">
                  <c:v>126.39075363020194</c:v>
                </c:pt>
                <c:pt idx="348">
                  <c:v>337.22135606292875</c:v>
                </c:pt>
                <c:pt idx="349">
                  <c:v>401.75693258426963</c:v>
                </c:pt>
                <c:pt idx="350">
                  <c:v>370.74473704001088</c:v>
                </c:pt>
                <c:pt idx="352">
                  <c:v>158.96597764741645</c:v>
                </c:pt>
                <c:pt idx="353">
                  <c:v>431.88940163972279</c:v>
                </c:pt>
                <c:pt idx="354">
                  <c:v>397.71166110948224</c:v>
                </c:pt>
                <c:pt idx="355">
                  <c:v>413.61360811627924</c:v>
                </c:pt>
                <c:pt idx="357">
                  <c:v>108.83087126524805</c:v>
                </c:pt>
                <c:pt idx="358">
                  <c:v>328.38883777686112</c:v>
                </c:pt>
                <c:pt idx="359">
                  <c:v>347.20887864900584</c:v>
                </c:pt>
                <c:pt idx="360">
                  <c:v>413.48255269824881</c:v>
                </c:pt>
                <c:pt idx="362">
                  <c:v>108.01078022610132</c:v>
                </c:pt>
                <c:pt idx="363">
                  <c:v>350.54481071366183</c:v>
                </c:pt>
                <c:pt idx="364">
                  <c:v>362.17703044547829</c:v>
                </c:pt>
                <c:pt idx="365">
                  <c:v>343.64184683539014</c:v>
                </c:pt>
                <c:pt idx="367">
                  <c:v>128.70877725722451</c:v>
                </c:pt>
                <c:pt idx="368">
                  <c:v>327.13338581131222</c:v>
                </c:pt>
                <c:pt idx="369">
                  <c:v>393.54462283332191</c:v>
                </c:pt>
                <c:pt idx="370">
                  <c:v>414.87640006287154</c:v>
                </c:pt>
                <c:pt idx="372">
                  <c:v>144.68668794833133</c:v>
                </c:pt>
                <c:pt idx="373">
                  <c:v>319.1945033346808</c:v>
                </c:pt>
                <c:pt idx="374">
                  <c:v>365.36189250791983</c:v>
                </c:pt>
                <c:pt idx="375">
                  <c:v>412.52074705059727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5-4F1B-9DAC-919BF4F1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1376"/>
        <c:axId val="40261456"/>
      </c:scatterChart>
      <c:valAx>
        <c:axId val="402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1456"/>
        <c:crosses val="autoZero"/>
        <c:crossBetween val="midCat"/>
      </c:valAx>
      <c:valAx>
        <c:axId val="40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769143</xdr:colOff>
      <xdr:row>339</xdr:row>
      <xdr:rowOff>147637</xdr:rowOff>
    </xdr:from>
    <xdr:to>
      <xdr:col>8</xdr:col>
      <xdr:colOff>19050</xdr:colOff>
      <xdr:row>363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1B21E-CB27-D096-F17C-A4DC546D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s Hunt" id="{CB5921A8-4102-4306-B94E-CC73C9BB8B08}" userId="james.hunt@unimelb.edu.au" providerId="PeoplePicker"/>
  <person displayName="James Hunt" id="{40F320E4-D35E-4D9F-A1D5-92724B80EC57}" userId="S::james.hunt@unimelb.edu.au::f920b93b-2398-4f5a-a767-1d004726de12" providerId="AD"/>
  <person displayName="Juan Wang" id="{5CB61E70-2835-4070-8ADA-E295FF0B98DA}" userId="S::juan.wang5@unimelb.edu.au::5ee9ba0d-76c4-4d0d-bbe1-a25307663a62" providerId="AD"/>
  <person displayName="Huth, Neil (A&amp;F, Toowoomba)" id="{EB6521CF-8453-4C69-B6FF-77AF4EA02DCB}" userId="S::neil.huth_csiro.au#ext#@unimelbcloud.onmicrosoft.com::5a3ea854-c84f-4d49-afa0-76f4ff2129a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5726.810411805556" createdVersion="8" refreshedVersion="8" minRefreshableVersion="3" recordCount="1680" xr:uid="{BE467493-9C0E-46C1-B1BB-E857334E86D6}">
  <cacheSource type="worksheet">
    <worksheetSource ref="A1:T1681" sheet="Data"/>
  </cacheSource>
  <cacheFields count="23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Site" numFmtId="0">
      <sharedItems count="5">
        <s v="Minnipa"/>
        <s v="Temora"/>
        <s v="Junee"/>
        <s v="Gatton_Irrigated"/>
        <s v="Gatton_Dryland"/>
      </sharedItems>
    </cacheField>
    <cacheField name="!site_year" numFmtId="0">
      <sharedItems/>
    </cacheField>
    <cacheField name="Row" numFmtId="0">
      <sharedItems containsString="0" containsBlank="1" containsNumber="1" containsInteger="1" minValue="1" maxValue="12"/>
    </cacheField>
    <cacheField name="Range" numFmtId="0">
      <sharedItems containsString="0" containsBlank="1" containsNumber="1" containsInteger="1" minValue="1" maxValue="12"/>
    </cacheField>
    <cacheField name="Plot" numFmtId="0">
      <sharedItems containsSemiMixedTypes="0" containsString="0" containsNumber="1" containsInteger="1" minValue="1" maxValue="48"/>
    </cacheField>
    <cacheField name="Block" numFmtId="0">
      <sharedItems containsSemiMixedTypes="0" containsString="0" containsNumber="1" containsInteger="1" minValue="1" maxValue="4"/>
    </cacheField>
    <cacheField name="Variety" numFmtId="0">
      <sharedItems count="12">
        <s v="Scout"/>
        <s v="5A"/>
        <s v="Sunbee"/>
        <s v="Corack"/>
        <s v="Sunstate"/>
        <s v="29B"/>
        <s v="Mace"/>
        <s v="60A"/>
        <s v="Hartog"/>
        <s v="Espada"/>
        <s v="Spitfire"/>
        <s v="Gauntlet"/>
      </sharedItems>
    </cacheField>
    <cacheField name="Cut Date" numFmtId="0">
      <sharedItems containsNonDate="0" containsDate="1" containsString="0" containsBlank="1" minDate="2014-07-14T00:00:00" maxDate="2015-12-24T00:00:00" count="43">
        <d v="2014-08-05T00:00:00"/>
        <d v="2014-08-11T00:00:00"/>
        <d v="2014-08-20T00:00:00"/>
        <d v="2014-08-22T00:00:00"/>
        <d v="2014-08-15T00:00:00"/>
        <d v="2014-09-01T00:00:00"/>
        <d v="2014-09-19T00:00:00"/>
        <d v="2014-09-17T00:00:00"/>
        <d v="2014-09-22T00:00:00"/>
        <d v="2014-09-15T00:00:00"/>
        <d v="2014-11-11T00:00:00"/>
        <m/>
        <d v="2015-07-29T00:00:00"/>
        <d v="2015-08-31T00:00:00"/>
        <d v="2015-09-17T00:00:00"/>
        <d v="2015-10-16T00:00:00"/>
        <d v="2015-10-14T00:00:00"/>
        <d v="2015-10-19T00:00:00"/>
        <d v="2015-12-23T00:00:00"/>
        <d v="2014-07-14T00:00:00"/>
        <d v="2014-08-14T00:00:00"/>
        <d v="2014-09-18T00:00:00"/>
        <d v="2014-10-16T00:00:00"/>
        <d v="2014-10-09T00:00:00"/>
        <d v="2014-10-13T00:00:00"/>
        <d v="2014-11-14T00:00:00"/>
        <d v="2014-07-22T00:00:00"/>
        <d v="2014-08-12T00:00:00"/>
        <d v="2014-09-09T00:00:00"/>
        <d v="2014-09-16T00:00:00"/>
        <d v="2014-11-04T00:00:00"/>
        <d v="2014-10-28T00:00:00"/>
        <d v="2015-07-03T00:00:00"/>
        <d v="2015-07-09T00:00:00"/>
        <d v="2015-07-24T00:00:00"/>
        <d v="2015-07-28T00:00:00"/>
        <d v="2015-07-16T00:00:00"/>
        <d v="2015-08-04T00:00:00"/>
        <d v="2015-08-18T00:00:00"/>
        <d v="2015-08-25T00:00:00"/>
        <d v="2015-08-11T00:00:00"/>
        <d v="2015-10-07T00:00:00"/>
        <d v="2015-10-13T00:00:00"/>
      </sharedItems>
      <fieldGroup par="22"/>
    </cacheField>
    <cacheField name="SCDS stage" numFmtId="0">
      <sharedItems/>
    </cacheField>
    <cacheField name="biomass_gm2" numFmtId="1">
      <sharedItems containsSemiMixedTypes="0" containsString="0" containsNumber="1" minValue="13.08" maxValue="2037.1"/>
    </cacheField>
    <cacheField name="stem_biomass_gm2" numFmtId="0">
      <sharedItems containsString="0" containsBlank="1" containsNumber="1" minValue="3.1987878787878872" maxValue="803.0625"/>
    </cacheField>
    <cacheField name="gleaf_biomass_gm2" numFmtId="1">
      <sharedItems containsString="0" containsBlank="1" containsNumber="1" minValue="0" maxValue="413.69886359999998"/>
    </cacheField>
    <cacheField name="spike_biomass_gm2" numFmtId="1">
      <sharedItems containsString="0" containsBlank="1" containsNumber="1" minValue="3.2" maxValue="1299.5"/>
    </cacheField>
    <cacheField name="dleaf_biomass_gm2" numFmtId="0">
      <sharedItems containsString="0" containsBlank="1" containsNumber="1" minValue="0" maxValue="628.60678310000003"/>
    </cacheField>
    <cacheField name="13C (‰)" numFmtId="0">
      <sharedItems containsString="0" containsBlank="1" containsNumber="1" minValue="-26.41" maxValue="-24.51"/>
    </cacheField>
    <cacheField name="N_mg_g" numFmtId="0">
      <sharedItems containsString="0" containsBlank="1" containsNumber="1" minValue="0" maxValue="64.74199999999999"/>
    </cacheField>
    <cacheField name="WSC_mg_g" numFmtId="0">
      <sharedItems containsString="0" containsBlank="1" containsNumber="1" minValue="0" maxValue="206.4"/>
    </cacheField>
    <cacheField name="AboveGround.N" numFmtId="0">
      <sharedItems containsString="0" containsBlank="1" containsNumber="1" minValue="0" maxValue="25.865840575953055"/>
    </cacheField>
    <cacheField name="AboveGround.Storage.Wt" numFmtId="2">
      <sharedItems containsString="0" containsBlank="1" containsNumber="1" minValue="0" maxValue="158.33776"/>
    </cacheField>
    <cacheField name="Months (Cut Date)" numFmtId="0" databaseField="0">
      <fieldGroup base="8">
        <rangePr groupBy="months" startDate="2014-07-14T00:00:00" endDate="2015-12-24T00:00:00"/>
        <groupItems count="14">
          <s v="&lt;14/07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2/2015"/>
        </groupItems>
      </fieldGroup>
    </cacheField>
    <cacheField name="Quarters (Cut Date)" numFmtId="0" databaseField="0">
      <fieldGroup base="8">
        <rangePr groupBy="quarters" startDate="2014-07-14T00:00:00" endDate="2015-12-24T00:00:00"/>
        <groupItems count="6">
          <s v="&lt;14/07/2014"/>
          <s v="Qtr1"/>
          <s v="Qtr2"/>
          <s v="Qtr3"/>
          <s v="Qtr4"/>
          <s v="&gt;24/12/2015"/>
        </groupItems>
      </fieldGroup>
    </cacheField>
    <cacheField name="Years (Cut Date)" numFmtId="0" databaseField="0">
      <fieldGroup base="8">
        <rangePr groupBy="years" startDate="2014-07-14T00:00:00" endDate="2015-12-24T00:00:00"/>
        <groupItems count="4">
          <s v="&lt;14/07/2014"/>
          <s v="2014"/>
          <s v="2015"/>
          <s v="&gt;24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x v="0"/>
    <s v="2014_Minnipa"/>
    <n v="1"/>
    <n v="1"/>
    <n v="1"/>
    <n v="1"/>
    <x v="0"/>
    <x v="0"/>
    <s v="N0"/>
    <n v="25.82"/>
    <m/>
    <m/>
    <m/>
    <m/>
    <n v="-25.68"/>
    <n v="47.236000000000004"/>
    <n v="83.4"/>
    <n v="1.2196335200000001"/>
    <n v="2.1533880000000005"/>
  </r>
  <r>
    <x v="0"/>
    <x v="0"/>
    <s v="2014_Minnipa"/>
    <n v="1"/>
    <n v="2"/>
    <n v="2"/>
    <n v="1"/>
    <x v="1"/>
    <x v="0"/>
    <s v="N0"/>
    <n v="20.010000000000002"/>
    <m/>
    <m/>
    <m/>
    <m/>
    <n v="-25.63"/>
    <n v="46.741"/>
    <n v="71.100000000000009"/>
    <n v="0.93528741000000004"/>
    <n v="1.4227110000000003"/>
  </r>
  <r>
    <x v="0"/>
    <x v="0"/>
    <s v="2014_Minnipa"/>
    <n v="1"/>
    <n v="3"/>
    <n v="3"/>
    <n v="1"/>
    <x v="2"/>
    <x v="0"/>
    <s v="N0"/>
    <n v="41.76"/>
    <m/>
    <m/>
    <m/>
    <m/>
    <n v="-25.72"/>
    <n v="46.576000000000008"/>
    <n v="68"/>
    <n v="1.9450137600000004"/>
    <n v="2.83968"/>
  </r>
  <r>
    <x v="0"/>
    <x v="0"/>
    <s v="2014_Minnipa"/>
    <n v="1"/>
    <n v="4"/>
    <n v="4"/>
    <n v="1"/>
    <x v="3"/>
    <x v="0"/>
    <s v="N0"/>
    <n v="19.84"/>
    <m/>
    <m/>
    <m/>
    <m/>
    <n v="-25.58"/>
    <n v="44.309000000000005"/>
    <n v="78.600000000000009"/>
    <n v="0.87909056000000008"/>
    <n v="1.5594240000000001"/>
  </r>
  <r>
    <x v="0"/>
    <x v="0"/>
    <s v="2014_Minnipa"/>
    <n v="1"/>
    <n v="5"/>
    <n v="5"/>
    <n v="1"/>
    <x v="4"/>
    <x v="0"/>
    <s v="N0"/>
    <n v="15.23"/>
    <m/>
    <m/>
    <m/>
    <m/>
    <n v="-25.49"/>
    <n v="47.23"/>
    <n v="76.2"/>
    <n v="0.71931290000000003"/>
    <n v="1.1605260000000002"/>
  </r>
  <r>
    <x v="0"/>
    <x v="0"/>
    <s v="2014_Minnipa"/>
    <n v="1"/>
    <n v="6"/>
    <n v="6"/>
    <n v="1"/>
    <x v="5"/>
    <x v="0"/>
    <s v="N0"/>
    <n v="23.27"/>
    <m/>
    <m/>
    <m/>
    <m/>
    <n v="-25.74"/>
    <n v="45.921999999999997"/>
    <n v="71.5"/>
    <n v="1.0686049399999999"/>
    <n v="1.663805"/>
  </r>
  <r>
    <x v="0"/>
    <x v="0"/>
    <s v="2014_Minnipa"/>
    <n v="2"/>
    <n v="6"/>
    <n v="7"/>
    <n v="1"/>
    <x v="6"/>
    <x v="0"/>
    <s v="N0"/>
    <n v="27.84"/>
    <m/>
    <m/>
    <m/>
    <m/>
    <n v="-25.21"/>
    <n v="45.148000000000003"/>
    <n v="101.89999999999999"/>
    <n v="1.2569203200000001"/>
    <n v="2.8368959999999999"/>
  </r>
  <r>
    <x v="0"/>
    <x v="0"/>
    <s v="2014_Minnipa"/>
    <n v="2"/>
    <n v="5"/>
    <n v="8"/>
    <n v="1"/>
    <x v="7"/>
    <x v="0"/>
    <s v="N0"/>
    <n v="25.64"/>
    <m/>
    <m/>
    <m/>
    <m/>
    <n v="-25.66"/>
    <n v="41.893999999999998"/>
    <n v="72"/>
    <n v="1.07416216"/>
    <n v="1.8460799999999999"/>
  </r>
  <r>
    <x v="0"/>
    <x v="0"/>
    <s v="2014_Minnipa"/>
    <n v="2"/>
    <n v="4"/>
    <n v="9"/>
    <n v="1"/>
    <x v="8"/>
    <x v="0"/>
    <s v="N0"/>
    <n v="21.56"/>
    <m/>
    <m/>
    <m/>
    <m/>
    <n v="-25.54"/>
    <n v="44.067"/>
    <n v="87.699999999999989"/>
    <n v="0.95008451999999999"/>
    <n v="1.8908119999999997"/>
  </r>
  <r>
    <x v="0"/>
    <x v="0"/>
    <s v="2014_Minnipa"/>
    <n v="2"/>
    <n v="3"/>
    <n v="10"/>
    <n v="1"/>
    <x v="9"/>
    <x v="0"/>
    <s v="N0"/>
    <n v="31.23"/>
    <m/>
    <m/>
    <m/>
    <m/>
    <n v="-25.53"/>
    <n v="44.282000000000004"/>
    <n v="85.5"/>
    <n v="1.38292686"/>
    <n v="2.6701649999999999"/>
  </r>
  <r>
    <x v="0"/>
    <x v="0"/>
    <s v="2014_Minnipa"/>
    <n v="2"/>
    <n v="2"/>
    <n v="11"/>
    <n v="1"/>
    <x v="10"/>
    <x v="0"/>
    <s v="N0"/>
    <n v="21"/>
    <m/>
    <m/>
    <m/>
    <m/>
    <n v="-25.73"/>
    <n v="46.759"/>
    <n v="71.599999999999994"/>
    <n v="0.98193900000000001"/>
    <n v="1.5035999999999998"/>
  </r>
  <r>
    <x v="0"/>
    <x v="0"/>
    <s v="2014_Minnipa"/>
    <n v="2"/>
    <n v="1"/>
    <n v="12"/>
    <n v="1"/>
    <x v="11"/>
    <x v="0"/>
    <s v="N0"/>
    <n v="13.08"/>
    <m/>
    <m/>
    <m/>
    <m/>
    <n v="-25.37"/>
    <n v="48.143999999999998"/>
    <n v="77.2"/>
    <n v="0.62972351999999998"/>
    <n v="1.009776"/>
  </r>
  <r>
    <x v="0"/>
    <x v="0"/>
    <s v="2014_Minnipa"/>
    <n v="3"/>
    <n v="1"/>
    <n v="13"/>
    <n v="2"/>
    <x v="9"/>
    <x v="0"/>
    <s v="N0"/>
    <n v="14.59"/>
    <m/>
    <m/>
    <m/>
    <m/>
    <n v="-25.29"/>
    <n v="48.949999999999996"/>
    <n v="89.2"/>
    <n v="0.71418049999999988"/>
    <n v="1.301428"/>
  </r>
  <r>
    <x v="0"/>
    <x v="0"/>
    <s v="2014_Minnipa"/>
    <n v="3"/>
    <n v="2"/>
    <n v="14"/>
    <n v="2"/>
    <x v="11"/>
    <x v="1"/>
    <s v="N0"/>
    <n v="29.93"/>
    <m/>
    <m/>
    <m/>
    <m/>
    <n v="-24.67"/>
    <n v="45.893000000000001"/>
    <n v="130.19999999999999"/>
    <n v="1.37357749"/>
    <n v="3.8968859999999994"/>
  </r>
  <r>
    <x v="0"/>
    <x v="0"/>
    <s v="2014_Minnipa"/>
    <n v="3"/>
    <n v="3"/>
    <n v="15"/>
    <n v="2"/>
    <x v="7"/>
    <x v="0"/>
    <s v="N0"/>
    <n v="39.79"/>
    <m/>
    <m/>
    <m/>
    <m/>
    <n v="-25.59"/>
    <n v="46.111000000000004"/>
    <n v="66.599999999999994"/>
    <n v="1.8347566900000001"/>
    <n v="2.6500139999999996"/>
  </r>
  <r>
    <x v="0"/>
    <x v="0"/>
    <s v="2014_Minnipa"/>
    <n v="3"/>
    <n v="4"/>
    <n v="16"/>
    <n v="2"/>
    <x v="10"/>
    <x v="0"/>
    <s v="N0"/>
    <n v="20.58"/>
    <m/>
    <m/>
    <m/>
    <m/>
    <n v="-25.25"/>
    <n v="41.757999999999996"/>
    <n v="97.300000000000011"/>
    <n v="0.85937963999999989"/>
    <n v="2.002434"/>
  </r>
  <r>
    <x v="0"/>
    <x v="0"/>
    <s v="2014_Minnipa"/>
    <n v="3"/>
    <n v="5"/>
    <n v="17"/>
    <n v="2"/>
    <x v="1"/>
    <x v="0"/>
    <s v="N0"/>
    <n v="19.36"/>
    <m/>
    <m/>
    <m/>
    <m/>
    <n v="-25.08"/>
    <n v="41.897000000000006"/>
    <n v="97.4"/>
    <n v="0.81112592000000006"/>
    <n v="1.885664"/>
  </r>
  <r>
    <x v="0"/>
    <x v="0"/>
    <s v="2014_Minnipa"/>
    <n v="3"/>
    <n v="6"/>
    <n v="18"/>
    <n v="2"/>
    <x v="8"/>
    <x v="0"/>
    <s v="N0"/>
    <n v="18.73"/>
    <m/>
    <m/>
    <m/>
    <m/>
    <n v="-25.28"/>
    <n v="42.786000000000001"/>
    <n v="81.400000000000006"/>
    <n v="0.80138178000000004"/>
    <n v="1.5246220000000001"/>
  </r>
  <r>
    <x v="0"/>
    <x v="0"/>
    <s v="2014_Minnipa"/>
    <n v="4"/>
    <n v="6"/>
    <n v="19"/>
    <n v="2"/>
    <x v="4"/>
    <x v="0"/>
    <s v="N0"/>
    <n v="19.350000000000001"/>
    <m/>
    <m/>
    <m/>
    <m/>
    <n v="-25.26"/>
    <n v="45.681000000000004"/>
    <n v="88"/>
    <n v="0.88392735000000011"/>
    <n v="1.7028000000000001"/>
  </r>
  <r>
    <x v="0"/>
    <x v="0"/>
    <s v="2014_Minnipa"/>
    <n v="4"/>
    <n v="5"/>
    <n v="20"/>
    <n v="2"/>
    <x v="0"/>
    <x v="0"/>
    <s v="N0"/>
    <n v="21.68"/>
    <m/>
    <m/>
    <m/>
    <m/>
    <n v="-25.26"/>
    <n v="43.353999999999999"/>
    <n v="95.399999999999991"/>
    <n v="0.93991471999999998"/>
    <n v="2.0682719999999999"/>
  </r>
  <r>
    <x v="0"/>
    <x v="0"/>
    <s v="2014_Minnipa"/>
    <n v="4"/>
    <n v="4"/>
    <n v="21"/>
    <n v="2"/>
    <x v="2"/>
    <x v="0"/>
    <s v="N0"/>
    <n v="29.15"/>
    <m/>
    <m/>
    <m/>
    <m/>
    <n v="-25.41"/>
    <n v="45.670999999999999"/>
    <n v="77"/>
    <n v="1.3313096499999999"/>
    <n v="2.2445499999999998"/>
  </r>
  <r>
    <x v="0"/>
    <x v="0"/>
    <s v="2014_Minnipa"/>
    <n v="4"/>
    <n v="3"/>
    <n v="22"/>
    <n v="2"/>
    <x v="6"/>
    <x v="0"/>
    <s v="N0"/>
    <n v="33.01"/>
    <m/>
    <m/>
    <m/>
    <m/>
    <n v="-24.86"/>
    <n v="42.644999999999996"/>
    <n v="113.10000000000001"/>
    <n v="1.4077114499999999"/>
    <n v="3.7334309999999999"/>
  </r>
  <r>
    <x v="0"/>
    <x v="0"/>
    <s v="2014_Minnipa"/>
    <n v="4"/>
    <n v="2"/>
    <n v="23"/>
    <n v="2"/>
    <x v="5"/>
    <x v="0"/>
    <s v="N0"/>
    <n v="27.5"/>
    <m/>
    <m/>
    <m/>
    <m/>
    <n v="-25.46"/>
    <n v="44.070999999999998"/>
    <n v="75.8"/>
    <n v="1.2119524999999998"/>
    <n v="2.0844999999999998"/>
  </r>
  <r>
    <x v="0"/>
    <x v="0"/>
    <s v="2014_Minnipa"/>
    <n v="4"/>
    <n v="1"/>
    <n v="24"/>
    <n v="2"/>
    <x v="3"/>
    <x v="0"/>
    <s v="N0"/>
    <n v="24.71"/>
    <m/>
    <m/>
    <m/>
    <m/>
    <n v="-25.17"/>
    <n v="45.317999999999998"/>
    <n v="114.2"/>
    <n v="1.1198077800000001"/>
    <n v="2.821882"/>
  </r>
  <r>
    <x v="0"/>
    <x v="0"/>
    <s v="2014_Minnipa"/>
    <n v="5"/>
    <n v="1"/>
    <n v="25"/>
    <n v="3"/>
    <x v="2"/>
    <x v="0"/>
    <s v="N0"/>
    <n v="22.56"/>
    <m/>
    <m/>
    <m/>
    <m/>
    <n v="-25.43"/>
    <n v="48.689"/>
    <n v="97.699999999999989"/>
    <n v="1.0984238399999999"/>
    <n v="2.2041119999999994"/>
  </r>
  <r>
    <x v="0"/>
    <x v="0"/>
    <s v="2014_Minnipa"/>
    <n v="5"/>
    <n v="2"/>
    <n v="26"/>
    <n v="3"/>
    <x v="4"/>
    <x v="0"/>
    <s v="N0"/>
    <n v="15.47"/>
    <m/>
    <m/>
    <m/>
    <m/>
    <n v="-25.28"/>
    <n v="50.844999999999999"/>
    <n v="86.199999999999989"/>
    <n v="0.78657214999999991"/>
    <n v="1.3335139999999999"/>
  </r>
  <r>
    <x v="0"/>
    <x v="0"/>
    <s v="2014_Minnipa"/>
    <n v="5"/>
    <n v="3"/>
    <n v="27"/>
    <n v="3"/>
    <x v="6"/>
    <x v="0"/>
    <s v="N0"/>
    <n v="37.840000000000003"/>
    <m/>
    <m/>
    <m/>
    <m/>
    <n v="-25.03"/>
    <n v="43.650999999999996"/>
    <n v="102.6"/>
    <n v="1.65175384"/>
    <n v="3.8823840000000001"/>
  </r>
  <r>
    <x v="0"/>
    <x v="0"/>
    <s v="2014_Minnipa"/>
    <n v="5"/>
    <n v="4"/>
    <n v="28"/>
    <n v="3"/>
    <x v="1"/>
    <x v="0"/>
    <s v="N0"/>
    <n v="21.57"/>
    <m/>
    <m/>
    <m/>
    <m/>
    <n v="-25.16"/>
    <n v="45.956000000000003"/>
    <n v="96.7"/>
    <n v="0.99127092000000006"/>
    <n v="2.0858189999999999"/>
  </r>
  <r>
    <x v="0"/>
    <x v="0"/>
    <s v="2014_Minnipa"/>
    <n v="5"/>
    <n v="5"/>
    <n v="29"/>
    <n v="3"/>
    <x v="9"/>
    <x v="0"/>
    <s v="N0"/>
    <n v="24.04"/>
    <m/>
    <m/>
    <m/>
    <m/>
    <n v="-24.97"/>
    <n v="42.802"/>
    <n v="122"/>
    <n v="1.0289600800000001"/>
    <n v="2.9328799999999999"/>
  </r>
  <r>
    <x v="0"/>
    <x v="0"/>
    <s v="2014_Minnipa"/>
    <n v="5"/>
    <n v="6"/>
    <n v="30"/>
    <n v="3"/>
    <x v="7"/>
    <x v="0"/>
    <s v="N0"/>
    <n v="16.920000000000002"/>
    <m/>
    <m/>
    <m/>
    <m/>
    <n v="-25.17"/>
    <n v="46.285999999999994"/>
    <n v="78"/>
    <n v="0.78315911999999999"/>
    <n v="1.3197600000000003"/>
  </r>
  <r>
    <x v="0"/>
    <x v="0"/>
    <s v="2014_Minnipa"/>
    <n v="6"/>
    <n v="6"/>
    <n v="31"/>
    <n v="3"/>
    <x v="10"/>
    <x v="0"/>
    <s v="N0"/>
    <n v="19.53"/>
    <m/>
    <m/>
    <m/>
    <m/>
    <n v="-25.1"/>
    <n v="46.215000000000003"/>
    <n v="103.69999999999999"/>
    <n v="0.9025789500000001"/>
    <n v="2.025261"/>
  </r>
  <r>
    <x v="0"/>
    <x v="0"/>
    <s v="2014_Minnipa"/>
    <n v="6"/>
    <n v="5"/>
    <n v="32"/>
    <n v="3"/>
    <x v="8"/>
    <x v="0"/>
    <s v="N0"/>
    <n v="14.98"/>
    <m/>
    <m/>
    <m/>
    <m/>
    <n v="-25.13"/>
    <n v="47.545999999999999"/>
    <n v="100.19999999999999"/>
    <n v="0.71223908000000002"/>
    <n v="1.5009959999999998"/>
  </r>
  <r>
    <x v="0"/>
    <x v="0"/>
    <s v="2014_Minnipa"/>
    <n v="6"/>
    <n v="4"/>
    <n v="33"/>
    <n v="3"/>
    <x v="5"/>
    <x v="0"/>
    <s v="N0"/>
    <n v="16.53"/>
    <m/>
    <m/>
    <m/>
    <m/>
    <n v="-25.41"/>
    <n v="44.516999999999996"/>
    <n v="83.699999999999989"/>
    <n v="0.73586600999999996"/>
    <n v="1.3835609999999998"/>
  </r>
  <r>
    <x v="0"/>
    <x v="0"/>
    <s v="2014_Minnipa"/>
    <n v="6"/>
    <n v="3"/>
    <n v="34"/>
    <n v="3"/>
    <x v="11"/>
    <x v="1"/>
    <s v="N0"/>
    <n v="20.46"/>
    <m/>
    <m/>
    <m/>
    <m/>
    <n v="-24.64"/>
    <n v="46.097999999999999"/>
    <n v="138.69999999999999"/>
    <n v="0.94316507999999999"/>
    <n v="2.8378019999999995"/>
  </r>
  <r>
    <x v="0"/>
    <x v="0"/>
    <s v="2014_Minnipa"/>
    <n v="6"/>
    <n v="2"/>
    <n v="35"/>
    <n v="3"/>
    <x v="3"/>
    <x v="0"/>
    <s v="N0"/>
    <n v="29.27"/>
    <m/>
    <m/>
    <m/>
    <m/>
    <n v="-25.05"/>
    <n v="42.915999999999997"/>
    <n v="107.69999999999999"/>
    <n v="1.2561513199999998"/>
    <n v="3.1523789999999994"/>
  </r>
  <r>
    <x v="0"/>
    <x v="0"/>
    <s v="2014_Minnipa"/>
    <n v="6"/>
    <n v="1"/>
    <n v="36"/>
    <n v="3"/>
    <x v="0"/>
    <x v="0"/>
    <s v="N0"/>
    <n v="17.45"/>
    <m/>
    <m/>
    <m/>
    <m/>
    <n v="-25.25"/>
    <n v="47.419000000000004"/>
    <n v="91.8"/>
    <n v="0.82746154999999999"/>
    <n v="1.6019099999999999"/>
  </r>
  <r>
    <x v="0"/>
    <x v="0"/>
    <s v="2014_Minnipa"/>
    <n v="7"/>
    <n v="1"/>
    <n v="37"/>
    <n v="4"/>
    <x v="5"/>
    <x v="0"/>
    <s v="N0"/>
    <n v="16.78"/>
    <m/>
    <m/>
    <m/>
    <m/>
    <n v="-25.17"/>
    <n v="46.794000000000004"/>
    <n v="114.2"/>
    <n v="0.78520332000000004"/>
    <n v="1.9162760000000001"/>
  </r>
  <r>
    <x v="0"/>
    <x v="0"/>
    <s v="2014_Minnipa"/>
    <n v="7"/>
    <n v="2"/>
    <n v="38"/>
    <n v="4"/>
    <x v="10"/>
    <x v="0"/>
    <s v="N0"/>
    <n v="34.78"/>
    <m/>
    <m/>
    <m/>
    <m/>
    <n v="-25.13"/>
    <n v="40.293999999999997"/>
    <n v="125.19999999999999"/>
    <n v="1.4014253199999998"/>
    <n v="4.3544559999999999"/>
  </r>
  <r>
    <x v="0"/>
    <x v="0"/>
    <s v="2014_Minnipa"/>
    <n v="7"/>
    <n v="3"/>
    <n v="39"/>
    <n v="4"/>
    <x v="0"/>
    <x v="0"/>
    <s v="N0"/>
    <n v="25.11"/>
    <m/>
    <m/>
    <m/>
    <m/>
    <n v="-25.1"/>
    <n v="45.266999999999996"/>
    <n v="108.10000000000001"/>
    <n v="1.13665437"/>
    <n v="2.714391"/>
  </r>
  <r>
    <x v="0"/>
    <x v="0"/>
    <s v="2014_Minnipa"/>
    <n v="7"/>
    <n v="4"/>
    <n v="40"/>
    <n v="4"/>
    <x v="8"/>
    <x v="0"/>
    <s v="N0"/>
    <n v="17.39"/>
    <m/>
    <m/>
    <m/>
    <m/>
    <n v="-24.94"/>
    <n v="46.845999999999997"/>
    <n v="114.39999999999999"/>
    <n v="0.81465193999999996"/>
    <n v="1.9894159999999999"/>
  </r>
  <r>
    <x v="0"/>
    <x v="0"/>
    <s v="2014_Minnipa"/>
    <n v="7"/>
    <n v="5"/>
    <n v="41"/>
    <n v="4"/>
    <x v="2"/>
    <x v="0"/>
    <s v="N0"/>
    <n v="25.62"/>
    <m/>
    <m/>
    <m/>
    <m/>
    <n v="-25.15"/>
    <n v="45.875"/>
    <n v="116.4"/>
    <n v="1.1753175"/>
    <n v="2.9821680000000002"/>
  </r>
  <r>
    <x v="0"/>
    <x v="0"/>
    <s v="2014_Minnipa"/>
    <n v="7"/>
    <n v="6"/>
    <n v="42"/>
    <n v="4"/>
    <x v="9"/>
    <x v="0"/>
    <s v="N0"/>
    <n v="28.61"/>
    <m/>
    <m/>
    <m/>
    <m/>
    <n v="-24.71"/>
    <n v="42.701000000000001"/>
    <n v="162.5"/>
    <n v="1.2216756099999999"/>
    <n v="4.6491249999999997"/>
  </r>
  <r>
    <x v="0"/>
    <x v="0"/>
    <s v="2014_Minnipa"/>
    <n v="8"/>
    <n v="6"/>
    <n v="43"/>
    <n v="4"/>
    <x v="7"/>
    <x v="0"/>
    <s v="N0"/>
    <n v="27.01"/>
    <m/>
    <m/>
    <m/>
    <m/>
    <n v="-25.36"/>
    <n v="46.802"/>
    <n v="104.60000000000001"/>
    <n v="1.2641220200000001"/>
    <n v="2.8252460000000004"/>
  </r>
  <r>
    <x v="0"/>
    <x v="0"/>
    <s v="2014_Minnipa"/>
    <n v="8"/>
    <n v="5"/>
    <n v="44"/>
    <n v="4"/>
    <x v="3"/>
    <x v="0"/>
    <s v="N0"/>
    <n v="19.03"/>
    <m/>
    <m/>
    <m/>
    <m/>
    <n v="-24.98"/>
    <n v="42.954000000000001"/>
    <n v="126"/>
    <n v="0.81741461999999998"/>
    <n v="2.39778"/>
  </r>
  <r>
    <x v="0"/>
    <x v="0"/>
    <s v="2014_Minnipa"/>
    <n v="8"/>
    <n v="4"/>
    <n v="45"/>
    <n v="4"/>
    <x v="1"/>
    <x v="0"/>
    <s v="N0"/>
    <n v="25.91"/>
    <m/>
    <m/>
    <m/>
    <m/>
    <n v="-25.32"/>
    <n v="45.320999999999998"/>
    <n v="100.19999999999999"/>
    <n v="1.1742671099999999"/>
    <n v="2.5961819999999998"/>
  </r>
  <r>
    <x v="0"/>
    <x v="0"/>
    <s v="2014_Minnipa"/>
    <n v="8"/>
    <n v="3"/>
    <n v="46"/>
    <n v="4"/>
    <x v="4"/>
    <x v="0"/>
    <s v="N0"/>
    <n v="18.350000000000001"/>
    <m/>
    <m/>
    <m/>
    <m/>
    <n v="-24.6"/>
    <n v="46.483999999999995"/>
    <n v="138.69999999999999"/>
    <n v="0.8529814"/>
    <n v="2.5451449999999998"/>
  </r>
  <r>
    <x v="0"/>
    <x v="0"/>
    <s v="2014_Minnipa"/>
    <n v="8"/>
    <n v="2"/>
    <n v="47"/>
    <n v="4"/>
    <x v="11"/>
    <x v="0"/>
    <s v="N0"/>
    <n v="23.22"/>
    <m/>
    <m/>
    <m/>
    <m/>
    <n v="-25.07"/>
    <n v="42.554999999999993"/>
    <n v="129.70000000000002"/>
    <n v="0.98812709999999981"/>
    <n v="3.0116340000000004"/>
  </r>
  <r>
    <x v="0"/>
    <x v="0"/>
    <s v="2014_Minnipa"/>
    <n v="8"/>
    <n v="1"/>
    <n v="48"/>
    <n v="4"/>
    <x v="6"/>
    <x v="0"/>
    <s v="N0"/>
    <n v="23.42"/>
    <m/>
    <m/>
    <m/>
    <m/>
    <n v="-24.73"/>
    <n v="42.317"/>
    <n v="140"/>
    <n v="0.99106414000000009"/>
    <n v="3.2788000000000004"/>
  </r>
  <r>
    <x v="0"/>
    <x v="0"/>
    <s v="2014_Minnipa"/>
    <n v="1"/>
    <n v="1"/>
    <n v="1"/>
    <n v="1"/>
    <x v="0"/>
    <x v="2"/>
    <s v="N2"/>
    <n v="56.16"/>
    <m/>
    <m/>
    <m/>
    <m/>
    <n v="-25.83"/>
    <n v="37.542000000000002"/>
    <n v="92.4"/>
    <n v="2.10835872"/>
    <n v="5.189184"/>
  </r>
  <r>
    <x v="0"/>
    <x v="0"/>
    <s v="2014_Minnipa"/>
    <n v="1"/>
    <n v="2"/>
    <n v="2"/>
    <n v="1"/>
    <x v="1"/>
    <x v="3"/>
    <s v="N2"/>
    <n v="61.83"/>
    <m/>
    <m/>
    <m/>
    <m/>
    <n v="-25.34"/>
    <n v="32.762"/>
    <n v="143.5"/>
    <n v="2.0256744599999998"/>
    <n v="8.8726050000000001"/>
  </r>
  <r>
    <x v="0"/>
    <x v="0"/>
    <s v="2014_Minnipa"/>
    <n v="1"/>
    <n v="3"/>
    <n v="3"/>
    <n v="1"/>
    <x v="2"/>
    <x v="2"/>
    <s v="N2"/>
    <n v="92.24"/>
    <m/>
    <m/>
    <m/>
    <m/>
    <n v="-25.77"/>
    <n v="30.066000000000003"/>
    <n v="98.5"/>
    <n v="2.7732878400000001"/>
    <n v="9.0856399999999997"/>
  </r>
  <r>
    <x v="0"/>
    <x v="0"/>
    <s v="2014_Minnipa"/>
    <n v="1"/>
    <n v="4"/>
    <n v="4"/>
    <n v="1"/>
    <x v="3"/>
    <x v="2"/>
    <s v="N2"/>
    <n v="56.33"/>
    <m/>
    <m/>
    <m/>
    <m/>
    <n v="-25.85"/>
    <n v="26.299999999999997"/>
    <n v="117.4"/>
    <n v="1.4814789999999998"/>
    <n v="6.6131419999999999"/>
  </r>
  <r>
    <x v="0"/>
    <x v="0"/>
    <s v="2014_Minnipa"/>
    <n v="1"/>
    <n v="5"/>
    <n v="5"/>
    <n v="1"/>
    <x v="4"/>
    <x v="2"/>
    <s v="N2"/>
    <n v="50.89"/>
    <m/>
    <m/>
    <m/>
    <m/>
    <n v="-25.97"/>
    <n v="33.864999999999995"/>
    <n v="91"/>
    <n v="1.7233898499999998"/>
    <n v="4.6309899999999997"/>
  </r>
  <r>
    <x v="0"/>
    <x v="0"/>
    <s v="2014_Minnipa"/>
    <n v="1"/>
    <n v="6"/>
    <n v="6"/>
    <n v="1"/>
    <x v="5"/>
    <x v="4"/>
    <s v="N2"/>
    <n v="37.42"/>
    <m/>
    <m/>
    <m/>
    <m/>
    <n v="-25.66"/>
    <n v="31.901000000000003"/>
    <n v="108.4"/>
    <n v="1.1937354200000001"/>
    <n v="4.0563280000000006"/>
  </r>
  <r>
    <x v="0"/>
    <x v="0"/>
    <s v="2014_Minnipa"/>
    <n v="2"/>
    <n v="6"/>
    <n v="7"/>
    <n v="1"/>
    <x v="6"/>
    <x v="3"/>
    <s v="N2"/>
    <n v="99.07"/>
    <m/>
    <m/>
    <m/>
    <m/>
    <n v="-25.21"/>
    <n v="29.696999999999999"/>
    <n v="157.10000000000002"/>
    <n v="2.9420817899999996"/>
    <n v="15.563897000000001"/>
  </r>
  <r>
    <x v="0"/>
    <x v="0"/>
    <s v="2014_Minnipa"/>
    <n v="2"/>
    <n v="5"/>
    <n v="8"/>
    <n v="1"/>
    <x v="7"/>
    <x v="4"/>
    <s v="N2"/>
    <n v="44.18"/>
    <m/>
    <m/>
    <m/>
    <m/>
    <n v="-25.43"/>
    <n v="33.005000000000003"/>
    <n v="127.4"/>
    <n v="1.4581609"/>
    <n v="5.6285319999999999"/>
  </r>
  <r>
    <x v="0"/>
    <x v="0"/>
    <s v="2014_Minnipa"/>
    <n v="2"/>
    <n v="4"/>
    <n v="9"/>
    <n v="1"/>
    <x v="8"/>
    <x v="2"/>
    <s v="N2"/>
    <n v="54.67"/>
    <m/>
    <m/>
    <m/>
    <m/>
    <n v="-25.98"/>
    <n v="30.311"/>
    <n v="104"/>
    <n v="1.65710237"/>
    <n v="5.6856800000000005"/>
  </r>
  <r>
    <x v="0"/>
    <x v="0"/>
    <s v="2014_Minnipa"/>
    <n v="2"/>
    <n v="3"/>
    <n v="10"/>
    <n v="1"/>
    <x v="9"/>
    <x v="3"/>
    <s v="N2"/>
    <n v="82.55"/>
    <m/>
    <m/>
    <m/>
    <m/>
    <n v="-25.12"/>
    <n v="30.74"/>
    <n v="174.60000000000002"/>
    <n v="2.5375869999999998"/>
    <n v="14.413230000000002"/>
  </r>
  <r>
    <x v="0"/>
    <x v="0"/>
    <s v="2014_Minnipa"/>
    <n v="2"/>
    <n v="2"/>
    <n v="11"/>
    <n v="1"/>
    <x v="10"/>
    <x v="2"/>
    <s v="N2"/>
    <n v="57.62"/>
    <m/>
    <m/>
    <m/>
    <m/>
    <n v="-25.76"/>
    <n v="33.645000000000003"/>
    <n v="109.80000000000001"/>
    <n v="1.9386249"/>
    <n v="6.326676"/>
  </r>
  <r>
    <x v="0"/>
    <x v="0"/>
    <s v="2014_Minnipa"/>
    <n v="2"/>
    <n v="1"/>
    <n v="12"/>
    <n v="1"/>
    <x v="11"/>
    <x v="3"/>
    <s v="N2"/>
    <n v="53.35"/>
    <m/>
    <m/>
    <m/>
    <m/>
    <n v="-25.19"/>
    <n v="31.311"/>
    <n v="161.1"/>
    <n v="1.67044185"/>
    <n v="8.5946850000000001"/>
  </r>
  <r>
    <x v="0"/>
    <x v="0"/>
    <s v="2014_Minnipa"/>
    <n v="3"/>
    <n v="1"/>
    <n v="13"/>
    <n v="2"/>
    <x v="9"/>
    <x v="3"/>
    <s v="N2"/>
    <n v="50.36"/>
    <m/>
    <m/>
    <m/>
    <m/>
    <n v="-25.42"/>
    <n v="30.780999999999999"/>
    <n v="156.9"/>
    <n v="1.5501311599999998"/>
    <n v="7.901484"/>
  </r>
  <r>
    <x v="0"/>
    <x v="0"/>
    <s v="2014_Minnipa"/>
    <n v="3"/>
    <n v="2"/>
    <n v="14"/>
    <n v="2"/>
    <x v="11"/>
    <x v="3"/>
    <s v="N2"/>
    <n v="44.27"/>
    <m/>
    <m/>
    <m/>
    <m/>
    <n v="-25.39"/>
    <n v="33.768000000000001"/>
    <n v="143.80000000000001"/>
    <n v="1.4949093600000001"/>
    <n v="6.3660260000000006"/>
  </r>
  <r>
    <x v="0"/>
    <x v="0"/>
    <s v="2014_Minnipa"/>
    <n v="3"/>
    <n v="3"/>
    <n v="15"/>
    <n v="2"/>
    <x v="7"/>
    <x v="4"/>
    <s v="N2"/>
    <n v="51.52"/>
    <m/>
    <m/>
    <m/>
    <m/>
    <n v="-25.48"/>
    <n v="35.988"/>
    <n v="119"/>
    <n v="1.85410176"/>
    <n v="6.1308800000000003"/>
  </r>
  <r>
    <x v="0"/>
    <x v="0"/>
    <s v="2014_Minnipa"/>
    <n v="3"/>
    <n v="4"/>
    <n v="16"/>
    <n v="2"/>
    <x v="10"/>
    <x v="2"/>
    <s v="N2"/>
    <n v="61.25"/>
    <m/>
    <m/>
    <m/>
    <m/>
    <n v="-25.93"/>
    <n v="31.710999999999999"/>
    <n v="107.89999999999999"/>
    <n v="1.94229875"/>
    <n v="6.6088749999999994"/>
  </r>
  <r>
    <x v="0"/>
    <x v="0"/>
    <s v="2014_Minnipa"/>
    <n v="3"/>
    <n v="5"/>
    <n v="17"/>
    <n v="2"/>
    <x v="1"/>
    <x v="3"/>
    <s v="N2"/>
    <n v="65.72"/>
    <m/>
    <m/>
    <m/>
    <m/>
    <n v="-25.39"/>
    <n v="22.982999999999997"/>
    <n v="158.5"/>
    <n v="1.5104427599999997"/>
    <n v="10.416619999999998"/>
  </r>
  <r>
    <x v="0"/>
    <x v="0"/>
    <s v="2014_Minnipa"/>
    <n v="3"/>
    <n v="6"/>
    <n v="18"/>
    <n v="2"/>
    <x v="8"/>
    <x v="2"/>
    <s v="N2"/>
    <n v="59.34"/>
    <m/>
    <m/>
    <m/>
    <m/>
    <n v="-25.82"/>
    <n v="30.327000000000002"/>
    <n v="114.39999999999999"/>
    <n v="1.7996041800000002"/>
    <n v="6.7884960000000003"/>
  </r>
  <r>
    <x v="0"/>
    <x v="0"/>
    <s v="2014_Minnipa"/>
    <n v="4"/>
    <n v="6"/>
    <n v="19"/>
    <n v="2"/>
    <x v="4"/>
    <x v="2"/>
    <s v="N2"/>
    <n v="39.53"/>
    <m/>
    <m/>
    <m/>
    <m/>
    <n v="-25.98"/>
    <n v="35.076000000000001"/>
    <n v="109.7"/>
    <n v="1.3865542800000001"/>
    <n v="4.3364409999999998"/>
  </r>
  <r>
    <x v="0"/>
    <x v="0"/>
    <s v="2014_Minnipa"/>
    <n v="4"/>
    <n v="5"/>
    <n v="20"/>
    <n v="2"/>
    <x v="0"/>
    <x v="2"/>
    <s v="N2"/>
    <n v="65.5"/>
    <m/>
    <m/>
    <m/>
    <m/>
    <n v="-25.99"/>
    <n v="34.427999999999997"/>
    <n v="92"/>
    <n v="2.2550339999999998"/>
    <n v="6.0259999999999998"/>
  </r>
  <r>
    <x v="0"/>
    <x v="0"/>
    <s v="2014_Minnipa"/>
    <n v="4"/>
    <n v="4"/>
    <n v="21"/>
    <n v="2"/>
    <x v="2"/>
    <x v="2"/>
    <s v="N2"/>
    <n v="77.02"/>
    <m/>
    <m/>
    <m/>
    <m/>
    <n v="-26.21"/>
    <n v="30.990000000000002"/>
    <n v="90.8"/>
    <n v="2.3868497999999998"/>
    <n v="6.993415999999999"/>
  </r>
  <r>
    <x v="0"/>
    <x v="0"/>
    <s v="2014_Minnipa"/>
    <n v="4"/>
    <n v="3"/>
    <n v="22"/>
    <n v="2"/>
    <x v="6"/>
    <x v="3"/>
    <s v="N2"/>
    <n v="113.76"/>
    <m/>
    <m/>
    <m/>
    <m/>
    <n v="-25.25"/>
    <n v="27.515000000000001"/>
    <n v="172.7"/>
    <n v="3.1301064000000003"/>
    <n v="19.646352"/>
  </r>
  <r>
    <x v="0"/>
    <x v="0"/>
    <s v="2014_Minnipa"/>
    <n v="4"/>
    <n v="2"/>
    <n v="23"/>
    <n v="2"/>
    <x v="5"/>
    <x v="4"/>
    <s v="N2"/>
    <n v="48.68"/>
    <m/>
    <m/>
    <m/>
    <m/>
    <n v="-25.67"/>
    <n v="30.728000000000002"/>
    <n v="116.4"/>
    <n v="1.4958390400000001"/>
    <n v="5.6663519999999998"/>
  </r>
  <r>
    <x v="0"/>
    <x v="0"/>
    <s v="2014_Minnipa"/>
    <n v="4"/>
    <n v="1"/>
    <n v="24"/>
    <n v="2"/>
    <x v="3"/>
    <x v="2"/>
    <s v="N2"/>
    <n v="64.06"/>
    <m/>
    <m/>
    <m/>
    <m/>
    <n v="-26.12"/>
    <n v="30.463000000000001"/>
    <n v="89.5"/>
    <n v="1.9514597800000002"/>
    <n v="5.7333699999999999"/>
  </r>
  <r>
    <x v="0"/>
    <x v="0"/>
    <s v="2014_Minnipa"/>
    <n v="5"/>
    <n v="1"/>
    <n v="25"/>
    <n v="3"/>
    <x v="2"/>
    <x v="2"/>
    <s v="N2"/>
    <n v="79.040000000000006"/>
    <m/>
    <m/>
    <m/>
    <m/>
    <n v="-25.94"/>
    <n v="27.98"/>
    <n v="102"/>
    <n v="2.2115392000000003"/>
    <n v="8.0620800000000017"/>
  </r>
  <r>
    <x v="0"/>
    <x v="0"/>
    <s v="2014_Minnipa"/>
    <n v="5"/>
    <n v="2"/>
    <n v="26"/>
    <n v="3"/>
    <x v="4"/>
    <x v="2"/>
    <s v="N2"/>
    <n v="42.69"/>
    <m/>
    <m/>
    <m/>
    <m/>
    <n v="-25.68"/>
    <n v="33.667999999999999"/>
    <n v="118.9"/>
    <n v="1.4372869199999998"/>
    <n v="5.0758410000000005"/>
  </r>
  <r>
    <x v="0"/>
    <x v="0"/>
    <s v="2014_Minnipa"/>
    <n v="5"/>
    <n v="3"/>
    <n v="27"/>
    <n v="3"/>
    <x v="6"/>
    <x v="3"/>
    <s v="N2"/>
    <n v="108.12"/>
    <m/>
    <m/>
    <m/>
    <m/>
    <n v="-25.24"/>
    <n v="27.94"/>
    <n v="165.7"/>
    <n v="3.0208728000000002"/>
    <n v="17.915483999999999"/>
  </r>
  <r>
    <x v="0"/>
    <x v="0"/>
    <s v="2014_Minnipa"/>
    <n v="5"/>
    <n v="4"/>
    <n v="28"/>
    <n v="3"/>
    <x v="1"/>
    <x v="3"/>
    <s v="N2"/>
    <n v="82.67"/>
    <m/>
    <m/>
    <m/>
    <m/>
    <n v="-25.69"/>
    <n v="25.97"/>
    <n v="135.19999999999999"/>
    <n v="2.1469399"/>
    <n v="11.176983999999999"/>
  </r>
  <r>
    <x v="0"/>
    <x v="0"/>
    <s v="2014_Minnipa"/>
    <n v="5"/>
    <n v="5"/>
    <n v="29"/>
    <n v="3"/>
    <x v="9"/>
    <x v="3"/>
    <s v="N2"/>
    <n v="74.09"/>
    <m/>
    <m/>
    <m/>
    <m/>
    <n v="-24.98"/>
    <n v="24.123000000000001"/>
    <n v="201.20000000000002"/>
    <n v="1.7872730700000001"/>
    <n v="14.906908000000001"/>
  </r>
  <r>
    <x v="0"/>
    <x v="0"/>
    <s v="2014_Minnipa"/>
    <n v="5"/>
    <n v="6"/>
    <n v="30"/>
    <n v="3"/>
    <x v="7"/>
    <x v="4"/>
    <s v="N2"/>
    <n v="45.8"/>
    <m/>
    <m/>
    <m/>
    <m/>
    <n v="-25.47"/>
    <n v="37.39"/>
    <n v="118"/>
    <n v="1.7124619999999999"/>
    <n v="5.4043999999999999"/>
  </r>
  <r>
    <x v="0"/>
    <x v="0"/>
    <s v="2014_Minnipa"/>
    <n v="6"/>
    <n v="6"/>
    <n v="31"/>
    <n v="3"/>
    <x v="10"/>
    <x v="2"/>
    <s v="N2"/>
    <n v="52.4"/>
    <m/>
    <m/>
    <m/>
    <m/>
    <n v="-25.9"/>
    <n v="29.702000000000002"/>
    <n v="111.8"/>
    <n v="1.5563848"/>
    <n v="5.85832"/>
  </r>
  <r>
    <x v="0"/>
    <x v="0"/>
    <s v="2014_Minnipa"/>
    <n v="6"/>
    <n v="5"/>
    <n v="32"/>
    <n v="3"/>
    <x v="8"/>
    <x v="3"/>
    <s v="N2"/>
    <n v="52.99"/>
    <m/>
    <m/>
    <m/>
    <m/>
    <n v="-25.97"/>
    <n v="31.013999999999999"/>
    <n v="106.7"/>
    <n v="1.64343186"/>
    <n v="5.6540330000000001"/>
  </r>
  <r>
    <x v="0"/>
    <x v="0"/>
    <s v="2014_Minnipa"/>
    <n v="6"/>
    <n v="4"/>
    <n v="33"/>
    <n v="3"/>
    <x v="5"/>
    <x v="4"/>
    <s v="N2"/>
    <n v="52.74"/>
    <m/>
    <m/>
    <m/>
    <m/>
    <n v="-25.72"/>
    <n v="31.899000000000001"/>
    <n v="104.5"/>
    <n v="1.6823532600000002"/>
    <n v="5.5113300000000001"/>
  </r>
  <r>
    <x v="0"/>
    <x v="0"/>
    <s v="2014_Minnipa"/>
    <n v="6"/>
    <n v="3"/>
    <n v="34"/>
    <n v="3"/>
    <x v="11"/>
    <x v="3"/>
    <s v="N2"/>
    <n v="33.57"/>
    <m/>
    <m/>
    <m/>
    <m/>
    <n v="-25.3"/>
    <n v="36.783000000000001"/>
    <n v="139"/>
    <n v="1.23480531"/>
    <n v="4.6662300000000005"/>
  </r>
  <r>
    <x v="0"/>
    <x v="0"/>
    <s v="2014_Minnipa"/>
    <n v="6"/>
    <n v="2"/>
    <n v="35"/>
    <n v="3"/>
    <x v="3"/>
    <x v="2"/>
    <s v="N2"/>
    <n v="57.05"/>
    <m/>
    <m/>
    <m/>
    <m/>
    <n v="-25.55"/>
    <n v="23.437000000000001"/>
    <n v="160"/>
    <n v="1.33708085"/>
    <n v="9.1280000000000001"/>
  </r>
  <r>
    <x v="0"/>
    <x v="0"/>
    <s v="2014_Minnipa"/>
    <n v="6"/>
    <n v="1"/>
    <n v="36"/>
    <n v="3"/>
    <x v="0"/>
    <x v="2"/>
    <s v="N2"/>
    <n v="38.869999999999997"/>
    <m/>
    <m/>
    <m/>
    <m/>
    <n v="-26.14"/>
    <n v="32.045000000000002"/>
    <n v="87"/>
    <n v="1.24558915"/>
    <n v="3.3816899999999994"/>
  </r>
  <r>
    <x v="0"/>
    <x v="0"/>
    <s v="2014_Minnipa"/>
    <n v="7"/>
    <n v="1"/>
    <n v="37"/>
    <n v="4"/>
    <x v="5"/>
    <x v="4"/>
    <s v="N2"/>
    <n v="35.47"/>
    <m/>
    <m/>
    <m/>
    <m/>
    <n v="-25.74"/>
    <n v="33.798000000000002"/>
    <n v="103.10000000000001"/>
    <n v="1.19881506"/>
    <n v="3.6569570000000002"/>
  </r>
  <r>
    <x v="0"/>
    <x v="0"/>
    <s v="2014_Minnipa"/>
    <n v="7"/>
    <n v="2"/>
    <n v="38"/>
    <n v="4"/>
    <x v="10"/>
    <x v="2"/>
    <s v="N2"/>
    <n v="56.18"/>
    <m/>
    <m/>
    <m/>
    <m/>
    <n v="-25.43"/>
    <n v="26.907999999999998"/>
    <n v="149.19999999999999"/>
    <n v="1.5116914399999999"/>
    <n v="8.3820559999999986"/>
  </r>
  <r>
    <x v="0"/>
    <x v="0"/>
    <s v="2014_Minnipa"/>
    <n v="7"/>
    <n v="3"/>
    <n v="39"/>
    <n v="4"/>
    <x v="0"/>
    <x v="2"/>
    <s v="N2"/>
    <n v="61.68"/>
    <m/>
    <m/>
    <m/>
    <m/>
    <n v="-25.79"/>
    <n v="27.68"/>
    <n v="110.3"/>
    <n v="1.7073024000000001"/>
    <n v="6.8033039999999998"/>
  </r>
  <r>
    <x v="0"/>
    <x v="0"/>
    <s v="2014_Minnipa"/>
    <n v="7"/>
    <n v="4"/>
    <n v="40"/>
    <n v="4"/>
    <x v="8"/>
    <x v="2"/>
    <s v="N2"/>
    <n v="53.77"/>
    <m/>
    <m/>
    <m/>
    <m/>
    <n v="-26.03"/>
    <n v="33.438000000000002"/>
    <n v="97.6"/>
    <n v="1.7979612600000003"/>
    <n v="5.2479520000000006"/>
  </r>
  <r>
    <x v="0"/>
    <x v="0"/>
    <s v="2014_Minnipa"/>
    <n v="7"/>
    <n v="5"/>
    <n v="41"/>
    <n v="4"/>
    <x v="2"/>
    <x v="2"/>
    <s v="N2"/>
    <n v="56.54"/>
    <m/>
    <m/>
    <m/>
    <m/>
    <n v="-26.01"/>
    <n v="28.845999999999997"/>
    <n v="106.89999999999999"/>
    <n v="1.6309528399999997"/>
    <n v="6.0441259999999994"/>
  </r>
  <r>
    <x v="0"/>
    <x v="0"/>
    <s v="2014_Minnipa"/>
    <n v="7"/>
    <n v="6"/>
    <n v="42"/>
    <n v="4"/>
    <x v="9"/>
    <x v="3"/>
    <s v="N2"/>
    <n v="72.67"/>
    <m/>
    <m/>
    <m/>
    <m/>
    <n v="-25.01"/>
    <n v="26.554000000000002"/>
    <n v="206.4"/>
    <n v="1.9296791800000002"/>
    <n v="14.999088000000002"/>
  </r>
  <r>
    <x v="0"/>
    <x v="0"/>
    <s v="2014_Minnipa"/>
    <n v="8"/>
    <n v="6"/>
    <n v="43"/>
    <n v="4"/>
    <x v="7"/>
    <x v="4"/>
    <s v="N2"/>
    <n v="52.91"/>
    <m/>
    <m/>
    <m/>
    <m/>
    <n v="-25.61"/>
    <n v="32.756"/>
    <n v="135.69999999999999"/>
    <n v="1.73311996"/>
    <n v="7.179886999999999"/>
  </r>
  <r>
    <x v="0"/>
    <x v="0"/>
    <s v="2014_Minnipa"/>
    <n v="8"/>
    <n v="5"/>
    <n v="44"/>
    <n v="4"/>
    <x v="3"/>
    <x v="2"/>
    <s v="N2"/>
    <n v="43.89"/>
    <m/>
    <m/>
    <m/>
    <m/>
    <n v="-26.06"/>
    <n v="31.038999999999998"/>
    <n v="100.1"/>
    <n v="1.3623017099999999"/>
    <n v="4.393389"/>
  </r>
  <r>
    <x v="0"/>
    <x v="0"/>
    <s v="2014_Minnipa"/>
    <n v="8"/>
    <n v="4"/>
    <n v="45"/>
    <n v="4"/>
    <x v="1"/>
    <x v="3"/>
    <s v="N2"/>
    <n v="101.22"/>
    <m/>
    <m/>
    <m/>
    <m/>
    <n v="-25.6"/>
    <n v="30.034999999999997"/>
    <n v="126.7"/>
    <n v="3.0401426999999996"/>
    <n v="12.824574"/>
  </r>
  <r>
    <x v="0"/>
    <x v="0"/>
    <s v="2014_Minnipa"/>
    <n v="8"/>
    <n v="3"/>
    <n v="46"/>
    <n v="4"/>
    <x v="4"/>
    <x v="2"/>
    <s v="N2"/>
    <n v="37.799999999999997"/>
    <m/>
    <m/>
    <m/>
    <m/>
    <n v="-26.19"/>
    <n v="32.197000000000003"/>
    <n v="91.899999999999991"/>
    <n v="1.2170466"/>
    <n v="3.4738199999999995"/>
  </r>
  <r>
    <x v="0"/>
    <x v="0"/>
    <s v="2014_Minnipa"/>
    <n v="8"/>
    <n v="2"/>
    <n v="47"/>
    <n v="4"/>
    <x v="11"/>
    <x v="3"/>
    <s v="N2"/>
    <n v="46.75"/>
    <m/>
    <m/>
    <m/>
    <m/>
    <n v="-25.14"/>
    <n v="29.937999999999999"/>
    <n v="175.5"/>
    <n v="1.3996014999999999"/>
    <n v="8.2046250000000001"/>
  </r>
  <r>
    <x v="0"/>
    <x v="0"/>
    <s v="2014_Minnipa"/>
    <n v="8"/>
    <n v="1"/>
    <n v="48"/>
    <n v="4"/>
    <x v="6"/>
    <x v="3"/>
    <s v="N2"/>
    <n v="64.34"/>
    <m/>
    <m/>
    <m/>
    <m/>
    <n v="-25.77"/>
    <n v="24.268000000000001"/>
    <n v="135.19999999999999"/>
    <n v="1.5614031200000003"/>
    <n v="8.6987679999999994"/>
  </r>
  <r>
    <x v="0"/>
    <x v="0"/>
    <s v="2014_Minnipa"/>
    <n v="1"/>
    <n v="1"/>
    <n v="1"/>
    <n v="1"/>
    <x v="0"/>
    <x v="5"/>
    <s v="F1"/>
    <n v="96.84"/>
    <m/>
    <m/>
    <m/>
    <m/>
    <n v="-26.16"/>
    <n v="31.045999999999999"/>
    <n v="92.6"/>
    <n v="3.0064946400000001"/>
    <n v="8.9673839999999991"/>
  </r>
  <r>
    <x v="0"/>
    <x v="0"/>
    <s v="2014_Minnipa"/>
    <n v="1"/>
    <n v="2"/>
    <n v="2"/>
    <n v="1"/>
    <x v="1"/>
    <x v="5"/>
    <s v="F1"/>
    <n v="121.14"/>
    <m/>
    <m/>
    <m/>
    <m/>
    <m/>
    <m/>
    <m/>
    <m/>
    <m/>
  </r>
  <r>
    <x v="0"/>
    <x v="0"/>
    <s v="2014_Minnipa"/>
    <n v="1"/>
    <n v="3"/>
    <n v="3"/>
    <n v="1"/>
    <x v="2"/>
    <x v="5"/>
    <s v="F1"/>
    <n v="164.7"/>
    <m/>
    <m/>
    <m/>
    <m/>
    <n v="-25.64"/>
    <n v="23.57"/>
    <n v="148.1"/>
    <n v="3.8819789999999998"/>
    <n v="24.392069999999997"/>
  </r>
  <r>
    <x v="0"/>
    <x v="0"/>
    <s v="2014_Minnipa"/>
    <n v="1"/>
    <n v="4"/>
    <n v="4"/>
    <n v="1"/>
    <x v="3"/>
    <x v="5"/>
    <s v="F1"/>
    <n v="86.98"/>
    <m/>
    <m/>
    <m/>
    <m/>
    <m/>
    <m/>
    <m/>
    <m/>
    <m/>
  </r>
  <r>
    <x v="0"/>
    <x v="0"/>
    <s v="2014_Minnipa"/>
    <n v="1"/>
    <n v="5"/>
    <n v="5"/>
    <n v="1"/>
    <x v="4"/>
    <x v="5"/>
    <s v="F1"/>
    <n v="92.8"/>
    <m/>
    <m/>
    <m/>
    <m/>
    <n v="-26.21"/>
    <n v="24.51"/>
    <n v="99.9"/>
    <n v="2.2745280000000001"/>
    <n v="9.270719999999999"/>
  </r>
  <r>
    <x v="0"/>
    <x v="0"/>
    <s v="2014_Minnipa"/>
    <n v="1"/>
    <n v="6"/>
    <n v="6"/>
    <n v="1"/>
    <x v="5"/>
    <x v="5"/>
    <s v="F1"/>
    <n v="120.66"/>
    <m/>
    <m/>
    <m/>
    <m/>
    <n v="-25.95"/>
    <n v="20.853000000000002"/>
    <n v="133.5"/>
    <n v="2.51612298"/>
    <n v="16.10811"/>
  </r>
  <r>
    <x v="0"/>
    <x v="0"/>
    <s v="2014_Minnipa"/>
    <n v="2"/>
    <n v="6"/>
    <n v="7"/>
    <n v="1"/>
    <x v="6"/>
    <x v="5"/>
    <s v="F1"/>
    <n v="147.49"/>
    <m/>
    <m/>
    <m/>
    <m/>
    <n v="-25.6"/>
    <n v="23.427"/>
    <n v="158.9"/>
    <n v="3.45524823"/>
    <n v="23.436161000000002"/>
  </r>
  <r>
    <x v="0"/>
    <x v="0"/>
    <s v="2014_Minnipa"/>
    <n v="2"/>
    <n v="5"/>
    <n v="8"/>
    <n v="1"/>
    <x v="7"/>
    <x v="5"/>
    <s v="F1"/>
    <n v="111.37"/>
    <m/>
    <m/>
    <m/>
    <m/>
    <n v="-26.17"/>
    <n v="17.977"/>
    <n v="105.8"/>
    <n v="2.0020984900000003"/>
    <n v="11.782945999999999"/>
  </r>
  <r>
    <x v="0"/>
    <x v="0"/>
    <s v="2014_Minnipa"/>
    <n v="2"/>
    <n v="4"/>
    <n v="9"/>
    <n v="1"/>
    <x v="8"/>
    <x v="5"/>
    <s v="F1"/>
    <n v="99.12"/>
    <m/>
    <m/>
    <m/>
    <m/>
    <n v="-25.93"/>
    <n v="23.077999999999999"/>
    <n v="128.80000000000001"/>
    <n v="2.2874913600000002"/>
    <n v="12.766656000000001"/>
  </r>
  <r>
    <x v="0"/>
    <x v="0"/>
    <s v="2014_Minnipa"/>
    <n v="2"/>
    <n v="3"/>
    <n v="10"/>
    <n v="1"/>
    <x v="9"/>
    <x v="5"/>
    <s v="F1"/>
    <n v="120.17"/>
    <m/>
    <m/>
    <m/>
    <m/>
    <n v="-25.88"/>
    <n v="25.996000000000002"/>
    <n v="136.4"/>
    <n v="3.1239393200000003"/>
    <n v="16.391188000000003"/>
  </r>
  <r>
    <x v="0"/>
    <x v="0"/>
    <s v="2014_Minnipa"/>
    <n v="2"/>
    <n v="2"/>
    <n v="11"/>
    <n v="1"/>
    <x v="10"/>
    <x v="5"/>
    <s v="F1"/>
    <n v="126.06"/>
    <m/>
    <m/>
    <m/>
    <m/>
    <n v="-25.72"/>
    <n v="22.241"/>
    <n v="150.39999999999998"/>
    <n v="2.8037004599999999"/>
    <n v="18.959423999999999"/>
  </r>
  <r>
    <x v="0"/>
    <x v="0"/>
    <s v="2014_Minnipa"/>
    <n v="2"/>
    <n v="1"/>
    <n v="12"/>
    <n v="1"/>
    <x v="11"/>
    <x v="5"/>
    <s v="F1"/>
    <n v="118.22"/>
    <m/>
    <m/>
    <m/>
    <m/>
    <n v="-25.83"/>
    <n v="29.584000000000003"/>
    <n v="133.19999999999999"/>
    <n v="3.4974204800000002"/>
    <n v="15.746903999999999"/>
  </r>
  <r>
    <x v="0"/>
    <x v="0"/>
    <s v="2014_Minnipa"/>
    <n v="3"/>
    <n v="1"/>
    <n v="13"/>
    <n v="2"/>
    <x v="9"/>
    <x v="5"/>
    <s v="F1"/>
    <n v="124.76"/>
    <m/>
    <m/>
    <m/>
    <m/>
    <n v="-26.05"/>
    <n v="26.506"/>
    <n v="118.3"/>
    <n v="3.3068885600000004"/>
    <n v="14.759107999999999"/>
  </r>
  <r>
    <x v="0"/>
    <x v="0"/>
    <s v="2014_Minnipa"/>
    <n v="3"/>
    <n v="2"/>
    <n v="14"/>
    <n v="2"/>
    <x v="11"/>
    <x v="5"/>
    <s v="F1"/>
    <n v="94.31"/>
    <m/>
    <m/>
    <m/>
    <m/>
    <n v="-26.33"/>
    <n v="28.793000000000003"/>
    <n v="82.300000000000011"/>
    <n v="2.7154678300000006"/>
    <n v="7.7617130000000012"/>
  </r>
  <r>
    <x v="0"/>
    <x v="0"/>
    <s v="2014_Minnipa"/>
    <n v="3"/>
    <n v="3"/>
    <n v="15"/>
    <n v="2"/>
    <x v="7"/>
    <x v="5"/>
    <s v="F1"/>
    <n v="147.69999999999999"/>
    <m/>
    <m/>
    <m/>
    <m/>
    <n v="-26.27"/>
    <n v="27.978999999999999"/>
    <n v="81.400000000000006"/>
    <n v="4.1324982999999991"/>
    <n v="12.022780000000001"/>
  </r>
  <r>
    <x v="0"/>
    <x v="0"/>
    <s v="2014_Minnipa"/>
    <n v="3"/>
    <n v="4"/>
    <n v="16"/>
    <n v="2"/>
    <x v="10"/>
    <x v="5"/>
    <s v="F1"/>
    <n v="104.27"/>
    <m/>
    <m/>
    <m/>
    <m/>
    <n v="-25.77"/>
    <n v="19.007000000000001"/>
    <n v="132.6"/>
    <n v="1.9818598900000002"/>
    <n v="13.826201999999999"/>
  </r>
  <r>
    <x v="0"/>
    <x v="0"/>
    <s v="2014_Minnipa"/>
    <n v="3"/>
    <n v="5"/>
    <n v="17"/>
    <n v="2"/>
    <x v="1"/>
    <x v="5"/>
    <s v="F1"/>
    <n v="107"/>
    <m/>
    <m/>
    <m/>
    <m/>
    <n v="-26.18"/>
    <n v="21.627000000000002"/>
    <n v="94.7"/>
    <n v="2.3140890000000005"/>
    <n v="10.132899999999999"/>
  </r>
  <r>
    <x v="0"/>
    <x v="0"/>
    <s v="2014_Minnipa"/>
    <n v="3"/>
    <n v="6"/>
    <n v="18"/>
    <n v="2"/>
    <x v="8"/>
    <x v="5"/>
    <s v="F1"/>
    <n v="117.88"/>
    <m/>
    <m/>
    <m/>
    <m/>
    <n v="-25.74"/>
    <n v="16.814"/>
    <n v="134.4"/>
    <n v="1.9820343199999999"/>
    <n v="15.843071999999999"/>
  </r>
  <r>
    <x v="0"/>
    <x v="0"/>
    <s v="2014_Minnipa"/>
    <n v="4"/>
    <n v="6"/>
    <n v="19"/>
    <n v="2"/>
    <x v="4"/>
    <x v="5"/>
    <s v="F1"/>
    <n v="86.69"/>
    <m/>
    <m/>
    <m/>
    <m/>
    <n v="-26.03"/>
    <n v="25.097000000000001"/>
    <n v="104.80000000000001"/>
    <n v="2.17565893"/>
    <n v="9.0851120000000005"/>
  </r>
  <r>
    <x v="0"/>
    <x v="0"/>
    <s v="2014_Minnipa"/>
    <n v="4"/>
    <n v="5"/>
    <n v="20"/>
    <n v="2"/>
    <x v="0"/>
    <x v="5"/>
    <s v="F1"/>
    <n v="139.58000000000001"/>
    <m/>
    <m/>
    <m/>
    <m/>
    <n v="-26.3"/>
    <n v="27.405000000000001"/>
    <n v="88.5"/>
    <n v="3.8251899000000003"/>
    <n v="12.352830000000001"/>
  </r>
  <r>
    <x v="0"/>
    <x v="0"/>
    <s v="2014_Minnipa"/>
    <n v="4"/>
    <n v="4"/>
    <n v="21"/>
    <n v="2"/>
    <x v="2"/>
    <x v="5"/>
    <s v="F1"/>
    <n v="107.37"/>
    <m/>
    <m/>
    <m/>
    <m/>
    <n v="-26.24"/>
    <n v="22.547000000000001"/>
    <n v="90.9"/>
    <n v="2.4208713900000003"/>
    <n v="9.7599330000000002"/>
  </r>
  <r>
    <x v="0"/>
    <x v="0"/>
    <s v="2014_Minnipa"/>
    <n v="4"/>
    <n v="3"/>
    <n v="22"/>
    <n v="2"/>
    <x v="6"/>
    <x v="5"/>
    <s v="F1"/>
    <n v="153.6"/>
    <m/>
    <m/>
    <m/>
    <m/>
    <n v="-25.99"/>
    <n v="24.055"/>
    <n v="120.60000000000001"/>
    <n v="3.6948479999999999"/>
    <n v="18.524159999999998"/>
  </r>
  <r>
    <x v="0"/>
    <x v="0"/>
    <s v="2014_Minnipa"/>
    <n v="4"/>
    <n v="2"/>
    <n v="23"/>
    <n v="2"/>
    <x v="5"/>
    <x v="5"/>
    <s v="F1"/>
    <n v="131.86000000000001"/>
    <m/>
    <m/>
    <m/>
    <m/>
    <n v="-25.63"/>
    <n v="24.498000000000001"/>
    <n v="160.5"/>
    <n v="3.2303062800000006"/>
    <n v="21.163530000000002"/>
  </r>
  <r>
    <x v="0"/>
    <x v="0"/>
    <s v="2014_Minnipa"/>
    <n v="4"/>
    <n v="1"/>
    <n v="24"/>
    <n v="2"/>
    <x v="3"/>
    <x v="5"/>
    <s v="F1"/>
    <n v="147.84"/>
    <m/>
    <m/>
    <m/>
    <m/>
    <n v="-25.97"/>
    <n v="19.338000000000001"/>
    <n v="119.9"/>
    <n v="2.85892992"/>
    <n v="17.726016000000001"/>
  </r>
  <r>
    <x v="0"/>
    <x v="0"/>
    <s v="2014_Minnipa"/>
    <n v="5"/>
    <n v="1"/>
    <n v="25"/>
    <n v="3"/>
    <x v="2"/>
    <x v="5"/>
    <s v="F1"/>
    <n v="125.9"/>
    <m/>
    <m/>
    <m/>
    <m/>
    <n v="-25.56"/>
    <n v="25.262999999999998"/>
    <n v="160.79999999999998"/>
    <n v="3.1806117"/>
    <n v="20.244719999999997"/>
  </r>
  <r>
    <x v="0"/>
    <x v="0"/>
    <s v="2014_Minnipa"/>
    <n v="5"/>
    <n v="2"/>
    <n v="26"/>
    <n v="3"/>
    <x v="4"/>
    <x v="5"/>
    <s v="F1"/>
    <n v="96.53"/>
    <m/>
    <m/>
    <m/>
    <m/>
    <n v="-26.19"/>
    <n v="27.406000000000002"/>
    <n v="91.7"/>
    <n v="2.6455011800000001"/>
    <n v="8.851801"/>
  </r>
  <r>
    <x v="0"/>
    <x v="0"/>
    <s v="2014_Minnipa"/>
    <n v="5"/>
    <n v="3"/>
    <n v="27"/>
    <n v="3"/>
    <x v="6"/>
    <x v="5"/>
    <s v="F1"/>
    <n v="159.4"/>
    <m/>
    <m/>
    <m/>
    <m/>
    <n v="-25.77"/>
    <n v="22.925000000000001"/>
    <n v="136.30000000000001"/>
    <n v="3.6542450000000004"/>
    <n v="21.726220000000001"/>
  </r>
  <r>
    <x v="0"/>
    <x v="0"/>
    <s v="2014_Minnipa"/>
    <n v="5"/>
    <n v="4"/>
    <n v="28"/>
    <n v="3"/>
    <x v="1"/>
    <x v="5"/>
    <s v="F1"/>
    <n v="106.91"/>
    <m/>
    <m/>
    <m/>
    <m/>
    <n v="-26.22"/>
    <n v="26.738"/>
    <n v="87"/>
    <n v="2.8585595799999997"/>
    <n v="9.3011700000000008"/>
  </r>
  <r>
    <x v="0"/>
    <x v="0"/>
    <s v="2014_Minnipa"/>
    <n v="5"/>
    <n v="5"/>
    <n v="29"/>
    <n v="3"/>
    <x v="9"/>
    <x v="5"/>
    <s v="F1"/>
    <n v="135.84"/>
    <m/>
    <m/>
    <m/>
    <m/>
    <n v="-25.78"/>
    <n v="23.982999999999997"/>
    <n v="126.5"/>
    <n v="3.2578507199999995"/>
    <n v="17.183760000000003"/>
  </r>
  <r>
    <x v="0"/>
    <x v="0"/>
    <s v="2014_Minnipa"/>
    <n v="5"/>
    <n v="6"/>
    <n v="30"/>
    <n v="3"/>
    <x v="7"/>
    <x v="5"/>
    <s v="F1"/>
    <n v="126.38"/>
    <m/>
    <m/>
    <m/>
    <m/>
    <n v="-25.93"/>
    <n v="24.245000000000001"/>
    <n v="118.6"/>
    <n v="3.0640830999999999"/>
    <n v="14.988667999999997"/>
  </r>
  <r>
    <x v="0"/>
    <x v="0"/>
    <s v="2014_Minnipa"/>
    <n v="6"/>
    <n v="6"/>
    <n v="31"/>
    <n v="3"/>
    <x v="10"/>
    <x v="5"/>
    <s v="F1"/>
    <n v="122.85"/>
    <m/>
    <m/>
    <m/>
    <m/>
    <n v="-25.66"/>
    <n v="25.693999999999999"/>
    <n v="142.79999999999998"/>
    <n v="3.1565078999999998"/>
    <n v="17.542979999999996"/>
  </r>
  <r>
    <x v="0"/>
    <x v="0"/>
    <s v="2014_Minnipa"/>
    <n v="6"/>
    <n v="5"/>
    <n v="32"/>
    <n v="3"/>
    <x v="8"/>
    <x v="5"/>
    <s v="F1"/>
    <n v="89.43"/>
    <m/>
    <m/>
    <m/>
    <m/>
    <n v="-26.02"/>
    <n v="26.537000000000003"/>
    <n v="104.7"/>
    <n v="2.3732039100000004"/>
    <n v="9.3633210000000009"/>
  </r>
  <r>
    <x v="0"/>
    <x v="0"/>
    <s v="2014_Minnipa"/>
    <n v="6"/>
    <n v="4"/>
    <n v="33"/>
    <n v="3"/>
    <x v="5"/>
    <x v="5"/>
    <s v="F1"/>
    <n v="124.5"/>
    <m/>
    <m/>
    <m/>
    <m/>
    <n v="-26.06"/>
    <n v="22.722000000000001"/>
    <n v="104.60000000000001"/>
    <n v="2.8288890000000002"/>
    <n v="13.0227"/>
  </r>
  <r>
    <x v="0"/>
    <x v="0"/>
    <s v="2014_Minnipa"/>
    <n v="6"/>
    <n v="3"/>
    <n v="34"/>
    <n v="3"/>
    <x v="11"/>
    <x v="5"/>
    <s v="F1"/>
    <n v="92.82"/>
    <m/>
    <m/>
    <m/>
    <m/>
    <n v="-25.81"/>
    <n v="37.381999999999998"/>
    <n v="111.30000000000001"/>
    <n v="3.4697972399999992"/>
    <n v="10.330866"/>
  </r>
  <r>
    <x v="0"/>
    <x v="0"/>
    <s v="2014_Minnipa"/>
    <n v="6"/>
    <n v="2"/>
    <n v="35"/>
    <n v="3"/>
    <x v="3"/>
    <x v="5"/>
    <s v="F1"/>
    <n v="95.24"/>
    <m/>
    <m/>
    <m/>
    <m/>
    <n v="-25.85"/>
    <n v="29.794"/>
    <n v="138.4"/>
    <n v="2.8375805599999997"/>
    <n v="13.181216000000001"/>
  </r>
  <r>
    <x v="0"/>
    <x v="0"/>
    <s v="2014_Minnipa"/>
    <n v="6"/>
    <n v="1"/>
    <n v="36"/>
    <n v="3"/>
    <x v="0"/>
    <x v="5"/>
    <s v="F1"/>
    <n v="120.26"/>
    <m/>
    <m/>
    <m/>
    <m/>
    <n v="-25.98"/>
    <n v="26.972000000000001"/>
    <n v="114.5"/>
    <n v="3.2436527200000005"/>
    <n v="13.769770000000001"/>
  </r>
  <r>
    <x v="0"/>
    <x v="0"/>
    <s v="2014_Minnipa"/>
    <n v="7"/>
    <n v="1"/>
    <n v="37"/>
    <n v="4"/>
    <x v="5"/>
    <x v="5"/>
    <s v="F1"/>
    <n v="104.61"/>
    <m/>
    <m/>
    <m/>
    <m/>
    <n v="-26.32"/>
    <n v="29.225999999999999"/>
    <n v="78.7"/>
    <n v="3.0573318599999997"/>
    <n v="8.2328070000000011"/>
  </r>
  <r>
    <x v="0"/>
    <x v="0"/>
    <s v="2014_Minnipa"/>
    <n v="7"/>
    <n v="2"/>
    <n v="38"/>
    <n v="4"/>
    <x v="10"/>
    <x v="5"/>
    <s v="F1"/>
    <n v="102.25"/>
    <m/>
    <m/>
    <m/>
    <m/>
    <n v="-25.64"/>
    <n v="22.848000000000003"/>
    <n v="167"/>
    <n v="2.3362080000000001"/>
    <n v="17.075749999999999"/>
  </r>
  <r>
    <x v="0"/>
    <x v="0"/>
    <s v="2014_Minnipa"/>
    <n v="7"/>
    <n v="3"/>
    <n v="39"/>
    <n v="4"/>
    <x v="0"/>
    <x v="5"/>
    <s v="F1"/>
    <n v="118.16"/>
    <m/>
    <m/>
    <m/>
    <m/>
    <n v="-25.94"/>
    <n v="26.309000000000001"/>
    <n v="139.30000000000001"/>
    <n v="3.1086714400000002"/>
    <n v="16.459688000000003"/>
  </r>
  <r>
    <x v="0"/>
    <x v="0"/>
    <s v="2014_Minnipa"/>
    <n v="7"/>
    <n v="4"/>
    <n v="40"/>
    <n v="4"/>
    <x v="8"/>
    <x v="5"/>
    <s v="F1"/>
    <n v="72.52"/>
    <m/>
    <m/>
    <m/>
    <m/>
    <n v="-26.16"/>
    <n v="31.305999999999997"/>
    <n v="107.2"/>
    <n v="2.2703111199999997"/>
    <n v="7.7741440000000006"/>
  </r>
  <r>
    <x v="0"/>
    <x v="0"/>
    <s v="2014_Minnipa"/>
    <n v="7"/>
    <n v="5"/>
    <n v="41"/>
    <n v="4"/>
    <x v="2"/>
    <x v="5"/>
    <s v="F1"/>
    <n v="116.35"/>
    <m/>
    <m/>
    <m/>
    <m/>
    <n v="-26.11"/>
    <n v="27.132000000000001"/>
    <n v="116.1"/>
    <n v="3.1568082"/>
    <n v="13.508234999999999"/>
  </r>
  <r>
    <x v="0"/>
    <x v="0"/>
    <s v="2014_Minnipa"/>
    <n v="7"/>
    <n v="6"/>
    <n v="42"/>
    <n v="4"/>
    <x v="9"/>
    <x v="5"/>
    <s v="F1"/>
    <n v="98.77"/>
    <m/>
    <m/>
    <m/>
    <m/>
    <n v="-25.54"/>
    <n v="25.753"/>
    <n v="174.1"/>
    <n v="2.5436238100000002"/>
    <n v="17.195857"/>
  </r>
  <r>
    <x v="0"/>
    <x v="0"/>
    <s v="2014_Minnipa"/>
    <n v="8"/>
    <n v="6"/>
    <n v="43"/>
    <n v="4"/>
    <x v="7"/>
    <x v="5"/>
    <s v="F1"/>
    <n v="120.9"/>
    <m/>
    <m/>
    <m/>
    <m/>
    <n v="-26"/>
    <n v="24.641000000000002"/>
    <n v="114.1"/>
    <n v="2.9790969000000005"/>
    <n v="13.794690000000001"/>
  </r>
  <r>
    <x v="0"/>
    <x v="0"/>
    <s v="2014_Minnipa"/>
    <n v="8"/>
    <n v="5"/>
    <n v="44"/>
    <n v="4"/>
    <x v="3"/>
    <x v="5"/>
    <s v="F1"/>
    <n v="105.4"/>
    <m/>
    <m/>
    <m/>
    <m/>
    <n v="-25.99"/>
    <n v="23.732000000000003"/>
    <n v="126.89999999999999"/>
    <n v="2.5013528000000007"/>
    <n v="13.375260000000001"/>
  </r>
  <r>
    <x v="0"/>
    <x v="0"/>
    <s v="2014_Minnipa"/>
    <n v="8"/>
    <n v="4"/>
    <n v="45"/>
    <n v="4"/>
    <x v="1"/>
    <x v="5"/>
    <s v="F1"/>
    <n v="103.33"/>
    <m/>
    <m/>
    <m/>
    <m/>
    <n v="-26.29"/>
    <n v="28.83"/>
    <n v="79.5"/>
    <n v="2.9790038999999995"/>
    <n v="8.214735000000001"/>
  </r>
  <r>
    <x v="0"/>
    <x v="0"/>
    <s v="2014_Minnipa"/>
    <n v="8"/>
    <n v="3"/>
    <n v="46"/>
    <n v="4"/>
    <x v="4"/>
    <x v="5"/>
    <s v="F1"/>
    <n v="120.77"/>
    <m/>
    <m/>
    <m/>
    <m/>
    <n v="-25.73"/>
    <n v="28.741"/>
    <n v="133.4"/>
    <n v="3.4710505700000001"/>
    <n v="16.110718000000002"/>
  </r>
  <r>
    <x v="0"/>
    <x v="0"/>
    <s v="2014_Minnipa"/>
    <n v="8"/>
    <n v="2"/>
    <n v="47"/>
    <n v="4"/>
    <x v="11"/>
    <x v="5"/>
    <s v="F1"/>
    <n v="93.7"/>
    <m/>
    <m/>
    <m/>
    <m/>
    <n v="-25.77"/>
    <n v="31.444000000000003"/>
    <n v="126.6"/>
    <n v="2.9463028000000002"/>
    <n v="11.86242"/>
  </r>
  <r>
    <x v="0"/>
    <x v="0"/>
    <s v="2014_Minnipa"/>
    <n v="8"/>
    <n v="1"/>
    <n v="48"/>
    <n v="4"/>
    <x v="6"/>
    <x v="5"/>
    <s v="F1"/>
    <n v="134.69"/>
    <m/>
    <m/>
    <m/>
    <m/>
    <n v="-25.93"/>
    <n v="25.937999999999999"/>
    <n v="120.60000000000001"/>
    <n v="3.4935892200000001"/>
    <n v="16.243614000000001"/>
  </r>
  <r>
    <x v="0"/>
    <x v="0"/>
    <s v="2014_Minnipa"/>
    <n v="1"/>
    <n v="1"/>
    <n v="1"/>
    <n v="1"/>
    <x v="0"/>
    <x v="6"/>
    <s v="A100"/>
    <n v="192.76"/>
    <n v="100.99666469544647"/>
    <n v="38.415209934949736"/>
    <n v="41.26500295683028"/>
    <n v="12.083122412773507"/>
    <n v="-25.9"/>
    <n v="22.806999999999999"/>
    <n v="106.1"/>
    <n v="4.3962773199999994"/>
    <n v="20.451836"/>
  </r>
  <r>
    <x v="0"/>
    <x v="0"/>
    <s v="2014_Minnipa"/>
    <n v="1"/>
    <n v="2"/>
    <n v="2"/>
    <n v="1"/>
    <x v="1"/>
    <x v="7"/>
    <s v="A100"/>
    <n v="146.28"/>
    <n v="81.339551569506725"/>
    <n v="29.237258167841127"/>
    <n v="32.517078795643819"/>
    <n v="3.1861114670083279"/>
    <n v="-25.65"/>
    <n v="25.558999999999997"/>
    <n v="133"/>
    <n v="3.7387705199999997"/>
    <n v="19.45524"/>
  </r>
  <r>
    <x v="0"/>
    <x v="0"/>
    <s v="2014_Minnipa"/>
    <n v="1"/>
    <n v="3"/>
    <n v="3"/>
    <n v="1"/>
    <x v="2"/>
    <x v="7"/>
    <s v="A100"/>
    <n v="210.5"/>
    <n v="121.88550501156513"/>
    <n v="33.108712413261372"/>
    <n v="40.736700077100998"/>
    <n v="14.769082498072475"/>
    <n v="-26.04"/>
    <n v="19.975000000000001"/>
    <n v="118"/>
    <n v="4.2047375000000002"/>
    <n v="24.838999999999999"/>
  </r>
  <r>
    <x v="0"/>
    <x v="0"/>
    <s v="2014_Minnipa"/>
    <n v="1"/>
    <n v="4"/>
    <n v="4"/>
    <n v="1"/>
    <x v="3"/>
    <x v="8"/>
    <s v="A100"/>
    <n v="152.12"/>
    <n v="79.117882951653968"/>
    <n v="26.940335877862598"/>
    <n v="42.655531806615777"/>
    <n v="3.4062493638676847"/>
    <n v="-25.57"/>
    <n v="21.425000000000001"/>
    <n v="146.1"/>
    <n v="3.2591710000000003"/>
    <n v="22.224731999999999"/>
  </r>
  <r>
    <x v="0"/>
    <x v="0"/>
    <s v="2014_Minnipa"/>
    <n v="1"/>
    <n v="5"/>
    <n v="5"/>
    <n v="1"/>
    <x v="4"/>
    <x v="6"/>
    <s v="A100"/>
    <n v="134.62"/>
    <n v="67.087303556658398"/>
    <n v="31.233176178660052"/>
    <n v="29.785649296939617"/>
    <n v="6.5138709677419353"/>
    <n v="-25.69"/>
    <n v="14.248000000000001"/>
    <n v="130"/>
    <n v="1.9180657600000002"/>
    <n v="17.500600000000002"/>
  </r>
  <r>
    <x v="0"/>
    <x v="0"/>
    <s v="2014_Minnipa"/>
    <n v="1"/>
    <n v="6"/>
    <n v="6"/>
    <n v="1"/>
    <x v="5"/>
    <x v="9"/>
    <s v="A100"/>
    <n v="207.62"/>
    <n v="116.20798573975047"/>
    <n v="37.101434937611408"/>
    <n v="47.834019607843139"/>
    <n v="6.4765597147950098"/>
    <n v="-25.9"/>
    <n v="20.524000000000001"/>
    <n v="125.3"/>
    <n v="4.2611928800000003"/>
    <n v="26.014786000000001"/>
  </r>
  <r>
    <x v="0"/>
    <x v="0"/>
    <s v="2014_Minnipa"/>
    <n v="2"/>
    <n v="6"/>
    <n v="7"/>
    <n v="1"/>
    <x v="6"/>
    <x v="7"/>
    <s v="A100"/>
    <n v="230.89"/>
    <n v="139.60050327473283"/>
    <n v="36.690896242674938"/>
    <n v="44.570286108238534"/>
    <n v="10.028314374353672"/>
    <n v="-25.8"/>
    <n v="18.384"/>
    <n v="146.80000000000001"/>
    <n v="4.2446817599999997"/>
    <n v="33.894652000000001"/>
  </r>
  <r>
    <x v="0"/>
    <x v="0"/>
    <s v="2014_Minnipa"/>
    <n v="2"/>
    <n v="5"/>
    <n v="8"/>
    <n v="1"/>
    <x v="7"/>
    <x v="6"/>
    <s v="A100"/>
    <n v="198.9"/>
    <n v="109.2440249124173"/>
    <n v="38.788984040482681"/>
    <n v="40.414869599065788"/>
    <n v="10.452121448034257"/>
    <n v="-25.89"/>
    <n v="20.393000000000001"/>
    <n v="117.5"/>
    <n v="4.0561677000000005"/>
    <n v="23.370750000000001"/>
  </r>
  <r>
    <x v="0"/>
    <x v="0"/>
    <s v="2014_Minnipa"/>
    <n v="2"/>
    <n v="4"/>
    <n v="9"/>
    <n v="1"/>
    <x v="8"/>
    <x v="6"/>
    <s v="A100"/>
    <n v="189.97"/>
    <n v="103.88984375"/>
    <n v="32.131644531250004"/>
    <n v="37.771378906250007"/>
    <n v="16.177132812500002"/>
    <n v="-26.03"/>
    <n v="17.501999999999999"/>
    <n v="115.9"/>
    <n v="3.3248549399999998"/>
    <n v="22.017523000000001"/>
  </r>
  <r>
    <x v="0"/>
    <x v="0"/>
    <s v="2014_Minnipa"/>
    <n v="2"/>
    <n v="3"/>
    <n v="10"/>
    <n v="1"/>
    <x v="9"/>
    <x v="6"/>
    <s v="A100"/>
    <n v="234.27"/>
    <n v="136.12053536345778"/>
    <n v="46.083072200392934"/>
    <n v="41.710645874263264"/>
    <n v="10.355746561886052"/>
    <n v="-25.75"/>
    <n v="19.84"/>
    <n v="138.5"/>
    <n v="4.6479168"/>
    <n v="32.446395000000003"/>
  </r>
  <r>
    <x v="0"/>
    <x v="0"/>
    <s v="2014_Minnipa"/>
    <n v="2"/>
    <n v="2"/>
    <n v="11"/>
    <n v="1"/>
    <x v="10"/>
    <x v="8"/>
    <s v="A100"/>
    <n v="217.64"/>
    <n v="115.62124999999999"/>
    <n v="31.690930851063829"/>
    <n v="60.198297872340426"/>
    <n v="10.129521276595744"/>
    <n v="-25.52"/>
    <n v="19.129000000000001"/>
    <n v="162.89999999999998"/>
    <n v="4.1632355600000004"/>
    <n v="35.453555999999992"/>
  </r>
  <r>
    <x v="0"/>
    <x v="0"/>
    <s v="2014_Minnipa"/>
    <n v="2"/>
    <n v="1"/>
    <n v="12"/>
    <n v="1"/>
    <x v="11"/>
    <x v="8"/>
    <s v="A100"/>
    <n v="188.34"/>
    <n v="104.37038994800693"/>
    <n v="36.884610051993064"/>
    <n v="41.535987868284231"/>
    <n v="5.5490121317157719"/>
    <n v="-25.99"/>
    <n v="21.558"/>
    <n v="123"/>
    <n v="4.0602337200000003"/>
    <n v="23.16582"/>
  </r>
  <r>
    <x v="0"/>
    <x v="0"/>
    <s v="2014_Minnipa"/>
    <n v="3"/>
    <n v="1"/>
    <n v="13"/>
    <n v="2"/>
    <x v="9"/>
    <x v="8"/>
    <s v="A100"/>
    <n v="245.28"/>
    <n v="148.8363163928162"/>
    <n v="45.175758502101644"/>
    <n v="45.269484142147491"/>
    <n v="5.9984409629346578"/>
    <n v="-25.99"/>
    <n v="18.068999999999999"/>
    <n v="110.5"/>
    <n v="4.4319643199999996"/>
    <n v="27.103439999999999"/>
  </r>
  <r>
    <x v="0"/>
    <x v="0"/>
    <s v="2014_Minnipa"/>
    <n v="3"/>
    <n v="2"/>
    <n v="14"/>
    <n v="2"/>
    <x v="11"/>
    <x v="8"/>
    <s v="A100"/>
    <n v="201.68"/>
    <n v="84.87614552605703"/>
    <n v="27.498813503769256"/>
    <n v="84.87614552605703"/>
    <n v="4.4288954441166837"/>
    <n v="-26.12"/>
    <n v="15.196000000000002"/>
    <n v="89.5"/>
    <n v="3.0647292800000003"/>
    <n v="18.050360000000001"/>
  </r>
  <r>
    <x v="0"/>
    <x v="0"/>
    <s v="2014_Minnipa"/>
    <n v="3"/>
    <n v="3"/>
    <n v="15"/>
    <n v="2"/>
    <x v="7"/>
    <x v="6"/>
    <s v="A100"/>
    <n v="226.48"/>
    <n v="125.42538033395176"/>
    <n v="34.770352504638218"/>
    <n v="45.169944341372911"/>
    <n v="21.114322820037106"/>
    <n v="-25.86"/>
    <n v="18.047999999999998"/>
    <n v="101.1"/>
    <n v="4.087511039999999"/>
    <n v="22.897127999999999"/>
  </r>
  <r>
    <x v="0"/>
    <x v="0"/>
    <s v="2014_Minnipa"/>
    <n v="3"/>
    <n v="4"/>
    <n v="16"/>
    <n v="2"/>
    <x v="10"/>
    <x v="8"/>
    <s v="A100"/>
    <n v="134.6"/>
    <n v="76.016637416637423"/>
    <n v="18.189189189189189"/>
    <n v="34.866549666549666"/>
    <n v="5.5276237276237268"/>
    <n v="-25.47"/>
    <n v="16.143000000000001"/>
    <n v="152.10000000000002"/>
    <n v="2.1728478"/>
    <n v="20.472660000000005"/>
  </r>
  <r>
    <x v="0"/>
    <x v="0"/>
    <s v="2014_Minnipa"/>
    <n v="3"/>
    <n v="5"/>
    <n v="17"/>
    <n v="2"/>
    <x v="1"/>
    <x v="7"/>
    <s v="A100"/>
    <n v="128.16"/>
    <n v="69.84926045016077"/>
    <n v="23.832540192926047"/>
    <n v="28.983665594855303"/>
    <n v="5.4945337620578778"/>
    <n v="-26.05"/>
    <n v="18.353999999999999"/>
    <n v="91.300000000000011"/>
    <n v="2.35224864"/>
    <n v="11.701008000000002"/>
  </r>
  <r>
    <x v="0"/>
    <x v="0"/>
    <s v="2014_Minnipa"/>
    <n v="3"/>
    <n v="6"/>
    <n v="18"/>
    <n v="2"/>
    <x v="8"/>
    <x v="6"/>
    <s v="A100"/>
    <n v="219.27"/>
    <n v="122.6233995584989"/>
    <n v="36.625673289183226"/>
    <n v="47.51656732891832"/>
    <n v="12.504359823399559"/>
    <n v="-25.71"/>
    <n v="19.044"/>
    <n v="128.30000000000001"/>
    <n v="4.1757778800000009"/>
    <n v="28.132341000000004"/>
  </r>
  <r>
    <x v="0"/>
    <x v="0"/>
    <s v="2014_Minnipa"/>
    <n v="4"/>
    <n v="6"/>
    <n v="19"/>
    <n v="2"/>
    <x v="4"/>
    <x v="8"/>
    <s v="A100"/>
    <n v="204.65"/>
    <n v="116.4414824695122"/>
    <n v="33.614386432926828"/>
    <n v="50.148608993902442"/>
    <n v="4.4455221036585364"/>
    <n v="-25.93"/>
    <n v="16.939999999999998"/>
    <n v="115.19999999999999"/>
    <n v="3.4667709999999996"/>
    <n v="23.575679999999998"/>
  </r>
  <r>
    <x v="0"/>
    <x v="0"/>
    <s v="2014_Minnipa"/>
    <n v="4"/>
    <n v="5"/>
    <n v="20"/>
    <n v="2"/>
    <x v="0"/>
    <x v="6"/>
    <s v="A100"/>
    <n v="228.96"/>
    <n v="129.16857142857143"/>
    <n v="34.979999999999997"/>
    <n v="48.60857142857143"/>
    <n v="16.202857142857145"/>
    <n v="-26.34"/>
    <n v="16.603999999999999"/>
    <n v="79.5"/>
    <n v="3.8016518399999999"/>
    <n v="18.20232"/>
  </r>
  <r>
    <x v="0"/>
    <x v="0"/>
    <s v="2014_Minnipa"/>
    <n v="4"/>
    <n v="4"/>
    <n v="21"/>
    <n v="2"/>
    <x v="2"/>
    <x v="7"/>
    <s v="A100"/>
    <n v="181.44"/>
    <n v="102.55304347826086"/>
    <n v="23.666086956521738"/>
    <n v="34.829335520918775"/>
    <n v="20.391534044298606"/>
    <n v="-25.99"/>
    <n v="16.704000000000001"/>
    <n v="103.4"/>
    <n v="3.0307737600000002"/>
    <n v="18.760895999999999"/>
  </r>
  <r>
    <x v="0"/>
    <x v="0"/>
    <s v="2014_Minnipa"/>
    <n v="4"/>
    <n v="3"/>
    <n v="22"/>
    <n v="2"/>
    <x v="6"/>
    <x v="9"/>
    <s v="A100"/>
    <n v="249.63"/>
    <n v="144.08301901140683"/>
    <n v="46.603927756654002"/>
    <n v="51.064996197718635"/>
    <n v="7.8780570342205332"/>
    <n v="-25.53"/>
    <n v="20.966999999999999"/>
    <n v="146.5"/>
    <n v="5.2339922099999994"/>
    <n v="36.570794999999997"/>
  </r>
  <r>
    <x v="0"/>
    <x v="0"/>
    <s v="2014_Minnipa"/>
    <n v="4"/>
    <n v="2"/>
    <n v="23"/>
    <n v="2"/>
    <x v="5"/>
    <x v="9"/>
    <s v="A100"/>
    <n v="171.92"/>
    <n v="100.1821727447217"/>
    <n v="26.200476007677548"/>
    <n v="38.475761996161232"/>
    <n v="7.0615892514395391"/>
    <n v="-25.75"/>
    <n v="15.065"/>
    <n v="137.69999999999999"/>
    <n v="2.5899747999999994"/>
    <n v="23.673383999999995"/>
  </r>
  <r>
    <x v="0"/>
    <x v="0"/>
    <s v="2014_Minnipa"/>
    <n v="4"/>
    <n v="1"/>
    <n v="24"/>
    <n v="2"/>
    <x v="3"/>
    <x v="7"/>
    <s v="A100"/>
    <n v="182.43"/>
    <n v="101.76299008810575"/>
    <n v="27.123403083700445"/>
    <n v="43.296987885462556"/>
    <n v="10.246618942731278"/>
    <n v="-25.71"/>
    <n v="19.53"/>
    <n v="129"/>
    <n v="3.5628579000000005"/>
    <n v="23.533470000000001"/>
  </r>
  <r>
    <x v="0"/>
    <x v="0"/>
    <s v="2014_Minnipa"/>
    <n v="5"/>
    <n v="1"/>
    <n v="25"/>
    <n v="3"/>
    <x v="2"/>
    <x v="8"/>
    <s v="A100"/>
    <n v="273.35000000000002"/>
    <n v="155.84726354941552"/>
    <n v="50.399814027630192"/>
    <n v="58.388257173219976"/>
    <n v="8.714665249734324"/>
    <n v="-26.08"/>
    <n v="17.265000000000001"/>
    <n v="97.2"/>
    <n v="4.719387750000001"/>
    <n v="26.569620000000004"/>
  </r>
  <r>
    <x v="0"/>
    <x v="0"/>
    <s v="2014_Minnipa"/>
    <n v="5"/>
    <n v="2"/>
    <n v="26"/>
    <n v="3"/>
    <x v="4"/>
    <x v="6"/>
    <s v="A100"/>
    <n v="189.7"/>
    <n v="106.98001776198933"/>
    <n v="31.420115452930727"/>
    <n v="39.085612788632325"/>
    <n v="12.214253996447603"/>
    <n v="-25.78"/>
    <n v="18.141999999999999"/>
    <n v="117"/>
    <n v="3.4415373999999996"/>
    <n v="22.194899999999997"/>
  </r>
  <r>
    <x v="0"/>
    <x v="0"/>
    <s v="2014_Minnipa"/>
    <n v="5"/>
    <n v="3"/>
    <n v="27"/>
    <n v="3"/>
    <x v="6"/>
    <x v="9"/>
    <s v="A100"/>
    <n v="232.37"/>
    <n v="133.00772226926335"/>
    <n v="43.548879480666102"/>
    <n v="48.664561106407"/>
    <n v="7.1488371436635632"/>
    <n v="-25.53"/>
    <n v="17.493000000000002"/>
    <n v="130.9"/>
    <n v="4.0648484100000006"/>
    <n v="30.417233"/>
  </r>
  <r>
    <x v="0"/>
    <x v="0"/>
    <s v="2014_Minnipa"/>
    <n v="5"/>
    <n v="4"/>
    <n v="28"/>
    <n v="3"/>
    <x v="1"/>
    <x v="7"/>
    <s v="A100"/>
    <n v="145.1"/>
    <n v="78.593020009306642"/>
    <n v="23.361842717543041"/>
    <n v="34.907724523033963"/>
    <n v="8.2374127501163326"/>
    <n v="-25.95"/>
    <n v="19.283999999999999"/>
    <n v="97.6"/>
    <n v="2.7981083999999998"/>
    <n v="14.161759999999999"/>
  </r>
  <r>
    <x v="0"/>
    <x v="0"/>
    <s v="2014_Minnipa"/>
    <n v="5"/>
    <n v="5"/>
    <n v="29"/>
    <n v="3"/>
    <x v="9"/>
    <x v="8"/>
    <s v="A100"/>
    <n v="225.46"/>
    <n v="126.45102412868636"/>
    <n v="50.773833780160871"/>
    <n v="47.147131367292225"/>
    <n v="1.0880107238605898"/>
    <n v="-25.38"/>
    <n v="22.972999999999999"/>
    <n v="157.6"/>
    <n v="5.1794925799999998"/>
    <n v="35.532496000000002"/>
  </r>
  <r>
    <x v="0"/>
    <x v="0"/>
    <s v="2014_Minnipa"/>
    <n v="5"/>
    <n v="6"/>
    <n v="30"/>
    <n v="3"/>
    <x v="7"/>
    <x v="6"/>
    <s v="A100"/>
    <n v="227.71"/>
    <n v="130.82082585278278"/>
    <n v="40.37048922800718"/>
    <n v="42.312360861759423"/>
    <n v="14.206324057450628"/>
    <n v="-25.98"/>
    <n v="17.231999999999999"/>
    <n v="118.5"/>
    <n v="3.92389872"/>
    <n v="26.983635000000003"/>
  </r>
  <r>
    <x v="0"/>
    <x v="0"/>
    <s v="2014_Minnipa"/>
    <n v="6"/>
    <n v="6"/>
    <n v="31"/>
    <n v="3"/>
    <x v="10"/>
    <x v="7"/>
    <s v="A100"/>
    <n v="159.30000000000001"/>
    <n v="89.241361256544494"/>
    <n v="23.352879581151832"/>
    <n v="34.028481675392669"/>
    <n v="12.677277486910995"/>
    <n v="-25.7"/>
    <n v="16.966000000000001"/>
    <n v="137.69999999999999"/>
    <n v="2.7026838000000004"/>
    <n v="21.93561"/>
  </r>
  <r>
    <x v="0"/>
    <x v="0"/>
    <s v="2014_Minnipa"/>
    <n v="6"/>
    <n v="5"/>
    <n v="32"/>
    <n v="3"/>
    <x v="8"/>
    <x v="8"/>
    <s v="A100"/>
    <n v="215.18"/>
    <n v="121.43390070921986"/>
    <n v="37.716453900709219"/>
    <n v="49.053191489361701"/>
    <n v="6.9764539007092194"/>
    <n v="-25.98"/>
    <n v="18.936999999999998"/>
    <n v="109"/>
    <n v="4.0748636599999992"/>
    <n v="23.454619999999998"/>
  </r>
  <r>
    <x v="0"/>
    <x v="0"/>
    <s v="2014_Minnipa"/>
    <n v="6"/>
    <n v="4"/>
    <n v="33"/>
    <n v="3"/>
    <x v="5"/>
    <x v="9"/>
    <s v="A100"/>
    <n v="202.02"/>
    <n v="115.47451121076237"/>
    <n v="31.646780269058301"/>
    <n v="48.496878923766822"/>
    <n v="6.4018295964125578"/>
    <n v="-25.45"/>
    <n v="19.480999999999998"/>
    <n v="147.79999999999998"/>
    <n v="3.9355516199999996"/>
    <n v="29.858555999999997"/>
  </r>
  <r>
    <x v="0"/>
    <x v="0"/>
    <s v="2014_Minnipa"/>
    <n v="6"/>
    <n v="3"/>
    <n v="34"/>
    <n v="3"/>
    <x v="11"/>
    <x v="6"/>
    <s v="A100"/>
    <n v="179.62"/>
    <n v="96.98220490845344"/>
    <n v="38.345056486170627"/>
    <n v="35.546147253603429"/>
    <n v="8.746591351772496"/>
    <n v="-26.1"/>
    <n v="22.414000000000001"/>
    <n v="100.60000000000001"/>
    <n v="4.0260026800000004"/>
    <n v="18.069772"/>
  </r>
  <r>
    <x v="0"/>
    <x v="0"/>
    <s v="2014_Minnipa"/>
    <n v="6"/>
    <n v="2"/>
    <n v="35"/>
    <n v="3"/>
    <x v="3"/>
    <x v="7"/>
    <s v="A100"/>
    <n v="201.35"/>
    <n v="110.87228360957641"/>
    <n v="33.55833333333333"/>
    <n v="46.814802025782683"/>
    <n v="10.10458103130755"/>
    <n v="-26.05"/>
    <n v="20.714000000000002"/>
    <n v="103.69999999999999"/>
    <n v="4.1707638999999999"/>
    <n v="20.879994999999994"/>
  </r>
  <r>
    <x v="0"/>
    <x v="0"/>
    <s v="2014_Minnipa"/>
    <n v="6"/>
    <n v="1"/>
    <n v="36"/>
    <n v="3"/>
    <x v="0"/>
    <x v="6"/>
    <s v="A100"/>
    <n v="183.47"/>
    <n v="96.692267409470745"/>
    <n v="38.840445682451247"/>
    <n v="39.453715877437318"/>
    <n v="8.4835710306406664"/>
    <n v="-26.31"/>
    <n v="21.516000000000002"/>
    <n v="79.599999999999994"/>
    <n v="3.9475405200000004"/>
    <n v="14.604212"/>
  </r>
  <r>
    <x v="0"/>
    <x v="0"/>
    <s v="2014_Minnipa"/>
    <n v="7"/>
    <n v="1"/>
    <n v="37"/>
    <n v="4"/>
    <x v="5"/>
    <x v="9"/>
    <s v="A100"/>
    <n v="160.35"/>
    <n v="85.483930830873049"/>
    <n v="35.573218051455079"/>
    <n v="37.872627583298183"/>
    <n v="1.4202235343736818"/>
    <n v="-25.69"/>
    <n v="24.195"/>
    <n v="137.5"/>
    <n v="3.8796682499999999"/>
    <n v="22.048124999999999"/>
  </r>
  <r>
    <x v="0"/>
    <x v="0"/>
    <s v="2014_Minnipa"/>
    <n v="7"/>
    <n v="2"/>
    <n v="38"/>
    <n v="4"/>
    <x v="10"/>
    <x v="6"/>
    <s v="A100"/>
    <n v="201.4"/>
    <n v="114.86761673741661"/>
    <n v="30.472589448150398"/>
    <n v="42.075379017586421"/>
    <n v="13.984414796846576"/>
    <n v="-26.05"/>
    <n v="19.562999999999999"/>
    <n v="107.69999999999999"/>
    <n v="3.9399881999999997"/>
    <n v="21.69078"/>
  </r>
  <r>
    <x v="0"/>
    <x v="0"/>
    <s v="2014_Minnipa"/>
    <n v="7"/>
    <n v="3"/>
    <n v="39"/>
    <n v="4"/>
    <x v="0"/>
    <x v="7"/>
    <s v="A100"/>
    <n v="218.06"/>
    <n v="122.97122574955908"/>
    <n v="40.477627865961203"/>
    <n v="47.207874779541449"/>
    <n v="7.4032716049382712"/>
    <n v="-25.6"/>
    <n v="19.334"/>
    <n v="156.4"/>
    <n v="4.2159720399999996"/>
    <n v="34.104584000000003"/>
  </r>
  <r>
    <x v="0"/>
    <x v="0"/>
    <s v="2014_Minnipa"/>
    <n v="7"/>
    <n v="4"/>
    <n v="40"/>
    <n v="4"/>
    <x v="8"/>
    <x v="8"/>
    <s v="A100"/>
    <n v="168.45"/>
    <n v="89.977179344808434"/>
    <n v="32.081260410882848"/>
    <n v="39.096113270405333"/>
    <n v="7.2954469739033874"/>
    <n v="-25.64"/>
    <n v="19.39"/>
    <n v="128.4"/>
    <n v="3.2662455000000001"/>
    <n v="21.628979999999999"/>
  </r>
  <r>
    <x v="0"/>
    <x v="0"/>
    <s v="2014_Minnipa"/>
    <n v="7"/>
    <n v="5"/>
    <n v="41"/>
    <n v="4"/>
    <x v="2"/>
    <x v="6"/>
    <s v="A100"/>
    <n v="210.06"/>
    <n v="127.03861466821887"/>
    <n v="31.912491268917346"/>
    <n v="39.004155995343424"/>
    <n v="12.104738067520373"/>
    <n v="-26.2"/>
    <n v="17.815000000000001"/>
    <n v="95.7"/>
    <n v="3.7422189000000001"/>
    <n v="20.102742000000003"/>
  </r>
  <r>
    <x v="0"/>
    <x v="0"/>
    <s v="2014_Minnipa"/>
    <n v="7"/>
    <n v="6"/>
    <n v="42"/>
    <n v="4"/>
    <x v="9"/>
    <x v="6"/>
    <s v="A100"/>
    <n v="212.88"/>
    <n v="123.04486515071389"/>
    <n v="41.652882072977263"/>
    <n v="39.626525647805394"/>
    <n v="8.5557271285034382"/>
    <n v="-25.8"/>
    <n v="19.875"/>
    <n v="132"/>
    <n v="4.2309899999999994"/>
    <n v="28.100159999999999"/>
  </r>
  <r>
    <x v="0"/>
    <x v="0"/>
    <s v="2014_Minnipa"/>
    <n v="8"/>
    <n v="6"/>
    <n v="43"/>
    <n v="4"/>
    <x v="7"/>
    <x v="7"/>
    <s v="A100"/>
    <n v="312.25"/>
    <n v="166.17101793248946"/>
    <n v="48.912579113924053"/>
    <n v="73.780590717299575"/>
    <n v="23.385812236286917"/>
    <n v="-26.17"/>
    <n v="16.545999999999999"/>
    <n v="93.5"/>
    <n v="5.1664884999999998"/>
    <n v="29.195374999999999"/>
  </r>
  <r>
    <x v="0"/>
    <x v="0"/>
    <s v="2014_Minnipa"/>
    <n v="8"/>
    <n v="5"/>
    <n v="44"/>
    <n v="4"/>
    <x v="3"/>
    <x v="7"/>
    <s v="A100"/>
    <n v="137.16"/>
    <n v="80.533382570162473"/>
    <n v="23.197666174298373"/>
    <n v="30.187355982274738"/>
    <n v="3.2415952732644016"/>
    <n v="-25.82"/>
    <n v="21.038999999999998"/>
    <n v="146.69999999999999"/>
    <n v="2.8857092399999997"/>
    <n v="20.121372000000001"/>
  </r>
  <r>
    <x v="0"/>
    <x v="0"/>
    <s v="2014_Minnipa"/>
    <n v="8"/>
    <n v="4"/>
    <n v="45"/>
    <n v="4"/>
    <x v="1"/>
    <x v="8"/>
    <s v="A100"/>
    <n v="201.2"/>
    <n v="112.18686759956942"/>
    <n v="25.77265877287406"/>
    <n v="52.628202368137792"/>
    <n v="10.61227125941873"/>
    <n v="-25.52"/>
    <n v="18.605"/>
    <n v="164.1"/>
    <n v="3.7433260000000002"/>
    <n v="33.016919999999999"/>
  </r>
  <r>
    <x v="0"/>
    <x v="0"/>
    <s v="2014_Minnipa"/>
    <n v="8"/>
    <n v="3"/>
    <n v="46"/>
    <n v="4"/>
    <x v="4"/>
    <x v="7"/>
    <s v="A100"/>
    <n v="224.31"/>
    <n v="124.6820577211394"/>
    <n v="37.665247376311846"/>
    <n v="47.249707646176908"/>
    <n v="14.712987256371813"/>
    <n v="-25.6"/>
    <n v="22.425000000000001"/>
    <n v="141.4"/>
    <n v="5.0301517499999999"/>
    <n v="31.717434000000001"/>
  </r>
  <r>
    <x v="0"/>
    <x v="0"/>
    <s v="2014_Minnipa"/>
    <n v="8"/>
    <n v="2"/>
    <n v="47"/>
    <n v="4"/>
    <x v="11"/>
    <x v="8"/>
    <s v="A100"/>
    <n v="247.64"/>
    <n v="132.01042801556417"/>
    <n v="54.538614785992216"/>
    <n v="56.851206225680926"/>
    <n v="4.2397509727626455"/>
    <n v="-26.1"/>
    <n v="21.964000000000002"/>
    <n v="120.3"/>
    <n v="5.4391649600000003"/>
    <n v="29.791091999999995"/>
  </r>
  <r>
    <x v="0"/>
    <x v="0"/>
    <s v="2014_Minnipa"/>
    <n v="8"/>
    <n v="1"/>
    <n v="48"/>
    <n v="4"/>
    <x v="6"/>
    <x v="9"/>
    <s v="A100"/>
    <n v="214.25"/>
    <n v="119.90769385295297"/>
    <n v="43.039373242265967"/>
    <n v="45.191341904379271"/>
    <n v="6.1115910004017673"/>
    <n v="-25.65"/>
    <n v="22.427999999999997"/>
    <n v="135.69999999999999"/>
    <n v="4.805199"/>
    <n v="29.073725"/>
  </r>
  <r>
    <x v="0"/>
    <x v="0"/>
    <s v="2014_Minnipa"/>
    <n v="1"/>
    <n v="1"/>
    <n v="1"/>
    <n v="1"/>
    <x v="0"/>
    <x v="10"/>
    <s v="GR100"/>
    <n v="565.58333333333337"/>
    <n v="152.1444946821546"/>
    <m/>
    <n v="355.10084301328237"/>
    <n v="55.926303729843646"/>
    <m/>
    <m/>
    <m/>
    <m/>
    <m/>
  </r>
  <r>
    <x v="0"/>
    <x v="0"/>
    <s v="2014_Minnipa"/>
    <n v="1"/>
    <n v="2"/>
    <n v="2"/>
    <n v="1"/>
    <x v="1"/>
    <x v="10"/>
    <s v="GR100"/>
    <n v="488.58333333333326"/>
    <n v="134.92793799364756"/>
    <m/>
    <n v="307.80049610703537"/>
    <n v="41.611364083537104"/>
    <m/>
    <m/>
    <m/>
    <m/>
    <m/>
  </r>
  <r>
    <x v="0"/>
    <x v="0"/>
    <s v="2014_Minnipa"/>
    <n v="1"/>
    <n v="3"/>
    <n v="3"/>
    <n v="1"/>
    <x v="2"/>
    <x v="10"/>
    <s v="GR100"/>
    <n v="526.16666666666663"/>
    <n v="163.03365792320963"/>
    <m/>
    <n v="298.78733514635792"/>
    <n v="61.206860250899204"/>
    <m/>
    <m/>
    <m/>
    <m/>
    <m/>
  </r>
  <r>
    <x v="0"/>
    <x v="0"/>
    <s v="2014_Minnipa"/>
    <n v="1"/>
    <n v="4"/>
    <n v="4"/>
    <n v="1"/>
    <x v="3"/>
    <x v="10"/>
    <s v="GR100"/>
    <n v="407.26851851851853"/>
    <n v="106.87738574228825"/>
    <m/>
    <n v="268.92499742081918"/>
    <n v="30.869054988135773"/>
    <m/>
    <m/>
    <m/>
    <m/>
    <m/>
  </r>
  <r>
    <x v="0"/>
    <x v="0"/>
    <s v="2014_Minnipa"/>
    <n v="1"/>
    <n v="5"/>
    <n v="5"/>
    <n v="1"/>
    <x v="4"/>
    <x v="10"/>
    <s v="GR100"/>
    <n v="508.21296296296293"/>
    <n v="148.41498856841366"/>
    <m/>
    <n v="308.44933787991295"/>
    <n v="46.522132821354596"/>
    <m/>
    <m/>
    <m/>
    <m/>
    <m/>
  </r>
  <r>
    <x v="0"/>
    <x v="0"/>
    <s v="2014_Minnipa"/>
    <n v="1"/>
    <n v="6"/>
    <n v="6"/>
    <n v="1"/>
    <x v="5"/>
    <x v="10"/>
    <s v="GR100"/>
    <n v="473.07407407407408"/>
    <n v="137.70632595634646"/>
    <m/>
    <n v="291.92653129515548"/>
    <n v="42.858374020838085"/>
    <m/>
    <m/>
    <m/>
    <m/>
    <m/>
  </r>
  <r>
    <x v="0"/>
    <x v="0"/>
    <s v="2014_Minnipa"/>
    <n v="2"/>
    <n v="6"/>
    <n v="7"/>
    <n v="1"/>
    <x v="6"/>
    <x v="10"/>
    <s v="GR100"/>
    <n v="648.43518518518511"/>
    <n v="185.74719762456948"/>
    <m/>
    <n v="404.57395987068651"/>
    <n v="60.196289268395525"/>
    <m/>
    <m/>
    <m/>
    <m/>
    <m/>
  </r>
  <r>
    <x v="0"/>
    <x v="0"/>
    <s v="2014_Minnipa"/>
    <n v="2"/>
    <n v="5"/>
    <n v="8"/>
    <n v="1"/>
    <x v="7"/>
    <x v="10"/>
    <s v="GR100"/>
    <n v="519.76851851851848"/>
    <n v="155.66829315418215"/>
    <m/>
    <n v="309.06957233039071"/>
    <n v="53.030346582792482"/>
    <m/>
    <m/>
    <m/>
    <m/>
    <m/>
  </r>
  <r>
    <x v="0"/>
    <x v="0"/>
    <s v="2014_Minnipa"/>
    <n v="2"/>
    <n v="4"/>
    <n v="9"/>
    <n v="1"/>
    <x v="8"/>
    <x v="10"/>
    <s v="GR100"/>
    <n v="413.9444444444444"/>
    <n v="121.30974499863106"/>
    <m/>
    <n v="244.27259466961226"/>
    <n v="46.322103265641374"/>
    <m/>
    <m/>
    <m/>
    <m/>
    <m/>
  </r>
  <r>
    <x v="0"/>
    <x v="0"/>
    <s v="2014_Minnipa"/>
    <n v="2"/>
    <n v="3"/>
    <n v="10"/>
    <n v="1"/>
    <x v="9"/>
    <x v="10"/>
    <s v="GR100"/>
    <n v="640.99074074074065"/>
    <n v="188.08289671334126"/>
    <m/>
    <n v="374.77223082967515"/>
    <n v="77.414804957892898"/>
    <m/>
    <m/>
    <m/>
    <m/>
    <m/>
  </r>
  <r>
    <x v="0"/>
    <x v="0"/>
    <s v="2014_Minnipa"/>
    <n v="2"/>
    <n v="2"/>
    <n v="11"/>
    <n v="1"/>
    <x v="10"/>
    <x v="10"/>
    <s v="GR100"/>
    <n v="464.10185185185185"/>
    <n v="133.15941362842705"/>
    <m/>
    <n v="279.10589826088966"/>
    <n v="48.721276205178015"/>
    <m/>
    <m/>
    <m/>
    <m/>
    <m/>
  </r>
  <r>
    <x v="0"/>
    <x v="0"/>
    <s v="2014_Minnipa"/>
    <n v="2"/>
    <n v="1"/>
    <n v="12"/>
    <n v="1"/>
    <x v="11"/>
    <x v="10"/>
    <s v="GR100"/>
    <n v="536.07407407407402"/>
    <n v="141.25243976163742"/>
    <m/>
    <n v="342.32072749837664"/>
    <n v="47.824900122507849"/>
    <m/>
    <m/>
    <m/>
    <m/>
    <m/>
  </r>
  <r>
    <x v="0"/>
    <x v="0"/>
    <s v="2014_Minnipa"/>
    <n v="3"/>
    <n v="1"/>
    <n v="13"/>
    <n v="2"/>
    <x v="9"/>
    <x v="10"/>
    <s v="GR100"/>
    <n v="470.59259259259255"/>
    <n v="141.26687606846906"/>
    <m/>
    <n v="286.3741957012179"/>
    <n v="43.996121472389675"/>
    <m/>
    <m/>
    <m/>
    <m/>
    <m/>
  </r>
  <r>
    <x v="0"/>
    <x v="0"/>
    <s v="2014_Minnipa"/>
    <n v="3"/>
    <n v="2"/>
    <n v="14"/>
    <n v="2"/>
    <x v="11"/>
    <x v="10"/>
    <s v="GR100"/>
    <n v="495.89814814814815"/>
    <n v="122.46134282956081"/>
    <m/>
    <n v="325.20984154482858"/>
    <n v="36.746212883487473"/>
    <m/>
    <m/>
    <m/>
    <m/>
    <m/>
  </r>
  <r>
    <x v="0"/>
    <x v="0"/>
    <s v="2014_Minnipa"/>
    <n v="3"/>
    <n v="3"/>
    <n v="15"/>
    <n v="2"/>
    <x v="7"/>
    <x v="10"/>
    <s v="GR100"/>
    <n v="464.65740740740733"/>
    <n v="132.49058525025194"/>
    <m/>
    <n v="279.38667055791575"/>
    <n v="50.099127977443501"/>
    <m/>
    <m/>
    <m/>
    <m/>
    <m/>
  </r>
  <r>
    <x v="0"/>
    <x v="0"/>
    <s v="2014_Minnipa"/>
    <n v="3"/>
    <n v="4"/>
    <n v="16"/>
    <n v="2"/>
    <x v="10"/>
    <x v="10"/>
    <s v="GR100"/>
    <n v="445.80555555555554"/>
    <n v="116.83525472993453"/>
    <m/>
    <n v="273.09257030260881"/>
    <n v="41.031854615809834"/>
    <m/>
    <m/>
    <m/>
    <m/>
    <m/>
  </r>
  <r>
    <x v="0"/>
    <x v="0"/>
    <s v="2014_Minnipa"/>
    <n v="3"/>
    <n v="5"/>
    <n v="17"/>
    <n v="2"/>
    <x v="1"/>
    <x v="10"/>
    <s v="GR100"/>
    <n v="440.58333333333331"/>
    <n v="129.06093947129068"/>
    <m/>
    <n v="277.08546049350116"/>
    <n v="33.622546430771934"/>
    <m/>
    <m/>
    <m/>
    <m/>
    <m/>
  </r>
  <r>
    <x v="0"/>
    <x v="0"/>
    <s v="2014_Minnipa"/>
    <n v="3"/>
    <n v="6"/>
    <n v="18"/>
    <n v="2"/>
    <x v="8"/>
    <x v="10"/>
    <s v="GR100"/>
    <n v="473.05555555555549"/>
    <n v="150.91928879914744"/>
    <m/>
    <n v="282.57567259334041"/>
    <n v="39.480995382055447"/>
    <m/>
    <m/>
    <m/>
    <m/>
    <m/>
  </r>
  <r>
    <x v="0"/>
    <x v="0"/>
    <s v="2014_Minnipa"/>
    <n v="4"/>
    <n v="6"/>
    <n v="19"/>
    <n v="2"/>
    <x v="4"/>
    <x v="10"/>
    <s v="GR100"/>
    <n v="439.57407407407408"/>
    <n v="137.02266684225708"/>
    <m/>
    <n v="261.83907764859339"/>
    <n v="39.186547578733489"/>
    <m/>
    <m/>
    <m/>
    <m/>
    <m/>
  </r>
  <r>
    <x v="0"/>
    <x v="0"/>
    <s v="2014_Minnipa"/>
    <n v="4"/>
    <n v="5"/>
    <n v="20"/>
    <n v="2"/>
    <x v="0"/>
    <x v="10"/>
    <s v="GR100"/>
    <n v="641.18518518518511"/>
    <n v="163.55166807536125"/>
    <m/>
    <n v="381.73988518492672"/>
    <n v="52.220190600258995"/>
    <m/>
    <m/>
    <m/>
    <m/>
    <m/>
  </r>
  <r>
    <x v="0"/>
    <x v="0"/>
    <s v="2014_Minnipa"/>
    <n v="4"/>
    <n v="4"/>
    <n v="21"/>
    <n v="2"/>
    <x v="2"/>
    <x v="10"/>
    <s v="GR100"/>
    <n v="529.55555555555543"/>
    <n v="164.59369654977064"/>
    <m/>
    <n v="301.9281846804152"/>
    <n v="50.468477301696232"/>
    <m/>
    <m/>
    <m/>
    <m/>
    <m/>
  </r>
  <r>
    <x v="0"/>
    <x v="0"/>
    <s v="2014_Minnipa"/>
    <n v="4"/>
    <n v="3"/>
    <n v="22"/>
    <n v="2"/>
    <x v="6"/>
    <x v="10"/>
    <s v="GR100"/>
    <n v="650.3888888888888"/>
    <n v="174.17094017094013"/>
    <m/>
    <n v="423.38675213675208"/>
    <n v="51.749999999999993"/>
    <m/>
    <m/>
    <m/>
    <m/>
    <m/>
  </r>
  <r>
    <x v="0"/>
    <x v="0"/>
    <s v="2014_Minnipa"/>
    <n v="4"/>
    <n v="2"/>
    <n v="23"/>
    <n v="2"/>
    <x v="5"/>
    <x v="10"/>
    <s v="GR100"/>
    <n v="473.63888888888886"/>
    <n v="145.28449041789349"/>
    <m/>
    <n v="290.83321452554367"/>
    <n v="36.948677617645544"/>
    <m/>
    <m/>
    <m/>
    <m/>
    <m/>
  </r>
  <r>
    <x v="0"/>
    <x v="0"/>
    <s v="2014_Minnipa"/>
    <n v="4"/>
    <n v="1"/>
    <n v="24"/>
    <n v="2"/>
    <x v="3"/>
    <x v="10"/>
    <s v="GR100"/>
    <n v="482.41666666666663"/>
    <n v="131.08955214708845"/>
    <m/>
    <n v="298.96244131455393"/>
    <n v="50.550408032839265"/>
    <m/>
    <m/>
    <m/>
    <m/>
    <m/>
  </r>
  <r>
    <x v="0"/>
    <x v="0"/>
    <s v="2014_Minnipa"/>
    <n v="5"/>
    <n v="1"/>
    <n v="25"/>
    <n v="3"/>
    <x v="2"/>
    <x v="10"/>
    <s v="GR100"/>
    <n v="456.01851851851848"/>
    <n v="141.65801889885637"/>
    <m/>
    <n v="259.78037948536348"/>
    <n v="51.875336074388834"/>
    <m/>
    <m/>
    <m/>
    <m/>
    <m/>
  </r>
  <r>
    <x v="0"/>
    <x v="0"/>
    <s v="2014_Minnipa"/>
    <n v="5"/>
    <n v="2"/>
    <n v="26"/>
    <n v="3"/>
    <x v="4"/>
    <x v="10"/>
    <s v="GR100"/>
    <n v="400.72222222222217"/>
    <n v="120.231369371573"/>
    <m/>
    <n v="245.13084755090807"/>
    <n v="31.574058786359277"/>
    <m/>
    <m/>
    <m/>
    <m/>
    <m/>
  </r>
  <r>
    <x v="0"/>
    <x v="0"/>
    <s v="2014_Minnipa"/>
    <n v="5"/>
    <n v="3"/>
    <n v="27"/>
    <n v="3"/>
    <x v="6"/>
    <x v="10"/>
    <s v="GR100"/>
    <n v="615.20370370370358"/>
    <n v="166.44937802349688"/>
    <m/>
    <n v="397.22516957178323"/>
    <n v="49.318334229184259"/>
    <m/>
    <m/>
    <m/>
    <m/>
    <m/>
  </r>
  <r>
    <x v="0"/>
    <x v="0"/>
    <s v="2014_Minnipa"/>
    <n v="5"/>
    <n v="4"/>
    <n v="28"/>
    <n v="3"/>
    <x v="1"/>
    <x v="10"/>
    <s v="GR100"/>
    <n v="435.12962962962962"/>
    <n v="123.87276156628009"/>
    <m/>
    <n v="271.11359583489212"/>
    <n v="39.264222471629878"/>
    <m/>
    <m/>
    <m/>
    <m/>
    <m/>
  </r>
  <r>
    <x v="0"/>
    <x v="0"/>
    <s v="2014_Minnipa"/>
    <n v="5"/>
    <n v="5"/>
    <n v="29"/>
    <n v="3"/>
    <x v="9"/>
    <x v="10"/>
    <s v="GR100"/>
    <n v="682.66666666666663"/>
    <n v="207.70203390616666"/>
    <m/>
    <n v="411.50935782369726"/>
    <n v="62.695331524386006"/>
    <m/>
    <m/>
    <m/>
    <m/>
    <m/>
  </r>
  <r>
    <x v="0"/>
    <x v="0"/>
    <s v="2014_Minnipa"/>
    <n v="5"/>
    <n v="6"/>
    <n v="30"/>
    <n v="3"/>
    <x v="7"/>
    <x v="10"/>
    <s v="GR100"/>
    <n v="516.47222222222217"/>
    <n v="164.32072635116995"/>
    <m/>
    <n v="330.68797450683502"/>
    <n v="52.261178763570761"/>
    <m/>
    <m/>
    <m/>
    <m/>
    <m/>
  </r>
  <r>
    <x v="0"/>
    <x v="0"/>
    <s v="2014_Minnipa"/>
    <n v="6"/>
    <n v="6"/>
    <n v="31"/>
    <n v="3"/>
    <x v="10"/>
    <x v="10"/>
    <s v="GR100"/>
    <n v="475.82407407407402"/>
    <n v="131.01978192082677"/>
    <m/>
    <n v="295.8807702689079"/>
    <n v="44.57847809614865"/>
    <m/>
    <m/>
    <m/>
    <m/>
    <m/>
  </r>
  <r>
    <x v="0"/>
    <x v="0"/>
    <s v="2014_Minnipa"/>
    <n v="6"/>
    <n v="5"/>
    <n v="32"/>
    <n v="3"/>
    <x v="8"/>
    <x v="10"/>
    <s v="GR100"/>
    <n v="459.30555555555554"/>
    <n v="135.98926015987479"/>
    <m/>
    <n v="281.37568244917736"/>
    <n v="34.507611753964262"/>
    <m/>
    <m/>
    <m/>
    <m/>
    <m/>
  </r>
  <r>
    <x v="0"/>
    <x v="0"/>
    <s v="2014_Minnipa"/>
    <n v="6"/>
    <n v="4"/>
    <n v="33"/>
    <n v="3"/>
    <x v="5"/>
    <x v="10"/>
    <s v="GR100"/>
    <n v="415.70370370370364"/>
    <n v="117.97144608916525"/>
    <m/>
    <n v="252.61910276747793"/>
    <n v="42.236690575133245"/>
    <m/>
    <m/>
    <m/>
    <m/>
    <m/>
  </r>
  <r>
    <x v="0"/>
    <x v="0"/>
    <s v="2014_Minnipa"/>
    <n v="6"/>
    <n v="3"/>
    <n v="34"/>
    <n v="3"/>
    <x v="11"/>
    <x v="10"/>
    <s v="GR100"/>
    <n v="493.74999999999994"/>
    <n v="140.98298253470665"/>
    <m/>
    <n v="288.82053291536045"/>
    <n v="54.438535602328699"/>
    <m/>
    <m/>
    <m/>
    <m/>
    <m/>
  </r>
  <r>
    <x v="0"/>
    <x v="0"/>
    <s v="2014_Minnipa"/>
    <n v="6"/>
    <n v="2"/>
    <n v="35"/>
    <n v="3"/>
    <x v="3"/>
    <x v="10"/>
    <s v="GR100"/>
    <n v="513.85185185185185"/>
    <n v="138.03539224088914"/>
    <m/>
    <n v="330.75388801517761"/>
    <n v="44.100518402023688"/>
    <m/>
    <m/>
    <m/>
    <m/>
    <m/>
  </r>
  <r>
    <x v="0"/>
    <x v="0"/>
    <s v="2014_Minnipa"/>
    <n v="6"/>
    <n v="1"/>
    <n v="36"/>
    <n v="3"/>
    <x v="0"/>
    <x v="10"/>
    <s v="GR100"/>
    <n v="611.63888888888891"/>
    <n v="165.3226769607476"/>
    <m/>
    <n v="373.69526897034211"/>
    <n v="65.102107954592782"/>
    <m/>
    <m/>
    <m/>
    <m/>
    <m/>
  </r>
  <r>
    <x v="0"/>
    <x v="0"/>
    <s v="2014_Minnipa"/>
    <n v="7"/>
    <n v="1"/>
    <n v="37"/>
    <n v="4"/>
    <x v="5"/>
    <x v="10"/>
    <s v="GR100"/>
    <n v="426.23148148148147"/>
    <n v="120.7405310452461"/>
    <m/>
    <n v="270.20243349902717"/>
    <n v="35.051150231352565"/>
    <m/>
    <m/>
    <m/>
    <m/>
    <m/>
  </r>
  <r>
    <x v="0"/>
    <x v="0"/>
    <s v="2014_Minnipa"/>
    <n v="7"/>
    <n v="2"/>
    <n v="38"/>
    <n v="4"/>
    <x v="10"/>
    <x v="10"/>
    <s v="GR100"/>
    <n v="499.56481481481478"/>
    <n v="138.01716887407164"/>
    <m/>
    <n v="303.22822502778234"/>
    <n v="50.046581710420043"/>
    <m/>
    <m/>
    <m/>
    <m/>
    <m/>
  </r>
  <r>
    <x v="0"/>
    <x v="0"/>
    <s v="2014_Minnipa"/>
    <n v="7"/>
    <n v="3"/>
    <n v="39"/>
    <n v="4"/>
    <x v="0"/>
    <x v="10"/>
    <s v="GR100"/>
    <n v="821.08333333333326"/>
    <n v="218.46312222622043"/>
    <m/>
    <n v="505.23659589780493"/>
    <n v="86.865239294710321"/>
    <m/>
    <m/>
    <m/>
    <m/>
    <m/>
  </r>
  <r>
    <x v="0"/>
    <x v="0"/>
    <s v="2014_Minnipa"/>
    <n v="7"/>
    <n v="4"/>
    <n v="40"/>
    <n v="4"/>
    <x v="8"/>
    <x v="10"/>
    <s v="GR100"/>
    <n v="421.31481481481478"/>
    <n v="122.1552824239145"/>
    <m/>
    <n v="256.03512704808469"/>
    <n v="42.867930544685038"/>
    <m/>
    <m/>
    <m/>
    <m/>
    <m/>
  </r>
  <r>
    <x v="0"/>
    <x v="0"/>
    <s v="2014_Minnipa"/>
    <n v="7"/>
    <n v="5"/>
    <n v="41"/>
    <n v="4"/>
    <x v="2"/>
    <x v="10"/>
    <s v="GR100"/>
    <n v="630.2962962962963"/>
    <n v="205.09518570047254"/>
    <m/>
    <n v="376.71281216563159"/>
    <n v="43.433135402363654"/>
    <m/>
    <m/>
    <m/>
    <m/>
    <m/>
  </r>
  <r>
    <x v="0"/>
    <x v="0"/>
    <s v="2014_Minnipa"/>
    <n v="7"/>
    <n v="6"/>
    <n v="42"/>
    <n v="4"/>
    <x v="9"/>
    <x v="10"/>
    <s v="GR100"/>
    <n v="657.92592592592587"/>
    <n v="193.43624463318432"/>
    <m/>
    <n v="403.90602474870531"/>
    <n v="49.078155004516098"/>
    <m/>
    <m/>
    <m/>
    <m/>
    <m/>
  </r>
  <r>
    <x v="0"/>
    <x v="0"/>
    <s v="2014_Minnipa"/>
    <n v="8"/>
    <n v="6"/>
    <n v="43"/>
    <n v="4"/>
    <x v="7"/>
    <x v="10"/>
    <s v="GR100"/>
    <n v="646.37962962962956"/>
    <n v="202.48405886444104"/>
    <m/>
    <n v="385.6576488998482"/>
    <n v="54.008009645647164"/>
    <m/>
    <m/>
    <m/>
    <m/>
    <m/>
  </r>
  <r>
    <x v="0"/>
    <x v="0"/>
    <s v="2014_Minnipa"/>
    <n v="8"/>
    <n v="5"/>
    <n v="44"/>
    <n v="4"/>
    <x v="3"/>
    <x v="10"/>
    <s v="GR100"/>
    <n v="490.96296296296293"/>
    <n v="124.28855370982284"/>
    <m/>
    <n v="325.4545772422905"/>
    <n v="36.849536568735438"/>
    <m/>
    <m/>
    <m/>
    <m/>
    <m/>
  </r>
  <r>
    <x v="0"/>
    <x v="0"/>
    <s v="2014_Minnipa"/>
    <n v="8"/>
    <n v="4"/>
    <n v="45"/>
    <n v="4"/>
    <x v="1"/>
    <x v="10"/>
    <s v="GR100"/>
    <n v="480.9444444444444"/>
    <n v="136.75726413443024"/>
    <m/>
    <n v="289.93045101814567"/>
    <n v="50.678899974716522"/>
    <m/>
    <m/>
    <m/>
    <m/>
    <m/>
  </r>
  <r>
    <x v="0"/>
    <x v="0"/>
    <s v="2014_Minnipa"/>
    <n v="8"/>
    <n v="3"/>
    <n v="46"/>
    <n v="4"/>
    <x v="4"/>
    <x v="10"/>
    <s v="GR100"/>
    <n v="592.71296296296293"/>
    <n v="190.19080991585582"/>
    <m/>
    <n v="327.33767257328185"/>
    <n v="68.49565427994699"/>
    <m/>
    <m/>
    <m/>
    <m/>
    <m/>
  </r>
  <r>
    <x v="0"/>
    <x v="0"/>
    <s v="2014_Minnipa"/>
    <n v="8"/>
    <n v="2"/>
    <n v="47"/>
    <n v="4"/>
    <x v="11"/>
    <x v="10"/>
    <s v="GR100"/>
    <n v="646.10185185185173"/>
    <n v="157.56045159847974"/>
    <m/>
    <n v="390.78112005365523"/>
    <n v="73.060209404575588"/>
    <m/>
    <m/>
    <m/>
    <m/>
    <m/>
  </r>
  <r>
    <x v="0"/>
    <x v="0"/>
    <s v="2014_Minnipa"/>
    <n v="8"/>
    <n v="1"/>
    <n v="48"/>
    <n v="4"/>
    <x v="6"/>
    <x v="10"/>
    <s v="GR100"/>
    <n v="663.65740740740739"/>
    <n v="181.33345520974797"/>
    <m/>
    <n v="419.49560575256675"/>
    <n v="55.676762319562627"/>
    <m/>
    <m/>
    <m/>
    <m/>
    <m/>
  </r>
  <r>
    <x v="1"/>
    <x v="0"/>
    <s v="2015_Minnipa"/>
    <n v="1"/>
    <n v="1"/>
    <n v="1"/>
    <n v="1"/>
    <x v="10"/>
    <x v="11"/>
    <s v="N0"/>
    <n v="62.6"/>
    <n v="24.579141104294479"/>
    <n v="38.02085889570553"/>
    <m/>
    <m/>
    <m/>
    <m/>
    <m/>
    <m/>
    <m/>
  </r>
  <r>
    <x v="1"/>
    <x v="0"/>
    <s v="2015_Minnipa"/>
    <n v="1"/>
    <n v="2"/>
    <n v="2"/>
    <n v="1"/>
    <x v="5"/>
    <x v="11"/>
    <s v="N0"/>
    <n v="40.28"/>
    <n v="12.303096234309624"/>
    <n v="27.976903765690381"/>
    <m/>
    <m/>
    <m/>
    <m/>
    <m/>
    <m/>
    <m/>
  </r>
  <r>
    <x v="1"/>
    <x v="0"/>
    <s v="2015_Minnipa"/>
    <n v="1"/>
    <n v="3"/>
    <n v="3"/>
    <n v="1"/>
    <x v="11"/>
    <x v="11"/>
    <s v="N0"/>
    <n v="75.38"/>
    <n v="28.438818181818174"/>
    <n v="46.941181818181818"/>
    <m/>
    <m/>
    <m/>
    <m/>
    <m/>
    <m/>
    <m/>
  </r>
  <r>
    <x v="1"/>
    <x v="0"/>
    <s v="2015_Minnipa"/>
    <n v="1"/>
    <n v="4"/>
    <n v="4"/>
    <n v="1"/>
    <x v="4"/>
    <x v="11"/>
    <s v="N0"/>
    <n v="86.060000000000016"/>
    <n v="33.480261096605751"/>
    <n v="52.579738903394265"/>
    <m/>
    <m/>
    <m/>
    <m/>
    <m/>
    <m/>
    <m/>
  </r>
  <r>
    <x v="1"/>
    <x v="0"/>
    <s v="2015_Minnipa"/>
    <n v="2"/>
    <n v="4"/>
    <n v="5"/>
    <n v="1"/>
    <x v="8"/>
    <x v="11"/>
    <s v="N0"/>
    <n v="78.239999999999995"/>
    <n v="31.341754385964911"/>
    <n v="46.898245614035076"/>
    <m/>
    <m/>
    <m/>
    <m/>
    <m/>
    <m/>
    <m/>
  </r>
  <r>
    <x v="1"/>
    <x v="0"/>
    <s v="2015_Minnipa"/>
    <n v="2"/>
    <n v="3"/>
    <n v="6"/>
    <n v="1"/>
    <x v="2"/>
    <x v="11"/>
    <s v="N0"/>
    <n v="99.860000000000014"/>
    <n v="34.180268456375849"/>
    <n v="65.679731543624172"/>
    <m/>
    <m/>
    <m/>
    <m/>
    <m/>
    <m/>
    <m/>
  </r>
  <r>
    <x v="1"/>
    <x v="0"/>
    <s v="2015_Minnipa"/>
    <n v="2"/>
    <n v="2"/>
    <n v="7"/>
    <n v="1"/>
    <x v="1"/>
    <x v="11"/>
    <s v="N0"/>
    <n v="80.38"/>
    <n v="35.580394265232982"/>
    <n v="43.935304659498208"/>
    <m/>
    <m/>
    <m/>
    <m/>
    <m/>
    <m/>
    <m/>
  </r>
  <r>
    <x v="1"/>
    <x v="0"/>
    <s v="2015_Minnipa"/>
    <n v="2"/>
    <n v="1"/>
    <n v="8"/>
    <n v="1"/>
    <x v="0"/>
    <x v="11"/>
    <s v="N0"/>
    <n v="91.38000000000001"/>
    <n v="35.433061224489798"/>
    <n v="55.946938775510205"/>
    <m/>
    <m/>
    <m/>
    <m/>
    <m/>
    <m/>
    <m/>
  </r>
  <r>
    <x v="1"/>
    <x v="0"/>
    <s v="2015_Minnipa"/>
    <n v="3"/>
    <n v="1"/>
    <n v="9"/>
    <n v="1"/>
    <x v="9"/>
    <x v="11"/>
    <s v="N0"/>
    <n v="97.220000000000013"/>
    <n v="36.740116279069767"/>
    <n v="60.479883720930239"/>
    <m/>
    <m/>
    <m/>
    <m/>
    <m/>
    <m/>
    <m/>
  </r>
  <r>
    <x v="1"/>
    <x v="0"/>
    <s v="2015_Minnipa"/>
    <n v="3"/>
    <n v="2"/>
    <n v="10"/>
    <n v="1"/>
    <x v="6"/>
    <x v="11"/>
    <s v="N0"/>
    <n v="105.14000000000001"/>
    <n v="45.963858407079648"/>
    <n v="59.176141592920359"/>
    <m/>
    <m/>
    <m/>
    <m/>
    <m/>
    <m/>
    <m/>
  </r>
  <r>
    <x v="1"/>
    <x v="0"/>
    <s v="2015_Minnipa"/>
    <n v="3"/>
    <n v="3"/>
    <n v="11"/>
    <n v="1"/>
    <x v="7"/>
    <x v="11"/>
    <s v="N0"/>
    <n v="64.08"/>
    <n v="23.567884615384614"/>
    <n v="40.512115384615377"/>
    <m/>
    <m/>
    <m/>
    <m/>
    <m/>
    <m/>
    <m/>
  </r>
  <r>
    <x v="1"/>
    <x v="0"/>
    <s v="2015_Minnipa"/>
    <n v="3"/>
    <n v="4"/>
    <n v="12"/>
    <n v="1"/>
    <x v="3"/>
    <x v="11"/>
    <s v="N0"/>
    <n v="100.21999999999998"/>
    <n v="40.172573839662434"/>
    <n v="60.047426160337537"/>
    <m/>
    <m/>
    <m/>
    <m/>
    <m/>
    <m/>
    <m/>
  </r>
  <r>
    <x v="1"/>
    <x v="0"/>
    <s v="2015_Minnipa"/>
    <n v="4"/>
    <n v="4"/>
    <n v="13"/>
    <n v="2"/>
    <x v="11"/>
    <x v="11"/>
    <s v="N0"/>
    <n v="96.600000000000009"/>
    <n v="47.056223175965663"/>
    <n v="49.543776824034339"/>
    <m/>
    <m/>
    <m/>
    <m/>
    <m/>
    <m/>
    <m/>
  </r>
  <r>
    <x v="1"/>
    <x v="0"/>
    <s v="2015_Minnipa"/>
    <n v="4"/>
    <n v="3"/>
    <n v="14"/>
    <n v="2"/>
    <x v="3"/>
    <x v="11"/>
    <s v="N0"/>
    <n v="94.96"/>
    <n v="35.089145496535799"/>
    <n v="59.870854503464194"/>
    <m/>
    <m/>
    <m/>
    <m/>
    <m/>
    <m/>
    <m/>
  </r>
  <r>
    <x v="1"/>
    <x v="0"/>
    <s v="2015_Minnipa"/>
    <n v="4"/>
    <n v="2"/>
    <n v="15"/>
    <n v="2"/>
    <x v="9"/>
    <x v="11"/>
    <s v="N0"/>
    <n v="101.83999999999999"/>
    <n v="43.0119696969697"/>
    <n v="58.828030303030303"/>
    <m/>
    <m/>
    <m/>
    <m/>
    <m/>
    <m/>
    <m/>
  </r>
  <r>
    <x v="1"/>
    <x v="0"/>
    <s v="2015_Minnipa"/>
    <n v="4"/>
    <n v="1"/>
    <n v="16"/>
    <n v="2"/>
    <x v="1"/>
    <x v="11"/>
    <s v="N0"/>
    <n v="131.76"/>
    <n v="56.631681109185443"/>
    <n v="75.128318890814555"/>
    <m/>
    <m/>
    <m/>
    <m/>
    <m/>
    <m/>
    <m/>
  </r>
  <r>
    <x v="1"/>
    <x v="0"/>
    <s v="2015_Minnipa"/>
    <n v="5"/>
    <n v="1"/>
    <n v="17"/>
    <n v="2"/>
    <x v="7"/>
    <x v="11"/>
    <s v="N0"/>
    <n v="99.02"/>
    <n v="40.287549019607845"/>
    <n v="58.732450980392152"/>
    <m/>
    <m/>
    <m/>
    <m/>
    <m/>
    <m/>
    <m/>
  </r>
  <r>
    <x v="1"/>
    <x v="0"/>
    <s v="2015_Minnipa"/>
    <n v="5"/>
    <n v="2"/>
    <n v="18"/>
    <n v="2"/>
    <x v="8"/>
    <x v="11"/>
    <s v="N0"/>
    <n v="87.14"/>
    <n v="37.414019204389575"/>
    <n v="49.725980795610425"/>
    <m/>
    <m/>
    <m/>
    <m/>
    <m/>
    <m/>
    <m/>
  </r>
  <r>
    <x v="1"/>
    <x v="0"/>
    <s v="2015_Minnipa"/>
    <n v="5"/>
    <n v="3"/>
    <n v="19"/>
    <n v="2"/>
    <x v="10"/>
    <x v="11"/>
    <s v="N0"/>
    <n v="69.02"/>
    <n v="24.873245283018864"/>
    <n v="44.146754716981135"/>
    <m/>
    <m/>
    <m/>
    <m/>
    <m/>
    <m/>
    <m/>
  </r>
  <r>
    <x v="1"/>
    <x v="0"/>
    <s v="2015_Minnipa"/>
    <n v="5"/>
    <n v="4"/>
    <n v="20"/>
    <n v="2"/>
    <x v="6"/>
    <x v="11"/>
    <s v="N0"/>
    <n v="65.86"/>
    <n v="22.122205128205128"/>
    <n v="43.737794871794868"/>
    <m/>
    <m/>
    <m/>
    <m/>
    <m/>
    <m/>
    <m/>
  </r>
  <r>
    <x v="1"/>
    <x v="0"/>
    <s v="2015_Minnipa"/>
    <n v="6"/>
    <n v="4"/>
    <n v="21"/>
    <n v="2"/>
    <x v="0"/>
    <x v="11"/>
    <s v="N0"/>
    <n v="51.42"/>
    <n v="17.525168539325843"/>
    <n v="33.894831460674162"/>
    <m/>
    <m/>
    <m/>
    <m/>
    <m/>
    <m/>
    <m/>
  </r>
  <r>
    <x v="1"/>
    <x v="0"/>
    <s v="2015_Minnipa"/>
    <n v="6"/>
    <n v="3"/>
    <n v="22"/>
    <n v="2"/>
    <x v="5"/>
    <x v="11"/>
    <s v="N0"/>
    <n v="55.48"/>
    <n v="20.819538784067085"/>
    <n v="34.660461215932919"/>
    <m/>
    <m/>
    <m/>
    <m/>
    <m/>
    <m/>
    <m/>
  </r>
  <r>
    <x v="1"/>
    <x v="0"/>
    <s v="2015_Minnipa"/>
    <n v="6"/>
    <n v="2"/>
    <n v="23"/>
    <n v="2"/>
    <x v="2"/>
    <x v="11"/>
    <s v="N0"/>
    <n v="64.679999999999993"/>
    <n v="22.725405405405407"/>
    <n v="41.954594594594596"/>
    <m/>
    <m/>
    <m/>
    <m/>
    <m/>
    <m/>
    <m/>
  </r>
  <r>
    <x v="1"/>
    <x v="0"/>
    <s v="2015_Minnipa"/>
    <n v="6"/>
    <n v="1"/>
    <n v="24"/>
    <n v="2"/>
    <x v="4"/>
    <x v="11"/>
    <s v="N0"/>
    <n v="67.5"/>
    <n v="23.451661631419938"/>
    <n v="44.048338368580062"/>
    <m/>
    <m/>
    <m/>
    <m/>
    <m/>
    <m/>
    <m/>
  </r>
  <r>
    <x v="1"/>
    <x v="0"/>
    <s v="2015_Minnipa"/>
    <n v="7"/>
    <n v="1"/>
    <n v="25"/>
    <n v="3"/>
    <x v="2"/>
    <x v="11"/>
    <s v="N0"/>
    <n v="58.179999999999993"/>
    <n v="18.334033613445378"/>
    <n v="39.845966386554622"/>
    <m/>
    <m/>
    <m/>
    <m/>
    <m/>
    <m/>
    <m/>
  </r>
  <r>
    <x v="1"/>
    <x v="0"/>
    <s v="2015_Minnipa"/>
    <n v="7"/>
    <n v="2"/>
    <n v="26"/>
    <n v="3"/>
    <x v="10"/>
    <x v="11"/>
    <s v="N0"/>
    <n v="78.540000000000006"/>
    <n v="26.988648648648656"/>
    <n v="51.551351351351357"/>
    <m/>
    <m/>
    <m/>
    <m/>
    <m/>
    <m/>
    <m/>
  </r>
  <r>
    <x v="1"/>
    <x v="0"/>
    <s v="2015_Minnipa"/>
    <n v="7"/>
    <n v="3"/>
    <n v="27"/>
    <n v="3"/>
    <x v="0"/>
    <x v="11"/>
    <s v="N0"/>
    <n v="54.340000000000011"/>
    <n v="17.920638297872344"/>
    <n v="36.419361702127667"/>
    <m/>
    <m/>
    <m/>
    <m/>
    <m/>
    <m/>
    <m/>
  </r>
  <r>
    <x v="1"/>
    <x v="0"/>
    <s v="2015_Minnipa"/>
    <n v="7"/>
    <n v="4"/>
    <n v="28"/>
    <n v="3"/>
    <x v="9"/>
    <x v="11"/>
    <s v="N0"/>
    <n v="69.400000000000006"/>
    <n v="26.007331975560085"/>
    <n v="43.392668024439914"/>
    <m/>
    <m/>
    <m/>
    <m/>
    <m/>
    <m/>
    <m/>
  </r>
  <r>
    <x v="1"/>
    <x v="0"/>
    <s v="2015_Minnipa"/>
    <n v="8"/>
    <n v="4"/>
    <n v="29"/>
    <n v="3"/>
    <x v="5"/>
    <x v="11"/>
    <s v="N0"/>
    <n v="37.979999999999997"/>
    <n v="11.565925925925926"/>
    <n v="26.414074074074076"/>
    <m/>
    <m/>
    <m/>
    <m/>
    <m/>
    <m/>
    <m/>
  </r>
  <r>
    <x v="1"/>
    <x v="0"/>
    <s v="2015_Minnipa"/>
    <n v="8"/>
    <n v="3"/>
    <n v="30"/>
    <n v="3"/>
    <x v="8"/>
    <x v="11"/>
    <s v="N0"/>
    <n v="69.3"/>
    <n v="28.561341853035145"/>
    <n v="40.738658146964859"/>
    <m/>
    <m/>
    <m/>
    <m/>
    <m/>
    <m/>
    <m/>
  </r>
  <r>
    <x v="1"/>
    <x v="0"/>
    <s v="2015_Minnipa"/>
    <n v="8"/>
    <n v="2"/>
    <n v="31"/>
    <n v="3"/>
    <x v="4"/>
    <x v="11"/>
    <s v="N0"/>
    <n v="85.100000000000009"/>
    <n v="31.947840531561464"/>
    <n v="53.152159468438541"/>
    <m/>
    <m/>
    <m/>
    <m/>
    <m/>
    <m/>
    <m/>
  </r>
  <r>
    <x v="1"/>
    <x v="0"/>
    <s v="2015_Minnipa"/>
    <n v="8"/>
    <n v="1"/>
    <n v="32"/>
    <n v="3"/>
    <x v="3"/>
    <x v="11"/>
    <s v="N0"/>
    <n v="107.5"/>
    <n v="43.150349650349654"/>
    <n v="64.349650349650346"/>
    <m/>
    <m/>
    <m/>
    <m/>
    <m/>
    <m/>
    <m/>
  </r>
  <r>
    <x v="1"/>
    <x v="0"/>
    <s v="2015_Minnipa"/>
    <n v="9"/>
    <n v="1"/>
    <n v="33"/>
    <n v="3"/>
    <x v="6"/>
    <x v="11"/>
    <s v="N0"/>
    <n v="88.64"/>
    <n v="35.367212020033392"/>
    <n v="53.272787979966608"/>
    <m/>
    <m/>
    <m/>
    <m/>
    <m/>
    <m/>
    <m/>
  </r>
  <r>
    <x v="1"/>
    <x v="0"/>
    <s v="2015_Minnipa"/>
    <n v="9"/>
    <n v="2"/>
    <n v="34"/>
    <n v="3"/>
    <x v="11"/>
    <x v="11"/>
    <s v="N0"/>
    <n v="122.23999999999998"/>
    <n v="46.305483443708596"/>
    <n v="75.934516556291385"/>
    <m/>
    <m/>
    <m/>
    <m/>
    <m/>
    <m/>
    <m/>
  </r>
  <r>
    <x v="1"/>
    <x v="0"/>
    <s v="2015_Minnipa"/>
    <n v="9"/>
    <n v="3"/>
    <n v="35"/>
    <n v="3"/>
    <x v="1"/>
    <x v="11"/>
    <s v="N0"/>
    <n v="122.55999999999999"/>
    <n v="49.818203240058914"/>
    <n v="70.575787923416797"/>
    <m/>
    <m/>
    <m/>
    <m/>
    <m/>
    <m/>
    <m/>
  </r>
  <r>
    <x v="1"/>
    <x v="0"/>
    <s v="2015_Minnipa"/>
    <n v="9"/>
    <n v="4"/>
    <n v="36"/>
    <n v="3"/>
    <x v="7"/>
    <x v="11"/>
    <s v="N0"/>
    <n v="81.099999999999994"/>
    <n v="31.09195710455764"/>
    <n v="50.008042895442358"/>
    <m/>
    <m/>
    <m/>
    <m/>
    <m/>
    <m/>
    <m/>
  </r>
  <r>
    <x v="1"/>
    <x v="0"/>
    <s v="2015_Minnipa"/>
    <n v="10"/>
    <n v="4"/>
    <n v="37"/>
    <n v="4"/>
    <x v="2"/>
    <x v="11"/>
    <s v="N0"/>
    <n v="73.16"/>
    <n v="29.805925925925923"/>
    <n v="43.35407407407407"/>
    <m/>
    <m/>
    <m/>
    <m/>
    <m/>
    <m/>
    <m/>
  </r>
  <r>
    <x v="1"/>
    <x v="0"/>
    <s v="2015_Minnipa"/>
    <n v="10"/>
    <n v="3"/>
    <n v="38"/>
    <n v="4"/>
    <x v="6"/>
    <x v="11"/>
    <s v="N0"/>
    <n v="72.98"/>
    <n v="27.341210374639775"/>
    <n v="45.638789625360232"/>
    <m/>
    <m/>
    <m/>
    <m/>
    <m/>
    <m/>
    <m/>
  </r>
  <r>
    <x v="1"/>
    <x v="0"/>
    <s v="2015_Minnipa"/>
    <n v="10"/>
    <n v="2"/>
    <n v="39"/>
    <n v="4"/>
    <x v="7"/>
    <x v="11"/>
    <s v="N0"/>
    <n v="61.980000000000004"/>
    <n v="23.826077922077921"/>
    <n v="38.153922077922083"/>
    <m/>
    <m/>
    <m/>
    <m/>
    <m/>
    <m/>
    <m/>
  </r>
  <r>
    <x v="1"/>
    <x v="0"/>
    <s v="2015_Minnipa"/>
    <n v="10"/>
    <n v="1"/>
    <n v="40"/>
    <n v="4"/>
    <x v="5"/>
    <x v="11"/>
    <s v="N0"/>
    <n v="77.679999999999993"/>
    <n v="28.188587257617726"/>
    <n v="49.491412742382259"/>
    <m/>
    <m/>
    <m/>
    <m/>
    <m/>
    <m/>
    <m/>
  </r>
  <r>
    <x v="1"/>
    <x v="0"/>
    <s v="2015_Minnipa"/>
    <n v="11"/>
    <n v="1"/>
    <n v="41"/>
    <n v="4"/>
    <x v="11"/>
    <x v="11"/>
    <s v="N0"/>
    <n v="66.22"/>
    <n v="23.723144329896904"/>
    <n v="42.496855670103095"/>
    <m/>
    <m/>
    <m/>
    <m/>
    <m/>
    <m/>
    <m/>
  </r>
  <r>
    <x v="1"/>
    <x v="0"/>
    <s v="2015_Minnipa"/>
    <n v="11"/>
    <n v="2"/>
    <n v="42"/>
    <n v="4"/>
    <x v="0"/>
    <x v="11"/>
    <s v="N0"/>
    <n v="60.679999999999993"/>
    <n v="16.873582887700532"/>
    <n v="43.806417112299464"/>
    <m/>
    <m/>
    <m/>
    <m/>
    <m/>
    <m/>
    <m/>
  </r>
  <r>
    <x v="1"/>
    <x v="0"/>
    <s v="2015_Minnipa"/>
    <n v="11"/>
    <n v="3"/>
    <n v="43"/>
    <n v="4"/>
    <x v="4"/>
    <x v="11"/>
    <s v="N0"/>
    <n v="120.22"/>
    <n v="50.382655601659749"/>
    <n v="69.837344398340235"/>
    <m/>
    <m/>
    <m/>
    <m/>
    <m/>
    <m/>
    <m/>
  </r>
  <r>
    <x v="1"/>
    <x v="0"/>
    <s v="2015_Minnipa"/>
    <n v="11"/>
    <n v="4"/>
    <n v="44"/>
    <n v="4"/>
    <x v="1"/>
    <x v="11"/>
    <s v="N0"/>
    <n v="133.12"/>
    <n v="57.183187066974597"/>
    <n v="75.936812933025422"/>
    <m/>
    <m/>
    <m/>
    <m/>
    <m/>
    <m/>
    <m/>
  </r>
  <r>
    <x v="1"/>
    <x v="0"/>
    <s v="2015_Minnipa"/>
    <n v="12"/>
    <n v="4"/>
    <n v="45"/>
    <n v="4"/>
    <x v="10"/>
    <x v="11"/>
    <s v="N0"/>
    <n v="76.999999999999986"/>
    <n v="25.323529411764703"/>
    <n v="51.676470588235283"/>
    <m/>
    <m/>
    <m/>
    <m/>
    <m/>
    <m/>
    <m/>
  </r>
  <r>
    <x v="1"/>
    <x v="0"/>
    <s v="2015_Minnipa"/>
    <n v="12"/>
    <n v="3"/>
    <n v="46"/>
    <n v="4"/>
    <x v="9"/>
    <x v="11"/>
    <s v="N0"/>
    <n v="119.78"/>
    <n v="40.28"/>
    <n v="79.5"/>
    <m/>
    <m/>
    <m/>
    <m/>
    <m/>
    <m/>
    <m/>
  </r>
  <r>
    <x v="1"/>
    <x v="0"/>
    <s v="2015_Minnipa"/>
    <n v="12"/>
    <n v="2"/>
    <n v="47"/>
    <n v="4"/>
    <x v="3"/>
    <x v="11"/>
    <s v="N0"/>
    <n v="68.64"/>
    <n v="24.182775800711742"/>
    <n v="44.457224199288255"/>
    <m/>
    <m/>
    <m/>
    <m/>
    <m/>
    <m/>
    <m/>
  </r>
  <r>
    <x v="1"/>
    <x v="0"/>
    <s v="2015_Minnipa"/>
    <n v="12"/>
    <n v="1"/>
    <n v="48"/>
    <n v="4"/>
    <x v="8"/>
    <x v="11"/>
    <s v="N0"/>
    <n v="74.740000000000009"/>
    <n v="29.672895522388064"/>
    <n v="45.067104477611942"/>
    <m/>
    <m/>
    <m/>
    <m/>
    <m/>
    <m/>
    <m/>
  </r>
  <r>
    <x v="1"/>
    <x v="0"/>
    <s v="2015_Minnipa"/>
    <n v="1"/>
    <n v="1"/>
    <n v="1"/>
    <n v="1"/>
    <x v="10"/>
    <x v="11"/>
    <s v="N2"/>
    <n v="97.52000000000001"/>
    <n v="33.440135135135137"/>
    <n v="64.079864864864874"/>
    <m/>
    <m/>
    <m/>
    <m/>
    <m/>
    <m/>
    <m/>
  </r>
  <r>
    <x v="1"/>
    <x v="0"/>
    <s v="2015_Minnipa"/>
    <n v="1"/>
    <n v="2"/>
    <n v="2"/>
    <n v="1"/>
    <x v="5"/>
    <x v="11"/>
    <s v="N2"/>
    <n v="78.400000000000006"/>
    <n v="19.634325744308232"/>
    <n v="58.765674255691778"/>
    <m/>
    <m/>
    <m/>
    <m/>
    <m/>
    <m/>
    <m/>
  </r>
  <r>
    <x v="1"/>
    <x v="0"/>
    <s v="2015_Minnipa"/>
    <n v="1"/>
    <n v="3"/>
    <n v="3"/>
    <n v="1"/>
    <x v="11"/>
    <x v="11"/>
    <s v="N2"/>
    <n v="73.94"/>
    <n v="19.154746376811591"/>
    <n v="54.78525362318841"/>
    <m/>
    <m/>
    <m/>
    <m/>
    <m/>
    <m/>
    <m/>
  </r>
  <r>
    <x v="1"/>
    <x v="0"/>
    <s v="2015_Minnipa"/>
    <n v="1"/>
    <n v="4"/>
    <n v="4"/>
    <n v="1"/>
    <x v="4"/>
    <x v="11"/>
    <s v="N2"/>
    <n v="87.460000000000008"/>
    <n v="19.058447761194032"/>
    <n v="68.401552238805976"/>
    <m/>
    <m/>
    <m/>
    <m/>
    <m/>
    <m/>
    <m/>
  </r>
  <r>
    <x v="1"/>
    <x v="0"/>
    <s v="2015_Minnipa"/>
    <n v="2"/>
    <n v="4"/>
    <n v="5"/>
    <n v="1"/>
    <x v="8"/>
    <x v="11"/>
    <s v="N2"/>
    <n v="135.42000000000002"/>
    <n v="52.08461538461539"/>
    <n v="83.335384615384612"/>
    <m/>
    <m/>
    <m/>
    <m/>
    <m/>
    <m/>
    <m/>
  </r>
  <r>
    <x v="1"/>
    <x v="0"/>
    <s v="2015_Minnipa"/>
    <n v="2"/>
    <n v="3"/>
    <n v="6"/>
    <n v="1"/>
    <x v="2"/>
    <x v="11"/>
    <s v="N2"/>
    <n v="141"/>
    <n v="47.6569250317662"/>
    <n v="93.343074968233793"/>
    <m/>
    <m/>
    <m/>
    <m/>
    <m/>
    <m/>
    <m/>
  </r>
  <r>
    <x v="1"/>
    <x v="0"/>
    <s v="2015_Minnipa"/>
    <n v="2"/>
    <n v="2"/>
    <n v="7"/>
    <n v="1"/>
    <x v="1"/>
    <x v="11"/>
    <s v="N2"/>
    <n v="145.71999999999997"/>
    <n v="49.917259552042154"/>
    <n v="95.802740447957831"/>
    <m/>
    <m/>
    <m/>
    <m/>
    <m/>
    <m/>
    <m/>
  </r>
  <r>
    <x v="1"/>
    <x v="0"/>
    <s v="2015_Minnipa"/>
    <n v="2"/>
    <n v="1"/>
    <n v="8"/>
    <n v="1"/>
    <x v="0"/>
    <x v="11"/>
    <s v="N2"/>
    <n v="118.38"/>
    <n v="50.16847583643122"/>
    <n v="68.211524163568782"/>
    <m/>
    <m/>
    <m/>
    <m/>
    <m/>
    <m/>
    <m/>
  </r>
  <r>
    <x v="1"/>
    <x v="0"/>
    <s v="2015_Minnipa"/>
    <n v="3"/>
    <n v="1"/>
    <n v="9"/>
    <n v="1"/>
    <x v="9"/>
    <x v="11"/>
    <s v="N2"/>
    <n v="126.96"/>
    <n v="42.146557377049184"/>
    <n v="84.813442622950816"/>
    <m/>
    <m/>
    <m/>
    <m/>
    <m/>
    <m/>
    <m/>
  </r>
  <r>
    <x v="1"/>
    <x v="0"/>
    <s v="2015_Minnipa"/>
    <n v="3"/>
    <n v="2"/>
    <n v="10"/>
    <n v="1"/>
    <x v="6"/>
    <x v="11"/>
    <s v="N2"/>
    <n v="147.6"/>
    <n v="57.511075697211147"/>
    <n v="90.088924302788826"/>
    <m/>
    <m/>
    <m/>
    <m/>
    <m/>
    <m/>
    <m/>
  </r>
  <r>
    <x v="1"/>
    <x v="0"/>
    <s v="2015_Minnipa"/>
    <n v="3"/>
    <n v="3"/>
    <n v="11"/>
    <n v="1"/>
    <x v="7"/>
    <x v="11"/>
    <s v="N2"/>
    <n v="122.78"/>
    <n v="30.247788079470197"/>
    <n v="92.532211920529804"/>
    <m/>
    <m/>
    <m/>
    <m/>
    <m/>
    <m/>
    <m/>
  </r>
  <r>
    <x v="1"/>
    <x v="0"/>
    <s v="2015_Minnipa"/>
    <n v="3"/>
    <n v="4"/>
    <n v="12"/>
    <n v="1"/>
    <x v="3"/>
    <x v="11"/>
    <s v="N2"/>
    <n v="167.44"/>
    <n v="63.194547304170904"/>
    <n v="104.2454526958291"/>
    <m/>
    <m/>
    <m/>
    <m/>
    <m/>
    <m/>
    <m/>
  </r>
  <r>
    <x v="1"/>
    <x v="0"/>
    <s v="2015_Minnipa"/>
    <n v="4"/>
    <n v="4"/>
    <n v="13"/>
    <n v="2"/>
    <x v="11"/>
    <x v="11"/>
    <s v="N2"/>
    <n v="161.80000000000001"/>
    <n v="80.800979192166466"/>
    <n v="80.999020807833546"/>
    <m/>
    <m/>
    <m/>
    <m/>
    <m/>
    <m/>
    <m/>
  </r>
  <r>
    <x v="1"/>
    <x v="0"/>
    <s v="2015_Minnipa"/>
    <n v="4"/>
    <n v="3"/>
    <n v="14"/>
    <n v="2"/>
    <x v="3"/>
    <x v="11"/>
    <s v="N2"/>
    <n v="145.94000000000003"/>
    <n v="54.969442970822293"/>
    <n v="90.970557029177741"/>
    <m/>
    <m/>
    <m/>
    <m/>
    <m/>
    <m/>
    <m/>
  </r>
  <r>
    <x v="1"/>
    <x v="0"/>
    <s v="2015_Minnipa"/>
    <n v="4"/>
    <n v="2"/>
    <n v="15"/>
    <n v="2"/>
    <x v="9"/>
    <x v="11"/>
    <s v="N2"/>
    <n v="164.24"/>
    <n v="63.12561565017262"/>
    <n v="101.11438434982739"/>
    <m/>
    <m/>
    <m/>
    <m/>
    <m/>
    <m/>
    <m/>
  </r>
  <r>
    <x v="1"/>
    <x v="0"/>
    <s v="2015_Minnipa"/>
    <n v="4"/>
    <n v="1"/>
    <n v="16"/>
    <n v="2"/>
    <x v="1"/>
    <x v="11"/>
    <s v="N2"/>
    <n v="138.51999999999998"/>
    <n v="57.116616740088098"/>
    <n v="81.403383259911877"/>
    <m/>
    <m/>
    <m/>
    <m/>
    <m/>
    <m/>
    <m/>
  </r>
  <r>
    <x v="1"/>
    <x v="0"/>
    <s v="2015_Minnipa"/>
    <n v="5"/>
    <n v="1"/>
    <n v="17"/>
    <n v="2"/>
    <x v="7"/>
    <x v="11"/>
    <s v="N2"/>
    <n v="142.84"/>
    <n v="47.390841121495328"/>
    <n v="95.449158878504676"/>
    <m/>
    <m/>
    <m/>
    <m/>
    <m/>
    <m/>
    <m/>
  </r>
  <r>
    <x v="1"/>
    <x v="0"/>
    <s v="2015_Minnipa"/>
    <n v="5"/>
    <n v="2"/>
    <n v="18"/>
    <n v="2"/>
    <x v="8"/>
    <x v="11"/>
    <s v="N2"/>
    <n v="121.97999999999999"/>
    <n v="42.577924528301878"/>
    <n v="79.402075471698097"/>
    <m/>
    <m/>
    <m/>
    <m/>
    <m/>
    <m/>
    <m/>
  </r>
  <r>
    <x v="1"/>
    <x v="0"/>
    <s v="2015_Minnipa"/>
    <n v="5"/>
    <n v="3"/>
    <n v="19"/>
    <n v="2"/>
    <x v="10"/>
    <x v="11"/>
    <s v="N2"/>
    <n v="134.95999999999998"/>
    <n v="44.599961795606497"/>
    <n v="90.360038204393504"/>
    <m/>
    <m/>
    <m/>
    <m/>
    <m/>
    <m/>
    <m/>
  </r>
  <r>
    <x v="1"/>
    <x v="0"/>
    <s v="2015_Minnipa"/>
    <n v="5"/>
    <n v="4"/>
    <n v="20"/>
    <n v="2"/>
    <x v="6"/>
    <x v="11"/>
    <s v="N2"/>
    <n v="143.44"/>
    <n v="53.54146534653465"/>
    <n v="89.898534653465347"/>
    <m/>
    <m/>
    <m/>
    <m/>
    <m/>
    <m/>
    <m/>
  </r>
  <r>
    <x v="1"/>
    <x v="0"/>
    <s v="2015_Minnipa"/>
    <n v="6"/>
    <n v="4"/>
    <n v="21"/>
    <n v="2"/>
    <x v="0"/>
    <x v="11"/>
    <s v="N2"/>
    <n v="81.400000000000006"/>
    <n v="21.001779359430607"/>
    <n v="60.398220640569399"/>
    <m/>
    <m/>
    <m/>
    <m/>
    <m/>
    <m/>
    <m/>
  </r>
  <r>
    <x v="1"/>
    <x v="0"/>
    <s v="2015_Minnipa"/>
    <n v="6"/>
    <n v="3"/>
    <n v="22"/>
    <n v="2"/>
    <x v="5"/>
    <x v="11"/>
    <s v="N2"/>
    <n v="155.32000000000002"/>
    <n v="56.402700729927012"/>
    <n v="98.917299270073002"/>
    <m/>
    <m/>
    <m/>
    <m/>
    <m/>
    <m/>
    <m/>
  </r>
  <r>
    <x v="1"/>
    <x v="0"/>
    <s v="2015_Minnipa"/>
    <n v="6"/>
    <n v="2"/>
    <n v="23"/>
    <n v="2"/>
    <x v="2"/>
    <x v="11"/>
    <s v="N2"/>
    <n v="126.14000000000001"/>
    <n v="36.568273615635178"/>
    <n v="89.571726384364823"/>
    <m/>
    <m/>
    <m/>
    <m/>
    <m/>
    <m/>
    <m/>
  </r>
  <r>
    <x v="1"/>
    <x v="0"/>
    <s v="2015_Minnipa"/>
    <n v="6"/>
    <n v="1"/>
    <n v="24"/>
    <n v="2"/>
    <x v="4"/>
    <x v="11"/>
    <s v="N2"/>
    <n v="122.8"/>
    <n v="44.69324090121318"/>
    <n v="78.106759098786839"/>
    <m/>
    <m/>
    <m/>
    <m/>
    <m/>
    <m/>
    <m/>
  </r>
  <r>
    <x v="1"/>
    <x v="0"/>
    <s v="2015_Minnipa"/>
    <n v="7"/>
    <n v="1"/>
    <n v="25"/>
    <n v="3"/>
    <x v="2"/>
    <x v="11"/>
    <s v="N2"/>
    <n v="94.12"/>
    <n v="30.894351145038168"/>
    <n v="63.225648854961833"/>
    <m/>
    <m/>
    <m/>
    <m/>
    <m/>
    <m/>
    <m/>
  </r>
  <r>
    <x v="1"/>
    <x v="0"/>
    <s v="2015_Minnipa"/>
    <n v="7"/>
    <n v="2"/>
    <n v="26"/>
    <n v="3"/>
    <x v="10"/>
    <x v="11"/>
    <s v="N2"/>
    <n v="123.22"/>
    <n v="40.445300713557593"/>
    <n v="82.774699286442399"/>
    <m/>
    <m/>
    <m/>
    <m/>
    <m/>
    <m/>
    <m/>
  </r>
  <r>
    <x v="1"/>
    <x v="0"/>
    <s v="2015_Minnipa"/>
    <n v="7"/>
    <n v="3"/>
    <n v="27"/>
    <n v="3"/>
    <x v="0"/>
    <x v="11"/>
    <s v="N2"/>
    <n v="113.12"/>
    <n v="25.069837837837841"/>
    <n v="88.050162162162167"/>
    <m/>
    <m/>
    <m/>
    <m/>
    <m/>
    <m/>
    <m/>
  </r>
  <r>
    <x v="1"/>
    <x v="0"/>
    <s v="2015_Minnipa"/>
    <n v="7"/>
    <n v="4"/>
    <n v="28"/>
    <n v="3"/>
    <x v="9"/>
    <x v="11"/>
    <s v="N2"/>
    <n v="139.28"/>
    <n v="37.961151631477932"/>
    <n v="101.31884836852207"/>
    <m/>
    <m/>
    <m/>
    <m/>
    <m/>
    <m/>
    <m/>
  </r>
  <r>
    <x v="1"/>
    <x v="0"/>
    <s v="2015_Minnipa"/>
    <n v="8"/>
    <n v="4"/>
    <n v="29"/>
    <n v="3"/>
    <x v="5"/>
    <x v="11"/>
    <s v="N2"/>
    <n v="113.2"/>
    <n v="27.209070294784581"/>
    <n v="85.990929705215422"/>
    <m/>
    <m/>
    <m/>
    <m/>
    <m/>
    <m/>
    <m/>
  </r>
  <r>
    <x v="1"/>
    <x v="0"/>
    <s v="2015_Minnipa"/>
    <n v="8"/>
    <n v="3"/>
    <n v="30"/>
    <n v="3"/>
    <x v="8"/>
    <x v="11"/>
    <s v="N2"/>
    <n v="78.180000000000007"/>
    <n v="30.19146341463415"/>
    <n v="47.988536585365864"/>
    <m/>
    <m/>
    <m/>
    <m/>
    <m/>
    <m/>
    <m/>
  </r>
  <r>
    <x v="1"/>
    <x v="0"/>
    <s v="2015_Minnipa"/>
    <n v="8"/>
    <n v="2"/>
    <n v="31"/>
    <n v="3"/>
    <x v="4"/>
    <x v="11"/>
    <s v="N2"/>
    <n v="190.45999999999998"/>
    <n v="50.219467040673202"/>
    <n v="140.24053295932677"/>
    <m/>
    <m/>
    <m/>
    <m/>
    <m/>
    <m/>
    <m/>
  </r>
  <r>
    <x v="1"/>
    <x v="0"/>
    <s v="2015_Minnipa"/>
    <n v="8"/>
    <n v="1"/>
    <n v="32"/>
    <n v="3"/>
    <x v="3"/>
    <x v="11"/>
    <s v="N2"/>
    <n v="105.28"/>
    <n v="31.554509803921569"/>
    <n v="73.725490196078425"/>
    <m/>
    <m/>
    <m/>
    <m/>
    <m/>
    <m/>
    <m/>
  </r>
  <r>
    <x v="1"/>
    <x v="0"/>
    <s v="2015_Minnipa"/>
    <n v="9"/>
    <n v="1"/>
    <n v="33"/>
    <n v="3"/>
    <x v="6"/>
    <x v="11"/>
    <s v="N2"/>
    <n v="113.25999999999999"/>
    <n v="30.542022471910116"/>
    <n v="82.717977528089875"/>
    <m/>
    <m/>
    <m/>
    <m/>
    <m/>
    <m/>
    <m/>
  </r>
  <r>
    <x v="1"/>
    <x v="0"/>
    <s v="2015_Minnipa"/>
    <n v="9"/>
    <n v="2"/>
    <n v="34"/>
    <n v="3"/>
    <x v="11"/>
    <x v="11"/>
    <s v="N2"/>
    <n v="233.28000000000003"/>
    <n v="88.686333808844523"/>
    <n v="144.59366619115548"/>
    <m/>
    <m/>
    <m/>
    <m/>
    <m/>
    <m/>
    <m/>
  </r>
  <r>
    <x v="1"/>
    <x v="0"/>
    <s v="2015_Minnipa"/>
    <n v="9"/>
    <n v="3"/>
    <n v="35"/>
    <n v="3"/>
    <x v="1"/>
    <x v="11"/>
    <s v="N2"/>
    <n v="189.4"/>
    <n v="74.217134831460669"/>
    <n v="115.18286516853932"/>
    <m/>
    <m/>
    <m/>
    <m/>
    <m/>
    <m/>
    <m/>
  </r>
  <r>
    <x v="1"/>
    <x v="0"/>
    <s v="2015_Minnipa"/>
    <n v="9"/>
    <n v="4"/>
    <n v="36"/>
    <n v="3"/>
    <x v="7"/>
    <x v="11"/>
    <s v="N2"/>
    <n v="80.040000000000006"/>
    <n v="25.862848392036756"/>
    <n v="54.177151607963253"/>
    <m/>
    <m/>
    <m/>
    <m/>
    <m/>
    <m/>
    <m/>
  </r>
  <r>
    <x v="1"/>
    <x v="0"/>
    <s v="2015_Minnipa"/>
    <n v="10"/>
    <n v="4"/>
    <n v="37"/>
    <n v="4"/>
    <x v="2"/>
    <x v="11"/>
    <s v="N2"/>
    <n v="101.34"/>
    <n v="28.127834645669292"/>
    <n v="73.212165354330708"/>
    <m/>
    <m/>
    <m/>
    <m/>
    <m/>
    <m/>
    <m/>
  </r>
  <r>
    <x v="1"/>
    <x v="0"/>
    <s v="2015_Minnipa"/>
    <n v="10"/>
    <n v="3"/>
    <n v="38"/>
    <n v="4"/>
    <x v="6"/>
    <x v="11"/>
    <s v="N2"/>
    <n v="87.54"/>
    <n v="22.054126738794437"/>
    <n v="65.485873261205569"/>
    <m/>
    <m/>
    <m/>
    <m/>
    <m/>
    <m/>
    <m/>
  </r>
  <r>
    <x v="1"/>
    <x v="0"/>
    <s v="2015_Minnipa"/>
    <n v="10"/>
    <n v="2"/>
    <n v="39"/>
    <n v="4"/>
    <x v="7"/>
    <x v="11"/>
    <s v="N2"/>
    <n v="130.47999999999999"/>
    <n v="43.259812080536904"/>
    <n v="87.220187919463072"/>
    <m/>
    <m/>
    <m/>
    <m/>
    <m/>
    <m/>
    <m/>
  </r>
  <r>
    <x v="1"/>
    <x v="0"/>
    <s v="2015_Minnipa"/>
    <n v="10"/>
    <n v="1"/>
    <n v="40"/>
    <n v="4"/>
    <x v="5"/>
    <x v="11"/>
    <s v="N2"/>
    <n v="111.55999999999999"/>
    <n v="33.502012195121949"/>
    <n v="78.057987804878053"/>
    <m/>
    <m/>
    <m/>
    <m/>
    <m/>
    <m/>
    <m/>
  </r>
  <r>
    <x v="1"/>
    <x v="0"/>
    <s v="2015_Minnipa"/>
    <n v="11"/>
    <n v="1"/>
    <n v="41"/>
    <n v="4"/>
    <x v="11"/>
    <x v="11"/>
    <s v="N2"/>
    <n v="124.31999999999998"/>
    <n v="30.802145593869731"/>
    <n v="93.517854406130255"/>
    <m/>
    <m/>
    <m/>
    <m/>
    <m/>
    <m/>
    <m/>
  </r>
  <r>
    <x v="1"/>
    <x v="0"/>
    <s v="2015_Minnipa"/>
    <n v="11"/>
    <n v="2"/>
    <n v="42"/>
    <n v="4"/>
    <x v="0"/>
    <x v="11"/>
    <s v="N2"/>
    <n v="121.28"/>
    <n v="22.531825525040386"/>
    <n v="98.748174474959626"/>
    <m/>
    <m/>
    <m/>
    <m/>
    <m/>
    <m/>
    <m/>
  </r>
  <r>
    <x v="1"/>
    <x v="0"/>
    <s v="2015_Minnipa"/>
    <n v="11"/>
    <n v="3"/>
    <n v="43"/>
    <n v="4"/>
    <x v="4"/>
    <x v="11"/>
    <s v="N2"/>
    <n v="195.54000000000002"/>
    <n v="62.749559322033903"/>
    <n v="132.79044067796613"/>
    <m/>
    <m/>
    <m/>
    <m/>
    <m/>
    <m/>
    <m/>
  </r>
  <r>
    <x v="1"/>
    <x v="0"/>
    <s v="2015_Minnipa"/>
    <n v="11"/>
    <n v="4"/>
    <n v="44"/>
    <n v="4"/>
    <x v="1"/>
    <x v="11"/>
    <s v="N2"/>
    <n v="166.35999999999999"/>
    <n v="77.089016018306623"/>
    <n v="89.270983981693348"/>
    <m/>
    <m/>
    <m/>
    <m/>
    <m/>
    <m/>
    <m/>
  </r>
  <r>
    <x v="1"/>
    <x v="0"/>
    <s v="2015_Minnipa"/>
    <n v="12"/>
    <n v="4"/>
    <n v="45"/>
    <n v="4"/>
    <x v="10"/>
    <x v="11"/>
    <s v="N2"/>
    <n v="146.54000000000002"/>
    <n v="47.39889175257732"/>
    <n v="99.141108247422693"/>
    <m/>
    <m/>
    <m/>
    <m/>
    <m/>
    <m/>
    <m/>
  </r>
  <r>
    <x v="1"/>
    <x v="0"/>
    <s v="2015_Minnipa"/>
    <n v="12"/>
    <n v="3"/>
    <n v="46"/>
    <n v="4"/>
    <x v="9"/>
    <x v="11"/>
    <s v="N2"/>
    <n v="217.1"/>
    <n v="75.941229838709674"/>
    <n v="141.15877016129033"/>
    <m/>
    <m/>
    <m/>
    <m/>
    <m/>
    <m/>
    <m/>
  </r>
  <r>
    <x v="1"/>
    <x v="0"/>
    <s v="2015_Minnipa"/>
    <n v="12"/>
    <n v="2"/>
    <n v="47"/>
    <n v="4"/>
    <x v="3"/>
    <x v="11"/>
    <s v="N2"/>
    <n v="99.9"/>
    <n v="27.549025069637885"/>
    <n v="72.350974930362128"/>
    <m/>
    <m/>
    <m/>
    <m/>
    <m/>
    <m/>
    <m/>
  </r>
  <r>
    <x v="1"/>
    <x v="0"/>
    <s v="2015_Minnipa"/>
    <n v="12"/>
    <n v="1"/>
    <n v="48"/>
    <n v="4"/>
    <x v="8"/>
    <x v="11"/>
    <s v="N2"/>
    <n v="117.28"/>
    <n v="37.843774733637744"/>
    <n v="79.436225266362257"/>
    <m/>
    <m/>
    <m/>
    <m/>
    <m/>
    <m/>
    <m/>
  </r>
  <r>
    <x v="1"/>
    <x v="0"/>
    <s v="2015_Minnipa"/>
    <n v="1"/>
    <n v="1"/>
    <n v="1"/>
    <n v="1"/>
    <x v="10"/>
    <x v="11"/>
    <s v="F1"/>
    <n v="315.79599999999994"/>
    <n v="182.09297312999271"/>
    <n v="123.382896151053"/>
    <m/>
    <n v="10.320130718954246"/>
    <m/>
    <m/>
    <m/>
    <m/>
    <m/>
  </r>
  <r>
    <x v="1"/>
    <x v="0"/>
    <s v="2015_Minnipa"/>
    <n v="1"/>
    <n v="2"/>
    <n v="2"/>
    <n v="1"/>
    <x v="5"/>
    <x v="11"/>
    <s v="F1"/>
    <n v="262.38"/>
    <n v="136.21818815331011"/>
    <n v="119.76229965156796"/>
    <m/>
    <n v="6.399512195121952"/>
    <m/>
    <m/>
    <m/>
    <m/>
    <m/>
  </r>
  <r>
    <x v="1"/>
    <x v="0"/>
    <s v="2015_Minnipa"/>
    <n v="1"/>
    <n v="3"/>
    <n v="3"/>
    <n v="1"/>
    <x v="11"/>
    <x v="11"/>
    <s v="F1"/>
    <n v="256.23999999999995"/>
    <n v="137.87437774524153"/>
    <n v="115.927027818448"/>
    <m/>
    <n v="2.4385944363103951"/>
    <m/>
    <m/>
    <m/>
    <m/>
    <m/>
  </r>
  <r>
    <x v="1"/>
    <x v="0"/>
    <s v="2015_Minnipa"/>
    <n v="1"/>
    <n v="4"/>
    <n v="4"/>
    <n v="1"/>
    <x v="4"/>
    <x v="11"/>
    <s v="F1"/>
    <n v="249.52000000000004"/>
    <n v="131.82526164874554"/>
    <n v="107.14156272401435"/>
    <m/>
    <n v="10.553175627240144"/>
    <m/>
    <m/>
    <m/>
    <m/>
    <m/>
  </r>
  <r>
    <x v="1"/>
    <x v="0"/>
    <s v="2015_Minnipa"/>
    <n v="2"/>
    <n v="4"/>
    <n v="5"/>
    <n v="1"/>
    <x v="8"/>
    <x v="11"/>
    <s v="F1"/>
    <n v="351.71999999999997"/>
    <n v="199.05855319148932"/>
    <n v="149.66808510638296"/>
    <m/>
    <n v="2.9933617021276593"/>
    <m/>
    <m/>
    <m/>
    <m/>
    <m/>
  </r>
  <r>
    <x v="1"/>
    <x v="0"/>
    <s v="2015_Minnipa"/>
    <n v="2"/>
    <n v="3"/>
    <n v="6"/>
    <n v="1"/>
    <x v="2"/>
    <x v="11"/>
    <s v="F1"/>
    <n v="451.66"/>
    <n v="392.8261320336731"/>
    <n v="55.531967213114761"/>
    <m/>
    <n v="3.3019007532122293"/>
    <m/>
    <m/>
    <m/>
    <m/>
    <m/>
  </r>
  <r>
    <x v="1"/>
    <x v="0"/>
    <s v="2015_Minnipa"/>
    <n v="2"/>
    <n v="2"/>
    <n v="7"/>
    <n v="1"/>
    <x v="1"/>
    <x v="11"/>
    <s v="F1"/>
    <n v="398.97999999999996"/>
    <n v="213.92613890237973"/>
    <n v="170.32706168042736"/>
    <m/>
    <n v="14.726799417192812"/>
    <m/>
    <m/>
    <m/>
    <m/>
    <m/>
  </r>
  <r>
    <x v="1"/>
    <x v="0"/>
    <s v="2015_Minnipa"/>
    <n v="2"/>
    <n v="1"/>
    <n v="8"/>
    <n v="1"/>
    <x v="0"/>
    <x v="11"/>
    <s v="F1"/>
    <n v="430.04000000000008"/>
    <n v="238.93123841617526"/>
    <n v="181.68918281381633"/>
    <m/>
    <n v="9.4195787700084264"/>
    <m/>
    <m/>
    <m/>
    <m/>
    <m/>
  </r>
  <r>
    <x v="1"/>
    <x v="0"/>
    <s v="2015_Minnipa"/>
    <n v="3"/>
    <n v="1"/>
    <n v="9"/>
    <n v="1"/>
    <x v="9"/>
    <x v="11"/>
    <s v="F1"/>
    <n v="347.7"/>
    <n v="207.24155844155845"/>
    <n v="136.65584415584414"/>
    <m/>
    <n v="3.8025974025974021"/>
    <m/>
    <m/>
    <m/>
    <m/>
    <m/>
  </r>
  <r>
    <x v="1"/>
    <x v="0"/>
    <s v="2015_Minnipa"/>
    <n v="3"/>
    <n v="2"/>
    <n v="10"/>
    <n v="1"/>
    <x v="6"/>
    <x v="11"/>
    <s v="F1"/>
    <n v="318.94"/>
    <n v="195.39208294062206"/>
    <n v="113.92861451460887"/>
    <m/>
    <n v="9.6193025447690861"/>
    <m/>
    <m/>
    <m/>
    <m/>
    <m/>
  </r>
  <r>
    <x v="1"/>
    <x v="0"/>
    <s v="2015_Minnipa"/>
    <n v="3"/>
    <n v="3"/>
    <n v="11"/>
    <n v="1"/>
    <x v="7"/>
    <x v="11"/>
    <s v="F1"/>
    <n v="319.38"/>
    <n v="171.80184364060673"/>
    <n v="142.73341890315052"/>
    <m/>
    <n v="4.844737456242707"/>
    <m/>
    <m/>
    <m/>
    <m/>
    <m/>
  </r>
  <r>
    <x v="1"/>
    <x v="0"/>
    <s v="2015_Minnipa"/>
    <n v="3"/>
    <n v="4"/>
    <n v="12"/>
    <n v="1"/>
    <x v="3"/>
    <x v="11"/>
    <s v="F1"/>
    <n v="419.12"/>
    <n v="227.61662235352046"/>
    <n v="176.64535696701137"/>
    <m/>
    <n v="14.858020679468243"/>
    <m/>
    <m/>
    <m/>
    <m/>
    <m/>
  </r>
  <r>
    <x v="1"/>
    <x v="0"/>
    <s v="2015_Minnipa"/>
    <n v="4"/>
    <n v="4"/>
    <n v="13"/>
    <n v="2"/>
    <x v="11"/>
    <x v="11"/>
    <s v="F1"/>
    <n v="455.58000000000004"/>
    <n v="325.07061386138616"/>
    <n v="118.18015841584159"/>
    <m/>
    <n v="12.329227722772275"/>
    <m/>
    <m/>
    <m/>
    <m/>
    <m/>
  </r>
  <r>
    <x v="1"/>
    <x v="0"/>
    <s v="2015_Minnipa"/>
    <n v="4"/>
    <n v="3"/>
    <n v="14"/>
    <n v="2"/>
    <x v="3"/>
    <x v="11"/>
    <s v="F1"/>
    <n v="426.21999999999997"/>
    <n v="253.57392405063288"/>
    <n v="156.95097813578823"/>
    <m/>
    <n v="15.695097813578823"/>
    <m/>
    <m/>
    <m/>
    <m/>
    <m/>
  </r>
  <r>
    <x v="1"/>
    <x v="0"/>
    <s v="2015_Minnipa"/>
    <n v="4"/>
    <n v="2"/>
    <n v="15"/>
    <n v="2"/>
    <x v="9"/>
    <x v="11"/>
    <s v="F1"/>
    <n v="477.35999999999996"/>
    <n v="332.46928385899804"/>
    <n v="141.8795398886827"/>
    <m/>
    <n v="3.011176252319109"/>
    <m/>
    <m/>
    <m/>
    <m/>
    <m/>
  </r>
  <r>
    <x v="1"/>
    <x v="0"/>
    <s v="2015_Minnipa"/>
    <n v="4"/>
    <n v="1"/>
    <n v="16"/>
    <n v="2"/>
    <x v="1"/>
    <x v="11"/>
    <s v="F1"/>
    <n v="449.18"/>
    <n v="272.63176032288112"/>
    <n v="173.34080720273207"/>
    <m/>
    <n v="3.2074324743868363"/>
    <m/>
    <m/>
    <m/>
    <m/>
    <m/>
  </r>
  <r>
    <x v="1"/>
    <x v="0"/>
    <s v="2015_Minnipa"/>
    <n v="5"/>
    <n v="1"/>
    <n v="17"/>
    <n v="2"/>
    <x v="7"/>
    <x v="11"/>
    <s v="F1"/>
    <n v="409.52000000000004"/>
    <n v="247.89259215915743"/>
    <n v="156.11602106495027"/>
    <m/>
    <n v="5.5113867758923352"/>
    <m/>
    <m/>
    <m/>
    <m/>
    <m/>
  </r>
  <r>
    <x v="1"/>
    <x v="0"/>
    <s v="2015_Minnipa"/>
    <n v="5"/>
    <n v="2"/>
    <n v="18"/>
    <n v="2"/>
    <x v="8"/>
    <x v="11"/>
    <s v="F1"/>
    <n v="392.94"/>
    <n v="225.39415485278079"/>
    <n v="160.90400218102508"/>
    <m/>
    <n v="6.6418429661941119"/>
    <m/>
    <m/>
    <m/>
    <m/>
    <m/>
  </r>
  <r>
    <x v="1"/>
    <x v="0"/>
    <s v="2015_Minnipa"/>
    <n v="5"/>
    <n v="3"/>
    <n v="19"/>
    <n v="2"/>
    <x v="10"/>
    <x v="11"/>
    <s v="F1"/>
    <n v="352.8"/>
    <n v="228.04905467552376"/>
    <n v="121.86653040367911"/>
    <m/>
    <n v="2.884414920797139"/>
    <m/>
    <m/>
    <m/>
    <m/>
    <m/>
  </r>
  <r>
    <x v="1"/>
    <x v="0"/>
    <s v="2015_Minnipa"/>
    <n v="5"/>
    <n v="4"/>
    <n v="20"/>
    <n v="2"/>
    <x v="6"/>
    <x v="11"/>
    <s v="F1"/>
    <n v="329.96"/>
    <n v="188.28434977578476"/>
    <n v="137.97654708520179"/>
    <m/>
    <n v="3.6991031390134532"/>
    <m/>
    <m/>
    <m/>
    <m/>
    <m/>
  </r>
  <r>
    <x v="1"/>
    <x v="0"/>
    <s v="2015_Minnipa"/>
    <n v="6"/>
    <n v="4"/>
    <n v="21"/>
    <n v="2"/>
    <x v="0"/>
    <x v="11"/>
    <s v="F1"/>
    <n v="338.40000000000003"/>
    <n v="164.7827468785471"/>
    <n v="167.47150964812715"/>
    <m/>
    <n v="6.1457434733257665"/>
    <m/>
    <m/>
    <m/>
    <m/>
    <m/>
  </r>
  <r>
    <x v="1"/>
    <x v="0"/>
    <s v="2015_Minnipa"/>
    <n v="6"/>
    <n v="3"/>
    <n v="22"/>
    <n v="2"/>
    <x v="5"/>
    <x v="11"/>
    <s v="F1"/>
    <n v="421.86"/>
    <n v="255.94486428951572"/>
    <n v="156.93461415646621"/>
    <m/>
    <n v="8.9805215540180967"/>
    <m/>
    <m/>
    <m/>
    <m/>
    <m/>
  </r>
  <r>
    <x v="1"/>
    <x v="0"/>
    <s v="2015_Minnipa"/>
    <n v="6"/>
    <n v="2"/>
    <n v="23"/>
    <n v="2"/>
    <x v="2"/>
    <x v="11"/>
    <s v="F1"/>
    <n v="418.34000000000003"/>
    <n v="244.72735402808581"/>
    <n v="161.70866223207693"/>
    <m/>
    <n v="11.903983739837402"/>
    <m/>
    <m/>
    <m/>
    <m/>
    <m/>
  </r>
  <r>
    <x v="1"/>
    <x v="0"/>
    <s v="2015_Minnipa"/>
    <n v="6"/>
    <n v="1"/>
    <n v="24"/>
    <n v="2"/>
    <x v="4"/>
    <x v="11"/>
    <s v="F1"/>
    <n v="312.87999999999994"/>
    <n v="211.67156617368218"/>
    <n v="99.547334091770921"/>
    <m/>
    <n v="1.6610997345468332"/>
    <m/>
    <m/>
    <m/>
    <m/>
    <m/>
  </r>
  <r>
    <x v="1"/>
    <x v="0"/>
    <s v="2015_Minnipa"/>
    <n v="7"/>
    <n v="1"/>
    <n v="25"/>
    <n v="3"/>
    <x v="2"/>
    <x v="11"/>
    <s v="F1"/>
    <n v="291.8"/>
    <n v="150.37284671532845"/>
    <n v="140.78817518248178"/>
    <m/>
    <n v="0.63897810218978113"/>
    <m/>
    <m/>
    <m/>
    <m/>
    <m/>
  </r>
  <r>
    <x v="1"/>
    <x v="0"/>
    <s v="2015_Minnipa"/>
    <n v="7"/>
    <n v="2"/>
    <n v="26"/>
    <n v="3"/>
    <x v="10"/>
    <x v="11"/>
    <s v="F1"/>
    <n v="360.78000000000003"/>
    <n v="206.37385892116183"/>
    <n v="147.77651452282157"/>
    <m/>
    <n v="6.6296265560165972"/>
    <m/>
    <m/>
    <m/>
    <m/>
    <m/>
  </r>
  <r>
    <x v="1"/>
    <x v="0"/>
    <s v="2015_Minnipa"/>
    <n v="7"/>
    <n v="3"/>
    <n v="27"/>
    <n v="3"/>
    <x v="0"/>
    <x v="11"/>
    <s v="F1"/>
    <n v="352.26000000000005"/>
    <n v="203.64316745997408"/>
    <n v="140.53817395067074"/>
    <m/>
    <n v="8.0786585893552587"/>
    <m/>
    <m/>
    <m/>
    <m/>
    <m/>
  </r>
  <r>
    <x v="1"/>
    <x v="0"/>
    <s v="2015_Minnipa"/>
    <n v="7"/>
    <n v="4"/>
    <n v="28"/>
    <n v="3"/>
    <x v="9"/>
    <x v="11"/>
    <s v="F1"/>
    <n v="399.6"/>
    <n v="271.86317124735729"/>
    <n v="126.72304439746303"/>
    <m/>
    <n v="1.0137843551797041"/>
    <m/>
    <m/>
    <m/>
    <m/>
    <m/>
  </r>
  <r>
    <x v="1"/>
    <x v="0"/>
    <s v="2015_Minnipa"/>
    <n v="8"/>
    <n v="4"/>
    <n v="29"/>
    <n v="3"/>
    <x v="5"/>
    <x v="11"/>
    <s v="F1"/>
    <n v="310.88"/>
    <n v="166.29260032985161"/>
    <n v="141.51107201759208"/>
    <m/>
    <n v="3.0763276525563503"/>
    <m/>
    <m/>
    <m/>
    <m/>
    <m/>
  </r>
  <r>
    <x v="1"/>
    <x v="0"/>
    <s v="2015_Minnipa"/>
    <n v="8"/>
    <n v="3"/>
    <n v="30"/>
    <n v="3"/>
    <x v="8"/>
    <x v="11"/>
    <s v="F1"/>
    <n v="256.10000000000002"/>
    <n v="186.60708661417328"/>
    <n v="58.479527559055136"/>
    <m/>
    <n v="11.013385826771655"/>
    <m/>
    <m/>
    <m/>
    <m/>
    <m/>
  </r>
  <r>
    <x v="1"/>
    <x v="0"/>
    <s v="2015_Minnipa"/>
    <n v="8"/>
    <n v="2"/>
    <n v="31"/>
    <n v="3"/>
    <x v="4"/>
    <x v="11"/>
    <s v="F1"/>
    <n v="395.94"/>
    <n v="234.81759537572253"/>
    <n v="134.11609248554913"/>
    <m/>
    <n v="27.006312138728322"/>
    <m/>
    <m/>
    <m/>
    <m/>
    <m/>
  </r>
  <r>
    <x v="1"/>
    <x v="0"/>
    <s v="2015_Minnipa"/>
    <n v="8"/>
    <n v="1"/>
    <n v="32"/>
    <n v="3"/>
    <x v="3"/>
    <x v="11"/>
    <s v="F1"/>
    <n v="380.53999999999996"/>
    <n v="247.32113029827315"/>
    <n v="110.71702773417057"/>
    <m/>
    <n v="22.501841967556249"/>
    <m/>
    <m/>
    <m/>
    <m/>
    <m/>
  </r>
  <r>
    <x v="1"/>
    <x v="0"/>
    <s v="2015_Minnipa"/>
    <n v="9"/>
    <n v="1"/>
    <n v="33"/>
    <n v="3"/>
    <x v="6"/>
    <x v="11"/>
    <s v="F1"/>
    <n v="393.93999999999994"/>
    <n v="220.06581669226827"/>
    <n v="150.27409114183305"/>
    <m/>
    <n v="23.600092165898609"/>
    <m/>
    <m/>
    <m/>
    <m/>
    <m/>
  </r>
  <r>
    <x v="1"/>
    <x v="0"/>
    <s v="2015_Minnipa"/>
    <n v="9"/>
    <n v="2"/>
    <n v="34"/>
    <n v="3"/>
    <x v="11"/>
    <x v="11"/>
    <s v="F1"/>
    <n v="490.02"/>
    <n v="319.58578389830501"/>
    <n v="161.09061440677968"/>
    <m/>
    <n v="9.3436016949152538"/>
    <m/>
    <m/>
    <m/>
    <m/>
    <m/>
  </r>
  <r>
    <x v="1"/>
    <x v="0"/>
    <s v="2015_Minnipa"/>
    <n v="9"/>
    <n v="3"/>
    <n v="35"/>
    <n v="3"/>
    <x v="1"/>
    <x v="11"/>
    <s v="F1"/>
    <n v="456.32"/>
    <n v="303.15066370276276"/>
    <n v="141.7214861860908"/>
    <m/>
    <n v="11.447850111146394"/>
    <m/>
    <m/>
    <m/>
    <m/>
    <m/>
  </r>
  <r>
    <x v="1"/>
    <x v="0"/>
    <s v="2015_Minnipa"/>
    <n v="9"/>
    <n v="4"/>
    <n v="36"/>
    <n v="3"/>
    <x v="7"/>
    <x v="11"/>
    <s v="F1"/>
    <n v="426.3"/>
    <n v="264.02326015880431"/>
    <n v="159.0909388136385"/>
    <m/>
    <n v="3.1858010275572166"/>
    <m/>
    <m/>
    <m/>
    <m/>
    <m/>
  </r>
  <r>
    <x v="1"/>
    <x v="0"/>
    <s v="2015_Minnipa"/>
    <n v="10"/>
    <n v="4"/>
    <n v="37"/>
    <n v="4"/>
    <x v="2"/>
    <x v="11"/>
    <s v="F1"/>
    <n v="321.12"/>
    <n v="190.23954776710005"/>
    <n v="116.1768230638779"/>
    <m/>
    <n v="14.703629169022046"/>
    <m/>
    <m/>
    <m/>
    <m/>
    <m/>
  </r>
  <r>
    <x v="1"/>
    <x v="0"/>
    <s v="2015_Minnipa"/>
    <n v="10"/>
    <n v="3"/>
    <n v="38"/>
    <n v="4"/>
    <x v="6"/>
    <x v="11"/>
    <s v="F1"/>
    <n v="396.42"/>
    <n v="237.41308505284348"/>
    <n v="143.04637141419227"/>
    <m/>
    <n v="15.960543532964268"/>
    <m/>
    <m/>
    <m/>
    <m/>
    <m/>
  </r>
  <r>
    <x v="1"/>
    <x v="0"/>
    <s v="2015_Minnipa"/>
    <n v="10"/>
    <n v="2"/>
    <n v="39"/>
    <n v="4"/>
    <x v="7"/>
    <x v="11"/>
    <s v="F1"/>
    <n v="505.86"/>
    <n v="344.11543323139654"/>
    <n v="161.74456676860348"/>
    <m/>
    <n v="0"/>
    <m/>
    <m/>
    <m/>
    <m/>
    <m/>
  </r>
  <r>
    <x v="1"/>
    <x v="0"/>
    <s v="2015_Minnipa"/>
    <n v="10"/>
    <n v="1"/>
    <n v="40"/>
    <n v="4"/>
    <x v="5"/>
    <x v="11"/>
    <s v="F1"/>
    <n v="354.48"/>
    <n v="201.75191489361703"/>
    <n v="152.72808510638299"/>
    <m/>
    <n v="0"/>
    <m/>
    <m/>
    <m/>
    <m/>
    <m/>
  </r>
  <r>
    <x v="1"/>
    <x v="0"/>
    <s v="2015_Minnipa"/>
    <n v="11"/>
    <n v="1"/>
    <n v="41"/>
    <n v="4"/>
    <x v="11"/>
    <x v="11"/>
    <s v="F1"/>
    <n v="369.56"/>
    <n v="236.73008114558473"/>
    <n v="128.41989498806683"/>
    <m/>
    <n v="4.4100238663484488"/>
    <m/>
    <m/>
    <m/>
    <m/>
    <m/>
  </r>
  <r>
    <x v="1"/>
    <x v="0"/>
    <s v="2015_Minnipa"/>
    <n v="11"/>
    <n v="2"/>
    <n v="42"/>
    <n v="4"/>
    <x v="0"/>
    <x v="11"/>
    <s v="F1"/>
    <n v="354.62"/>
    <n v="206.13028762541808"/>
    <n v="140.18757190635452"/>
    <m/>
    <n v="8.3021404682274245"/>
    <m/>
    <m/>
    <m/>
    <m/>
    <m/>
  </r>
  <r>
    <x v="1"/>
    <x v="0"/>
    <s v="2015_Minnipa"/>
    <n v="11"/>
    <n v="3"/>
    <n v="43"/>
    <n v="4"/>
    <x v="4"/>
    <x v="11"/>
    <s v="F1"/>
    <n v="473.14"/>
    <n v="288.32275633042752"/>
    <n v="184.81724366957243"/>
    <m/>
    <n v="0"/>
    <m/>
    <m/>
    <m/>
    <m/>
    <m/>
  </r>
  <r>
    <x v="1"/>
    <x v="0"/>
    <s v="2015_Minnipa"/>
    <n v="11"/>
    <n v="4"/>
    <n v="44"/>
    <n v="4"/>
    <x v="1"/>
    <x v="11"/>
    <s v="F1"/>
    <n v="471.14"/>
    <n v="338.67512379353747"/>
    <n v="118.82297104490138"/>
    <m/>
    <n v="13.641905161561056"/>
    <m/>
    <m/>
    <m/>
    <m/>
    <m/>
  </r>
  <r>
    <x v="1"/>
    <x v="0"/>
    <s v="2015_Minnipa"/>
    <n v="12"/>
    <n v="4"/>
    <n v="45"/>
    <n v="4"/>
    <x v="10"/>
    <x v="11"/>
    <s v="F1"/>
    <n v="384.2"/>
    <n v="232.77188995215315"/>
    <n v="138.10059808612439"/>
    <m/>
    <n v="13.327511961722488"/>
    <m/>
    <m/>
    <m/>
    <m/>
    <m/>
  </r>
  <r>
    <x v="1"/>
    <x v="0"/>
    <s v="2015_Minnipa"/>
    <n v="12"/>
    <n v="3"/>
    <n v="46"/>
    <n v="4"/>
    <x v="9"/>
    <x v="11"/>
    <s v="F1"/>
    <n v="537.91999999999996"/>
    <n v="359.47208173690927"/>
    <n v="166.94068965517241"/>
    <m/>
    <n v="11.507228607918263"/>
    <m/>
    <m/>
    <m/>
    <m/>
    <m/>
  </r>
  <r>
    <x v="1"/>
    <x v="0"/>
    <s v="2015_Minnipa"/>
    <n v="12"/>
    <n v="2"/>
    <n v="47"/>
    <n v="4"/>
    <x v="3"/>
    <x v="11"/>
    <s v="F1"/>
    <n v="228.16"/>
    <n v="146.52108108108109"/>
    <n v="75.472432432432427"/>
    <m/>
    <n v="6.1664864864864866"/>
    <m/>
    <m/>
    <m/>
    <m/>
    <m/>
  </r>
  <r>
    <x v="1"/>
    <x v="0"/>
    <s v="2015_Minnipa"/>
    <n v="12"/>
    <n v="1"/>
    <n v="48"/>
    <n v="4"/>
    <x v="8"/>
    <x v="11"/>
    <s v="F1"/>
    <n v="409.6"/>
    <n v="278.53505598621877"/>
    <n v="129.12454780361759"/>
    <m/>
    <n v="1.940396210163652"/>
    <m/>
    <m/>
    <m/>
    <m/>
    <m/>
  </r>
  <r>
    <x v="1"/>
    <x v="0"/>
    <s v="2015_Minnipa"/>
    <n v="1"/>
    <n v="1"/>
    <n v="1"/>
    <n v="1"/>
    <x v="10"/>
    <x v="11"/>
    <s v="A100"/>
    <n v="762.40000000000009"/>
    <n v="405.36120545324087"/>
    <n v="106.85635015546521"/>
    <n v="219.54785936378855"/>
    <n v="30.634585027505377"/>
    <m/>
    <m/>
    <m/>
    <m/>
    <m/>
  </r>
  <r>
    <x v="1"/>
    <x v="0"/>
    <s v="2015_Minnipa"/>
    <n v="1"/>
    <n v="2"/>
    <n v="2"/>
    <n v="1"/>
    <x v="5"/>
    <x v="11"/>
    <s v="A100"/>
    <n v="788.3599999999999"/>
    <n v="433.13130236794171"/>
    <n v="130.31633879781421"/>
    <n v="189.73053734061932"/>
    <n v="35.181821493624774"/>
    <m/>
    <m/>
    <m/>
    <m/>
    <m/>
  </r>
  <r>
    <x v="1"/>
    <x v="0"/>
    <s v="2015_Minnipa"/>
    <n v="1"/>
    <n v="3"/>
    <n v="3"/>
    <n v="1"/>
    <x v="11"/>
    <x v="11"/>
    <s v="A100"/>
    <n v="822.54000000000019"/>
    <n v="474.88832812499993"/>
    <n v="144.37290624999997"/>
    <n v="180.57323437499994"/>
    <n v="22.705531249999996"/>
    <m/>
    <m/>
    <m/>
    <m/>
    <m/>
  </r>
  <r>
    <x v="1"/>
    <x v="0"/>
    <s v="2015_Minnipa"/>
    <n v="1"/>
    <n v="4"/>
    <n v="4"/>
    <n v="1"/>
    <x v="4"/>
    <x v="11"/>
    <s v="A100"/>
    <n v="811.12"/>
    <n v="423.97746061167749"/>
    <n v="132.4929564411492"/>
    <n v="229.27859128822982"/>
    <n v="25.370991658943467"/>
    <m/>
    <m/>
    <m/>
    <m/>
    <m/>
  </r>
  <r>
    <x v="1"/>
    <x v="0"/>
    <s v="2015_Minnipa"/>
    <n v="2"/>
    <n v="4"/>
    <n v="5"/>
    <n v="1"/>
    <x v="8"/>
    <x v="11"/>
    <s v="A100"/>
    <n v="654.33999999999992"/>
    <n v="353.9637521263669"/>
    <n v="96.362099635479922"/>
    <n v="169.19022114216281"/>
    <n v="34.823927095990271"/>
    <m/>
    <m/>
    <m/>
    <m/>
    <m/>
  </r>
  <r>
    <x v="1"/>
    <x v="0"/>
    <s v="2015_Minnipa"/>
    <n v="2"/>
    <n v="3"/>
    <n v="6"/>
    <n v="1"/>
    <x v="2"/>
    <x v="11"/>
    <s v="A100"/>
    <n v="853.13999999999976"/>
    <n v="451.38811957569914"/>
    <n v="113.80684667309548"/>
    <n v="233.37259402121504"/>
    <n v="54.572439729990364"/>
    <m/>
    <m/>
    <m/>
    <m/>
    <m/>
  </r>
  <r>
    <x v="1"/>
    <x v="0"/>
    <s v="2015_Minnipa"/>
    <n v="2"/>
    <n v="2"/>
    <n v="7"/>
    <n v="1"/>
    <x v="1"/>
    <x v="11"/>
    <s v="A100"/>
    <n v="792.98"/>
    <n v="452.12017077430625"/>
    <n v="103.8737628565884"/>
    <n v="206.67031632058993"/>
    <n v="30.315750048515426"/>
    <m/>
    <m/>
    <m/>
    <m/>
    <m/>
  </r>
  <r>
    <x v="1"/>
    <x v="0"/>
    <s v="2015_Minnipa"/>
    <n v="2"/>
    <n v="1"/>
    <n v="8"/>
    <n v="1"/>
    <x v="0"/>
    <x v="11"/>
    <s v="A100"/>
    <n v="787.66"/>
    <n v="412.50523709769561"/>
    <n v="113.85144543896399"/>
    <n v="238.20302418586934"/>
    <n v="23.100293277470954"/>
    <m/>
    <m/>
    <m/>
    <m/>
    <m/>
  </r>
  <r>
    <x v="1"/>
    <x v="0"/>
    <s v="2015_Minnipa"/>
    <n v="3"/>
    <n v="1"/>
    <n v="9"/>
    <n v="1"/>
    <x v="9"/>
    <x v="11"/>
    <s v="A100"/>
    <n v="718.9"/>
    <n v="385.27558651026391"/>
    <n v="111.91087487781036"/>
    <n v="202.91532258064518"/>
    <n v="18.798216031280546"/>
    <m/>
    <m/>
    <m/>
    <m/>
    <m/>
  </r>
  <r>
    <x v="1"/>
    <x v="0"/>
    <s v="2015_Minnipa"/>
    <n v="3"/>
    <n v="2"/>
    <n v="10"/>
    <n v="1"/>
    <x v="6"/>
    <x v="11"/>
    <s v="A100"/>
    <n v="775.46"/>
    <n v="411.70981707317071"/>
    <n v="100.30993902439025"/>
    <n v="230.00359756097561"/>
    <n v="33.436646341463415"/>
    <m/>
    <m/>
    <m/>
    <m/>
    <m/>
  </r>
  <r>
    <x v="1"/>
    <x v="0"/>
    <s v="2015_Minnipa"/>
    <n v="3"/>
    <n v="3"/>
    <n v="11"/>
    <n v="1"/>
    <x v="7"/>
    <x v="11"/>
    <s v="A100"/>
    <n v="762.7"/>
    <n v="435.45274445110977"/>
    <n v="130.51000299940011"/>
    <n v="172.60262447510496"/>
    <n v="24.13462807438512"/>
    <m/>
    <m/>
    <m/>
    <m/>
    <m/>
  </r>
  <r>
    <x v="1"/>
    <x v="0"/>
    <s v="2015_Minnipa"/>
    <n v="3"/>
    <n v="4"/>
    <n v="12"/>
    <n v="1"/>
    <x v="3"/>
    <x v="11"/>
    <s v="A100"/>
    <n v="975.14"/>
    <n v="520.68467381590699"/>
    <n v="138.55876675603218"/>
    <n v="242.25998212689899"/>
    <n v="73.636577301161751"/>
    <m/>
    <m/>
    <m/>
    <m/>
    <m/>
  </r>
  <r>
    <x v="1"/>
    <x v="0"/>
    <s v="2015_Minnipa"/>
    <n v="4"/>
    <n v="4"/>
    <n v="13"/>
    <n v="2"/>
    <x v="11"/>
    <x v="11"/>
    <s v="A100"/>
    <n v="812.56000000000017"/>
    <n v="421.94354692900833"/>
    <n v="77.777612337144376"/>
    <n v="257.74636532837013"/>
    <n v="55.092475405477266"/>
    <m/>
    <m/>
    <m/>
    <m/>
    <m/>
  </r>
  <r>
    <x v="1"/>
    <x v="0"/>
    <s v="2015_Minnipa"/>
    <n v="4"/>
    <n v="3"/>
    <n v="14"/>
    <n v="2"/>
    <x v="3"/>
    <x v="11"/>
    <s v="A100"/>
    <n v="840.18"/>
    <n v="443.44741618969744"/>
    <n v="105.45186426819296"/>
    <n v="241.81795584627963"/>
    <n v="49.462763695829928"/>
    <m/>
    <m/>
    <m/>
    <m/>
    <m/>
  </r>
  <r>
    <x v="1"/>
    <x v="0"/>
    <s v="2015_Minnipa"/>
    <n v="4"/>
    <n v="2"/>
    <n v="15"/>
    <n v="2"/>
    <x v="9"/>
    <x v="11"/>
    <s v="A100"/>
    <n v="1009.9"/>
    <n v="582.68973040085132"/>
    <n v="105.50391982972684"/>
    <n v="271.73080879744589"/>
    <n v="49.975540971975875"/>
    <m/>
    <m/>
    <m/>
    <m/>
    <m/>
  </r>
  <r>
    <x v="1"/>
    <x v="0"/>
    <s v="2015_Minnipa"/>
    <n v="4"/>
    <n v="1"/>
    <n v="16"/>
    <n v="2"/>
    <x v="1"/>
    <x v="11"/>
    <s v="A100"/>
    <n v="935.18000000000006"/>
    <n v="539.89149450075467"/>
    <n v="162.35063618718999"/>
    <n v="210.14827690317014"/>
    <n v="22.789592408885053"/>
    <m/>
    <m/>
    <m/>
    <m/>
    <m/>
  </r>
  <r>
    <x v="1"/>
    <x v="0"/>
    <s v="2015_Minnipa"/>
    <n v="5"/>
    <n v="1"/>
    <n v="17"/>
    <n v="2"/>
    <x v="7"/>
    <x v="11"/>
    <s v="A100"/>
    <n v="795.74000000000012"/>
    <n v="412.62899045233996"/>
    <n v="92.414944435748936"/>
    <n v="231.90920018782285"/>
    <n v="58.786864924088277"/>
    <m/>
    <m/>
    <m/>
    <m/>
    <m/>
  </r>
  <r>
    <x v="1"/>
    <x v="0"/>
    <s v="2015_Minnipa"/>
    <n v="5"/>
    <n v="2"/>
    <n v="18"/>
    <n v="2"/>
    <x v="8"/>
    <x v="11"/>
    <s v="A100"/>
    <n v="776.72"/>
    <n v="411.45611851851851"/>
    <n v="113.91893333333334"/>
    <n v="198.74168888888889"/>
    <n v="52.603259259259268"/>
    <m/>
    <m/>
    <m/>
    <m/>
    <m/>
  </r>
  <r>
    <x v="1"/>
    <x v="0"/>
    <s v="2015_Minnipa"/>
    <n v="5"/>
    <n v="3"/>
    <n v="19"/>
    <n v="2"/>
    <x v="10"/>
    <x v="11"/>
    <s v="A100"/>
    <n v="987.2"/>
    <n v="509.74948378653477"/>
    <n v="124.02803548058748"/>
    <n v="261.11920895739422"/>
    <n v="92.303271775483495"/>
    <m/>
    <m/>
    <m/>
    <m/>
    <m/>
  </r>
  <r>
    <x v="1"/>
    <x v="0"/>
    <s v="2015_Minnipa"/>
    <n v="5"/>
    <n v="4"/>
    <n v="20"/>
    <n v="2"/>
    <x v="6"/>
    <x v="11"/>
    <s v="A100"/>
    <n v="878.14"/>
    <n v="450.56786281466464"/>
    <n v="117.05566142929548"/>
    <n v="223.72615644534548"/>
    <n v="86.790319310694372"/>
    <m/>
    <m/>
    <m/>
    <m/>
    <m/>
  </r>
  <r>
    <x v="1"/>
    <x v="0"/>
    <s v="2015_Minnipa"/>
    <n v="6"/>
    <n v="4"/>
    <n v="21"/>
    <n v="2"/>
    <x v="0"/>
    <x v="11"/>
    <s v="A100"/>
    <n v="652.98"/>
    <n v="355.5764239515961"/>
    <n v="121.79514291675359"/>
    <n v="147.95248904652618"/>
    <n v="27.655944085124137"/>
    <m/>
    <m/>
    <m/>
    <m/>
    <m/>
  </r>
  <r>
    <x v="1"/>
    <x v="0"/>
    <s v="2015_Minnipa"/>
    <n v="6"/>
    <n v="3"/>
    <n v="22"/>
    <n v="2"/>
    <x v="5"/>
    <x v="11"/>
    <s v="A100"/>
    <n v="793.64"/>
    <n v="430.56360865589755"/>
    <n v="126.02451691557451"/>
    <n v="180.69158183480644"/>
    <n v="56.360292593721425"/>
    <m/>
    <m/>
    <m/>
    <m/>
    <m/>
  </r>
  <r>
    <x v="1"/>
    <x v="0"/>
    <s v="2015_Minnipa"/>
    <n v="6"/>
    <n v="2"/>
    <n v="23"/>
    <n v="2"/>
    <x v="2"/>
    <x v="11"/>
    <s v="A100"/>
    <n v="918.61999999999989"/>
    <n v="527.02955584756887"/>
    <n v="133.74914060446781"/>
    <n v="210.2806885676741"/>
    <n v="47.560614980289088"/>
    <m/>
    <m/>
    <m/>
    <m/>
    <m/>
  </r>
  <r>
    <x v="1"/>
    <x v="0"/>
    <s v="2015_Minnipa"/>
    <n v="6"/>
    <n v="1"/>
    <n v="24"/>
    <n v="2"/>
    <x v="4"/>
    <x v="11"/>
    <s v="A100"/>
    <n v="742.12"/>
    <n v="389.34858669833727"/>
    <n v="106.20600950118764"/>
    <n v="224.31061757719712"/>
    <n v="22.254786223277907"/>
    <m/>
    <m/>
    <m/>
    <m/>
    <m/>
  </r>
  <r>
    <x v="1"/>
    <x v="0"/>
    <s v="2015_Minnipa"/>
    <n v="7"/>
    <n v="1"/>
    <n v="25"/>
    <n v="3"/>
    <x v="2"/>
    <x v="11"/>
    <s v="A100"/>
    <n v="715.34"/>
    <n v="403.95880039820804"/>
    <n v="128.7184718765555"/>
    <n v="146.16578894972622"/>
    <n v="36.496938775510195"/>
    <m/>
    <m/>
    <m/>
    <m/>
    <m/>
  </r>
  <r>
    <x v="1"/>
    <x v="0"/>
    <s v="2015_Minnipa"/>
    <n v="7"/>
    <n v="2"/>
    <n v="26"/>
    <n v="3"/>
    <x v="10"/>
    <x v="11"/>
    <s v="A100"/>
    <n v="678.84"/>
    <n v="376.0179667282809"/>
    <n v="77.169426987060987"/>
    <n v="173.78805914972273"/>
    <n v="51.864547134935293"/>
    <m/>
    <m/>
    <m/>
    <m/>
    <m/>
  </r>
  <r>
    <x v="1"/>
    <x v="0"/>
    <s v="2015_Minnipa"/>
    <n v="7"/>
    <n v="3"/>
    <n v="27"/>
    <n v="3"/>
    <x v="0"/>
    <x v="11"/>
    <s v="A100"/>
    <n v="741.78"/>
    <n v="413.44311385157454"/>
    <n v="98.991120898480517"/>
    <n v="170.70251046025103"/>
    <n v="58.643254789693898"/>
    <m/>
    <m/>
    <m/>
    <m/>
    <m/>
  </r>
  <r>
    <x v="1"/>
    <x v="0"/>
    <s v="2015_Minnipa"/>
    <n v="7"/>
    <n v="4"/>
    <n v="28"/>
    <n v="3"/>
    <x v="9"/>
    <x v="11"/>
    <s v="A100"/>
    <n v="886.18000000000006"/>
    <n v="518.61344134802334"/>
    <n v="113.85948476992871"/>
    <n v="223.98587167854831"/>
    <n v="29.721202203499676"/>
    <m/>
    <m/>
    <m/>
    <m/>
    <m/>
  </r>
  <r>
    <x v="1"/>
    <x v="0"/>
    <s v="2015_Minnipa"/>
    <n v="8"/>
    <n v="4"/>
    <n v="29"/>
    <n v="3"/>
    <x v="5"/>
    <x v="11"/>
    <s v="A100"/>
    <n v="570.86"/>
    <n v="300.87635946211878"/>
    <n v="96.984414562151528"/>
    <n v="157.83370941292227"/>
    <n v="15.165516562807479"/>
    <m/>
    <m/>
    <m/>
    <m/>
    <m/>
  </r>
  <r>
    <x v="1"/>
    <x v="0"/>
    <s v="2015_Minnipa"/>
    <n v="8"/>
    <n v="3"/>
    <n v="30"/>
    <n v="3"/>
    <x v="8"/>
    <x v="11"/>
    <s v="A100"/>
    <n v="454.46000000000004"/>
    <n v="242.21878627968337"/>
    <n v="57.556939313984181"/>
    <n v="137.63036646144829"/>
    <n v="17.053907944884198"/>
    <m/>
    <m/>
    <m/>
    <m/>
    <m/>
  </r>
  <r>
    <x v="1"/>
    <x v="0"/>
    <s v="2015_Minnipa"/>
    <n v="8"/>
    <n v="2"/>
    <n v="31"/>
    <n v="3"/>
    <x v="4"/>
    <x v="11"/>
    <s v="A100"/>
    <n v="829.55999999999983"/>
    <n v="474.50105908096276"/>
    <n v="117.08231947483588"/>
    <n v="201.85354923413564"/>
    <n v="36.123072210065644"/>
    <m/>
    <m/>
    <m/>
    <m/>
    <m/>
  </r>
  <r>
    <x v="1"/>
    <x v="0"/>
    <s v="2015_Minnipa"/>
    <n v="8"/>
    <n v="1"/>
    <n v="32"/>
    <n v="3"/>
    <x v="3"/>
    <x v="11"/>
    <s v="A100"/>
    <n v="721.36"/>
    <n v="387.44677091089591"/>
    <n v="91.669476296847847"/>
    <n v="204.28686026309256"/>
    <n v="37.956892529163561"/>
    <m/>
    <m/>
    <m/>
    <m/>
    <m/>
  </r>
  <r>
    <x v="1"/>
    <x v="0"/>
    <s v="2015_Minnipa"/>
    <n v="9"/>
    <n v="1"/>
    <n v="33"/>
    <n v="3"/>
    <x v="6"/>
    <x v="11"/>
    <s v="A100"/>
    <n v="838.5200000000001"/>
    <n v="422.68486044928517"/>
    <n v="120.44092579986385"/>
    <n v="208.91648740639891"/>
    <n v="86.477726344451995"/>
    <m/>
    <m/>
    <m/>
    <m/>
    <m/>
  </r>
  <r>
    <x v="1"/>
    <x v="0"/>
    <s v="2015_Minnipa"/>
    <n v="9"/>
    <n v="2"/>
    <n v="34"/>
    <n v="3"/>
    <x v="11"/>
    <x v="11"/>
    <s v="A100"/>
    <n v="1052.68"/>
    <n v="589.87977303854427"/>
    <n v="107.51300332615926"/>
    <n v="283.81785169242812"/>
    <n v="71.469371942868335"/>
    <m/>
    <m/>
    <m/>
    <m/>
    <m/>
  </r>
  <r>
    <x v="1"/>
    <x v="0"/>
    <s v="2015_Minnipa"/>
    <n v="9"/>
    <n v="3"/>
    <n v="35"/>
    <n v="3"/>
    <x v="1"/>
    <x v="11"/>
    <s v="A100"/>
    <n v="766.36"/>
    <n v="415.04396702002362"/>
    <n v="88.099806831566553"/>
    <n v="208.15384687868081"/>
    <n v="55.062379269729092"/>
    <m/>
    <m/>
    <m/>
    <m/>
    <m/>
  </r>
  <r>
    <x v="1"/>
    <x v="0"/>
    <s v="2015_Minnipa"/>
    <n v="9"/>
    <n v="4"/>
    <n v="36"/>
    <n v="3"/>
    <x v="7"/>
    <x v="11"/>
    <s v="A100"/>
    <n v="800.4799999999999"/>
    <n v="469.90274184423913"/>
    <n v="126.04201395436546"/>
    <n v="177.81735621346405"/>
    <n v="26.717887987931363"/>
    <m/>
    <m/>
    <m/>
    <m/>
    <m/>
  </r>
  <r>
    <x v="1"/>
    <x v="0"/>
    <s v="2015_Minnipa"/>
    <n v="10"/>
    <n v="4"/>
    <n v="37"/>
    <n v="4"/>
    <x v="2"/>
    <x v="11"/>
    <s v="A100"/>
    <n v="747.43999999999994"/>
    <n v="389.51524368048536"/>
    <n v="115.3279514661274"/>
    <n v="195.58895045500503"/>
    <n v="47.007854398382207"/>
    <m/>
    <m/>
    <m/>
    <m/>
    <m/>
  </r>
  <r>
    <x v="1"/>
    <x v="0"/>
    <s v="2015_Minnipa"/>
    <n v="10"/>
    <n v="3"/>
    <n v="38"/>
    <n v="4"/>
    <x v="6"/>
    <x v="11"/>
    <s v="A100"/>
    <n v="891.08000000000015"/>
    <n v="486.9478177676537"/>
    <n v="93.979507972665132"/>
    <n v="244.38731662870154"/>
    <n v="65.765357630979494"/>
    <m/>
    <m/>
    <m/>
    <m/>
    <m/>
  </r>
  <r>
    <x v="1"/>
    <x v="0"/>
    <s v="2015_Minnipa"/>
    <n v="10"/>
    <n v="2"/>
    <n v="39"/>
    <n v="4"/>
    <x v="7"/>
    <x v="11"/>
    <s v="A100"/>
    <n v="995.28000000000009"/>
    <n v="564.67404725375866"/>
    <n v="122.46311138386005"/>
    <n v="249.50713715863759"/>
    <n v="58.635704203743472"/>
    <m/>
    <m/>
    <m/>
    <m/>
    <m/>
  </r>
  <r>
    <x v="1"/>
    <x v="0"/>
    <s v="2015_Minnipa"/>
    <n v="10"/>
    <n v="1"/>
    <n v="40"/>
    <n v="4"/>
    <x v="5"/>
    <x v="11"/>
    <s v="A100"/>
    <n v="816.5"/>
    <n v="441.83817804308336"/>
    <n v="140.92200882429276"/>
    <n v="180.7616143264988"/>
    <n v="52.978198806125093"/>
    <m/>
    <m/>
    <m/>
    <m/>
    <m/>
  </r>
  <r>
    <x v="1"/>
    <x v="0"/>
    <s v="2015_Minnipa"/>
    <n v="11"/>
    <n v="1"/>
    <n v="41"/>
    <n v="4"/>
    <x v="11"/>
    <x v="11"/>
    <s v="A100"/>
    <n v="925.04"/>
    <n v="524.05075056179783"/>
    <n v="118.0725213483146"/>
    <n v="241.75764494382022"/>
    <n v="41.159083146067417"/>
    <m/>
    <m/>
    <m/>
    <m/>
    <m/>
  </r>
  <r>
    <x v="1"/>
    <x v="0"/>
    <s v="2015_Minnipa"/>
    <n v="11"/>
    <n v="2"/>
    <n v="42"/>
    <n v="4"/>
    <x v="0"/>
    <x v="11"/>
    <s v="A100"/>
    <n v="796.02"/>
    <n v="435.12128314798963"/>
    <n v="120.01584687767321"/>
    <n v="197.98358853721126"/>
    <n v="42.899281437125744"/>
    <m/>
    <m/>
    <m/>
    <m/>
    <m/>
  </r>
  <r>
    <x v="1"/>
    <x v="0"/>
    <s v="2015_Minnipa"/>
    <n v="11"/>
    <n v="3"/>
    <n v="43"/>
    <n v="4"/>
    <x v="4"/>
    <x v="11"/>
    <s v="A100"/>
    <n v="1054.6600000000001"/>
    <n v="604.8785294117647"/>
    <n v="179.42280804953563"/>
    <n v="226.60496594427249"/>
    <n v="43.753696594427254"/>
    <m/>
    <m/>
    <m/>
    <m/>
    <m/>
  </r>
  <r>
    <x v="1"/>
    <x v="0"/>
    <s v="2015_Minnipa"/>
    <n v="11"/>
    <n v="4"/>
    <n v="44"/>
    <n v="4"/>
    <x v="1"/>
    <x v="11"/>
    <s v="A100"/>
    <n v="825.8"/>
    <n v="437.23697015299717"/>
    <n v="82.020767494356647"/>
    <n v="260.35379984951089"/>
    <n v="46.188462503135177"/>
    <m/>
    <m/>
    <m/>
    <m/>
    <m/>
  </r>
  <r>
    <x v="1"/>
    <x v="0"/>
    <s v="2015_Minnipa"/>
    <n v="12"/>
    <n v="4"/>
    <n v="45"/>
    <n v="4"/>
    <x v="10"/>
    <x v="11"/>
    <s v="A100"/>
    <n v="665.3"/>
    <n v="370.8055455814881"/>
    <n v="94.094893277478548"/>
    <n v="163.90295232395769"/>
    <n v="36.496608817075597"/>
    <m/>
    <m/>
    <m/>
    <m/>
    <m/>
  </r>
  <r>
    <x v="1"/>
    <x v="0"/>
    <s v="2015_Minnipa"/>
    <n v="12"/>
    <n v="3"/>
    <n v="46"/>
    <n v="4"/>
    <x v="9"/>
    <x v="11"/>
    <s v="A100"/>
    <n v="957.41999999999985"/>
    <n v="548.16112018669787"/>
    <n v="123.82036172695452"/>
    <n v="231.62786464410735"/>
    <n v="53.810653442240373"/>
    <m/>
    <m/>
    <m/>
    <m/>
    <m/>
  </r>
  <r>
    <x v="1"/>
    <x v="0"/>
    <s v="2015_Minnipa"/>
    <n v="12"/>
    <n v="2"/>
    <n v="47"/>
    <n v="4"/>
    <x v="3"/>
    <x v="11"/>
    <s v="A100"/>
    <n v="761.43999999999994"/>
    <n v="407.39576384102924"/>
    <n v="124.8950516884907"/>
    <n v="196.08872961176203"/>
    <n v="33.060454858718124"/>
    <m/>
    <m/>
    <m/>
    <m/>
    <m/>
  </r>
  <r>
    <x v="1"/>
    <x v="0"/>
    <s v="2015_Minnipa"/>
    <n v="12"/>
    <n v="1"/>
    <n v="48"/>
    <n v="4"/>
    <x v="8"/>
    <x v="11"/>
    <s v="A100"/>
    <n v="873.42000000000007"/>
    <n v="394.29799645675632"/>
    <n v="99.313016588822663"/>
    <n v="349.14292800773075"/>
    <n v="30.666058946690288"/>
    <m/>
    <m/>
    <m/>
    <m/>
    <m/>
  </r>
  <r>
    <x v="1"/>
    <x v="0"/>
    <s v="2015_Minnipa"/>
    <n v="1"/>
    <n v="1"/>
    <n v="1"/>
    <n v="1"/>
    <x v="10"/>
    <x v="11"/>
    <s v="GR100"/>
    <n v="834.04"/>
    <n v="281.80185947617667"/>
    <m/>
    <n v="470.90573886150571"/>
    <n v="77.46326858026481"/>
    <m/>
    <m/>
    <m/>
    <m/>
    <m/>
  </r>
  <r>
    <x v="1"/>
    <x v="0"/>
    <s v="2015_Minnipa"/>
    <n v="1"/>
    <n v="2"/>
    <n v="2"/>
    <n v="1"/>
    <x v="5"/>
    <x v="11"/>
    <s v="GR100"/>
    <n v="962.64"/>
    <n v="349.30914346895077"/>
    <m/>
    <n v="527.61398286937902"/>
    <n v="91.643190578158467"/>
    <m/>
    <m/>
    <m/>
    <m/>
    <m/>
  </r>
  <r>
    <x v="1"/>
    <x v="0"/>
    <s v="2015_Minnipa"/>
    <n v="1"/>
    <n v="3"/>
    <n v="3"/>
    <n v="1"/>
    <x v="11"/>
    <x v="11"/>
    <s v="GR100"/>
    <n v="986.54"/>
    <n v="335.37767882079129"/>
    <m/>
    <n v="538.27275562451507"/>
    <n v="85.183787432117924"/>
    <m/>
    <m/>
    <m/>
    <m/>
    <m/>
  </r>
  <r>
    <x v="1"/>
    <x v="0"/>
    <s v="2015_Minnipa"/>
    <n v="1"/>
    <n v="4"/>
    <n v="4"/>
    <n v="1"/>
    <x v="4"/>
    <x v="11"/>
    <s v="GR100"/>
    <n v="829.46"/>
    <n v="292.49177583025829"/>
    <m/>
    <n v="445.7199723247233"/>
    <n v="90.100475092250932"/>
    <m/>
    <m/>
    <m/>
    <m/>
    <m/>
  </r>
  <r>
    <x v="1"/>
    <x v="0"/>
    <s v="2015_Minnipa"/>
    <n v="2"/>
    <n v="4"/>
    <n v="5"/>
    <n v="1"/>
    <x v="8"/>
    <x v="11"/>
    <s v="GR100"/>
    <n v="876.1"/>
    <n v="327.7524208668799"/>
    <m/>
    <n v="459.0659644865998"/>
    <n v="88.605238777986102"/>
    <m/>
    <m/>
    <m/>
    <m/>
    <m/>
  </r>
  <r>
    <x v="1"/>
    <x v="0"/>
    <s v="2015_Minnipa"/>
    <n v="2"/>
    <n v="3"/>
    <n v="6"/>
    <n v="1"/>
    <x v="2"/>
    <x v="11"/>
    <s v="GR100"/>
    <n v="983"/>
    <n v="348.9403015075377"/>
    <m/>
    <n v="518.76713567839204"/>
    <n v="106.89507537688444"/>
    <m/>
    <m/>
    <m/>
    <m/>
    <m/>
  </r>
  <r>
    <x v="1"/>
    <x v="0"/>
    <s v="2015_Minnipa"/>
    <n v="2"/>
    <n v="2"/>
    <n v="7"/>
    <n v="1"/>
    <x v="1"/>
    <x v="11"/>
    <s v="GR100"/>
    <n v="795.74"/>
    <n v="271.09238739134247"/>
    <m/>
    <n v="422.42901396083937"/>
    <n v="83.353922205637019"/>
    <m/>
    <m/>
    <m/>
    <m/>
    <m/>
  </r>
  <r>
    <x v="1"/>
    <x v="0"/>
    <s v="2015_Minnipa"/>
    <n v="2"/>
    <n v="1"/>
    <n v="8"/>
    <n v="1"/>
    <x v="0"/>
    <x v="11"/>
    <s v="GR100"/>
    <n v="1029.18"/>
    <n v="370.55796470081793"/>
    <m/>
    <n v="570.28002410675856"/>
    <n v="84.443266465777"/>
    <m/>
    <m/>
    <m/>
    <m/>
    <m/>
  </r>
  <r>
    <x v="1"/>
    <x v="0"/>
    <s v="2015_Minnipa"/>
    <n v="3"/>
    <n v="1"/>
    <n v="9"/>
    <n v="1"/>
    <x v="9"/>
    <x v="11"/>
    <s v="GR100"/>
    <n v="1140.6399999999999"/>
    <n v="356.0229755544762"/>
    <m/>
    <n v="644.64533592358725"/>
    <n v="125.66059899627649"/>
    <m/>
    <m/>
    <m/>
    <m/>
    <m/>
  </r>
  <r>
    <x v="1"/>
    <x v="0"/>
    <s v="2015_Minnipa"/>
    <n v="3"/>
    <n v="2"/>
    <n v="10"/>
    <n v="1"/>
    <x v="6"/>
    <x v="11"/>
    <s v="GR100"/>
    <n v="867.24"/>
    <n v="311.98895903290799"/>
    <m/>
    <n v="462.35327065144389"/>
    <n v="91.053404969778384"/>
    <m/>
    <m/>
    <m/>
    <m/>
    <m/>
  </r>
  <r>
    <x v="1"/>
    <x v="0"/>
    <s v="2015_Minnipa"/>
    <n v="3"/>
    <n v="3"/>
    <n v="11"/>
    <n v="1"/>
    <x v="7"/>
    <x v="11"/>
    <s v="GR100"/>
    <n v="1015.3399999999999"/>
    <n v="334.83779371849556"/>
    <m/>
    <n v="551.37017060876303"/>
    <n v="119.09280728964714"/>
    <m/>
    <m/>
    <m/>
    <m/>
    <m/>
  </r>
  <r>
    <x v="1"/>
    <x v="0"/>
    <s v="2015_Minnipa"/>
    <n v="3"/>
    <n v="4"/>
    <n v="12"/>
    <n v="1"/>
    <x v="3"/>
    <x v="11"/>
    <s v="GR100"/>
    <n v="1036.3800000000001"/>
    <n v="379.55531480431091"/>
    <m/>
    <n v="527.98750425411231"/>
    <n v="121.58702779353376"/>
    <m/>
    <m/>
    <m/>
    <m/>
    <m/>
  </r>
  <r>
    <x v="1"/>
    <x v="0"/>
    <s v="2015_Minnipa"/>
    <n v="4"/>
    <n v="4"/>
    <n v="13"/>
    <n v="2"/>
    <x v="11"/>
    <x v="11"/>
    <s v="GR100"/>
    <n v="925.37999999999988"/>
    <n v="327.87792665319091"/>
    <m/>
    <n v="526.24362691308113"/>
    <n v="65.290551544903266"/>
    <m/>
    <m/>
    <m/>
    <m/>
    <m/>
  </r>
  <r>
    <x v="1"/>
    <x v="0"/>
    <s v="2015_Minnipa"/>
    <n v="4"/>
    <n v="3"/>
    <n v="14"/>
    <n v="2"/>
    <x v="3"/>
    <x v="11"/>
    <s v="GR100"/>
    <n v="990.66000000000008"/>
    <n v="344.88437499999998"/>
    <m/>
    <n v="526.28812500000004"/>
    <n v="114.816625"/>
    <m/>
    <m/>
    <m/>
    <m/>
    <m/>
  </r>
  <r>
    <x v="1"/>
    <x v="0"/>
    <s v="2015_Minnipa"/>
    <n v="4"/>
    <n v="2"/>
    <n v="15"/>
    <n v="2"/>
    <x v="9"/>
    <x v="11"/>
    <s v="GR100"/>
    <n v="1039.8800000000001"/>
    <n v="325.96554380848221"/>
    <m/>
    <n v="638.53610888321793"/>
    <n v="72.787808968282889"/>
    <m/>
    <m/>
    <m/>
    <m/>
    <m/>
  </r>
  <r>
    <x v="1"/>
    <x v="0"/>
    <s v="2015_Minnipa"/>
    <n v="4"/>
    <n v="1"/>
    <n v="16"/>
    <n v="2"/>
    <x v="1"/>
    <x v="11"/>
    <s v="GR100"/>
    <n v="1051.8800000000001"/>
    <n v="373.67571333110595"/>
    <m/>
    <n v="558.27309722686266"/>
    <n v="113.1658402940194"/>
    <m/>
    <m/>
    <m/>
    <m/>
    <m/>
  </r>
  <r>
    <x v="1"/>
    <x v="0"/>
    <s v="2015_Minnipa"/>
    <n v="5"/>
    <n v="1"/>
    <n v="17"/>
    <n v="2"/>
    <x v="7"/>
    <x v="11"/>
    <s v="GR100"/>
    <n v="902.43999999999994"/>
    <n v="326.541342019544"/>
    <m/>
    <n v="458.14892508143316"/>
    <n v="103.47194788273615"/>
    <m/>
    <m/>
    <m/>
    <m/>
    <m/>
  </r>
  <r>
    <x v="1"/>
    <x v="0"/>
    <s v="2015_Minnipa"/>
    <n v="5"/>
    <n v="2"/>
    <n v="18"/>
    <n v="2"/>
    <x v="8"/>
    <x v="11"/>
    <s v="GR100"/>
    <n v="903.95999999999981"/>
    <n v="340.74878777814678"/>
    <m/>
    <n v="481.85181002989037"/>
    <n v="80.558817668548656"/>
    <m/>
    <m/>
    <m/>
    <m/>
    <m/>
  </r>
  <r>
    <x v="1"/>
    <x v="0"/>
    <s v="2015_Minnipa"/>
    <n v="5"/>
    <n v="3"/>
    <n v="19"/>
    <n v="2"/>
    <x v="10"/>
    <x v="11"/>
    <s v="GR100"/>
    <n v="951.64"/>
    <n v="300.48718577559777"/>
    <m/>
    <n v="521.45570990628016"/>
    <n v="125.8628711570465"/>
    <m/>
    <m/>
    <m/>
    <m/>
    <m/>
  </r>
  <r>
    <x v="1"/>
    <x v="0"/>
    <s v="2015_Minnipa"/>
    <n v="5"/>
    <n v="4"/>
    <n v="20"/>
    <n v="2"/>
    <x v="6"/>
    <x v="11"/>
    <s v="GR100"/>
    <n v="962.32"/>
    <n v="370.6853084265627"/>
    <m/>
    <n v="479.72782921071541"/>
    <n v="102.72121523144821"/>
    <m/>
    <m/>
    <m/>
    <m/>
    <m/>
  </r>
  <r>
    <x v="1"/>
    <x v="0"/>
    <s v="2015_Minnipa"/>
    <n v="6"/>
    <n v="4"/>
    <n v="21"/>
    <n v="2"/>
    <x v="0"/>
    <x v="11"/>
    <s v="GR100"/>
    <n v="871.62000000000012"/>
    <n v="288.9784508378122"/>
    <m/>
    <n v="462.03484034144799"/>
    <n v="119.78000632311097"/>
    <m/>
    <m/>
    <m/>
    <m/>
    <m/>
  </r>
  <r>
    <x v="1"/>
    <x v="0"/>
    <s v="2015_Minnipa"/>
    <n v="6"/>
    <n v="3"/>
    <n v="22"/>
    <n v="2"/>
    <x v="5"/>
    <x v="11"/>
    <s v="GR100"/>
    <n v="917.64"/>
    <n v="317.97802553721584"/>
    <m/>
    <n v="385.61265649330426"/>
    <n v="113.07367175334787"/>
    <m/>
    <m/>
    <m/>
    <m/>
    <m/>
  </r>
  <r>
    <x v="1"/>
    <x v="0"/>
    <s v="2015_Minnipa"/>
    <n v="6"/>
    <n v="2"/>
    <n v="23"/>
    <n v="2"/>
    <x v="2"/>
    <x v="11"/>
    <s v="GR100"/>
    <n v="1130.1199999999999"/>
    <n v="374.70897979797974"/>
    <m/>
    <n v="558.30591582491581"/>
    <n v="170.27902356902354"/>
    <m/>
    <m/>
    <m/>
    <m/>
    <m/>
  </r>
  <r>
    <x v="1"/>
    <x v="0"/>
    <s v="2015_Minnipa"/>
    <n v="6"/>
    <n v="1"/>
    <n v="24"/>
    <n v="2"/>
    <x v="4"/>
    <x v="11"/>
    <s v="GR100"/>
    <n v="972.96"/>
    <n v="280.0086173933318"/>
    <m/>
    <n v="608.79000233154591"/>
    <n v="83.556446724178144"/>
    <m/>
    <m/>
    <m/>
    <m/>
    <m/>
  </r>
  <r>
    <x v="1"/>
    <x v="0"/>
    <s v="2015_Minnipa"/>
    <n v="7"/>
    <n v="1"/>
    <n v="25"/>
    <n v="3"/>
    <x v="2"/>
    <x v="11"/>
    <s v="GR100"/>
    <n v="995.26"/>
    <n v="312.20304623753395"/>
    <m/>
    <n v="568.8381610758538"/>
    <n v="108.35370655787246"/>
    <m/>
    <m/>
    <m/>
    <m/>
    <m/>
  </r>
  <r>
    <x v="1"/>
    <x v="0"/>
    <s v="2015_Minnipa"/>
    <n v="7"/>
    <n v="2"/>
    <n v="26"/>
    <n v="3"/>
    <x v="10"/>
    <x v="11"/>
    <s v="GR100"/>
    <n v="881.94000000000017"/>
    <n v="316.33589353612166"/>
    <m/>
    <n v="457.83006970849175"/>
    <n v="92.124911280101387"/>
    <m/>
    <m/>
    <m/>
    <m/>
    <m/>
  </r>
  <r>
    <x v="1"/>
    <x v="0"/>
    <s v="2015_Minnipa"/>
    <n v="7"/>
    <n v="3"/>
    <n v="27"/>
    <n v="3"/>
    <x v="0"/>
    <x v="11"/>
    <s v="GR100"/>
    <n v="861.26"/>
    <n v="297.65714347778868"/>
    <m/>
    <n v="437.69257521451078"/>
    <n v="117.67840556098622"/>
    <m/>
    <m/>
    <m/>
    <m/>
    <m/>
  </r>
  <r>
    <x v="1"/>
    <x v="0"/>
    <s v="2015_Minnipa"/>
    <n v="7"/>
    <n v="4"/>
    <n v="28"/>
    <n v="3"/>
    <x v="9"/>
    <x v="11"/>
    <s v="GR100"/>
    <n v="1008.5200000000001"/>
    <n v="337.807887628309"/>
    <m/>
    <n v="573.72855753646672"/>
    <n v="81.63690617684135"/>
    <m/>
    <m/>
    <m/>
    <m/>
    <m/>
  </r>
  <r>
    <x v="1"/>
    <x v="0"/>
    <s v="2015_Minnipa"/>
    <n v="8"/>
    <n v="4"/>
    <n v="29"/>
    <n v="3"/>
    <x v="5"/>
    <x v="11"/>
    <s v="GR100"/>
    <n v="877.44000000000017"/>
    <n v="288.73808877284597"/>
    <m/>
    <n v="483.69930026109665"/>
    <n v="103.32256919060052"/>
    <m/>
    <m/>
    <m/>
    <m/>
    <m/>
  </r>
  <r>
    <x v="1"/>
    <x v="0"/>
    <s v="2015_Minnipa"/>
    <n v="8"/>
    <n v="3"/>
    <n v="30"/>
    <n v="3"/>
    <x v="8"/>
    <x v="11"/>
    <s v="GR100"/>
    <n v="796.5"/>
    <n v="271.90402010050252"/>
    <m/>
    <n v="465.26984924623116"/>
    <n v="48.91959798994975"/>
    <m/>
    <m/>
    <m/>
    <m/>
    <m/>
  </r>
  <r>
    <x v="1"/>
    <x v="0"/>
    <s v="2015_Minnipa"/>
    <n v="8"/>
    <n v="2"/>
    <n v="31"/>
    <n v="3"/>
    <x v="4"/>
    <x v="11"/>
    <s v="GR100"/>
    <n v="1005.3599999999999"/>
    <n v="352.60834039929085"/>
    <m/>
    <n v="565.413286055654"/>
    <n v="86.175928466815691"/>
    <m/>
    <m/>
    <m/>
    <m/>
    <m/>
  </r>
  <r>
    <x v="1"/>
    <x v="0"/>
    <s v="2015_Minnipa"/>
    <n v="8"/>
    <n v="1"/>
    <n v="32"/>
    <n v="3"/>
    <x v="3"/>
    <x v="11"/>
    <s v="GR100"/>
    <n v="962.3"/>
    <n v="357.26385832850798"/>
    <m/>
    <n v="512.44657402045925"/>
    <n v="91.568017757189722"/>
    <m/>
    <m/>
    <m/>
    <m/>
    <m/>
  </r>
  <r>
    <x v="1"/>
    <x v="0"/>
    <s v="2015_Minnipa"/>
    <n v="9"/>
    <n v="1"/>
    <n v="33"/>
    <n v="3"/>
    <x v="6"/>
    <x v="11"/>
    <s v="GR100"/>
    <n v="940.36"/>
    <n v="329.65453702630663"/>
    <m/>
    <n v="501.18387298644103"/>
    <n v="96.771315332019938"/>
    <m/>
    <m/>
    <m/>
    <m/>
    <m/>
  </r>
  <r>
    <x v="1"/>
    <x v="0"/>
    <s v="2015_Minnipa"/>
    <n v="9"/>
    <n v="2"/>
    <n v="34"/>
    <n v="3"/>
    <x v="11"/>
    <x v="11"/>
    <s v="GR100"/>
    <n v="1119.94"/>
    <n v="395.46361794500723"/>
    <m/>
    <n v="600.18492221418239"/>
    <n v="111.93322178002896"/>
    <m/>
    <m/>
    <m/>
    <m/>
    <m/>
  </r>
  <r>
    <x v="1"/>
    <x v="0"/>
    <s v="2015_Minnipa"/>
    <n v="9"/>
    <n v="3"/>
    <n v="35"/>
    <n v="3"/>
    <x v="1"/>
    <x v="11"/>
    <s v="GR100"/>
    <n v="948.62000000000012"/>
    <n v="346.89119517543861"/>
    <m/>
    <n v="503.08758040935669"/>
    <n v="93.787174707602347"/>
    <m/>
    <m/>
    <m/>
    <m/>
    <m/>
  </r>
  <r>
    <x v="1"/>
    <x v="0"/>
    <s v="2015_Minnipa"/>
    <n v="9"/>
    <n v="4"/>
    <n v="36"/>
    <n v="3"/>
    <x v="7"/>
    <x v="11"/>
    <s v="GR100"/>
    <n v="925.06000000000006"/>
    <n v="319.89692117821295"/>
    <m/>
    <n v="485.51569359881518"/>
    <n v="115.53736053974001"/>
    <m/>
    <m/>
    <m/>
    <m/>
    <m/>
  </r>
  <r>
    <x v="1"/>
    <x v="0"/>
    <s v="2015_Minnipa"/>
    <n v="10"/>
    <n v="4"/>
    <n v="37"/>
    <n v="4"/>
    <x v="2"/>
    <x v="11"/>
    <s v="GR100"/>
    <n v="780.78"/>
    <n v="256.61999999999995"/>
    <m/>
    <n v="446.0990625"/>
    <n v="66.458437500000002"/>
    <m/>
    <m/>
    <m/>
    <m/>
    <m/>
  </r>
  <r>
    <x v="1"/>
    <x v="0"/>
    <s v="2015_Minnipa"/>
    <n v="10"/>
    <n v="3"/>
    <n v="38"/>
    <n v="4"/>
    <x v="6"/>
    <x v="11"/>
    <s v="GR100"/>
    <n v="911.5200000000001"/>
    <n v="332.3670782232299"/>
    <m/>
    <n v="490.28371431516018"/>
    <n v="77.87798412862"/>
    <m/>
    <m/>
    <m/>
    <m/>
    <m/>
  </r>
  <r>
    <x v="1"/>
    <x v="0"/>
    <s v="2015_Minnipa"/>
    <n v="10"/>
    <n v="2"/>
    <n v="39"/>
    <n v="4"/>
    <x v="7"/>
    <x v="11"/>
    <s v="GR100"/>
    <n v="1172.6199999999999"/>
    <n v="357.37464290765098"/>
    <m/>
    <n v="741.28290199406035"/>
    <n v="73.547867345495675"/>
    <m/>
    <m/>
    <m/>
    <m/>
    <m/>
  </r>
  <r>
    <x v="1"/>
    <x v="0"/>
    <s v="2015_Minnipa"/>
    <n v="10"/>
    <n v="1"/>
    <n v="40"/>
    <n v="4"/>
    <x v="5"/>
    <x v="11"/>
    <s v="GR100"/>
    <n v="987.33999999999992"/>
    <n v="344.28325651114858"/>
    <m/>
    <n v="542.87975079632758"/>
    <n v="91.574536256323796"/>
    <m/>
    <m/>
    <m/>
    <m/>
    <m/>
  </r>
  <r>
    <x v="1"/>
    <x v="0"/>
    <s v="2015_Minnipa"/>
    <n v="11"/>
    <n v="1"/>
    <n v="41"/>
    <n v="4"/>
    <x v="11"/>
    <x v="11"/>
    <s v="GR100"/>
    <n v="1124.56"/>
    <n v="371.78844121432354"/>
    <m/>
    <n v="652.48147778030125"/>
    <n v="99.949537436596245"/>
    <m/>
    <m/>
    <m/>
    <m/>
    <m/>
  </r>
  <r>
    <x v="1"/>
    <x v="0"/>
    <s v="2015_Minnipa"/>
    <n v="11"/>
    <n v="2"/>
    <n v="42"/>
    <n v="4"/>
    <x v="0"/>
    <x v="11"/>
    <s v="GR100"/>
    <n v="1017.4799999999999"/>
    <n v="321.84066127847171"/>
    <m/>
    <n v="589.5552740631889"/>
    <n v="83.506624540778844"/>
    <m/>
    <m/>
    <m/>
    <m/>
    <m/>
  </r>
  <r>
    <x v="1"/>
    <x v="0"/>
    <s v="2015_Minnipa"/>
    <n v="11"/>
    <n v="3"/>
    <n v="43"/>
    <n v="4"/>
    <x v="4"/>
    <x v="11"/>
    <s v="GR100"/>
    <n v="1111.32"/>
    <n v="383.21049862448416"/>
    <m/>
    <n v="507.31681568088038"/>
    <n v="124.39293672627235"/>
    <m/>
    <m/>
    <m/>
    <m/>
    <m/>
  </r>
  <r>
    <x v="1"/>
    <x v="0"/>
    <s v="2015_Minnipa"/>
    <n v="11"/>
    <n v="4"/>
    <n v="44"/>
    <n v="4"/>
    <x v="1"/>
    <x v="11"/>
    <s v="GR100"/>
    <n v="1010"/>
    <n v="381.27923894795748"/>
    <m/>
    <n v="536.93340794627875"/>
    <n v="91.335198656966995"/>
    <m/>
    <m/>
    <m/>
    <m/>
    <m/>
  </r>
  <r>
    <x v="1"/>
    <x v="0"/>
    <s v="2015_Minnipa"/>
    <n v="12"/>
    <n v="4"/>
    <n v="45"/>
    <n v="4"/>
    <x v="10"/>
    <x v="11"/>
    <s v="GR100"/>
    <n v="896.33999999999992"/>
    <n v="327.6510766477781"/>
    <m/>
    <n v="461.04614375186395"/>
    <n v="101.31609305099909"/>
    <m/>
    <m/>
    <m/>
    <m/>
    <m/>
  </r>
  <r>
    <x v="1"/>
    <x v="0"/>
    <s v="2015_Minnipa"/>
    <n v="12"/>
    <n v="3"/>
    <n v="46"/>
    <n v="4"/>
    <x v="9"/>
    <x v="11"/>
    <s v="GR100"/>
    <n v="1110.04"/>
    <n v="413.05237045203967"/>
    <m/>
    <n v="571.54209481808152"/>
    <n v="98.418651231165015"/>
    <m/>
    <m/>
    <m/>
    <m/>
    <m/>
  </r>
  <r>
    <x v="1"/>
    <x v="0"/>
    <s v="2015_Minnipa"/>
    <n v="12"/>
    <n v="2"/>
    <n v="47"/>
    <n v="4"/>
    <x v="3"/>
    <x v="11"/>
    <s v="GR100"/>
    <n v="930.91999999999985"/>
    <n v="330.81987008024453"/>
    <m/>
    <n v="510.81433702713025"/>
    <n v="83.949988536492157"/>
    <m/>
    <m/>
    <m/>
    <m/>
    <m/>
  </r>
  <r>
    <x v="1"/>
    <x v="0"/>
    <s v="2015_Minnipa"/>
    <n v="12"/>
    <n v="1"/>
    <n v="48"/>
    <n v="4"/>
    <x v="8"/>
    <x v="11"/>
    <s v="GR100"/>
    <n v="1108.02"/>
    <n v="351.27713035204573"/>
    <m/>
    <n v="651.5284110371075"/>
    <n v="90.244064700285449"/>
    <m/>
    <m/>
    <m/>
    <m/>
    <m/>
  </r>
  <r>
    <x v="1"/>
    <x v="1"/>
    <s v="2015_Temora"/>
    <n v="1"/>
    <n v="1"/>
    <n v="1"/>
    <n v="1"/>
    <x v="2"/>
    <x v="12"/>
    <s v="N0"/>
    <n v="55"/>
    <m/>
    <m/>
    <m/>
    <m/>
    <n v="-25.99"/>
    <n v="57.423000000000002"/>
    <n v="30.8"/>
    <n v="3.1582650000000005"/>
    <n v="1.694"/>
  </r>
  <r>
    <x v="1"/>
    <x v="1"/>
    <s v="2015_Temora"/>
    <n v="2"/>
    <n v="1"/>
    <n v="2"/>
    <n v="1"/>
    <x v="10"/>
    <x v="12"/>
    <s v="N0"/>
    <n v="52"/>
    <m/>
    <m/>
    <m/>
    <m/>
    <n v="-25.36"/>
    <n v="58.928000000000004"/>
    <n v="51.2"/>
    <n v="3.0642560000000003"/>
    <n v="2.6623999999999999"/>
  </r>
  <r>
    <x v="1"/>
    <x v="1"/>
    <s v="2015_Temora"/>
    <n v="3"/>
    <n v="1"/>
    <n v="3"/>
    <n v="1"/>
    <x v="5"/>
    <x v="12"/>
    <s v="N0"/>
    <n v="82.166666666666671"/>
    <m/>
    <m/>
    <m/>
    <m/>
    <n v="-25.83"/>
    <n v="60.972999999999999"/>
    <n v="14.399999999999999"/>
    <n v="5.0099481666666668"/>
    <n v="1.1832"/>
  </r>
  <r>
    <x v="1"/>
    <x v="1"/>
    <s v="2015_Temora"/>
    <n v="4"/>
    <n v="1"/>
    <n v="4"/>
    <n v="1"/>
    <x v="8"/>
    <x v="12"/>
    <s v="N0"/>
    <n v="58.666666666666671"/>
    <m/>
    <m/>
    <m/>
    <m/>
    <n v="-25.68"/>
    <n v="53.84"/>
    <n v="33.1"/>
    <n v="3.1586133333333337"/>
    <n v="1.9418666666666671"/>
  </r>
  <r>
    <x v="1"/>
    <x v="1"/>
    <s v="2015_Temora"/>
    <n v="4"/>
    <n v="2"/>
    <n v="5"/>
    <n v="1"/>
    <x v="7"/>
    <x v="12"/>
    <s v="N0"/>
    <n v="64.500000000000014"/>
    <m/>
    <m/>
    <m/>
    <m/>
    <n v="-25.7"/>
    <n v="57.942999999999998"/>
    <n v="28.599999999999998"/>
    <n v="3.7373235000000009"/>
    <n v="1.8447000000000002"/>
  </r>
  <r>
    <x v="1"/>
    <x v="1"/>
    <s v="2015_Temora"/>
    <n v="3"/>
    <n v="2"/>
    <n v="6"/>
    <n v="1"/>
    <x v="3"/>
    <x v="12"/>
    <s v="N0"/>
    <n v="67.666666666666671"/>
    <m/>
    <m/>
    <m/>
    <m/>
    <n v="-25.72"/>
    <n v="62.704000000000008"/>
    <n v="17.7"/>
    <n v="4.2429706666666673"/>
    <n v="1.1977"/>
  </r>
  <r>
    <x v="1"/>
    <x v="1"/>
    <s v="2015_Temora"/>
    <n v="2"/>
    <n v="2"/>
    <n v="7"/>
    <n v="1"/>
    <x v="4"/>
    <x v="12"/>
    <s v="N0"/>
    <n v="47.5"/>
    <m/>
    <m/>
    <m/>
    <m/>
    <n v="-25.43"/>
    <n v="58.221999999999994"/>
    <n v="50.5"/>
    <n v="2.7655449999999995"/>
    <n v="2.3987500000000002"/>
  </r>
  <r>
    <x v="1"/>
    <x v="1"/>
    <s v="2015_Temora"/>
    <n v="1"/>
    <n v="2"/>
    <n v="8"/>
    <n v="1"/>
    <x v="9"/>
    <x v="12"/>
    <s v="N0"/>
    <n v="49.5"/>
    <m/>
    <m/>
    <m/>
    <m/>
    <n v="-25.21"/>
    <n v="55.587000000000003"/>
    <n v="48.8"/>
    <n v="2.7515565"/>
    <n v="2.4156"/>
  </r>
  <r>
    <x v="1"/>
    <x v="1"/>
    <s v="2015_Temora"/>
    <n v="1"/>
    <n v="3"/>
    <n v="9"/>
    <n v="1"/>
    <x v="11"/>
    <x v="12"/>
    <s v="N0"/>
    <n v="38.469945355191257"/>
    <m/>
    <m/>
    <m/>
    <m/>
    <n v="-25.44"/>
    <n v="51.91"/>
    <n v="51"/>
    <n v="1.996974863387978"/>
    <n v="1.9619672131147541"/>
  </r>
  <r>
    <x v="1"/>
    <x v="1"/>
    <s v="2015_Temora"/>
    <n v="2"/>
    <n v="3"/>
    <n v="10"/>
    <n v="1"/>
    <x v="1"/>
    <x v="12"/>
    <s v="N0"/>
    <n v="46.5"/>
    <m/>
    <m/>
    <m/>
    <m/>
    <n v="-25.61"/>
    <n v="58.448"/>
    <n v="32.9"/>
    <n v="2.717832"/>
    <n v="1.5298499999999999"/>
  </r>
  <r>
    <x v="1"/>
    <x v="1"/>
    <s v="2015_Temora"/>
    <n v="3"/>
    <n v="3"/>
    <n v="11"/>
    <n v="1"/>
    <x v="0"/>
    <x v="12"/>
    <s v="N0"/>
    <n v="55.166666666666671"/>
    <m/>
    <m/>
    <m/>
    <m/>
    <n v="-25.5"/>
    <n v="58.746000000000002"/>
    <n v="36"/>
    <n v="3.2408210000000004"/>
    <n v="1.9860000000000002"/>
  </r>
  <r>
    <x v="1"/>
    <x v="1"/>
    <s v="2015_Temora"/>
    <n v="4"/>
    <n v="3"/>
    <n v="12"/>
    <n v="1"/>
    <x v="6"/>
    <x v="12"/>
    <s v="N0"/>
    <n v="61.5"/>
    <m/>
    <m/>
    <m/>
    <m/>
    <n v="-25.11"/>
    <n v="50.512"/>
    <n v="71.7"/>
    <n v="3.1064879999999997"/>
    <n v="4.4095500000000003"/>
  </r>
  <r>
    <x v="1"/>
    <x v="1"/>
    <s v="2015_Temora"/>
    <n v="4"/>
    <n v="4"/>
    <n v="13"/>
    <n v="2"/>
    <x v="11"/>
    <x v="12"/>
    <s v="N0"/>
    <n v="37.166666666666671"/>
    <m/>
    <m/>
    <m/>
    <m/>
    <n v="-25.27"/>
    <n v="51.725000000000001"/>
    <n v="64.400000000000006"/>
    <n v="1.9224458333333336"/>
    <n v="2.393533333333334"/>
  </r>
  <r>
    <x v="1"/>
    <x v="1"/>
    <s v="2015_Temora"/>
    <n v="3"/>
    <n v="4"/>
    <n v="14"/>
    <n v="2"/>
    <x v="2"/>
    <x v="12"/>
    <s v="N0"/>
    <n v="52.5"/>
    <m/>
    <m/>
    <m/>
    <m/>
    <n v="-25.54"/>
    <n v="62.327000000000005"/>
    <n v="31.7"/>
    <n v="3.2721675000000006"/>
    <n v="1.66425"/>
  </r>
  <r>
    <x v="1"/>
    <x v="1"/>
    <s v="2015_Temora"/>
    <n v="2"/>
    <n v="4"/>
    <n v="15"/>
    <n v="2"/>
    <x v="0"/>
    <x v="12"/>
    <s v="N0"/>
    <n v="56.000000000000007"/>
    <m/>
    <m/>
    <m/>
    <m/>
    <n v="-25.29"/>
    <n v="55.542999999999992"/>
    <n v="58.099999999999994"/>
    <n v="3.1104080000000001"/>
    <n v="3.2536"/>
  </r>
  <r>
    <x v="1"/>
    <x v="1"/>
    <s v="2015_Temora"/>
    <n v="1"/>
    <n v="4"/>
    <n v="16"/>
    <n v="2"/>
    <x v="5"/>
    <x v="12"/>
    <s v="N0"/>
    <n v="61.166666666666671"/>
    <m/>
    <m/>
    <m/>
    <m/>
    <n v="-25.59"/>
    <n v="59.108999999999995"/>
    <n v="23.4"/>
    <n v="3.6155005"/>
    <n v="1.4313"/>
  </r>
  <r>
    <x v="1"/>
    <x v="1"/>
    <s v="2015_Temora"/>
    <n v="1"/>
    <n v="5"/>
    <n v="17"/>
    <n v="2"/>
    <x v="1"/>
    <x v="12"/>
    <s v="N0"/>
    <n v="45.5"/>
    <m/>
    <m/>
    <m/>
    <m/>
    <n v="-25.41"/>
    <n v="58.918999999999997"/>
    <n v="37.200000000000003"/>
    <n v="2.6808144999999999"/>
    <n v="1.6926000000000001"/>
  </r>
  <r>
    <x v="1"/>
    <x v="1"/>
    <s v="2015_Temora"/>
    <n v="2"/>
    <n v="5"/>
    <n v="18"/>
    <n v="2"/>
    <x v="7"/>
    <x v="12"/>
    <s v="N0"/>
    <n v="54"/>
    <m/>
    <m/>
    <m/>
    <m/>
    <n v="-25.4"/>
    <n v="59.76"/>
    <n v="33.299999999999997"/>
    <n v="3.2270400000000001"/>
    <n v="1.7981999999999998"/>
  </r>
  <r>
    <x v="1"/>
    <x v="1"/>
    <s v="2015_Temora"/>
    <n v="3"/>
    <n v="5"/>
    <n v="19"/>
    <n v="2"/>
    <x v="6"/>
    <x v="12"/>
    <s v="N0"/>
    <n v="66.666666666666671"/>
    <m/>
    <m/>
    <m/>
    <m/>
    <n v="-25.15"/>
    <n v="56.285999999999994"/>
    <n v="45.5"/>
    <n v="3.7524000000000002"/>
    <n v="3.0333333333333337"/>
  </r>
  <r>
    <x v="1"/>
    <x v="1"/>
    <s v="2015_Temora"/>
    <n v="4"/>
    <n v="5"/>
    <n v="20"/>
    <n v="2"/>
    <x v="4"/>
    <x v="12"/>
    <s v="N0"/>
    <n v="72.333333333333329"/>
    <m/>
    <m/>
    <m/>
    <m/>
    <n v="-25.7"/>
    <n v="58.173000000000002"/>
    <n v="29.900000000000002"/>
    <n v="4.2078470000000001"/>
    <n v="2.1627666666666667"/>
  </r>
  <r>
    <x v="1"/>
    <x v="1"/>
    <s v="2015_Temora"/>
    <n v="4"/>
    <n v="6"/>
    <n v="21"/>
    <n v="2"/>
    <x v="3"/>
    <x v="12"/>
    <s v="N0"/>
    <n v="68.833333333333329"/>
    <m/>
    <m/>
    <m/>
    <m/>
    <n v="-25.46"/>
    <n v="54.653999999999996"/>
    <n v="31"/>
    <n v="3.7620169999999993"/>
    <n v="2.133833333333333"/>
  </r>
  <r>
    <x v="1"/>
    <x v="1"/>
    <s v="2015_Temora"/>
    <n v="3"/>
    <n v="6"/>
    <n v="22"/>
    <n v="2"/>
    <x v="10"/>
    <x v="12"/>
    <s v="N0"/>
    <n v="49.166666666666671"/>
    <m/>
    <m/>
    <m/>
    <m/>
    <n v="-25.2"/>
    <n v="57.798999999999992"/>
    <n v="52.800000000000004"/>
    <n v="2.8417841666666663"/>
    <n v="2.5960000000000005"/>
  </r>
  <r>
    <x v="1"/>
    <x v="1"/>
    <s v="2015_Temora"/>
    <n v="2"/>
    <n v="6"/>
    <n v="23"/>
    <n v="2"/>
    <x v="9"/>
    <x v="12"/>
    <s v="N0"/>
    <n v="37.333333333333336"/>
    <m/>
    <m/>
    <m/>
    <m/>
    <n v="-24.96"/>
    <n v="54.116"/>
    <n v="76.8"/>
    <n v="2.0203306666666667"/>
    <n v="2.8672000000000004"/>
  </r>
  <r>
    <x v="1"/>
    <x v="1"/>
    <s v="2015_Temora"/>
    <n v="1"/>
    <n v="6"/>
    <n v="24"/>
    <n v="2"/>
    <x v="8"/>
    <x v="12"/>
    <s v="N0"/>
    <n v="61.333333333333329"/>
    <m/>
    <m/>
    <m/>
    <m/>
    <n v="-25.44"/>
    <n v="57.611999999999995"/>
    <n v="27"/>
    <n v="3.5335359999999998"/>
    <n v="1.6559999999999997"/>
  </r>
  <r>
    <x v="1"/>
    <x v="1"/>
    <s v="2015_Temora"/>
    <n v="1"/>
    <n v="7"/>
    <n v="25"/>
    <n v="3"/>
    <x v="7"/>
    <x v="12"/>
    <s v="N0"/>
    <n v="43.833333333333336"/>
    <m/>
    <m/>
    <m/>
    <m/>
    <n v="-25.67"/>
    <n v="58.451000000000008"/>
    <n v="40.300000000000004"/>
    <n v="2.562102166666667"/>
    <n v="1.7664833333333336"/>
  </r>
  <r>
    <x v="1"/>
    <x v="1"/>
    <s v="2015_Temora"/>
    <n v="2"/>
    <n v="7"/>
    <n v="26"/>
    <n v="3"/>
    <x v="5"/>
    <x v="12"/>
    <s v="N0"/>
    <n v="67.833333333333343"/>
    <m/>
    <m/>
    <m/>
    <m/>
    <n v="-25.91"/>
    <n v="58.021000000000001"/>
    <n v="17.5"/>
    <n v="3.9357578333333341"/>
    <n v="1.1870833333333335"/>
  </r>
  <r>
    <x v="1"/>
    <x v="1"/>
    <s v="2015_Temora"/>
    <n v="3"/>
    <n v="7"/>
    <n v="27"/>
    <n v="3"/>
    <x v="4"/>
    <x v="12"/>
    <s v="N0"/>
    <n v="64.166666666666671"/>
    <m/>
    <m/>
    <m/>
    <m/>
    <n v="-25.77"/>
    <n v="56.222000000000001"/>
    <n v="32"/>
    <n v="3.607578333333334"/>
    <n v="2.0533333333333337"/>
  </r>
  <r>
    <x v="1"/>
    <x v="1"/>
    <s v="2015_Temora"/>
    <n v="4"/>
    <n v="7"/>
    <n v="28"/>
    <n v="3"/>
    <x v="2"/>
    <x v="12"/>
    <s v="N0"/>
    <n v="44.5"/>
    <m/>
    <m/>
    <m/>
    <m/>
    <n v="-25.6"/>
    <n v="57.245999999999995"/>
    <n v="54.900000000000006"/>
    <n v="2.5474469999999996"/>
    <n v="2.4430500000000004"/>
  </r>
  <r>
    <x v="1"/>
    <x v="1"/>
    <s v="2015_Temora"/>
    <n v="4"/>
    <n v="8"/>
    <n v="29"/>
    <n v="3"/>
    <x v="1"/>
    <x v="12"/>
    <s v="N0"/>
    <n v="60.166666666666671"/>
    <m/>
    <m/>
    <m/>
    <m/>
    <n v="-25.78"/>
    <n v="54.066000000000003"/>
    <n v="46.1"/>
    <n v="3.2529710000000005"/>
    <n v="2.7736833333333339"/>
  </r>
  <r>
    <x v="1"/>
    <x v="1"/>
    <s v="2015_Temora"/>
    <n v="3"/>
    <n v="8"/>
    <n v="30"/>
    <n v="3"/>
    <x v="8"/>
    <x v="12"/>
    <s v="N0"/>
    <n v="67.833333333333343"/>
    <m/>
    <m/>
    <m/>
    <m/>
    <n v="-25.86"/>
    <n v="60.557000000000002"/>
    <n v="27.599999999999998"/>
    <n v="4.1077831666666667"/>
    <n v="1.8722000000000001"/>
  </r>
  <r>
    <x v="1"/>
    <x v="1"/>
    <s v="2015_Temora"/>
    <n v="2"/>
    <n v="8"/>
    <n v="31"/>
    <n v="3"/>
    <x v="6"/>
    <x v="12"/>
    <s v="N0"/>
    <n v="57.000000000000007"/>
    <m/>
    <m/>
    <m/>
    <m/>
    <n v="-25.09"/>
    <n v="53.525999999999996"/>
    <n v="65.8"/>
    <n v="3.0509819999999999"/>
    <n v="3.7506000000000004"/>
  </r>
  <r>
    <x v="1"/>
    <x v="1"/>
    <s v="2015_Temora"/>
    <n v="1"/>
    <n v="8"/>
    <n v="32"/>
    <n v="3"/>
    <x v="10"/>
    <x v="12"/>
    <s v="N0"/>
    <n v="54.666666666666664"/>
    <m/>
    <m/>
    <m/>
    <m/>
    <n v="-25.25"/>
    <n v="57.557000000000002"/>
    <n v="62.599999999999994"/>
    <n v="3.1464493333333334"/>
    <n v="3.4221333333333326"/>
  </r>
  <r>
    <x v="1"/>
    <x v="1"/>
    <s v="2015_Temora"/>
    <n v="1"/>
    <n v="9"/>
    <n v="33"/>
    <n v="3"/>
    <x v="3"/>
    <x v="12"/>
    <s v="N0"/>
    <n v="45.666666666666664"/>
    <m/>
    <m/>
    <m/>
    <m/>
    <n v="-25.57"/>
    <n v="57.580999999999996"/>
    <n v="39.1"/>
    <n v="2.6295323333333331"/>
    <n v="1.7855666666666665"/>
  </r>
  <r>
    <x v="1"/>
    <x v="1"/>
    <s v="2015_Temora"/>
    <n v="2"/>
    <n v="9"/>
    <n v="34"/>
    <n v="3"/>
    <x v="11"/>
    <x v="12"/>
    <s v="N0"/>
    <n v="35.833333333333336"/>
    <m/>
    <m/>
    <m/>
    <m/>
    <n v="-25.13"/>
    <n v="51.807999999999993"/>
    <n v="71.8"/>
    <n v="1.8564533333333331"/>
    <n v="2.5728333333333335"/>
  </r>
  <r>
    <x v="1"/>
    <x v="1"/>
    <s v="2015_Temora"/>
    <n v="3"/>
    <n v="9"/>
    <n v="35"/>
    <n v="3"/>
    <x v="9"/>
    <x v="12"/>
    <s v="N0"/>
    <n v="69.166666666666671"/>
    <m/>
    <m/>
    <m/>
    <m/>
    <n v="-25.46"/>
    <n v="55.788000000000004"/>
    <n v="35"/>
    <n v="3.8586700000000005"/>
    <n v="2.4208333333333334"/>
  </r>
  <r>
    <x v="1"/>
    <x v="1"/>
    <s v="2015_Temora"/>
    <n v="4"/>
    <n v="9"/>
    <n v="36"/>
    <n v="3"/>
    <x v="0"/>
    <x v="12"/>
    <s v="N0"/>
    <n v="91.166666666666671"/>
    <m/>
    <m/>
    <m/>
    <m/>
    <n v="-25.43"/>
    <n v="55.341999999999999"/>
    <n v="53.6"/>
    <n v="5.045345666666667"/>
    <n v="4.8865333333333334"/>
  </r>
  <r>
    <x v="1"/>
    <x v="1"/>
    <s v="2015_Temora"/>
    <n v="4"/>
    <n v="10"/>
    <n v="37"/>
    <n v="4"/>
    <x v="9"/>
    <x v="12"/>
    <s v="N0"/>
    <n v="71.833333333333343"/>
    <m/>
    <m/>
    <m/>
    <m/>
    <n v="-25.13"/>
    <n v="51.991"/>
    <n v="74"/>
    <n v="3.7346868333333338"/>
    <n v="5.315666666666667"/>
  </r>
  <r>
    <x v="1"/>
    <x v="1"/>
    <s v="2015_Temora"/>
    <n v="3"/>
    <n v="10"/>
    <n v="38"/>
    <n v="4"/>
    <x v="1"/>
    <x v="12"/>
    <s v="N0"/>
    <n v="57.000000000000007"/>
    <m/>
    <m/>
    <m/>
    <m/>
    <n v="-25.36"/>
    <n v="58.890999999999998"/>
    <n v="40.099999999999994"/>
    <n v="3.3567870000000002"/>
    <n v="2.2856999999999998"/>
  </r>
  <r>
    <x v="1"/>
    <x v="1"/>
    <s v="2015_Temora"/>
    <n v="2"/>
    <n v="10"/>
    <n v="39"/>
    <n v="4"/>
    <x v="3"/>
    <x v="12"/>
    <s v="N0"/>
    <n v="70.666666666666671"/>
    <m/>
    <m/>
    <m/>
    <m/>
    <n v="-25.28"/>
    <n v="57.384"/>
    <n v="37.9"/>
    <n v="4.0551360000000001"/>
    <n v="2.678266666666667"/>
  </r>
  <r>
    <x v="1"/>
    <x v="1"/>
    <s v="2015_Temora"/>
    <n v="1"/>
    <n v="10"/>
    <n v="40"/>
    <n v="4"/>
    <x v="6"/>
    <x v="12"/>
    <s v="N0"/>
    <n v="81.333333333333329"/>
    <m/>
    <m/>
    <m/>
    <m/>
    <n v="-25.33"/>
    <n v="59.635999999999996"/>
    <n v="34.5"/>
    <n v="4.8503946666666664"/>
    <n v="2.806"/>
  </r>
  <r>
    <x v="1"/>
    <x v="1"/>
    <s v="2015_Temora"/>
    <n v="1"/>
    <n v="11"/>
    <n v="41"/>
    <n v="4"/>
    <x v="0"/>
    <x v="12"/>
    <s v="N0"/>
    <n v="42.333333333333336"/>
    <m/>
    <m/>
    <m/>
    <m/>
    <n v="-25.38"/>
    <n v="55.853000000000002"/>
    <n v="55.4"/>
    <n v="2.3644436666666668"/>
    <n v="2.3452666666666668"/>
  </r>
  <r>
    <x v="1"/>
    <x v="1"/>
    <s v="2015_Temora"/>
    <n v="2"/>
    <n v="11"/>
    <n v="42"/>
    <n v="4"/>
    <x v="8"/>
    <x v="12"/>
    <s v="N0"/>
    <n v="70.333333333333343"/>
    <m/>
    <m/>
    <m/>
    <m/>
    <n v="-25.46"/>
    <n v="60.343000000000004"/>
    <n v="46.7"/>
    <n v="4.2441243333333345"/>
    <n v="3.2845666666666675"/>
  </r>
  <r>
    <x v="1"/>
    <x v="1"/>
    <s v="2015_Temora"/>
    <n v="3"/>
    <n v="11"/>
    <n v="43"/>
    <n v="4"/>
    <x v="11"/>
    <x v="12"/>
    <s v="N0"/>
    <n v="42.833333333333336"/>
    <m/>
    <m/>
    <m/>
    <m/>
    <n v="-25.2"/>
    <n v="54.579000000000008"/>
    <n v="64.599999999999994"/>
    <n v="2.3378005000000002"/>
    <n v="2.7670333333333335"/>
  </r>
  <r>
    <x v="1"/>
    <x v="1"/>
    <s v="2015_Temora"/>
    <n v="4"/>
    <n v="11"/>
    <n v="44"/>
    <n v="4"/>
    <x v="10"/>
    <x v="12"/>
    <s v="N0"/>
    <n v="64"/>
    <m/>
    <m/>
    <m/>
    <m/>
    <n v="-25.52"/>
    <n v="54.377000000000002"/>
    <n v="45"/>
    <n v="3.4801280000000001"/>
    <n v="2.88"/>
  </r>
  <r>
    <x v="1"/>
    <x v="1"/>
    <s v="2015_Temora"/>
    <n v="4"/>
    <n v="12"/>
    <n v="45"/>
    <n v="4"/>
    <x v="5"/>
    <x v="12"/>
    <s v="N0"/>
    <n v="67.5"/>
    <m/>
    <m/>
    <m/>
    <m/>
    <n v="-25.64"/>
    <n v="58.856000000000002"/>
    <n v="34.799999999999997"/>
    <n v="3.9727800000000002"/>
    <n v="2.3490000000000002"/>
  </r>
  <r>
    <x v="1"/>
    <x v="1"/>
    <s v="2015_Temora"/>
    <n v="3"/>
    <n v="12"/>
    <n v="46"/>
    <n v="4"/>
    <x v="7"/>
    <x v="12"/>
    <s v="N0"/>
    <n v="49.333333333333336"/>
    <m/>
    <m/>
    <m/>
    <m/>
    <n v="-25.6"/>
    <n v="61.212999999999994"/>
    <n v="37.5"/>
    <n v="3.0198413333333334"/>
    <n v="1.85"/>
  </r>
  <r>
    <x v="1"/>
    <x v="1"/>
    <s v="2015_Temora"/>
    <n v="2"/>
    <n v="12"/>
    <n v="47"/>
    <n v="4"/>
    <x v="2"/>
    <x v="12"/>
    <s v="N0"/>
    <n v="63"/>
    <m/>
    <m/>
    <m/>
    <m/>
    <n v="-25.72"/>
    <n v="63.057999999999993"/>
    <n v="20.399999999999999"/>
    <n v="3.9726539999999995"/>
    <n v="1.2851999999999999"/>
  </r>
  <r>
    <x v="1"/>
    <x v="1"/>
    <s v="2015_Temora"/>
    <n v="1"/>
    <n v="12"/>
    <n v="48"/>
    <n v="4"/>
    <x v="4"/>
    <x v="12"/>
    <s v="N0"/>
    <n v="66.333333333333329"/>
    <m/>
    <m/>
    <m/>
    <m/>
    <n v="-25.55"/>
    <n v="61.890999999999998"/>
    <n v="42.800000000000004"/>
    <n v="4.1054363333333335"/>
    <n v="2.8390666666666666"/>
  </r>
  <r>
    <x v="1"/>
    <x v="1"/>
    <s v="2015_Temora"/>
    <n v="1"/>
    <n v="1"/>
    <n v="1"/>
    <n v="1"/>
    <x v="2"/>
    <x v="13"/>
    <s v="N2"/>
    <n v="275.24700713893463"/>
    <n v="131.98319604612848"/>
    <n v="143.26381109280612"/>
    <m/>
    <m/>
    <n v="-26.24"/>
    <n v="48.887"/>
    <n v="23.799999999999997"/>
    <n v="13.456000438001098"/>
    <n v="6.5508787699066433"/>
  </r>
  <r>
    <x v="1"/>
    <x v="1"/>
    <s v="2015_Temora"/>
    <n v="2"/>
    <n v="1"/>
    <n v="2"/>
    <n v="1"/>
    <x v="10"/>
    <x v="13"/>
    <s v="N2"/>
    <n v="224.30812440060285"/>
    <n v="94.93971776955749"/>
    <n v="129.36840663104539"/>
    <m/>
    <m/>
    <n v="-25.73"/>
    <n v="53.688000000000002"/>
    <n v="42.1"/>
    <n v="12.042654582819567"/>
    <n v="9.4433720372653802"/>
  </r>
  <r>
    <x v="1"/>
    <x v="1"/>
    <s v="2015_Temora"/>
    <n v="3"/>
    <n v="1"/>
    <n v="3"/>
    <n v="1"/>
    <x v="5"/>
    <x v="13"/>
    <s v="N2"/>
    <n v="308.65143659537688"/>
    <n v="142.0031324260099"/>
    <n v="166.64830416936701"/>
    <m/>
    <m/>
    <n v="-25.96"/>
    <n v="57.603999999999999"/>
    <n v="23"/>
    <n v="17.779557353640087"/>
    <n v="7.0989830416936686"/>
  </r>
  <r>
    <x v="1"/>
    <x v="1"/>
    <s v="2015_Temora"/>
    <n v="4"/>
    <n v="1"/>
    <n v="4"/>
    <n v="1"/>
    <x v="8"/>
    <x v="13"/>
    <s v="N2"/>
    <n v="320.07730998509686"/>
    <n v="156.25279433681072"/>
    <n v="163.82451564828614"/>
    <m/>
    <m/>
    <n v="-25.82"/>
    <n v="59.534000000000006"/>
    <n v="22"/>
    <n v="19.05548257265276"/>
    <n v="7.0417008196721307"/>
  </r>
  <r>
    <x v="1"/>
    <x v="1"/>
    <s v="2015_Temora"/>
    <n v="4"/>
    <n v="2"/>
    <n v="5"/>
    <n v="1"/>
    <x v="7"/>
    <x v="13"/>
    <s v="N2"/>
    <n v="267.87816507727729"/>
    <n v="134.74432752384087"/>
    <n v="133.13383755343639"/>
    <m/>
    <m/>
    <n v="-26.13"/>
    <n v="59.372"/>
    <n v="12.3"/>
    <n v="15.904462416968107"/>
    <n v="3.2949014304505106"/>
  </r>
  <r>
    <x v="1"/>
    <x v="1"/>
    <s v="2015_Temora"/>
    <n v="3"/>
    <n v="2"/>
    <n v="6"/>
    <n v="1"/>
    <x v="3"/>
    <x v="13"/>
    <s v="N2"/>
    <n v="292.22258379433777"/>
    <n v="136.97933615359582"/>
    <n v="155.24324764074194"/>
    <m/>
    <m/>
    <n v="-25.77"/>
    <n v="53.209999999999994"/>
    <n v="33.700000000000003"/>
    <n v="15.54916368369671"/>
    <n v="9.847901073869183"/>
  </r>
  <r>
    <x v="1"/>
    <x v="1"/>
    <s v="2015_Temora"/>
    <n v="2"/>
    <n v="2"/>
    <n v="7"/>
    <n v="1"/>
    <x v="4"/>
    <x v="13"/>
    <s v="N2"/>
    <n v="336.36516536855174"/>
    <n v="150.97810136584263"/>
    <n v="185.38706400270911"/>
    <m/>
    <m/>
    <n v="-26.31"/>
    <n v="55.217999999999996"/>
    <n v="10.1"/>
    <n v="18.573411701320687"/>
    <n v="3.3972881702223727"/>
  </r>
  <r>
    <x v="1"/>
    <x v="1"/>
    <s v="2015_Temora"/>
    <n v="1"/>
    <n v="2"/>
    <n v="8"/>
    <n v="1"/>
    <x v="9"/>
    <x v="13"/>
    <s v="N2"/>
    <n v="280.41467168262659"/>
    <n v="128.00245098039218"/>
    <n v="152.41222070223441"/>
    <m/>
    <m/>
    <n v="-25.59"/>
    <n v="56.563000000000002"/>
    <n v="37"/>
    <n v="15.861095074384409"/>
    <n v="10.375342852257184"/>
  </r>
  <r>
    <x v="1"/>
    <x v="1"/>
    <s v="2015_Temora"/>
    <n v="1"/>
    <n v="3"/>
    <n v="9"/>
    <n v="1"/>
    <x v="11"/>
    <x v="13"/>
    <s v="N2"/>
    <n v="183.49585959708318"/>
    <n v="80.416512174020525"/>
    <n v="103.07934742306266"/>
    <m/>
    <m/>
    <n v="-25.83"/>
    <n v="58.811"/>
    <n v="21.299999999999997"/>
    <n v="10.791574998764059"/>
    <n v="3.9084618094178714"/>
  </r>
  <r>
    <x v="1"/>
    <x v="1"/>
    <s v="2015_Temora"/>
    <n v="2"/>
    <n v="3"/>
    <n v="10"/>
    <n v="1"/>
    <x v="1"/>
    <x v="13"/>
    <s v="N2"/>
    <n v="185.05444887118196"/>
    <n v="70.207060646303688"/>
    <n v="114.84738822487827"/>
    <m/>
    <m/>
    <n v="-26.17"/>
    <n v="61.486000000000004"/>
    <n v="1.2"/>
    <n v="11.378257843293495"/>
    <n v="0.22206533864541833"/>
  </r>
  <r>
    <x v="1"/>
    <x v="1"/>
    <s v="2015_Temora"/>
    <n v="3"/>
    <n v="3"/>
    <n v="11"/>
    <n v="1"/>
    <x v="0"/>
    <x v="13"/>
    <s v="N2"/>
    <n v="183.83652875882947"/>
    <n v="82.490750084090152"/>
    <n v="101.34577867473934"/>
    <m/>
    <m/>
    <n v="-25.66"/>
    <n v="53.246000000000002"/>
    <n v="34.799999999999997"/>
    <n v="9.7885598102926341"/>
    <n v="6.3975112008072657"/>
  </r>
  <r>
    <x v="1"/>
    <x v="1"/>
    <s v="2015_Temora"/>
    <n v="4"/>
    <n v="3"/>
    <n v="12"/>
    <n v="1"/>
    <x v="6"/>
    <x v="13"/>
    <s v="N2"/>
    <n v="393.03130755064461"/>
    <n v="214.72559852670352"/>
    <n v="178.30570902394109"/>
    <m/>
    <m/>
    <n v="-25.89"/>
    <n v="41.09"/>
    <n v="61.5"/>
    <n v="16.149656427255987"/>
    <n v="24.171425414364641"/>
  </r>
  <r>
    <x v="1"/>
    <x v="1"/>
    <s v="2015_Temora"/>
    <n v="4"/>
    <n v="4"/>
    <n v="13"/>
    <n v="2"/>
    <x v="11"/>
    <x v="13"/>
    <s v="N2"/>
    <n v="213.75519630484987"/>
    <n v="101.78818871659517"/>
    <n v="111.96700758825467"/>
    <m/>
    <m/>
    <n v="-25.74"/>
    <n v="50.438000000000002"/>
    <n v="55.599999999999994"/>
    <n v="10.781384591224018"/>
    <n v="11.884788914549652"/>
  </r>
  <r>
    <x v="1"/>
    <x v="1"/>
    <s v="2015_Temora"/>
    <n v="3"/>
    <n v="4"/>
    <n v="14"/>
    <n v="2"/>
    <x v="2"/>
    <x v="13"/>
    <s v="N2"/>
    <n v="312.04356992269845"/>
    <n v="140.19348793628481"/>
    <n v="171.85008198641367"/>
    <m/>
    <m/>
    <n v="-26.23"/>
    <n v="55.731000000000002"/>
    <n v="17.899999999999999"/>
    <n v="17.390500195361906"/>
    <n v="5.5855799016163017"/>
  </r>
  <r>
    <x v="1"/>
    <x v="1"/>
    <s v="2015_Temora"/>
    <n v="2"/>
    <n v="4"/>
    <n v="15"/>
    <n v="2"/>
    <x v="0"/>
    <x v="13"/>
    <s v="N2"/>
    <n v="251.96476345840131"/>
    <n v="100.98009787928221"/>
    <n v="150.98466557911908"/>
    <m/>
    <m/>
    <n v="-26.08"/>
    <n v="46.387999999999998"/>
    <n v="52.800000000000004"/>
    <n v="11.688141447308318"/>
    <n v="13.30373951060359"/>
  </r>
  <r>
    <x v="1"/>
    <x v="1"/>
    <s v="2015_Temora"/>
    <n v="1"/>
    <n v="4"/>
    <n v="16"/>
    <n v="2"/>
    <x v="5"/>
    <x v="13"/>
    <s v="N2"/>
    <n v="256.7302564102564"/>
    <n v="119.74358974358974"/>
    <n v="136.98666666666668"/>
    <m/>
    <m/>
    <n v="-25.89"/>
    <n v="54.382999999999996"/>
    <n v="18.799999999999997"/>
    <n v="13.961761534358974"/>
    <n v="4.8265288205128201"/>
  </r>
  <r>
    <x v="1"/>
    <x v="1"/>
    <s v="2015_Temora"/>
    <n v="1"/>
    <n v="5"/>
    <n v="17"/>
    <n v="2"/>
    <x v="1"/>
    <x v="13"/>
    <s v="N2"/>
    <n v="255.92203314425538"/>
    <n v="115.3609164720276"/>
    <n v="140.5611166722278"/>
    <m/>
    <m/>
    <n v="-26.17"/>
    <n v="55.640999999999998"/>
    <n v="23.599999999999998"/>
    <n v="14.239757846179513"/>
    <n v="6.0397599822044263"/>
  </r>
  <r>
    <x v="1"/>
    <x v="1"/>
    <s v="2015_Temora"/>
    <n v="2"/>
    <n v="5"/>
    <n v="18"/>
    <n v="2"/>
    <x v="7"/>
    <x v="13"/>
    <s v="N2"/>
    <n v="179.48053837759187"/>
    <n v="69.666787922881056"/>
    <n v="109.81375045471083"/>
    <m/>
    <m/>
    <n v="-26.05"/>
    <n v="57.527999999999999"/>
    <n v="26.400000000000002"/>
    <n v="10.325156411786105"/>
    <n v="4.7382862131684256"/>
  </r>
  <r>
    <x v="1"/>
    <x v="1"/>
    <s v="2015_Temora"/>
    <n v="3"/>
    <n v="5"/>
    <n v="19"/>
    <n v="2"/>
    <x v="6"/>
    <x v="13"/>
    <s v="N2"/>
    <n v="285.80656108597282"/>
    <n v="138.14915966386553"/>
    <n v="147.65740142210731"/>
    <m/>
    <m/>
    <n v="-25.91"/>
    <n v="50.776000000000003"/>
    <n v="55.5"/>
    <n v="14.512113945701357"/>
    <n v="15.86226414027149"/>
  </r>
  <r>
    <x v="1"/>
    <x v="1"/>
    <s v="2015_Temora"/>
    <n v="4"/>
    <n v="5"/>
    <n v="20"/>
    <n v="2"/>
    <x v="4"/>
    <x v="13"/>
    <s v="N2"/>
    <n v="336.51693173212158"/>
    <n v="162.00091961484364"/>
    <n v="174.51601211727791"/>
    <m/>
    <m/>
    <n v="-26"/>
    <n v="57.203000000000003"/>
    <n v="36.200000000000003"/>
    <n v="19.249778045872549"/>
    <n v="12.181912928702802"/>
  </r>
  <r>
    <x v="1"/>
    <x v="1"/>
    <s v="2015_Temora"/>
    <n v="4"/>
    <n v="6"/>
    <n v="21"/>
    <n v="2"/>
    <x v="3"/>
    <x v="13"/>
    <s v="N2"/>
    <n v="323.64946018893392"/>
    <n v="162.50753486279802"/>
    <n v="161.14192532613586"/>
    <m/>
    <m/>
    <n v="-25.85"/>
    <n v="48.09"/>
    <n v="52.1"/>
    <n v="15.564302540485834"/>
    <n v="16.862136875843458"/>
  </r>
  <r>
    <x v="1"/>
    <x v="1"/>
    <s v="2015_Temora"/>
    <n v="3"/>
    <n v="6"/>
    <n v="22"/>
    <n v="2"/>
    <x v="10"/>
    <x v="13"/>
    <s v="N2"/>
    <n v="204.63141134993742"/>
    <n v="91.328784260206973"/>
    <n v="113.30262708973046"/>
    <m/>
    <m/>
    <n v="-25.81"/>
    <n v="48.902000000000001"/>
    <n v="49.1"/>
    <n v="10.006885277834641"/>
    <n v="10.047402297281927"/>
  </r>
  <r>
    <x v="1"/>
    <x v="1"/>
    <s v="2015_Temora"/>
    <n v="2"/>
    <n v="6"/>
    <n v="23"/>
    <n v="2"/>
    <x v="9"/>
    <x v="13"/>
    <s v="N2"/>
    <n v="244.56732070365354"/>
    <n v="103.2511840324763"/>
    <n v="141.31613667117725"/>
    <m/>
    <m/>
    <n v="-26.21"/>
    <n v="44.673000000000002"/>
    <n v="52.599999999999994"/>
    <n v="10.925555917794314"/>
    <n v="12.864241069012174"/>
  </r>
  <r>
    <x v="1"/>
    <x v="1"/>
    <s v="2015_Temora"/>
    <n v="1"/>
    <n v="6"/>
    <n v="24"/>
    <n v="2"/>
    <x v="8"/>
    <x v="13"/>
    <s v="N2"/>
    <n v="289.01230101302468"/>
    <n v="132.1385069946937"/>
    <n v="156.87379401833095"/>
    <m/>
    <m/>
    <n v="-26.14"/>
    <n v="56.070999999999998"/>
    <n v="9.9"/>
    <n v="16.205208730101308"/>
    <n v="2.8612217800289446"/>
  </r>
  <r>
    <x v="1"/>
    <x v="1"/>
    <s v="2015_Temora"/>
    <n v="1"/>
    <n v="7"/>
    <n v="25"/>
    <n v="3"/>
    <x v="7"/>
    <x v="13"/>
    <s v="N2"/>
    <n v="201.84574352275203"/>
    <n v="89.478010015240585"/>
    <n v="112.36773350751145"/>
    <m/>
    <m/>
    <n v="-26.27"/>
    <n v="64.74199999999999"/>
    <m/>
    <n v="13.06789712715001"/>
    <m/>
  </r>
  <r>
    <x v="1"/>
    <x v="1"/>
    <s v="2015_Temora"/>
    <n v="2"/>
    <n v="7"/>
    <n v="26"/>
    <n v="3"/>
    <x v="5"/>
    <x v="13"/>
    <s v="N2"/>
    <n v="223.10697518443993"/>
    <n v="92.696177062374232"/>
    <n v="130.41079812206573"/>
    <m/>
    <m/>
    <n v="-26.41"/>
    <n v="55.505000000000003"/>
    <n v="5.4"/>
    <n v="12.38355265761234"/>
    <n v="1.2047776659959757"/>
  </r>
  <r>
    <x v="1"/>
    <x v="1"/>
    <s v="2015_Temora"/>
    <n v="3"/>
    <n v="7"/>
    <n v="27"/>
    <n v="3"/>
    <x v="4"/>
    <x v="13"/>
    <s v="N2"/>
    <n v="289.57841483979769"/>
    <n v="134.77234401349074"/>
    <n v="154.80607082630695"/>
    <m/>
    <m/>
    <n v="-26.18"/>
    <n v="57.126999999999995"/>
    <n v="15.700000000000001"/>
    <n v="16.542746104553121"/>
    <n v="4.5463811129848235"/>
  </r>
  <r>
    <x v="1"/>
    <x v="1"/>
    <s v="2015_Temora"/>
    <n v="4"/>
    <n v="7"/>
    <n v="28"/>
    <n v="3"/>
    <x v="2"/>
    <x v="13"/>
    <s v="N2"/>
    <n v="280.20585959093432"/>
    <n v="129.50690989496962"/>
    <n v="150.69894969596467"/>
    <m/>
    <m/>
    <n v="-25.96"/>
    <n v="55.313000000000002"/>
    <n v="16.899999999999999"/>
    <n v="15.499026711553352"/>
    <n v="4.7354790270867895"/>
  </r>
  <r>
    <x v="1"/>
    <x v="1"/>
    <s v="2015_Temora"/>
    <n v="4"/>
    <n v="8"/>
    <n v="29"/>
    <n v="3"/>
    <x v="1"/>
    <x v="13"/>
    <s v="N2"/>
    <n v="274.10722148833111"/>
    <n v="128.29348304711579"/>
    <n v="145.81373844121532"/>
    <m/>
    <m/>
    <n v="-25.97"/>
    <n v="59.606000000000002"/>
    <n v="24.700000000000003"/>
    <n v="16.338435044033464"/>
    <n v="6.7704483707617795"/>
  </r>
  <r>
    <x v="1"/>
    <x v="1"/>
    <s v="2015_Temora"/>
    <n v="3"/>
    <n v="8"/>
    <n v="30"/>
    <n v="3"/>
    <x v="8"/>
    <x v="13"/>
    <s v="N2"/>
    <n v="176.53501695311584"/>
    <n v="74.661054600724881"/>
    <n v="101.87396235239096"/>
    <m/>
    <m/>
    <n v="-26.2"/>
    <n v="59.793000000000006"/>
    <n v="12.5"/>
    <n v="10.555558268677656"/>
    <n v="2.2066877119139479"/>
  </r>
  <r>
    <x v="1"/>
    <x v="1"/>
    <s v="2015_Temora"/>
    <n v="2"/>
    <n v="8"/>
    <n v="31"/>
    <n v="3"/>
    <x v="6"/>
    <x v="13"/>
    <s v="N2"/>
    <n v="214.96492953130127"/>
    <n v="88.888451873702635"/>
    <n v="126.07647765759862"/>
    <m/>
    <m/>
    <n v="-25.75"/>
    <n v="56.675000000000004"/>
    <n v="33"/>
    <n v="12.1831373811865"/>
    <n v="7.0938426745329419"/>
  </r>
  <r>
    <x v="1"/>
    <x v="1"/>
    <s v="2015_Temora"/>
    <n v="1"/>
    <n v="8"/>
    <n v="32"/>
    <n v="3"/>
    <x v="10"/>
    <x v="13"/>
    <s v="N2"/>
    <n v="297.11458998935041"/>
    <n v="139.45133120340788"/>
    <n v="157.66325878594253"/>
    <m/>
    <m/>
    <n v="-25.89"/>
    <n v="52.694000000000003"/>
    <n v="40.300000000000004"/>
    <n v="15.656156204898831"/>
    <n v="11.973717976570823"/>
  </r>
  <r>
    <x v="1"/>
    <x v="1"/>
    <s v="2015_Temora"/>
    <n v="1"/>
    <n v="9"/>
    <n v="33"/>
    <n v="3"/>
    <x v="3"/>
    <x v="13"/>
    <s v="N2"/>
    <n v="335.04132231404964"/>
    <n v="179.58214876033063"/>
    <n v="155.45917355371901"/>
    <m/>
    <m/>
    <n v="-25.89"/>
    <n v="46.760000000000005"/>
    <n v="47.800000000000004"/>
    <n v="15.666532231404963"/>
    <n v="16.014975206611574"/>
  </r>
  <r>
    <x v="1"/>
    <x v="1"/>
    <s v="2015_Temora"/>
    <n v="2"/>
    <n v="9"/>
    <n v="34"/>
    <n v="3"/>
    <x v="11"/>
    <x v="13"/>
    <s v="N2"/>
    <n v="170.60815217391306"/>
    <n v="68.672463768115946"/>
    <n v="101.93568840579711"/>
    <m/>
    <m/>
    <n v="-26.03"/>
    <n v="56.668999999999997"/>
    <n v="16.100000000000001"/>
    <n v="9.6681933755434777"/>
    <n v="2.7467912500000002"/>
  </r>
  <r>
    <x v="1"/>
    <x v="1"/>
    <s v="2015_Temora"/>
    <n v="3"/>
    <n v="9"/>
    <n v="35"/>
    <n v="3"/>
    <x v="9"/>
    <x v="13"/>
    <s v="N2"/>
    <n v="228.35598759277727"/>
    <n v="110.21203057494185"/>
    <n v="118.1439570178354"/>
    <m/>
    <m/>
    <n v="-25.73"/>
    <n v="52.71"/>
    <n v="48.9"/>
    <n v="12.03664410601529"/>
    <n v="11.166607793286808"/>
  </r>
  <r>
    <x v="1"/>
    <x v="1"/>
    <s v="2015_Temora"/>
    <n v="4"/>
    <n v="9"/>
    <n v="36"/>
    <n v="3"/>
    <x v="0"/>
    <x v="13"/>
    <s v="N2"/>
    <n v="258.42424242424244"/>
    <n v="127.87081891580164"/>
    <n v="130.5534235084408"/>
    <m/>
    <m/>
    <n v="-25.77"/>
    <n v="48.446999999999996"/>
    <n v="48.8"/>
    <n v="12.519879272727271"/>
    <n v="12.611103030303029"/>
  </r>
  <r>
    <x v="1"/>
    <x v="1"/>
    <s v="2015_Temora"/>
    <n v="4"/>
    <n v="10"/>
    <n v="37"/>
    <n v="4"/>
    <x v="9"/>
    <x v="13"/>
    <s v="N2"/>
    <n v="303.597166443552"/>
    <n v="140.67670682730923"/>
    <n v="162.92045961624277"/>
    <m/>
    <m/>
    <n v="-25.8"/>
    <n v="52.011000000000003"/>
    <n v="40.599999999999994"/>
    <n v="15.790392223895584"/>
    <n v="12.326044957608211"/>
  </r>
  <r>
    <x v="1"/>
    <x v="1"/>
    <s v="2015_Temora"/>
    <n v="3"/>
    <n v="10"/>
    <n v="38"/>
    <n v="4"/>
    <x v="1"/>
    <x v="13"/>
    <s v="N2"/>
    <n v="197.20172290021534"/>
    <n v="81.734924623115575"/>
    <n v="115.4667982770998"/>
    <m/>
    <m/>
    <n v="-26.39"/>
    <n v="64.641999999999996"/>
    <n v="5"/>
    <n v="12.74751377171572"/>
    <n v="0.9860086145010768"/>
  </r>
  <r>
    <x v="1"/>
    <x v="1"/>
    <s v="2015_Temora"/>
    <n v="2"/>
    <n v="10"/>
    <n v="39"/>
    <n v="4"/>
    <x v="3"/>
    <x v="13"/>
    <s v="N2"/>
    <n v="302.25916143941896"/>
    <n v="148.01991856498296"/>
    <n v="154.239242874436"/>
    <m/>
    <m/>
    <n v="-25.8"/>
    <n v="48.364000000000004"/>
    <n v="47.599999999999994"/>
    <n v="14.618462083856061"/>
    <n v="14.387536084516341"/>
  </r>
  <r>
    <x v="1"/>
    <x v="1"/>
    <s v="2015_Temora"/>
    <n v="1"/>
    <n v="10"/>
    <n v="40"/>
    <n v="4"/>
    <x v="6"/>
    <x v="13"/>
    <s v="N2"/>
    <n v="390.83625218914187"/>
    <n v="194.10070052539407"/>
    <n v="196.7355516637478"/>
    <m/>
    <m/>
    <n v="-25.83"/>
    <n v="45.925000000000004"/>
    <n v="54.1"/>
    <n v="17.949154881786342"/>
    <n v="21.144241243432575"/>
  </r>
  <r>
    <x v="1"/>
    <x v="1"/>
    <s v="2015_Temora"/>
    <n v="1"/>
    <n v="11"/>
    <n v="41"/>
    <n v="4"/>
    <x v="0"/>
    <x v="13"/>
    <s v="N2"/>
    <n v="269.68694638694637"/>
    <n v="123.98181818181817"/>
    <n v="145.7051282051282"/>
    <m/>
    <m/>
    <n v="-25.9"/>
    <n v="50.786000000000001"/>
    <n v="58.5"/>
    <n v="13.69632125920746"/>
    <n v="15.776686363636363"/>
  </r>
  <r>
    <x v="1"/>
    <x v="1"/>
    <s v="2015_Temora"/>
    <n v="2"/>
    <n v="11"/>
    <n v="42"/>
    <n v="4"/>
    <x v="8"/>
    <x v="13"/>
    <s v="N2"/>
    <n v="299.207898575115"/>
    <n v="142.51065858857848"/>
    <n v="156.69723998653652"/>
    <m/>
    <m/>
    <n v="-25.88"/>
    <n v="49.661999999999999"/>
    <n v="43"/>
    <n v="14.859262659037361"/>
    <n v="12.865939638729946"/>
  </r>
  <r>
    <x v="1"/>
    <x v="1"/>
    <s v="2015_Temora"/>
    <n v="3"/>
    <n v="11"/>
    <n v="43"/>
    <n v="4"/>
    <x v="11"/>
    <x v="13"/>
    <s v="N2"/>
    <n v="193.27742368332775"/>
    <n v="84.079168064407909"/>
    <n v="109.19825561891982"/>
    <m/>
    <m/>
    <n v="-26.07"/>
    <n v="52.61"/>
    <n v="31.7"/>
    <n v="10.168325259979872"/>
    <n v="6.1268943307614903"/>
  </r>
  <r>
    <x v="1"/>
    <x v="1"/>
    <s v="2015_Temora"/>
    <n v="4"/>
    <n v="11"/>
    <n v="44"/>
    <n v="4"/>
    <x v="10"/>
    <x v="13"/>
    <s v="N2"/>
    <n v="227.54794520547946"/>
    <n v="106.32328767123288"/>
    <n v="121.22465753424659"/>
    <m/>
    <m/>
    <n v="-25.8"/>
    <n v="51.826999999999998"/>
    <n v="50.599999999999994"/>
    <n v="11.793127356164383"/>
    <n v="11.513926027397259"/>
  </r>
  <r>
    <x v="1"/>
    <x v="1"/>
    <s v="2015_Temora"/>
    <n v="4"/>
    <n v="12"/>
    <n v="45"/>
    <n v="4"/>
    <x v="5"/>
    <x v="13"/>
    <s v="N2"/>
    <n v="249.12116136236739"/>
    <n v="127.97319932998326"/>
    <n v="121.14796203238414"/>
    <m/>
    <m/>
    <n v="-26.09"/>
    <n v="44.870999999999995"/>
    <n v="59.900000000000006"/>
    <n v="11.178315631490786"/>
    <n v="14.922357565605807"/>
  </r>
  <r>
    <x v="1"/>
    <x v="1"/>
    <s v="2015_Temora"/>
    <n v="3"/>
    <n v="12"/>
    <n v="46"/>
    <n v="4"/>
    <x v="7"/>
    <x v="13"/>
    <s v="N2"/>
    <n v="229.35407215381289"/>
    <n v="109.70836033700583"/>
    <n v="119.64571181680708"/>
    <m/>
    <m/>
    <n v="-26.04"/>
    <n v="51.077000000000005"/>
    <n v="45.8"/>
    <n v="11.714717943400302"/>
    <n v="10.504416504644631"/>
  </r>
  <r>
    <x v="1"/>
    <x v="1"/>
    <s v="2015_Temora"/>
    <n v="2"/>
    <n v="12"/>
    <n v="47"/>
    <n v="4"/>
    <x v="2"/>
    <x v="13"/>
    <s v="N2"/>
    <n v="244.11391694725026"/>
    <n v="113.15151515151516"/>
    <n v="130.9624017957351"/>
    <m/>
    <m/>
    <n v="-25.89"/>
    <n v="59.718000000000004"/>
    <n v="11.299999999999999"/>
    <n v="14.577994892255893"/>
    <n v="2.7584872615039275"/>
  </r>
  <r>
    <x v="1"/>
    <x v="1"/>
    <s v="2015_Temora"/>
    <n v="1"/>
    <n v="12"/>
    <n v="48"/>
    <n v="4"/>
    <x v="4"/>
    <x v="13"/>
    <s v="N2"/>
    <n v="290.29630943931863"/>
    <n v="130.99538679914832"/>
    <n v="159.30092264017031"/>
    <m/>
    <m/>
    <n v="-25.84"/>
    <n v="60.095999999999997"/>
    <n v="12.7"/>
    <n v="17.445647012065294"/>
    <n v="3.6867631298793464"/>
  </r>
  <r>
    <x v="1"/>
    <x v="1"/>
    <s v="2015_Temora"/>
    <n v="1"/>
    <n v="1"/>
    <n v="1"/>
    <n v="1"/>
    <x v="2"/>
    <x v="14"/>
    <s v="F1"/>
    <n v="532.49295774647896"/>
    <n v="313.50234741784038"/>
    <n v="218.9906103286385"/>
    <m/>
    <m/>
    <n v="-26.15"/>
    <n v="37.387999999999998"/>
    <n v="61.2"/>
    <n v="19.908846704225354"/>
    <n v="32.588569014084513"/>
  </r>
  <r>
    <x v="1"/>
    <x v="1"/>
    <s v="2015_Temora"/>
    <n v="2"/>
    <n v="1"/>
    <n v="2"/>
    <n v="1"/>
    <x v="10"/>
    <x v="14"/>
    <s v="F1"/>
    <n v="604.43578691423511"/>
    <n v="358.580072944297"/>
    <n v="245.85571396993808"/>
    <m/>
    <m/>
    <n v="-25.88"/>
    <n v="34.533999999999999"/>
    <n v="79.099999999999994"/>
    <n v="20.873585465296195"/>
    <n v="47.810870744915995"/>
  </r>
  <r>
    <x v="1"/>
    <x v="1"/>
    <s v="2015_Temora"/>
    <n v="3"/>
    <n v="1"/>
    <n v="3"/>
    <n v="1"/>
    <x v="5"/>
    <x v="14"/>
    <s v="F1"/>
    <n v="583.62313060817553"/>
    <n v="381.63708873379863"/>
    <n v="201.98604187437689"/>
    <m/>
    <m/>
    <n v="-25.51"/>
    <n v="33.506"/>
    <n v="111.1"/>
    <n v="19.554876614157529"/>
    <n v="64.840529810568299"/>
  </r>
  <r>
    <x v="1"/>
    <x v="1"/>
    <s v="2015_Temora"/>
    <n v="4"/>
    <n v="1"/>
    <n v="4"/>
    <n v="1"/>
    <x v="8"/>
    <x v="14"/>
    <s v="F1"/>
    <n v="490.4989708590619"/>
    <n v="305.69559094355975"/>
    <n v="184.80337991550212"/>
    <m/>
    <m/>
    <n v="-25.39"/>
    <n v="31.362000000000002"/>
    <n v="132.10000000000002"/>
    <n v="15.3830287240819"/>
    <n v="64.794914050482092"/>
  </r>
  <r>
    <x v="1"/>
    <x v="1"/>
    <s v="2015_Temora"/>
    <n v="4"/>
    <n v="2"/>
    <n v="5"/>
    <n v="1"/>
    <x v="7"/>
    <x v="14"/>
    <s v="F1"/>
    <n v="540.49066310975616"/>
    <n v="324.72592733739839"/>
    <n v="215.76473577235774"/>
    <m/>
    <m/>
    <n v="-25.78"/>
    <n v="38.151000000000003"/>
    <n v="83.6"/>
    <n v="20.620259288300311"/>
    <n v="45.185019435975612"/>
  </r>
  <r>
    <x v="1"/>
    <x v="1"/>
    <s v="2015_Temora"/>
    <n v="3"/>
    <n v="2"/>
    <n v="6"/>
    <n v="1"/>
    <x v="3"/>
    <x v="14"/>
    <s v="F1"/>
    <n v="653.35881509794558"/>
    <n v="440.37665233317415"/>
    <n v="212.98216276477152"/>
    <m/>
    <m/>
    <n v="-25.39"/>
    <n v="29.18"/>
    <n v="124.80000000000001"/>
    <n v="19.065010224558051"/>
    <n v="81.539180124223606"/>
  </r>
  <r>
    <x v="1"/>
    <x v="1"/>
    <s v="2015_Temora"/>
    <n v="2"/>
    <n v="2"/>
    <n v="7"/>
    <n v="1"/>
    <x v="4"/>
    <x v="14"/>
    <s v="F1"/>
    <n v="603.32034294621974"/>
    <n v="371.94388152766942"/>
    <n v="231.37646141855026"/>
    <m/>
    <m/>
    <n v="-25.71"/>
    <n v="33.066000000000003"/>
    <n v="98.6"/>
    <n v="19.949390459859703"/>
    <n v="59.487385814497259"/>
  </r>
  <r>
    <x v="1"/>
    <x v="1"/>
    <s v="2015_Temora"/>
    <n v="1"/>
    <n v="2"/>
    <n v="8"/>
    <n v="1"/>
    <x v="9"/>
    <x v="14"/>
    <s v="F1"/>
    <n v="530.3457042333448"/>
    <n v="324.20105549880833"/>
    <n v="206.14464873453639"/>
    <m/>
    <m/>
    <n v="-25.3"/>
    <n v="30.405999999999999"/>
    <n v="120"/>
    <n v="16.12569148291908"/>
    <n v="63.641484508001376"/>
  </r>
  <r>
    <x v="1"/>
    <x v="1"/>
    <s v="2015_Temora"/>
    <n v="1"/>
    <n v="3"/>
    <n v="9"/>
    <n v="1"/>
    <x v="11"/>
    <x v="14"/>
    <s v="F1"/>
    <n v="414.94651539708269"/>
    <n v="223.55645596974608"/>
    <n v="191.39005942733658"/>
    <m/>
    <m/>
    <n v="-25.51"/>
    <n v="36.518999999999998"/>
    <n v="101.6"/>
    <n v="15.153431795786062"/>
    <n v="42.158565964343602"/>
  </r>
  <r>
    <x v="1"/>
    <x v="1"/>
    <s v="2015_Temora"/>
    <n v="2"/>
    <n v="3"/>
    <n v="10"/>
    <n v="1"/>
    <x v="1"/>
    <x v="14"/>
    <s v="F1"/>
    <n v="470.95969696969701"/>
    <n v="279.86348484848486"/>
    <n v="191.09621212121212"/>
    <m/>
    <m/>
    <n v="-26.12"/>
    <n v="41.109000000000002"/>
    <n v="57.9"/>
    <n v="19.360682182727277"/>
    <n v="27.268566454545457"/>
  </r>
  <r>
    <x v="1"/>
    <x v="1"/>
    <s v="2015_Temora"/>
    <n v="3"/>
    <n v="3"/>
    <n v="11"/>
    <n v="1"/>
    <x v="0"/>
    <x v="14"/>
    <s v="F1"/>
    <n v="411.95942408376965"/>
    <n v="245.7024917587745"/>
    <n v="166.25693232499515"/>
    <m/>
    <m/>
    <n v="-25.21"/>
    <n v="31.942"/>
    <n v="145.5"/>
    <n v="13.158807924083771"/>
    <n v="59.940096204188485"/>
  </r>
  <r>
    <x v="1"/>
    <x v="1"/>
    <s v="2015_Temora"/>
    <n v="4"/>
    <n v="3"/>
    <n v="12"/>
    <n v="1"/>
    <x v="6"/>
    <x v="14"/>
    <s v="F1"/>
    <n v="676.84415466811549"/>
    <n v="456.05541972290138"/>
    <n v="220.78873494521412"/>
    <m/>
    <m/>
    <n v="-25.02"/>
    <n v="28.533000000000001"/>
    <n v="135.9"/>
    <n v="19.31239426514534"/>
    <n v="91.9831206193969"/>
  </r>
  <r>
    <x v="1"/>
    <x v="1"/>
    <s v="2015_Temora"/>
    <n v="4"/>
    <n v="4"/>
    <n v="13"/>
    <n v="2"/>
    <x v="11"/>
    <x v="14"/>
    <s v="F1"/>
    <n v="463.36878483835005"/>
    <n v="267.83896321070233"/>
    <n v="195.52982162764772"/>
    <m/>
    <m/>
    <n v="-25.45"/>
    <n v="37.683"/>
    <n v="119.7"/>
    <n v="17.461125919063548"/>
    <n v="55.4652435451505"/>
  </r>
  <r>
    <x v="1"/>
    <x v="1"/>
    <s v="2015_Temora"/>
    <n v="3"/>
    <n v="4"/>
    <n v="14"/>
    <n v="2"/>
    <x v="2"/>
    <x v="14"/>
    <s v="F1"/>
    <n v="499.38070175438605"/>
    <n v="301.39614035087726"/>
    <n v="197.98456140350879"/>
    <m/>
    <m/>
    <n v="-25.71"/>
    <n v="36.861000000000004"/>
    <n v="101.1"/>
    <n v="18.407672047368425"/>
    <n v="50.487388947368423"/>
  </r>
  <r>
    <x v="1"/>
    <x v="1"/>
    <s v="2015_Temora"/>
    <n v="2"/>
    <n v="4"/>
    <n v="15"/>
    <n v="2"/>
    <x v="0"/>
    <x v="14"/>
    <s v="F1"/>
    <n v="566.76700034518478"/>
    <n v="321.37331722471527"/>
    <n v="245.39368312046946"/>
    <m/>
    <m/>
    <n v="-25.97"/>
    <n v="32.807000000000002"/>
    <n v="112.10000000000001"/>
    <n v="18.593924980324477"/>
    <n v="63.534580738695219"/>
  </r>
  <r>
    <x v="1"/>
    <x v="1"/>
    <s v="2015_Temora"/>
    <n v="1"/>
    <n v="4"/>
    <n v="16"/>
    <n v="2"/>
    <x v="5"/>
    <x v="14"/>
    <s v="F1"/>
    <n v="592.16654219566851"/>
    <n v="353.63853622106052"/>
    <n v="238.52800597460794"/>
    <m/>
    <m/>
    <n v="-25.78"/>
    <n v="35.706000000000003"/>
    <n v="83.3"/>
    <n v="21.14389855563854"/>
    <n v="49.327472964899187"/>
  </r>
  <r>
    <x v="1"/>
    <x v="1"/>
    <s v="2015_Temora"/>
    <n v="1"/>
    <n v="5"/>
    <n v="17"/>
    <n v="2"/>
    <x v="1"/>
    <x v="14"/>
    <s v="F1"/>
    <n v="590.93726521412475"/>
    <n v="356.90270473328326"/>
    <n v="234.03456048084149"/>
    <m/>
    <m/>
    <n v="-25.78"/>
    <n v="33.447000000000003"/>
    <n v="92.899999999999991"/>
    <n v="19.76507870961683"/>
    <n v="54.898071938392185"/>
  </r>
  <r>
    <x v="1"/>
    <x v="1"/>
    <s v="2015_Temora"/>
    <n v="2"/>
    <n v="5"/>
    <n v="18"/>
    <n v="2"/>
    <x v="7"/>
    <x v="14"/>
    <s v="F1"/>
    <n v="573.5276478094429"/>
    <n v="325.48022118247559"/>
    <n v="248.04742662696725"/>
    <m/>
    <m/>
    <n v="-25.7"/>
    <n v="38.847000000000001"/>
    <n v="78.8"/>
    <n v="22.279828534453429"/>
    <n v="45.1939786473841"/>
  </r>
  <r>
    <x v="1"/>
    <x v="1"/>
    <s v="2015_Temora"/>
    <n v="3"/>
    <n v="5"/>
    <n v="19"/>
    <n v="2"/>
    <x v="6"/>
    <x v="14"/>
    <s v="F1"/>
    <n v="687.87206289645314"/>
    <n v="457.3617439471098"/>
    <n v="230.51031894934331"/>
    <m/>
    <m/>
    <n v="-25.14"/>
    <n v="30.994"/>
    <n v="136.1"/>
    <n v="21.319906717412668"/>
    <n v="93.619387760207275"/>
  </r>
  <r>
    <x v="1"/>
    <x v="1"/>
    <s v="2015_Temora"/>
    <n v="4"/>
    <n v="5"/>
    <n v="20"/>
    <n v="2"/>
    <x v="4"/>
    <x v="14"/>
    <s v="F1"/>
    <n v="518.98439319822978"/>
    <n v="311.39063591893785"/>
    <n v="207.59375727929194"/>
    <m/>
    <m/>
    <n v="-26.03"/>
    <n v="37.868000000000002"/>
    <n v="72.300000000000011"/>
    <n v="19.652901001630564"/>
    <n v="37.522571628232022"/>
  </r>
  <r>
    <x v="1"/>
    <x v="1"/>
    <s v="2015_Temora"/>
    <n v="4"/>
    <n v="6"/>
    <n v="21"/>
    <n v="2"/>
    <x v="3"/>
    <x v="14"/>
    <s v="F1"/>
    <n v="645.01903855307"/>
    <n v="437.45521973663341"/>
    <n v="207.56381881643665"/>
    <m/>
    <m/>
    <n v="-25.33"/>
    <n v="31.114000000000001"/>
    <n v="135.9"/>
    <n v="20.06912236554022"/>
    <n v="87.658087339362211"/>
  </r>
  <r>
    <x v="1"/>
    <x v="1"/>
    <s v="2015_Temora"/>
    <n v="3"/>
    <n v="6"/>
    <n v="22"/>
    <n v="2"/>
    <x v="10"/>
    <x v="14"/>
    <s v="F1"/>
    <n v="558.16387816387817"/>
    <n v="346.47388459888458"/>
    <n v="211.68999356499353"/>
    <m/>
    <m/>
    <n v="-25.25"/>
    <n v="34.774999999999999"/>
    <n v="131.5"/>
    <n v="19.410148863148862"/>
    <n v="73.39854997854998"/>
  </r>
  <r>
    <x v="1"/>
    <x v="1"/>
    <s v="2015_Temora"/>
    <n v="2"/>
    <n v="6"/>
    <n v="23"/>
    <n v="2"/>
    <x v="9"/>
    <x v="14"/>
    <s v="F1"/>
    <n v="537.26030894931694"/>
    <n v="316.15702795863649"/>
    <n v="221.10328099068042"/>
    <m/>
    <m/>
    <n v="-25.88"/>
    <n v="34.457999999999998"/>
    <n v="87.100000000000009"/>
    <n v="18.51291572577556"/>
    <n v="46.795372909485508"/>
  </r>
  <r>
    <x v="1"/>
    <x v="1"/>
    <s v="2015_Temora"/>
    <n v="1"/>
    <n v="6"/>
    <n v="24"/>
    <n v="2"/>
    <x v="8"/>
    <x v="14"/>
    <s v="F1"/>
    <n v="601.15370757787093"/>
    <n v="340.69252673175276"/>
    <n v="260.46118084611811"/>
    <m/>
    <m/>
    <n v="-25.94"/>
    <n v="43.027000000000001"/>
    <n v="55.099999999999994"/>
    <n v="25.865840575953055"/>
    <n v="33.123569287540683"/>
  </r>
  <r>
    <x v="1"/>
    <x v="1"/>
    <s v="2015_Temora"/>
    <n v="1"/>
    <n v="7"/>
    <n v="25"/>
    <n v="3"/>
    <x v="7"/>
    <x v="14"/>
    <s v="F1"/>
    <n v="578.08056042031524"/>
    <n v="339.48598949211907"/>
    <n v="238.59457092819613"/>
    <m/>
    <m/>
    <n v="-25.94"/>
    <n v="39.015000000000001"/>
    <n v="66.399999999999991"/>
    <n v="22.5538130647986"/>
    <n v="38.384549211908926"/>
  </r>
  <r>
    <x v="1"/>
    <x v="1"/>
    <s v="2015_Temora"/>
    <n v="2"/>
    <n v="7"/>
    <n v="26"/>
    <n v="3"/>
    <x v="5"/>
    <x v="14"/>
    <s v="F1"/>
    <n v="640.71728481455568"/>
    <n v="412.21775134126432"/>
    <n v="228.49953347329134"/>
    <m/>
    <m/>
    <n v="-25.9"/>
    <n v="34.255000000000003"/>
    <n v="79.7"/>
    <n v="21.947770591322605"/>
    <n v="51.065167599720084"/>
  </r>
  <r>
    <x v="1"/>
    <x v="1"/>
    <s v="2015_Temora"/>
    <n v="3"/>
    <n v="7"/>
    <n v="27"/>
    <n v="3"/>
    <x v="4"/>
    <x v="14"/>
    <s v="F1"/>
    <n v="610.25547073791347"/>
    <n v="363.96946564885496"/>
    <n v="246.28600508905853"/>
    <m/>
    <m/>
    <n v="-25.78"/>
    <n v="40.151000000000003"/>
    <n v="88.6"/>
    <n v="24.502367405597965"/>
    <n v="54.068634707379132"/>
  </r>
  <r>
    <x v="1"/>
    <x v="1"/>
    <s v="2015_Temora"/>
    <n v="4"/>
    <n v="7"/>
    <n v="28"/>
    <n v="3"/>
    <x v="2"/>
    <x v="14"/>
    <s v="F1"/>
    <n v="634.03604147790179"/>
    <n v="389.24997483137003"/>
    <n v="244.78606664653171"/>
    <m/>
    <m/>
    <n v="-25.54"/>
    <n v="37.649000000000001"/>
    <n v="91.4"/>
    <n v="23.870822925601527"/>
    <n v="57.950894191080224"/>
  </r>
  <r>
    <x v="1"/>
    <x v="1"/>
    <s v="2015_Temora"/>
    <n v="4"/>
    <n v="8"/>
    <n v="29"/>
    <n v="3"/>
    <x v="1"/>
    <x v="14"/>
    <s v="F1"/>
    <n v="724.10433827567272"/>
    <n v="460.24601867105986"/>
    <n v="263.8583196046128"/>
    <m/>
    <m/>
    <n v="-25.47"/>
    <n v="31.695999999999998"/>
    <n v="107.69999999999999"/>
    <n v="22.95121110598572"/>
    <n v="77.986037232289945"/>
  </r>
  <r>
    <x v="1"/>
    <x v="1"/>
    <s v="2015_Temora"/>
    <n v="3"/>
    <n v="8"/>
    <n v="30"/>
    <n v="3"/>
    <x v="8"/>
    <x v="14"/>
    <s v="F1"/>
    <n v="616.42061688311696"/>
    <n v="384.90113636363645"/>
    <n v="231.51948051948054"/>
    <m/>
    <m/>
    <n v="-25.69"/>
    <n v="29.062999999999999"/>
    <n v="100.8"/>
    <n v="17.915032388474028"/>
    <n v="62.13519818181819"/>
  </r>
  <r>
    <x v="1"/>
    <x v="1"/>
    <s v="2015_Temora"/>
    <n v="2"/>
    <n v="8"/>
    <n v="31"/>
    <n v="3"/>
    <x v="6"/>
    <x v="14"/>
    <s v="F1"/>
    <n v="638.33266998341628"/>
    <n v="419.67728026533996"/>
    <n v="218.65538971807626"/>
    <m/>
    <m/>
    <n v="-25.7"/>
    <n v="29.459"/>
    <n v="94.2"/>
    <n v="18.804642125041461"/>
    <n v="60.130937512437811"/>
  </r>
  <r>
    <x v="1"/>
    <x v="1"/>
    <s v="2015_Temora"/>
    <n v="1"/>
    <n v="8"/>
    <n v="32"/>
    <n v="3"/>
    <x v="10"/>
    <x v="14"/>
    <s v="F1"/>
    <n v="600.48291366906483"/>
    <n v="354.78267386091136"/>
    <n v="245.7002398081535"/>
    <m/>
    <m/>
    <n v="-25.86"/>
    <n v="32.494999999999997"/>
    <n v="90.5"/>
    <n v="19.512692279676259"/>
    <n v="54.343703687050365"/>
  </r>
  <r>
    <x v="1"/>
    <x v="1"/>
    <s v="2015_Temora"/>
    <n v="1"/>
    <n v="9"/>
    <n v="33"/>
    <n v="3"/>
    <x v="3"/>
    <x v="14"/>
    <s v="F1"/>
    <n v="700.97571942446052"/>
    <n v="480.66906474820149"/>
    <n v="220.30665467625903"/>
    <m/>
    <m/>
    <n v="-25.57"/>
    <n v="28.908000000000001"/>
    <n v="117.6"/>
    <n v="20.263806097122306"/>
    <n v="82.434744604316549"/>
  </r>
  <r>
    <x v="1"/>
    <x v="1"/>
    <s v="2015_Temora"/>
    <n v="2"/>
    <n v="9"/>
    <n v="34"/>
    <n v="3"/>
    <x v="11"/>
    <x v="14"/>
    <s v="F1"/>
    <n v="380.75113636363631"/>
    <n v="210.81136363636361"/>
    <n v="169.93977272727273"/>
    <m/>
    <m/>
    <n v="-25.58"/>
    <n v="38.948999999999998"/>
    <n v="90.7"/>
    <n v="14.82987601022727"/>
    <n v="34.534128068181815"/>
  </r>
  <r>
    <x v="1"/>
    <x v="1"/>
    <s v="2015_Temora"/>
    <n v="3"/>
    <n v="9"/>
    <n v="35"/>
    <n v="3"/>
    <x v="9"/>
    <x v="14"/>
    <s v="F1"/>
    <n v="602.6553191489362"/>
    <n v="358.8728723404256"/>
    <n v="243.78244680851068"/>
    <m/>
    <m/>
    <n v="-25.46"/>
    <n v="35.828000000000003"/>
    <n v="115.8"/>
    <n v="21.59193477446809"/>
    <n v="69.787485957446819"/>
  </r>
  <r>
    <x v="1"/>
    <x v="1"/>
    <s v="2015_Temora"/>
    <n v="4"/>
    <n v="9"/>
    <n v="36"/>
    <n v="3"/>
    <x v="0"/>
    <x v="14"/>
    <s v="F1"/>
    <n v="612.49990774056664"/>
    <n v="375.67796844727377"/>
    <n v="236.82193929329279"/>
    <m/>
    <m/>
    <n v="-25.22"/>
    <n v="34.14"/>
    <n v="109.60000000000001"/>
    <n v="20.910746850262946"/>
    <n v="67.129989888366111"/>
  </r>
  <r>
    <x v="1"/>
    <x v="1"/>
    <s v="2015_Temora"/>
    <n v="4"/>
    <n v="10"/>
    <n v="37"/>
    <n v="4"/>
    <x v="9"/>
    <x v="14"/>
    <s v="F1"/>
    <n v="638.2099436392914"/>
    <n v="409.13179347826082"/>
    <n v="229.07815016103058"/>
    <m/>
    <m/>
    <n v="-25.47"/>
    <n v="26.503"/>
    <n v="136.1"/>
    <n v="16.914478136272141"/>
    <n v="86.860373329307549"/>
  </r>
  <r>
    <x v="1"/>
    <x v="1"/>
    <s v="2015_Temora"/>
    <n v="3"/>
    <n v="10"/>
    <n v="38"/>
    <n v="4"/>
    <x v="1"/>
    <x v="14"/>
    <s v="F1"/>
    <n v="477.97768817204297"/>
    <n v="280.98037634408598"/>
    <n v="196.99731182795696"/>
    <m/>
    <m/>
    <n v="-25.92"/>
    <n v="39.72"/>
    <n v="80"/>
    <n v="18.985273774193544"/>
    <n v="38.23821505376344"/>
  </r>
  <r>
    <x v="1"/>
    <x v="1"/>
    <s v="2015_Temora"/>
    <n v="2"/>
    <n v="10"/>
    <n v="39"/>
    <n v="4"/>
    <x v="3"/>
    <x v="14"/>
    <s v="F1"/>
    <n v="676.57001930087938"/>
    <n v="463.465365644435"/>
    <n v="213.10465365644436"/>
    <m/>
    <m/>
    <n v="-25.81"/>
    <n v="27.675999999999998"/>
    <n v="114.60000000000001"/>
    <n v="18.724751854171135"/>
    <n v="77.534924211880792"/>
  </r>
  <r>
    <x v="1"/>
    <x v="1"/>
    <s v="2015_Temora"/>
    <n v="1"/>
    <n v="10"/>
    <n v="40"/>
    <n v="4"/>
    <x v="6"/>
    <x v="14"/>
    <s v="F1"/>
    <n v="615.4088050314466"/>
    <n v="394.46316262354003"/>
    <n v="220.9456424079066"/>
    <m/>
    <m/>
    <n v="-25.81"/>
    <n v="30.344999999999999"/>
    <n v="103.80000000000001"/>
    <n v="18.674580188679247"/>
    <n v="63.879433962264166"/>
  </r>
  <r>
    <x v="1"/>
    <x v="1"/>
    <s v="2015_Temora"/>
    <n v="1"/>
    <n v="11"/>
    <n v="41"/>
    <n v="4"/>
    <x v="0"/>
    <x v="14"/>
    <s v="F1"/>
    <n v="623.41578445398193"/>
    <n v="370.80157367668102"/>
    <n v="252.61421077730094"/>
    <m/>
    <m/>
    <n v="-25.85"/>
    <n v="33.357999999999997"/>
    <n v="89.800000000000011"/>
    <n v="20.795903737815927"/>
    <n v="55.982737443967586"/>
  </r>
  <r>
    <x v="1"/>
    <x v="1"/>
    <s v="2015_Temora"/>
    <n v="2"/>
    <n v="11"/>
    <n v="42"/>
    <n v="4"/>
    <x v="8"/>
    <x v="14"/>
    <s v="F1"/>
    <n v="536.71290780141851"/>
    <n v="317.59617021276603"/>
    <n v="219.11673758865251"/>
    <m/>
    <m/>
    <n v="-25.86"/>
    <n v="36.222999999999999"/>
    <n v="81.099999999999994"/>
    <n v="19.441351659290785"/>
    <n v="43.527416822695038"/>
  </r>
  <r>
    <x v="1"/>
    <x v="1"/>
    <s v="2015_Temora"/>
    <n v="3"/>
    <n v="11"/>
    <n v="43"/>
    <n v="4"/>
    <x v="11"/>
    <x v="14"/>
    <s v="F1"/>
    <n v="507.59500580720101"/>
    <n v="283.60290360046463"/>
    <n v="223.99210220673638"/>
    <m/>
    <m/>
    <n v="-25.74"/>
    <n v="35.448999999999998"/>
    <n v="103.2"/>
    <n v="17.993735360859468"/>
    <n v="52.383804599303147"/>
  </r>
  <r>
    <x v="1"/>
    <x v="1"/>
    <s v="2015_Temora"/>
    <n v="4"/>
    <n v="11"/>
    <n v="44"/>
    <n v="4"/>
    <x v="10"/>
    <x v="14"/>
    <s v="F1"/>
    <n v="554.10092781172204"/>
    <n v="342.34261145055439"/>
    <n v="211.75831636116769"/>
    <m/>
    <m/>
    <n v="-25.46"/>
    <n v="29.088999999999999"/>
    <n v="131.30000000000001"/>
    <n v="16.118241889115183"/>
    <n v="72.753451821679107"/>
  </r>
  <r>
    <x v="1"/>
    <x v="1"/>
    <s v="2015_Temora"/>
    <n v="4"/>
    <n v="12"/>
    <n v="45"/>
    <n v="4"/>
    <x v="5"/>
    <x v="14"/>
    <s v="F1"/>
    <n v="606.7213504517357"/>
    <n v="402.03162149310509"/>
    <n v="204.68972895863055"/>
    <m/>
    <m/>
    <n v="-25.89"/>
    <n v="30.555"/>
    <n v="100.60000000000001"/>
    <n v="18.538370863052783"/>
    <n v="61.036167855444617"/>
  </r>
  <r>
    <x v="1"/>
    <x v="1"/>
    <s v="2015_Temora"/>
    <n v="3"/>
    <n v="12"/>
    <n v="46"/>
    <n v="4"/>
    <x v="7"/>
    <x v="14"/>
    <s v="F1"/>
    <n v="575.02659956865557"/>
    <n v="330.74838245866277"/>
    <n v="244.2782171099928"/>
    <m/>
    <m/>
    <n v="-25.76"/>
    <n v="37.766000000000005"/>
    <n v="88.3"/>
    <n v="21.716454559309849"/>
    <n v="50.77484874191228"/>
  </r>
  <r>
    <x v="1"/>
    <x v="1"/>
    <s v="2015_Temora"/>
    <n v="2"/>
    <n v="12"/>
    <n v="47"/>
    <n v="4"/>
    <x v="2"/>
    <x v="14"/>
    <s v="F1"/>
    <n v="522.94354838709683"/>
    <n v="304.38508064516134"/>
    <n v="218.55846774193552"/>
    <m/>
    <m/>
    <n v="-25.75"/>
    <n v="39.174999999999997"/>
    <n v="68.2"/>
    <n v="20.486313508064516"/>
    <n v="35.664750000000005"/>
  </r>
  <r>
    <x v="1"/>
    <x v="1"/>
    <s v="2015_Temora"/>
    <n v="1"/>
    <n v="12"/>
    <n v="48"/>
    <n v="4"/>
    <x v="4"/>
    <x v="14"/>
    <s v="F1"/>
    <n v="555.56870479947406"/>
    <n v="229.47403024326104"/>
    <n v="326.09467455621308"/>
    <m/>
    <m/>
    <n v="-26.15"/>
    <n v="41.417000000000002"/>
    <n v="53.6"/>
    <n v="23.009989046679816"/>
    <n v="29.778482577251808"/>
  </r>
  <r>
    <x v="1"/>
    <x v="1"/>
    <s v="2015_Temora"/>
    <n v="1"/>
    <n v="1"/>
    <n v="1"/>
    <n v="1"/>
    <x v="2"/>
    <x v="15"/>
    <s v="A100"/>
    <n v="711.57313432835826"/>
    <n v="400.99701492537309"/>
    <n v="86.48955223880597"/>
    <n v="182.80746268656719"/>
    <n v="41.279104477611945"/>
    <n v="-25.9"/>
    <n v="18.692999999999998"/>
    <n v="100.3"/>
    <n v="13.301436599999999"/>
    <n v="71.370785373134339"/>
  </r>
  <r>
    <x v="1"/>
    <x v="1"/>
    <s v="2015_Temora"/>
    <n v="2"/>
    <n v="1"/>
    <n v="2"/>
    <n v="1"/>
    <x v="10"/>
    <x v="16"/>
    <s v="A100"/>
    <n v="671.34843750000005"/>
    <n v="365.80781250000001"/>
    <n v="81.290624999999991"/>
    <n v="177.99843749999997"/>
    <n v="46.251562499999999"/>
    <n v="-25.3"/>
    <n v="20.952999999999999"/>
    <n v="124.9"/>
    <n v="14.0667638109375"/>
    <n v="83.851419843750023"/>
  </r>
  <r>
    <x v="1"/>
    <x v="1"/>
    <s v="2015_Temora"/>
    <n v="3"/>
    <n v="1"/>
    <n v="3"/>
    <n v="1"/>
    <x v="5"/>
    <x v="15"/>
    <s v="A100"/>
    <n v="566.03837209302321"/>
    <n v="313.3162790697674"/>
    <n v="63.55"/>
    <n v="158.13604651162791"/>
    <n v="31.036046511627905"/>
    <n v="-25.86"/>
    <n v="17.890999999999998"/>
    <n v="127"/>
    <n v="10.126992515116276"/>
    <n v="71.886873255813938"/>
  </r>
  <r>
    <x v="1"/>
    <x v="1"/>
    <s v="2015_Temora"/>
    <n v="4"/>
    <n v="1"/>
    <n v="4"/>
    <n v="1"/>
    <x v="8"/>
    <x v="15"/>
    <s v="A100"/>
    <n v="747.77977528089889"/>
    <n v="412.21573033707864"/>
    <n v="80.058426966292146"/>
    <n v="211.21797752808988"/>
    <n v="44.287640449438207"/>
    <n v="-25.48"/>
    <n v="19.213000000000001"/>
    <n v="144.1"/>
    <n v="14.367092822471912"/>
    <n v="107.75506561797752"/>
  </r>
  <r>
    <x v="1"/>
    <x v="1"/>
    <s v="2015_Temora"/>
    <n v="4"/>
    <n v="2"/>
    <n v="5"/>
    <n v="1"/>
    <x v="7"/>
    <x v="17"/>
    <s v="A100"/>
    <n v="509.35578947368418"/>
    <n v="275.90105263157898"/>
    <n v="31.210526315789473"/>
    <n v="146.06526315789472"/>
    <n v="56.178947368421056"/>
    <n v="-25.37"/>
    <n v="16.533000000000001"/>
    <n v="138.1"/>
    <n v="8.4211792673684212"/>
    <n v="70.342034526315786"/>
  </r>
  <r>
    <x v="1"/>
    <x v="1"/>
    <s v="2015_Temora"/>
    <n v="3"/>
    <n v="2"/>
    <n v="6"/>
    <n v="1"/>
    <x v="3"/>
    <x v="16"/>
    <s v="A100"/>
    <n v="689.18918918918928"/>
    <n v="364.8648648648649"/>
    <n v="79.814189189189193"/>
    <n v="212.83783783783784"/>
    <n v="31.672297297297298"/>
    <n v="-25.29"/>
    <n v="17.692"/>
    <n v="160.19999999999999"/>
    <n v="12.193135135135137"/>
    <n v="110.40810810810812"/>
  </r>
  <r>
    <x v="1"/>
    <x v="1"/>
    <s v="2015_Temora"/>
    <n v="2"/>
    <n v="2"/>
    <n v="7"/>
    <n v="1"/>
    <x v="4"/>
    <x v="15"/>
    <s v="A100"/>
    <n v="696.19673913043471"/>
    <n v="375.85108695652173"/>
    <n v="84.051086956521729"/>
    <n v="188.71847826086955"/>
    <n v="47.576086956521735"/>
    <n v="-25.47"/>
    <n v="21.815000000000001"/>
    <n v="107.69999999999999"/>
    <n v="15.187531864130435"/>
    <n v="74.980388804347811"/>
  </r>
  <r>
    <x v="1"/>
    <x v="1"/>
    <s v="2015_Temora"/>
    <n v="1"/>
    <n v="2"/>
    <n v="8"/>
    <n v="1"/>
    <x v="9"/>
    <x v="15"/>
    <s v="A100"/>
    <n v="679.53499999999997"/>
    <n v="379.41999999999996"/>
    <n v="91.745000000000005"/>
    <n v="172.60499999999999"/>
    <n v="35.765000000000001"/>
    <n v="-25.33"/>
    <n v="15.697000000000001"/>
    <n v="128.6"/>
    <n v="10.666660895000001"/>
    <n v="87.388200999999981"/>
  </r>
  <r>
    <x v="1"/>
    <x v="1"/>
    <s v="2015_Temora"/>
    <n v="1"/>
    <n v="3"/>
    <n v="9"/>
    <n v="1"/>
    <x v="11"/>
    <x v="17"/>
    <s v="A100"/>
    <n v="590.77627118644068"/>
    <n v="306.83728813559327"/>
    <n v="64.115254237288127"/>
    <n v="187.76610169491522"/>
    <n v="32.057627118644064"/>
    <n v="-25.36"/>
    <n v="15.366"/>
    <n v="161.20000000000002"/>
    <n v="9.0778681830508461"/>
    <n v="95.233134915254254"/>
  </r>
  <r>
    <x v="1"/>
    <x v="1"/>
    <s v="2015_Temora"/>
    <n v="2"/>
    <n v="3"/>
    <n v="10"/>
    <n v="1"/>
    <x v="1"/>
    <x v="15"/>
    <s v="A100"/>
    <n v="632.4899999999999"/>
    <n v="358.04749999999996"/>
    <n v="76.334999999999994"/>
    <n v="165.39249999999996"/>
    <n v="32.714999999999996"/>
    <n v="-25.68"/>
    <n v="18.387999999999998"/>
    <n v="109.60000000000001"/>
    <n v="11.630226119999998"/>
    <n v="69.320903999999999"/>
  </r>
  <r>
    <x v="1"/>
    <x v="1"/>
    <s v="2015_Temora"/>
    <n v="3"/>
    <n v="3"/>
    <n v="11"/>
    <n v="1"/>
    <x v="0"/>
    <x v="16"/>
    <s v="A100"/>
    <n v="604.21238938053091"/>
    <n v="333.51327433628319"/>
    <n v="82.256637168141594"/>
    <n v="149.55752212389379"/>
    <n v="38.884955752212385"/>
    <n v="-25.42"/>
    <n v="20.994"/>
    <n v="131"/>
    <n v="12.684834902654865"/>
    <n v="79.151823008849547"/>
  </r>
  <r>
    <x v="1"/>
    <x v="1"/>
    <s v="2015_Temora"/>
    <n v="4"/>
    <n v="3"/>
    <n v="12"/>
    <n v="1"/>
    <x v="6"/>
    <x v="16"/>
    <s v="A100"/>
    <n v="705.16260162601623"/>
    <n v="399.34471544715444"/>
    <n v="74.227642276422756"/>
    <n v="201.8991869918699"/>
    <n v="29.691056910569102"/>
    <n v="-25.32"/>
    <n v="15.929"/>
    <n v="152.6"/>
    <n v="11.232535081300814"/>
    <n v="107.60781300813008"/>
  </r>
  <r>
    <x v="1"/>
    <x v="1"/>
    <s v="2015_Temora"/>
    <n v="4"/>
    <n v="4"/>
    <n v="13"/>
    <n v="2"/>
    <x v="11"/>
    <x v="17"/>
    <s v="A100"/>
    <n v="564.99843750000002"/>
    <n v="293.49140625000001"/>
    <n v="63.754687500000003"/>
    <n v="181.37109375000003"/>
    <n v="26.381250000000001"/>
    <n v="-24.71"/>
    <n v="18.701000000000001"/>
    <n v="188"/>
    <n v="10.566035779687502"/>
    <n v="106.21970625"/>
  </r>
  <r>
    <x v="1"/>
    <x v="1"/>
    <s v="2015_Temora"/>
    <n v="3"/>
    <n v="4"/>
    <n v="14"/>
    <n v="2"/>
    <x v="2"/>
    <x v="15"/>
    <s v="A100"/>
    <n v="703.83157894736837"/>
    <n v="382.08000000000004"/>
    <n v="72.058947368421045"/>
    <n v="207.7978947368421"/>
    <n v="41.89473684210526"/>
    <n v="-25.54"/>
    <n v="18.367999999999999"/>
    <n v="112.6"/>
    <n v="12.92797844210526"/>
    <n v="79.251435789473675"/>
  </r>
  <r>
    <x v="1"/>
    <x v="1"/>
    <s v="2015_Temora"/>
    <n v="2"/>
    <n v="4"/>
    <n v="15"/>
    <n v="2"/>
    <x v="0"/>
    <x v="16"/>
    <s v="A100"/>
    <n v="659.8125"/>
    <n v="355.0625"/>
    <n v="96.312500000000014"/>
    <n v="173.9375"/>
    <n v="34.5"/>
    <n v="-25.55"/>
    <n v="17.193999999999999"/>
    <n v="137.4"/>
    <n v="11.344816124999999"/>
    <n v="90.658237499999998"/>
  </r>
  <r>
    <x v="1"/>
    <x v="1"/>
    <s v="2015_Temora"/>
    <n v="1"/>
    <n v="4"/>
    <n v="16"/>
    <n v="2"/>
    <x v="5"/>
    <x v="15"/>
    <s v="A100"/>
    <n v="647.86470588235295"/>
    <n v="352.99411764705883"/>
    <n v="68.047058823529412"/>
    <n v="187.12941176470588"/>
    <n v="39.694117647058818"/>
    <n v="-25.61"/>
    <n v="16.193999999999999"/>
    <n v="137.30000000000001"/>
    <n v="10.491521047058823"/>
    <n v="88.951824117647064"/>
  </r>
  <r>
    <x v="1"/>
    <x v="1"/>
    <s v="2015_Temora"/>
    <n v="1"/>
    <n v="5"/>
    <n v="17"/>
    <n v="2"/>
    <x v="1"/>
    <x v="15"/>
    <s v="A100"/>
    <n v="712.59166666666658"/>
    <n v="396.09999999999997"/>
    <n v="89.316666666666649"/>
    <n v="192.22499999999999"/>
    <n v="34.950000000000003"/>
    <n v="-25.39"/>
    <n v="17.572000000000003"/>
    <n v="142.5"/>
    <n v="12.521660766666669"/>
    <n v="101.54431249999999"/>
  </r>
  <r>
    <x v="1"/>
    <x v="1"/>
    <s v="2015_Temora"/>
    <n v="2"/>
    <n v="5"/>
    <n v="18"/>
    <n v="2"/>
    <x v="7"/>
    <x v="17"/>
    <s v="A100"/>
    <n v="797.46835443037969"/>
    <n v="432.91139240506334"/>
    <n v="81.645569620253156"/>
    <n v="235.44303797468353"/>
    <n v="47.46835443037974"/>
    <n v="-25.5"/>
    <n v="16.960999999999999"/>
    <n v="123.69999999999999"/>
    <n v="13.52586075949367"/>
    <n v="98.646835443037958"/>
  </r>
  <r>
    <x v="1"/>
    <x v="1"/>
    <s v="2015_Temora"/>
    <n v="3"/>
    <n v="5"/>
    <n v="19"/>
    <n v="2"/>
    <x v="6"/>
    <x v="16"/>
    <s v="A100"/>
    <n v="662.65000000000009"/>
    <n v="381.35"/>
    <n v="47.85"/>
    <n v="191.4"/>
    <n v="42.050000000000004"/>
    <n v="-25.59"/>
    <n v="15.336"/>
    <n v="151.4"/>
    <n v="10.162400400000003"/>
    <n v="100.32521000000003"/>
  </r>
  <r>
    <x v="1"/>
    <x v="1"/>
    <s v="2015_Temora"/>
    <n v="4"/>
    <n v="5"/>
    <n v="20"/>
    <n v="2"/>
    <x v="4"/>
    <x v="15"/>
    <s v="A100"/>
    <n v="649.71566265060233"/>
    <n v="354.54457831325294"/>
    <n v="62.766265060240961"/>
    <n v="189.99518072289155"/>
    <n v="42.409638554216869"/>
    <n v="-25.5"/>
    <n v="17.532"/>
    <n v="137.5"/>
    <n v="11.390814997590359"/>
    <n v="89.33590361445782"/>
  </r>
  <r>
    <x v="1"/>
    <x v="1"/>
    <s v="2015_Temora"/>
    <n v="4"/>
    <n v="6"/>
    <n v="21"/>
    <n v="2"/>
    <x v="3"/>
    <x v="16"/>
    <s v="A100"/>
    <n v="775.36333333333334"/>
    <n v="410.93"/>
    <n v="72.88666666666667"/>
    <n v="260.13"/>
    <n v="31.416666666666668"/>
    <n v="-25.14"/>
    <n v="18.233000000000001"/>
    <n v="171.29999999999998"/>
    <n v="14.137199656666668"/>
    <n v="132.819739"/>
  </r>
  <r>
    <x v="1"/>
    <x v="1"/>
    <s v="2015_Temora"/>
    <n v="3"/>
    <n v="6"/>
    <n v="22"/>
    <n v="2"/>
    <x v="10"/>
    <x v="16"/>
    <s v="A100"/>
    <n v="628.90943396226419"/>
    <n v="346.18867924528308"/>
    <n v="66.352830188679249"/>
    <n v="180.30660377358492"/>
    <n v="36.061320754716981"/>
    <n v="-25.36"/>
    <n v="17.143000000000001"/>
    <n v="170.2"/>
    <n v="10.781394426415096"/>
    <n v="107.04038566037735"/>
  </r>
  <r>
    <x v="1"/>
    <x v="1"/>
    <s v="2015_Temora"/>
    <n v="2"/>
    <n v="6"/>
    <n v="23"/>
    <n v="2"/>
    <x v="9"/>
    <x v="15"/>
    <s v="A100"/>
    <n v="715.484375"/>
    <n v="383.23645833333336"/>
    <n v="108.55624999999999"/>
    <n v="184.21666666666667"/>
    <n v="39.475000000000001"/>
    <n v="-25.61"/>
    <n v="17.013000000000002"/>
    <n v="105.5"/>
    <n v="12.172535671875"/>
    <n v="75.483601562499999"/>
  </r>
  <r>
    <x v="1"/>
    <x v="1"/>
    <s v="2015_Temora"/>
    <n v="1"/>
    <n v="6"/>
    <n v="24"/>
    <n v="2"/>
    <x v="8"/>
    <x v="15"/>
    <s v="A100"/>
    <n v="682.96799999999996"/>
    <n v="355.21199999999999"/>
    <n v="84.084000000000003"/>
    <n v="193.90800000000004"/>
    <n v="49.763999999999996"/>
    <n v="-25.25"/>
    <n v="16.100000000000001"/>
    <n v="134.70000000000002"/>
    <n v="10.995784799999999"/>
    <n v="91.995789600000009"/>
  </r>
  <r>
    <x v="1"/>
    <x v="1"/>
    <s v="2015_Temora"/>
    <n v="1"/>
    <n v="7"/>
    <n v="25"/>
    <n v="3"/>
    <x v="7"/>
    <x v="17"/>
    <s v="A100"/>
    <n v="627.65057471264356"/>
    <n v="346.94252873563215"/>
    <n v="39.425287356321839"/>
    <n v="171.8942528735632"/>
    <n v="69.38850574712643"/>
    <n v="-25.34"/>
    <n v="15.759"/>
    <n v="134.80000000000001"/>
    <n v="9.8911454068965501"/>
    <n v="84.60729747126436"/>
  </r>
  <r>
    <x v="1"/>
    <x v="1"/>
    <s v="2015_Temora"/>
    <n v="2"/>
    <n v="7"/>
    <n v="26"/>
    <n v="3"/>
    <x v="5"/>
    <x v="15"/>
    <s v="A100"/>
    <n v="719.15128205128201"/>
    <n v="395.62564102564102"/>
    <n v="61.007692307692295"/>
    <n v="227.3923076923077"/>
    <n v="35.125641025641023"/>
    <n v="-25.46"/>
    <n v="16.492999999999999"/>
    <n v="134"/>
    <n v="11.860962094871793"/>
    <n v="96.366271794871793"/>
  </r>
  <r>
    <x v="1"/>
    <x v="1"/>
    <s v="2015_Temora"/>
    <n v="3"/>
    <n v="7"/>
    <n v="27"/>
    <n v="3"/>
    <x v="4"/>
    <x v="15"/>
    <s v="A100"/>
    <n v="611.22777777777787"/>
    <n v="354.18333333333334"/>
    <n v="52.305555555555557"/>
    <n v="161.40000000000003"/>
    <n v="43.338888888888889"/>
    <n v="-25.58"/>
    <n v="16.807000000000002"/>
    <n v="132.5"/>
    <n v="10.272905261111115"/>
    <n v="80.987680555555556"/>
  </r>
  <r>
    <x v="1"/>
    <x v="1"/>
    <s v="2015_Temora"/>
    <n v="4"/>
    <n v="7"/>
    <n v="28"/>
    <n v="3"/>
    <x v="2"/>
    <x v="15"/>
    <s v="A100"/>
    <n v="647.28111111111104"/>
    <n v="364.18777777777774"/>
    <n v="61.926666666666662"/>
    <n v="178.40777777777777"/>
    <n v="42.758888888888883"/>
    <n v="-25.45"/>
    <n v="16.725999999999999"/>
    <n v="121.1"/>
    <n v="10.826423864444443"/>
    <n v="78.385742555555538"/>
  </r>
  <r>
    <x v="1"/>
    <x v="1"/>
    <s v="2015_Temora"/>
    <n v="4"/>
    <n v="8"/>
    <n v="29"/>
    <n v="3"/>
    <x v="1"/>
    <x v="15"/>
    <s v="A100"/>
    <n v="642.57281553398059"/>
    <n v="343.495145631068"/>
    <n v="78.470873786407765"/>
    <n v="185.07281553398062"/>
    <n v="35.533980582524272"/>
    <n v="-25.54"/>
    <n v="19.503999999999998"/>
    <n v="137.69999999999999"/>
    <n v="12.532740194174755"/>
    <n v="88.482276699029114"/>
  </r>
  <r>
    <x v="1"/>
    <x v="1"/>
    <s v="2015_Temora"/>
    <n v="3"/>
    <n v="8"/>
    <n v="30"/>
    <n v="3"/>
    <x v="8"/>
    <x v="15"/>
    <s v="A100"/>
    <n v="703.45600000000002"/>
    <n v="391.6"/>
    <n v="75.472000000000008"/>
    <n v="199.36"/>
    <n v="37.024000000000001"/>
    <n v="-25.46"/>
    <n v="17.029"/>
    <n v="145.5"/>
    <n v="11.979152224"/>
    <n v="102.35284799999999"/>
  </r>
  <r>
    <x v="1"/>
    <x v="1"/>
    <s v="2015_Temora"/>
    <n v="2"/>
    <n v="8"/>
    <n v="31"/>
    <n v="3"/>
    <x v="6"/>
    <x v="16"/>
    <s v="A100"/>
    <n v="735.18571428571431"/>
    <n v="386.41836734693874"/>
    <n v="75.302040816326524"/>
    <n v="217.9795918367347"/>
    <n v="55.485714285714288"/>
    <n v="-25.39"/>
    <n v="17.684999999999999"/>
    <n v="124.80000000000001"/>
    <n v="13.001759357142857"/>
    <n v="91.751177142857145"/>
  </r>
  <r>
    <x v="1"/>
    <x v="1"/>
    <s v="2015_Temora"/>
    <n v="1"/>
    <n v="8"/>
    <n v="32"/>
    <n v="3"/>
    <x v="10"/>
    <x v="16"/>
    <s v="A100"/>
    <n v="673.00357142857138"/>
    <n v="359.03214285714284"/>
    <n v="75.585714285714289"/>
    <n v="187.5107142857143"/>
    <n v="50.875"/>
    <n v="-25.55"/>
    <n v="20.607000000000003"/>
    <n v="126.5"/>
    <n v="13.868584596428573"/>
    <n v="85.134951785714279"/>
  </r>
  <r>
    <x v="1"/>
    <x v="1"/>
    <s v="2015_Temora"/>
    <n v="1"/>
    <n v="9"/>
    <n v="33"/>
    <n v="3"/>
    <x v="3"/>
    <x v="16"/>
    <s v="A100"/>
    <n v="769.19791666666674"/>
    <n v="402.43749999999994"/>
    <n v="92.760416666666671"/>
    <n v="246.88541666666669"/>
    <n v="27.114583333333332"/>
    <n v="-25.1"/>
    <n v="19.908999999999999"/>
    <n v="166.8"/>
    <n v="15.313961322916668"/>
    <n v="128.30221250000002"/>
  </r>
  <r>
    <x v="1"/>
    <x v="1"/>
    <s v="2015_Temora"/>
    <n v="2"/>
    <n v="9"/>
    <n v="34"/>
    <n v="3"/>
    <x v="11"/>
    <x v="17"/>
    <s v="A100"/>
    <n v="675.00472440944884"/>
    <n v="363.18188976377951"/>
    <n v="78.261417322834646"/>
    <n v="211.55039370078742"/>
    <n v="22.011023622047244"/>
    <n v="-25.01"/>
    <n v="16.195"/>
    <n v="185.10000000000002"/>
    <n v="10.931701511811024"/>
    <n v="124.94337448818901"/>
  </r>
  <r>
    <x v="1"/>
    <x v="1"/>
    <s v="2015_Temora"/>
    <n v="3"/>
    <n v="9"/>
    <n v="35"/>
    <n v="3"/>
    <x v="9"/>
    <x v="15"/>
    <s v="A100"/>
    <n v="727.08699999999999"/>
    <n v="426.38800000000003"/>
    <n v="101.824"/>
    <n v="168.64599999999999"/>
    <n v="30.228999999999996"/>
    <n v="-25.35"/>
    <n v="14.699"/>
    <n v="147.89999999999998"/>
    <n v="10.687451812999999"/>
    <n v="107.53616729999999"/>
  </r>
  <r>
    <x v="1"/>
    <x v="1"/>
    <s v="2015_Temora"/>
    <n v="4"/>
    <n v="9"/>
    <n v="36"/>
    <n v="3"/>
    <x v="0"/>
    <x v="16"/>
    <s v="A100"/>
    <n v="641.08051948051946"/>
    <n v="365.05974025974024"/>
    <n v="81.248051948051952"/>
    <n v="166.94805194805195"/>
    <n v="27.824675324675326"/>
    <n v="-24.96"/>
    <n v="19.606999999999999"/>
    <n v="187.60000000000002"/>
    <n v="12.569665745454543"/>
    <n v="120.26670545454546"/>
  </r>
  <r>
    <x v="1"/>
    <x v="1"/>
    <s v="2015_Temora"/>
    <n v="4"/>
    <n v="10"/>
    <n v="37"/>
    <n v="4"/>
    <x v="9"/>
    <x v="15"/>
    <s v="A100"/>
    <n v="785.15555555555557"/>
    <n v="437.18888888888887"/>
    <n v="103.49777777777777"/>
    <n v="212.34888888888889"/>
    <n v="32.119999999999997"/>
    <n v="-25.25"/>
    <n v="23.009"/>
    <n v="132.6"/>
    <n v="18.065644177777781"/>
    <n v="104.11162666666667"/>
  </r>
  <r>
    <x v="1"/>
    <x v="1"/>
    <s v="2015_Temora"/>
    <n v="3"/>
    <n v="10"/>
    <n v="38"/>
    <n v="4"/>
    <x v="1"/>
    <x v="15"/>
    <s v="A100"/>
    <n v="764.86666666666667"/>
    <n v="424.65000000000003"/>
    <n v="91.88333333333334"/>
    <n v="203.63333333333333"/>
    <n v="44.7"/>
    <n v="-25.65"/>
    <n v="26.450999999999997"/>
    <n v="98.800000000000011"/>
    <n v="20.231488199999998"/>
    <n v="75.568826666666681"/>
  </r>
  <r>
    <x v="1"/>
    <x v="1"/>
    <s v="2015_Temora"/>
    <n v="2"/>
    <n v="10"/>
    <n v="39"/>
    <n v="4"/>
    <x v="3"/>
    <x v="16"/>
    <s v="A100"/>
    <n v="841.20863309352501"/>
    <n v="467.33812949640281"/>
    <n v="64.258992805755398"/>
    <n v="259.9568345323741"/>
    <n v="49.654676258992801"/>
    <n v="-25.43"/>
    <n v="18.747"/>
    <n v="173.1"/>
    <n v="15.770138244604313"/>
    <n v="145.61321438848918"/>
  </r>
  <r>
    <x v="1"/>
    <x v="1"/>
    <s v="2015_Temora"/>
    <n v="1"/>
    <n v="10"/>
    <n v="40"/>
    <n v="4"/>
    <x v="6"/>
    <x v="16"/>
    <s v="A100"/>
    <n v="734.75684931506851"/>
    <n v="423.73356164383563"/>
    <n v="65.628767123287673"/>
    <n v="198.31301369863016"/>
    <n v="47.081506849315069"/>
    <n v="-25.19"/>
    <n v="18.792000000000002"/>
    <n v="198.4"/>
    <n v="13.807550712328768"/>
    <n v="145.77575890410958"/>
  </r>
  <r>
    <x v="1"/>
    <x v="1"/>
    <s v="2015_Temora"/>
    <n v="1"/>
    <n v="11"/>
    <n v="41"/>
    <n v="4"/>
    <x v="0"/>
    <x v="16"/>
    <s v="A100"/>
    <n v="602.69403973509941"/>
    <n v="335.2"/>
    <n v="82.135099337748343"/>
    <n v="156.50066225165563"/>
    <n v="28.858278145695365"/>
    <n v="-25.06"/>
    <n v="23.774000000000001"/>
    <n v="178.4"/>
    <n v="14.328448100662253"/>
    <n v="107.52061668874174"/>
  </r>
  <r>
    <x v="1"/>
    <x v="1"/>
    <s v="2015_Temora"/>
    <n v="2"/>
    <n v="11"/>
    <n v="42"/>
    <n v="4"/>
    <x v="8"/>
    <x v="15"/>
    <s v="A100"/>
    <n v="801.59999999999991"/>
    <n v="447.99999999999994"/>
    <n v="63.999999999999993"/>
    <n v="247.99999999999997"/>
    <n v="41.599999999999994"/>
    <n v="-25.58"/>
    <n v="16.245000000000001"/>
    <n v="170.6"/>
    <n v="13.021992000000001"/>
    <n v="136.75296"/>
  </r>
  <r>
    <x v="1"/>
    <x v="1"/>
    <s v="2015_Temora"/>
    <n v="3"/>
    <n v="11"/>
    <n v="43"/>
    <n v="4"/>
    <x v="11"/>
    <x v="17"/>
    <s v="A100"/>
    <n v="582.80000000000007"/>
    <n v="313.19763779527557"/>
    <n v="79.159842519685057"/>
    <n v="167.49763779527561"/>
    <n v="22.944881889763781"/>
    <n v="-25.39"/>
    <n v="18.646000000000001"/>
    <n v="162.10000000000002"/>
    <n v="10.866888800000002"/>
    <n v="94.471880000000013"/>
  </r>
  <r>
    <x v="1"/>
    <x v="1"/>
    <s v="2015_Temora"/>
    <n v="4"/>
    <n v="11"/>
    <n v="44"/>
    <n v="4"/>
    <x v="10"/>
    <x v="16"/>
    <s v="A100"/>
    <n v="697.36324786324792"/>
    <n v="377.67948717948718"/>
    <n v="70.726495726495742"/>
    <n v="209.3504273504274"/>
    <n v="39.606837606837608"/>
    <n v="-25.6"/>
    <n v="19.251999999999999"/>
    <n v="151.1"/>
    <n v="13.425637247863248"/>
    <n v="105.37158675213676"/>
  </r>
  <r>
    <x v="1"/>
    <x v="1"/>
    <s v="2015_Temora"/>
    <n v="4"/>
    <n v="12"/>
    <n v="45"/>
    <n v="4"/>
    <x v="5"/>
    <x v="15"/>
    <s v="A100"/>
    <n v="644.45479452054792"/>
    <n v="365.62191780821922"/>
    <n v="44.317808219178083"/>
    <n v="203.1232876712329"/>
    <n v="31.391780821917806"/>
    <n v="-26.02"/>
    <n v="17.440999999999999"/>
    <n v="135.6"/>
    <n v="11.239936071232876"/>
    <n v="87.3880701369863"/>
  </r>
  <r>
    <x v="1"/>
    <x v="1"/>
    <s v="2015_Temora"/>
    <n v="3"/>
    <n v="12"/>
    <n v="46"/>
    <n v="4"/>
    <x v="7"/>
    <x v="17"/>
    <s v="A100"/>
    <n v="632.41967213114754"/>
    <n v="345.36393442622949"/>
    <n v="35.881967213114756"/>
    <n v="170.43934426229504"/>
    <n v="80.734426229508188"/>
    <n v="-25.76"/>
    <n v="20.408000000000001"/>
    <n v="122.69999999999999"/>
    <n v="12.906420668852459"/>
    <n v="77.597893770491794"/>
  </r>
  <r>
    <x v="1"/>
    <x v="1"/>
    <s v="2015_Temora"/>
    <n v="2"/>
    <n v="12"/>
    <n v="47"/>
    <n v="4"/>
    <x v="2"/>
    <x v="15"/>
    <s v="A100"/>
    <n v="791.10547945205474"/>
    <n v="426.91369863013699"/>
    <n v="78.908219178082177"/>
    <n v="226.60821917808218"/>
    <n v="58.675342465753417"/>
    <n v="-25.91"/>
    <n v="23.105000000000004"/>
    <n v="125.8"/>
    <n v="18.27849210273973"/>
    <n v="99.521069315068488"/>
  </r>
  <r>
    <x v="1"/>
    <x v="1"/>
    <s v="2015_Temora"/>
    <n v="1"/>
    <n v="12"/>
    <n v="48"/>
    <n v="4"/>
    <x v="4"/>
    <x v="15"/>
    <s v="A100"/>
    <n v="712.51714285714286"/>
    <n v="376.86857142857144"/>
    <n v="78.51428571428572"/>
    <n v="204.13714285714286"/>
    <n v="52.997142857142869"/>
    <n v="-25.79"/>
    <n v="24.89"/>
    <n v="113.3"/>
    <n v="17.734551685714287"/>
    <n v="80.728192285714272"/>
  </r>
  <r>
    <x v="1"/>
    <x v="1"/>
    <s v="2015_Temora"/>
    <n v="1"/>
    <n v="1"/>
    <n v="1"/>
    <n v="1"/>
    <x v="2"/>
    <x v="18"/>
    <s v="GR100"/>
    <n v="947.96334012219961"/>
    <n v="405.3207739307536"/>
    <m/>
    <n v="473.98167006109981"/>
    <n v="68.660896130346245"/>
    <m/>
    <m/>
    <m/>
    <m/>
    <m/>
  </r>
  <r>
    <x v="1"/>
    <x v="1"/>
    <s v="2015_Temora"/>
    <n v="2"/>
    <n v="1"/>
    <n v="2"/>
    <n v="1"/>
    <x v="10"/>
    <x v="18"/>
    <s v="GR100"/>
    <n v="1065.5555555555557"/>
    <n v="351.94444444444451"/>
    <m/>
    <n v="614.44444444444446"/>
    <n v="99.166666666666657"/>
    <m/>
    <m/>
    <m/>
    <m/>
    <m/>
  </r>
  <r>
    <x v="1"/>
    <x v="1"/>
    <s v="2015_Temora"/>
    <n v="3"/>
    <n v="1"/>
    <n v="3"/>
    <n v="1"/>
    <x v="5"/>
    <x v="18"/>
    <s v="GR100"/>
    <n v="1029.8368962787017"/>
    <n v="364.94220110847192"/>
    <m/>
    <n v="567.41013460015847"/>
    <n v="97.484560570071267"/>
    <m/>
    <m/>
    <m/>
    <m/>
    <m/>
  </r>
  <r>
    <x v="1"/>
    <x v="1"/>
    <s v="2015_Temora"/>
    <n v="4"/>
    <n v="1"/>
    <n v="4"/>
    <n v="1"/>
    <x v="8"/>
    <x v="18"/>
    <s v="GR100"/>
    <n v="946.99121027721446"/>
    <n v="380.81135902636919"/>
    <m/>
    <n v="501.70385395537528"/>
    <n v="64.475997295469924"/>
    <m/>
    <m/>
    <m/>
    <m/>
    <m/>
  </r>
  <r>
    <x v="1"/>
    <x v="1"/>
    <s v="2015_Temora"/>
    <n v="4"/>
    <n v="2"/>
    <n v="5"/>
    <n v="1"/>
    <x v="7"/>
    <x v="18"/>
    <s v="GR100"/>
    <n v="959.2013888888888"/>
    <n v="365.62499999999994"/>
    <m/>
    <n v="516.84027777777771"/>
    <n v="76.7361111111111"/>
    <m/>
    <m/>
    <m/>
    <m/>
    <m/>
  </r>
  <r>
    <x v="1"/>
    <x v="1"/>
    <s v="2015_Temora"/>
    <n v="3"/>
    <n v="2"/>
    <n v="6"/>
    <n v="1"/>
    <x v="3"/>
    <x v="18"/>
    <s v="GR100"/>
    <n v="1527.8850837138509"/>
    <n v="486.46727549467283"/>
    <m/>
    <n v="899.72831050228308"/>
    <n v="141.68949771689498"/>
    <m/>
    <m/>
    <m/>
    <m/>
    <m/>
  </r>
  <r>
    <x v="1"/>
    <x v="1"/>
    <s v="2015_Temora"/>
    <n v="2"/>
    <n v="2"/>
    <n v="7"/>
    <n v="1"/>
    <x v="4"/>
    <x v="18"/>
    <s v="GR100"/>
    <n v="1148.3834920634922"/>
    <n v="457.91492063492069"/>
    <m/>
    <n v="604.16"/>
    <n v="86.30857142857144"/>
    <m/>
    <m/>
    <m/>
    <m/>
    <m/>
  </r>
  <r>
    <x v="1"/>
    <x v="1"/>
    <s v="2015_Temora"/>
    <n v="1"/>
    <n v="2"/>
    <n v="8"/>
    <n v="1"/>
    <x v="9"/>
    <x v="18"/>
    <s v="GR100"/>
    <n v="985.08796296296305"/>
    <n v="360.71064814814821"/>
    <m/>
    <n v="529.16435185185196"/>
    <n v="95.212962962962976"/>
    <m/>
    <m/>
    <m/>
    <m/>
    <m/>
  </r>
  <r>
    <x v="1"/>
    <x v="1"/>
    <s v="2015_Temora"/>
    <n v="1"/>
    <n v="3"/>
    <n v="9"/>
    <n v="1"/>
    <x v="11"/>
    <x v="18"/>
    <s v="GR100"/>
    <n v="1060.8962264150944"/>
    <n v="358.38679245283021"/>
    <m/>
    <n v="625.83962264150944"/>
    <n v="76.669811320754718"/>
    <m/>
    <m/>
    <m/>
    <m/>
    <m/>
  </r>
  <r>
    <x v="1"/>
    <x v="1"/>
    <s v="2015_Temora"/>
    <n v="2"/>
    <n v="3"/>
    <n v="10"/>
    <n v="1"/>
    <x v="1"/>
    <x v="18"/>
    <s v="GR100"/>
    <n v="1022.0302307080353"/>
    <n v="368.13683373110592"/>
    <m/>
    <n v="563.78997613365163"/>
    <n v="90.103420843277675"/>
    <m/>
    <m/>
    <m/>
    <m/>
    <m/>
  </r>
  <r>
    <x v="1"/>
    <x v="1"/>
    <s v="2015_Temora"/>
    <n v="3"/>
    <n v="3"/>
    <n v="11"/>
    <n v="1"/>
    <x v="0"/>
    <x v="18"/>
    <s v="GR100"/>
    <n v="1137.3900000000001"/>
    <n v="387.28333333333336"/>
    <m/>
    <n v="662.45833333333337"/>
    <n v="87.648333333333341"/>
    <m/>
    <m/>
    <m/>
    <m/>
    <m/>
  </r>
  <r>
    <x v="1"/>
    <x v="1"/>
    <s v="2015_Temora"/>
    <n v="4"/>
    <n v="3"/>
    <n v="12"/>
    <n v="1"/>
    <x v="6"/>
    <x v="18"/>
    <s v="GR100"/>
    <n v="1188.2349237905901"/>
    <n v="409.64844267726983"/>
    <m/>
    <n v="686.98807157057661"/>
    <n v="91.598409542743553"/>
    <m/>
    <m/>
    <m/>
    <m/>
    <m/>
  </r>
  <r>
    <x v="1"/>
    <x v="1"/>
    <s v="2015_Temora"/>
    <n v="4"/>
    <n v="4"/>
    <n v="13"/>
    <n v="2"/>
    <x v="11"/>
    <x v="18"/>
    <s v="GR100"/>
    <n v="1175.4066390041496"/>
    <n v="366.13831258644541"/>
    <m/>
    <n v="728.85477178423253"/>
    <n v="80.413554633471662"/>
    <m/>
    <m/>
    <m/>
    <m/>
    <m/>
  </r>
  <r>
    <x v="1"/>
    <x v="1"/>
    <s v="2015_Temora"/>
    <n v="3"/>
    <n v="4"/>
    <n v="14"/>
    <n v="2"/>
    <x v="2"/>
    <x v="18"/>
    <s v="GR100"/>
    <n v="1059.9150743099788"/>
    <n v="415.7006369426752"/>
    <m/>
    <n v="559.12951167728227"/>
    <n v="85.084925690021223"/>
    <m/>
    <m/>
    <m/>
    <m/>
    <m/>
  </r>
  <r>
    <x v="1"/>
    <x v="1"/>
    <s v="2015_Temora"/>
    <n v="2"/>
    <n v="4"/>
    <n v="15"/>
    <n v="2"/>
    <x v="0"/>
    <x v="18"/>
    <s v="GR100"/>
    <n v="1138.5417558886511"/>
    <n v="400.1677373304783"/>
    <m/>
    <n v="624.77801570306929"/>
    <n v="113.59600285510354"/>
    <m/>
    <m/>
    <m/>
    <m/>
    <m/>
  </r>
  <r>
    <x v="1"/>
    <x v="1"/>
    <s v="2015_Temora"/>
    <n v="1"/>
    <n v="4"/>
    <n v="16"/>
    <n v="2"/>
    <x v="5"/>
    <x v="18"/>
    <s v="GR100"/>
    <n v="1019.0800865800867"/>
    <n v="398.26118326118331"/>
    <m/>
    <n v="538.82395382395396"/>
    <n v="81.994949494949509"/>
    <m/>
    <m/>
    <m/>
    <m/>
    <m/>
  </r>
  <r>
    <x v="1"/>
    <x v="1"/>
    <s v="2015_Temora"/>
    <n v="1"/>
    <n v="5"/>
    <n v="17"/>
    <n v="2"/>
    <x v="1"/>
    <x v="18"/>
    <s v="GR100"/>
    <n v="1198.8712871287132"/>
    <n v="479.54851485148532"/>
    <m/>
    <n v="623.9287128712873"/>
    <n v="95.394059405940624"/>
    <m/>
    <m/>
    <m/>
    <m/>
    <m/>
  </r>
  <r>
    <x v="1"/>
    <x v="1"/>
    <s v="2015_Temora"/>
    <n v="2"/>
    <n v="5"/>
    <n v="18"/>
    <n v="2"/>
    <x v="7"/>
    <x v="18"/>
    <s v="GR100"/>
    <n v="1103.8207739307538"/>
    <n v="377.88458927359136"/>
    <m/>
    <n v="604.11812627291249"/>
    <n v="121.81805838424985"/>
    <m/>
    <m/>
    <m/>
    <m/>
    <m/>
  </r>
  <r>
    <x v="1"/>
    <x v="1"/>
    <s v="2015_Temora"/>
    <n v="3"/>
    <n v="5"/>
    <n v="19"/>
    <n v="2"/>
    <x v="6"/>
    <x v="18"/>
    <s v="GR100"/>
    <n v="1109.8039215686276"/>
    <n v="364.15441176470597"/>
    <m/>
    <n v="671.95159313725503"/>
    <n v="73.697916666666686"/>
    <m/>
    <m/>
    <m/>
    <m/>
    <m/>
  </r>
  <r>
    <x v="1"/>
    <x v="1"/>
    <s v="2015_Temora"/>
    <n v="4"/>
    <n v="5"/>
    <n v="20"/>
    <n v="2"/>
    <x v="4"/>
    <x v="18"/>
    <s v="GR100"/>
    <n v="1028.3225806451615"/>
    <n v="380.86021505376345"/>
    <m/>
    <n v="566.21218637992843"/>
    <n v="81.250179211469543"/>
    <m/>
    <m/>
    <m/>
    <m/>
    <m/>
  </r>
  <r>
    <x v="1"/>
    <x v="1"/>
    <s v="2015_Temora"/>
    <n v="4"/>
    <n v="6"/>
    <n v="21"/>
    <n v="2"/>
    <x v="3"/>
    <x v="18"/>
    <s v="GR100"/>
    <n v="1048.3222958057397"/>
    <n v="360.01103752759388"/>
    <m/>
    <n v="621.15894039735099"/>
    <n v="67.152317880794712"/>
    <m/>
    <m/>
    <m/>
    <m/>
    <m/>
  </r>
  <r>
    <x v="1"/>
    <x v="1"/>
    <s v="2015_Temora"/>
    <n v="3"/>
    <n v="6"/>
    <n v="22"/>
    <n v="2"/>
    <x v="10"/>
    <x v="18"/>
    <s v="GR100"/>
    <n v="1119.8685524126458"/>
    <n v="337.1647254575708"/>
    <m/>
    <n v="696.40571270105397"/>
    <n v="86.298114254021087"/>
    <m/>
    <m/>
    <m/>
    <m/>
    <m/>
  </r>
  <r>
    <x v="1"/>
    <x v="1"/>
    <s v="2015_Temora"/>
    <n v="2"/>
    <n v="6"/>
    <n v="23"/>
    <n v="2"/>
    <x v="9"/>
    <x v="18"/>
    <s v="GR100"/>
    <n v="1134.4610472541508"/>
    <n v="394.59514687100904"/>
    <m/>
    <n v="589.65070242656452"/>
    <n v="150.2151979565773"/>
    <m/>
    <m/>
    <m/>
    <m/>
    <m/>
  </r>
  <r>
    <x v="1"/>
    <x v="1"/>
    <s v="2015_Temora"/>
    <n v="1"/>
    <n v="6"/>
    <n v="24"/>
    <n v="2"/>
    <x v="8"/>
    <x v="18"/>
    <s v="GR100"/>
    <n v="1034.1616161616164"/>
    <n v="436.75757575757575"/>
    <m/>
    <n v="494.48989898989907"/>
    <n v="102.91414141414143"/>
    <m/>
    <m/>
    <m/>
    <m/>
    <m/>
  </r>
  <r>
    <x v="1"/>
    <x v="1"/>
    <s v="2015_Temora"/>
    <n v="1"/>
    <n v="7"/>
    <n v="25"/>
    <n v="3"/>
    <x v="7"/>
    <x v="18"/>
    <s v="GR100"/>
    <n v="973.18794326241141"/>
    <n v="390.22695035460993"/>
    <m/>
    <n v="490.16312056737604"/>
    <n v="92.797872340425528"/>
    <m/>
    <m/>
    <m/>
    <m/>
    <m/>
  </r>
  <r>
    <x v="1"/>
    <x v="1"/>
    <s v="2015_Temora"/>
    <n v="2"/>
    <n v="7"/>
    <n v="26"/>
    <n v="3"/>
    <x v="5"/>
    <x v="18"/>
    <s v="GR100"/>
    <n v="1031.5012886597942"/>
    <n v="370.21005154639187"/>
    <m/>
    <n v="576.51030927835063"/>
    <n v="84.780927835051571"/>
    <m/>
    <m/>
    <m/>
    <m/>
    <m/>
  </r>
  <r>
    <x v="1"/>
    <x v="1"/>
    <s v="2015_Temora"/>
    <n v="3"/>
    <n v="7"/>
    <n v="27"/>
    <n v="3"/>
    <x v="4"/>
    <x v="18"/>
    <s v="GR100"/>
    <n v="1143.0906913073238"/>
    <n v="425.1584531143053"/>
    <m/>
    <n v="613.5520191649556"/>
    <n v="104.38021902806298"/>
    <m/>
    <m/>
    <m/>
    <m/>
    <m/>
  </r>
  <r>
    <x v="1"/>
    <x v="1"/>
    <s v="2015_Temora"/>
    <n v="4"/>
    <n v="7"/>
    <n v="28"/>
    <n v="3"/>
    <x v="2"/>
    <x v="18"/>
    <s v="GR100"/>
    <n v="956.46296296296316"/>
    <n v="431.2962962962963"/>
    <m/>
    <n v="443.98148148148152"/>
    <n v="81.185185185185205"/>
    <m/>
    <m/>
    <m/>
    <m/>
    <m/>
  </r>
  <r>
    <x v="1"/>
    <x v="1"/>
    <s v="2015_Temora"/>
    <n v="4"/>
    <n v="8"/>
    <n v="29"/>
    <n v="3"/>
    <x v="1"/>
    <x v="18"/>
    <s v="GR100"/>
    <n v="842.05734767025081"/>
    <n v="352.88530465949827"/>
    <m/>
    <n v="423.46236559139783"/>
    <n v="65.709677419354847"/>
    <m/>
    <m/>
    <m/>
    <m/>
    <m/>
  </r>
  <r>
    <x v="1"/>
    <x v="1"/>
    <s v="2015_Temora"/>
    <n v="3"/>
    <n v="8"/>
    <n v="30"/>
    <n v="3"/>
    <x v="8"/>
    <x v="18"/>
    <s v="GR100"/>
    <n v="954.66064981949467"/>
    <n v="356.7725631768954"/>
    <m/>
    <n v="497.91335740072213"/>
    <n v="99.974729241877256"/>
    <m/>
    <m/>
    <m/>
    <m/>
    <m/>
  </r>
  <r>
    <x v="1"/>
    <x v="1"/>
    <s v="2015_Temora"/>
    <n v="2"/>
    <n v="8"/>
    <n v="31"/>
    <n v="3"/>
    <x v="6"/>
    <x v="18"/>
    <s v="GR100"/>
    <n v="1317.7363907531694"/>
    <n v="447.83706189410884"/>
    <m/>
    <n v="799.0186428038777"/>
    <n v="70.880686055182707"/>
    <m/>
    <m/>
    <m/>
    <m/>
    <m/>
  </r>
  <r>
    <x v="1"/>
    <x v="1"/>
    <s v="2015_Temora"/>
    <n v="1"/>
    <n v="8"/>
    <n v="32"/>
    <n v="3"/>
    <x v="10"/>
    <x v="18"/>
    <s v="GR100"/>
    <n v="1103.5311355311355"/>
    <n v="339.40842490842493"/>
    <m/>
    <n v="678.81684981684987"/>
    <n v="85.305860805860817"/>
    <m/>
    <m/>
    <m/>
    <m/>
    <m/>
  </r>
  <r>
    <x v="1"/>
    <x v="1"/>
    <s v="2015_Temora"/>
    <n v="1"/>
    <n v="9"/>
    <n v="33"/>
    <n v="3"/>
    <x v="3"/>
    <x v="18"/>
    <s v="GR100"/>
    <n v="1206.036496350365"/>
    <n v="417.83941605839419"/>
    <m/>
    <n v="698.93138686131385"/>
    <n v="89.265693430656938"/>
    <m/>
    <m/>
    <m/>
    <m/>
    <m/>
  </r>
  <r>
    <x v="1"/>
    <x v="1"/>
    <s v="2015_Temora"/>
    <n v="2"/>
    <n v="9"/>
    <n v="34"/>
    <n v="3"/>
    <x v="11"/>
    <x v="18"/>
    <s v="GR100"/>
    <n v="1081.0093355299289"/>
    <n v="342.19000549148825"/>
    <m/>
    <n v="674.65870400878657"/>
    <n v="64.16062602965404"/>
    <m/>
    <m/>
    <m/>
    <m/>
    <m/>
  </r>
  <r>
    <x v="1"/>
    <x v="1"/>
    <s v="2015_Temora"/>
    <n v="3"/>
    <n v="9"/>
    <n v="35"/>
    <n v="3"/>
    <x v="9"/>
    <x v="18"/>
    <s v="GR100"/>
    <n v="1243.125"/>
    <n v="436.47500000000002"/>
    <m/>
    <n v="671.28750000000002"/>
    <n v="135.36250000000001"/>
    <m/>
    <m/>
    <m/>
    <m/>
    <m/>
  </r>
  <r>
    <x v="1"/>
    <x v="1"/>
    <s v="2015_Temora"/>
    <n v="4"/>
    <n v="9"/>
    <n v="36"/>
    <n v="3"/>
    <x v="0"/>
    <x v="18"/>
    <s v="GR100"/>
    <n v="1121.6501035196686"/>
    <n v="409.61283643892335"/>
    <m/>
    <n v="618.24741200828146"/>
    <n v="93.789855072463766"/>
    <m/>
    <m/>
    <m/>
    <m/>
    <m/>
  </r>
  <r>
    <x v="1"/>
    <x v="1"/>
    <s v="2015_Temora"/>
    <n v="4"/>
    <n v="10"/>
    <n v="37"/>
    <n v="4"/>
    <x v="9"/>
    <x v="18"/>
    <s v="GR100"/>
    <n v="991.58586762075163"/>
    <n v="351.79069767441871"/>
    <m/>
    <n v="550.88103756708426"/>
    <n v="88.914132379248684"/>
    <m/>
    <m/>
    <m/>
    <m/>
    <m/>
  </r>
  <r>
    <x v="1"/>
    <x v="1"/>
    <s v="2015_Temora"/>
    <n v="3"/>
    <n v="10"/>
    <n v="38"/>
    <n v="4"/>
    <x v="1"/>
    <x v="18"/>
    <s v="GR100"/>
    <n v="1242.7261072261076"/>
    <n v="508.24708624708637"/>
    <m/>
    <n v="622.91258741258753"/>
    <n v="111.5664335664336"/>
    <m/>
    <m/>
    <m/>
    <m/>
    <m/>
  </r>
  <r>
    <x v="1"/>
    <x v="1"/>
    <s v="2015_Temora"/>
    <n v="2"/>
    <n v="10"/>
    <n v="39"/>
    <n v="4"/>
    <x v="3"/>
    <x v="18"/>
    <s v="GR100"/>
    <n v="1274.0255999999999"/>
    <n v="381.2944"/>
    <m/>
    <n v="824.23520000000008"/>
    <n v="68.495999999999995"/>
    <m/>
    <m/>
    <m/>
    <m/>
    <m/>
  </r>
  <r>
    <x v="1"/>
    <x v="1"/>
    <s v="2015_Temora"/>
    <n v="1"/>
    <n v="10"/>
    <n v="40"/>
    <n v="4"/>
    <x v="6"/>
    <x v="18"/>
    <s v="GR100"/>
    <n v="1194.9903225806452"/>
    <n v="432.81451612903231"/>
    <m/>
    <n v="684.05806451612909"/>
    <n v="78.117741935483878"/>
    <m/>
    <m/>
    <m/>
    <m/>
    <m/>
  </r>
  <r>
    <x v="1"/>
    <x v="1"/>
    <s v="2015_Temora"/>
    <n v="1"/>
    <n v="11"/>
    <n v="41"/>
    <n v="4"/>
    <x v="0"/>
    <x v="18"/>
    <s v="GR100"/>
    <n v="1171.8620689655174"/>
    <n v="456.86630369026022"/>
    <m/>
    <n v="591.64186327888706"/>
    <n v="123.35390199637027"/>
    <m/>
    <m/>
    <m/>
    <m/>
    <m/>
  </r>
  <r>
    <x v="1"/>
    <x v="1"/>
    <s v="2015_Temora"/>
    <n v="2"/>
    <n v="11"/>
    <n v="42"/>
    <n v="4"/>
    <x v="8"/>
    <x v="18"/>
    <s v="GR100"/>
    <n v="789.49800796812747"/>
    <n v="308.63745019920322"/>
    <m/>
    <n v="422.88446215139442"/>
    <n v="57.976095617529879"/>
    <m/>
    <m/>
    <m/>
    <m/>
    <m/>
  </r>
  <r>
    <x v="1"/>
    <x v="1"/>
    <s v="2015_Temora"/>
    <n v="3"/>
    <n v="11"/>
    <n v="43"/>
    <n v="4"/>
    <x v="11"/>
    <x v="18"/>
    <s v="GR100"/>
    <n v="1140.1951884920636"/>
    <n v="352.96155753968259"/>
    <m/>
    <n v="696.68328373015879"/>
    <n v="90.550347222222229"/>
    <m/>
    <m/>
    <m/>
    <m/>
    <m/>
  </r>
  <r>
    <x v="1"/>
    <x v="1"/>
    <s v="2015_Temora"/>
    <n v="4"/>
    <n v="11"/>
    <n v="44"/>
    <n v="4"/>
    <x v="10"/>
    <x v="18"/>
    <s v="GR100"/>
    <n v="1052.1784232365144"/>
    <n v="346.04979253112032"/>
    <m/>
    <n v="612.60165975103723"/>
    <n v="93.526970954356841"/>
    <m/>
    <m/>
    <m/>
    <m/>
    <m/>
  </r>
  <r>
    <x v="1"/>
    <x v="1"/>
    <s v="2015_Temora"/>
    <n v="4"/>
    <n v="12"/>
    <n v="45"/>
    <n v="4"/>
    <x v="5"/>
    <x v="18"/>
    <s v="GR100"/>
    <n v="1083.1430155210644"/>
    <n v="395.81522542498152"/>
    <m/>
    <n v="604.42054693274213"/>
    <n v="82.907243163340738"/>
    <m/>
    <m/>
    <m/>
    <m/>
    <m/>
  </r>
  <r>
    <x v="1"/>
    <x v="1"/>
    <s v="2015_Temora"/>
    <n v="3"/>
    <n v="12"/>
    <n v="46"/>
    <n v="4"/>
    <x v="7"/>
    <x v="18"/>
    <s v="GR100"/>
    <n v="1179.6323024054984"/>
    <n v="463.90034364261174"/>
    <m/>
    <n v="601.7450171821306"/>
    <n v="113.98694158075602"/>
    <m/>
    <m/>
    <m/>
    <m/>
    <m/>
  </r>
  <r>
    <x v="1"/>
    <x v="1"/>
    <s v="2015_Temora"/>
    <n v="2"/>
    <n v="12"/>
    <n v="47"/>
    <n v="4"/>
    <x v="2"/>
    <x v="18"/>
    <s v="GR100"/>
    <n v="1024.4536163522014"/>
    <n v="407.18789308176105"/>
    <m/>
    <n v="521.30424528301899"/>
    <n v="95.961477987421389"/>
    <m/>
    <m/>
    <m/>
    <m/>
    <m/>
  </r>
  <r>
    <x v="1"/>
    <x v="1"/>
    <s v="2015_Temora"/>
    <n v="1"/>
    <n v="12"/>
    <n v="48"/>
    <n v="4"/>
    <x v="4"/>
    <x v="18"/>
    <s v="GR100"/>
    <n v="944.43768768768791"/>
    <n v="386.1493993993995"/>
    <m/>
    <n v="465.24024024024038"/>
    <n v="93.048048048048059"/>
    <m/>
    <m/>
    <m/>
    <m/>
    <m/>
  </r>
  <r>
    <x v="0"/>
    <x v="2"/>
    <s v="2014_Junee"/>
    <n v="1"/>
    <n v="1"/>
    <n v="1"/>
    <n v="1"/>
    <x v="4"/>
    <x v="19"/>
    <s v="N0"/>
    <n v="19.333333333333332"/>
    <m/>
    <m/>
    <m/>
    <m/>
    <m/>
    <m/>
    <m/>
    <m/>
    <m/>
  </r>
  <r>
    <x v="0"/>
    <x v="2"/>
    <s v="2014_Junee"/>
    <n v="1"/>
    <n v="2"/>
    <n v="2"/>
    <n v="1"/>
    <x v="5"/>
    <x v="19"/>
    <s v="N0"/>
    <n v="25.166666666666668"/>
    <m/>
    <m/>
    <m/>
    <m/>
    <m/>
    <m/>
    <m/>
    <m/>
    <m/>
  </r>
  <r>
    <x v="0"/>
    <x v="2"/>
    <s v="2014_Junee"/>
    <n v="1"/>
    <n v="3"/>
    <n v="3"/>
    <n v="1"/>
    <x v="10"/>
    <x v="19"/>
    <s v="N0"/>
    <n v="19.166666666666668"/>
    <m/>
    <m/>
    <m/>
    <m/>
    <m/>
    <m/>
    <m/>
    <m/>
    <m/>
  </r>
  <r>
    <x v="0"/>
    <x v="2"/>
    <s v="2014_Junee"/>
    <n v="1"/>
    <n v="4"/>
    <n v="4"/>
    <n v="1"/>
    <x v="2"/>
    <x v="19"/>
    <s v="N0"/>
    <n v="38.666666666666664"/>
    <m/>
    <m/>
    <m/>
    <m/>
    <m/>
    <m/>
    <m/>
    <m/>
    <m/>
  </r>
  <r>
    <x v="0"/>
    <x v="2"/>
    <s v="2014_Junee"/>
    <n v="1"/>
    <n v="5"/>
    <n v="5"/>
    <n v="1"/>
    <x v="7"/>
    <x v="19"/>
    <s v="N0"/>
    <n v="29.166666666666668"/>
    <m/>
    <m/>
    <m/>
    <m/>
    <m/>
    <m/>
    <m/>
    <m/>
    <m/>
  </r>
  <r>
    <x v="0"/>
    <x v="2"/>
    <s v="2014_Junee"/>
    <n v="1"/>
    <n v="6"/>
    <n v="6"/>
    <n v="1"/>
    <x v="1"/>
    <x v="19"/>
    <s v="N0"/>
    <n v="23.166666666666664"/>
    <m/>
    <m/>
    <m/>
    <m/>
    <m/>
    <m/>
    <m/>
    <m/>
    <m/>
  </r>
  <r>
    <x v="0"/>
    <x v="2"/>
    <s v="2014_Junee"/>
    <n v="2"/>
    <n v="6"/>
    <n v="7"/>
    <n v="1"/>
    <x v="11"/>
    <x v="19"/>
    <s v="N0"/>
    <n v="18.333333333333336"/>
    <m/>
    <m/>
    <m/>
    <m/>
    <m/>
    <m/>
    <m/>
    <m/>
    <m/>
  </r>
  <r>
    <x v="0"/>
    <x v="2"/>
    <s v="2014_Junee"/>
    <n v="2"/>
    <n v="5"/>
    <n v="8"/>
    <n v="1"/>
    <x v="8"/>
    <x v="19"/>
    <s v="N0"/>
    <n v="30"/>
    <m/>
    <m/>
    <m/>
    <m/>
    <m/>
    <m/>
    <m/>
    <m/>
    <m/>
  </r>
  <r>
    <x v="0"/>
    <x v="2"/>
    <s v="2014_Junee"/>
    <n v="2"/>
    <n v="4"/>
    <n v="9"/>
    <n v="1"/>
    <x v="6"/>
    <x v="19"/>
    <s v="N0"/>
    <n v="43"/>
    <m/>
    <m/>
    <m/>
    <m/>
    <m/>
    <m/>
    <m/>
    <m/>
    <m/>
  </r>
  <r>
    <x v="0"/>
    <x v="2"/>
    <s v="2014_Junee"/>
    <n v="2"/>
    <n v="3"/>
    <n v="10"/>
    <n v="1"/>
    <x v="3"/>
    <x v="19"/>
    <s v="N0"/>
    <n v="28.666666666666668"/>
    <m/>
    <m/>
    <m/>
    <m/>
    <m/>
    <m/>
    <m/>
    <m/>
    <m/>
  </r>
  <r>
    <x v="0"/>
    <x v="2"/>
    <s v="2014_Junee"/>
    <n v="2"/>
    <n v="2"/>
    <n v="11"/>
    <n v="1"/>
    <x v="9"/>
    <x v="19"/>
    <s v="N0"/>
    <n v="27.166666666666668"/>
    <m/>
    <m/>
    <m/>
    <m/>
    <m/>
    <m/>
    <m/>
    <m/>
    <m/>
  </r>
  <r>
    <x v="0"/>
    <x v="2"/>
    <s v="2014_Junee"/>
    <n v="2"/>
    <n v="1"/>
    <n v="12"/>
    <n v="1"/>
    <x v="0"/>
    <x v="19"/>
    <s v="N0"/>
    <n v="32"/>
    <m/>
    <m/>
    <m/>
    <m/>
    <m/>
    <m/>
    <m/>
    <m/>
    <m/>
  </r>
  <r>
    <x v="0"/>
    <x v="2"/>
    <s v="2014_Junee"/>
    <n v="3"/>
    <n v="1"/>
    <n v="13"/>
    <n v="2"/>
    <x v="7"/>
    <x v="19"/>
    <s v="N0"/>
    <n v="36.5"/>
    <m/>
    <m/>
    <m/>
    <m/>
    <m/>
    <m/>
    <m/>
    <m/>
    <m/>
  </r>
  <r>
    <x v="0"/>
    <x v="2"/>
    <s v="2014_Junee"/>
    <n v="3"/>
    <n v="2"/>
    <n v="14"/>
    <n v="2"/>
    <x v="3"/>
    <x v="19"/>
    <s v="N0"/>
    <n v="28.666666666666668"/>
    <m/>
    <m/>
    <m/>
    <m/>
    <m/>
    <m/>
    <m/>
    <m/>
    <m/>
  </r>
  <r>
    <x v="0"/>
    <x v="2"/>
    <s v="2014_Junee"/>
    <n v="3"/>
    <n v="3"/>
    <n v="15"/>
    <n v="2"/>
    <x v="4"/>
    <x v="19"/>
    <s v="N0"/>
    <n v="18.500000000000004"/>
    <m/>
    <m/>
    <m/>
    <m/>
    <m/>
    <m/>
    <m/>
    <m/>
    <m/>
  </r>
  <r>
    <x v="0"/>
    <x v="2"/>
    <s v="2014_Junee"/>
    <n v="3"/>
    <n v="4"/>
    <n v="16"/>
    <n v="2"/>
    <x v="8"/>
    <x v="19"/>
    <s v="N0"/>
    <n v="32.333333333333336"/>
    <m/>
    <m/>
    <m/>
    <m/>
    <m/>
    <m/>
    <m/>
    <m/>
    <m/>
  </r>
  <r>
    <x v="0"/>
    <x v="2"/>
    <s v="2014_Junee"/>
    <n v="3"/>
    <n v="5"/>
    <n v="17"/>
    <n v="2"/>
    <x v="0"/>
    <x v="19"/>
    <s v="N0"/>
    <n v="24.5"/>
    <m/>
    <m/>
    <m/>
    <m/>
    <m/>
    <m/>
    <m/>
    <m/>
    <m/>
  </r>
  <r>
    <x v="0"/>
    <x v="2"/>
    <s v="2014_Junee"/>
    <n v="3"/>
    <n v="6"/>
    <n v="18"/>
    <n v="2"/>
    <x v="2"/>
    <x v="19"/>
    <s v="N0"/>
    <n v="37.333333333333336"/>
    <m/>
    <m/>
    <m/>
    <m/>
    <m/>
    <m/>
    <m/>
    <m/>
    <m/>
  </r>
  <r>
    <x v="0"/>
    <x v="2"/>
    <s v="2014_Junee"/>
    <n v="4"/>
    <n v="6"/>
    <n v="19"/>
    <n v="2"/>
    <x v="5"/>
    <x v="19"/>
    <s v="N0"/>
    <n v="24"/>
    <m/>
    <m/>
    <m/>
    <m/>
    <m/>
    <m/>
    <m/>
    <m/>
    <m/>
  </r>
  <r>
    <x v="0"/>
    <x v="2"/>
    <s v="2014_Junee"/>
    <n v="4"/>
    <n v="5"/>
    <n v="20"/>
    <n v="2"/>
    <x v="6"/>
    <x v="19"/>
    <s v="N0"/>
    <n v="35.166666666666664"/>
    <m/>
    <m/>
    <m/>
    <m/>
    <m/>
    <m/>
    <m/>
    <m/>
    <m/>
  </r>
  <r>
    <x v="0"/>
    <x v="2"/>
    <s v="2014_Junee"/>
    <n v="4"/>
    <n v="4"/>
    <n v="21"/>
    <n v="2"/>
    <x v="1"/>
    <x v="19"/>
    <s v="N0"/>
    <n v="28.166666666666664"/>
    <m/>
    <m/>
    <m/>
    <m/>
    <m/>
    <m/>
    <m/>
    <m/>
    <m/>
  </r>
  <r>
    <x v="0"/>
    <x v="2"/>
    <s v="2014_Junee"/>
    <n v="4"/>
    <n v="3"/>
    <n v="22"/>
    <n v="2"/>
    <x v="9"/>
    <x v="19"/>
    <s v="N0"/>
    <n v="30.833333333333336"/>
    <m/>
    <m/>
    <m/>
    <m/>
    <m/>
    <m/>
    <m/>
    <m/>
    <m/>
  </r>
  <r>
    <x v="0"/>
    <x v="2"/>
    <s v="2014_Junee"/>
    <n v="4"/>
    <n v="2"/>
    <n v="23"/>
    <n v="2"/>
    <x v="11"/>
    <x v="19"/>
    <s v="N0"/>
    <n v="21.5"/>
    <m/>
    <m/>
    <m/>
    <m/>
    <m/>
    <m/>
    <m/>
    <m/>
    <m/>
  </r>
  <r>
    <x v="0"/>
    <x v="2"/>
    <s v="2014_Junee"/>
    <n v="4"/>
    <n v="1"/>
    <n v="24"/>
    <n v="2"/>
    <x v="10"/>
    <x v="19"/>
    <s v="N0"/>
    <n v="29.666666666666668"/>
    <m/>
    <m/>
    <m/>
    <m/>
    <m/>
    <m/>
    <m/>
    <m/>
    <m/>
  </r>
  <r>
    <x v="0"/>
    <x v="2"/>
    <s v="2014_Junee"/>
    <n v="5"/>
    <n v="1"/>
    <n v="25"/>
    <n v="3"/>
    <x v="6"/>
    <x v="19"/>
    <s v="N0"/>
    <n v="28.000000000000004"/>
    <m/>
    <m/>
    <m/>
    <m/>
    <m/>
    <m/>
    <m/>
    <m/>
    <m/>
  </r>
  <r>
    <x v="0"/>
    <x v="2"/>
    <s v="2014_Junee"/>
    <n v="5"/>
    <n v="2"/>
    <n v="26"/>
    <n v="3"/>
    <x v="10"/>
    <x v="19"/>
    <s v="N0"/>
    <n v="22.666666666666668"/>
    <m/>
    <m/>
    <m/>
    <m/>
    <m/>
    <m/>
    <m/>
    <m/>
    <m/>
  </r>
  <r>
    <x v="0"/>
    <x v="2"/>
    <s v="2014_Junee"/>
    <n v="5"/>
    <n v="3"/>
    <n v="27"/>
    <n v="3"/>
    <x v="1"/>
    <x v="19"/>
    <s v="N0"/>
    <n v="21.833333333333332"/>
    <m/>
    <m/>
    <m/>
    <m/>
    <m/>
    <m/>
    <m/>
    <m/>
    <m/>
  </r>
  <r>
    <x v="0"/>
    <x v="2"/>
    <s v="2014_Junee"/>
    <n v="5"/>
    <n v="4"/>
    <n v="28"/>
    <n v="3"/>
    <x v="0"/>
    <x v="19"/>
    <s v="N0"/>
    <n v="32.333333333333336"/>
    <m/>
    <m/>
    <m/>
    <m/>
    <m/>
    <m/>
    <m/>
    <m/>
    <m/>
  </r>
  <r>
    <x v="0"/>
    <x v="2"/>
    <s v="2014_Junee"/>
    <n v="5"/>
    <n v="5"/>
    <n v="29"/>
    <n v="3"/>
    <x v="5"/>
    <x v="19"/>
    <s v="N0"/>
    <n v="36.333333333333336"/>
    <m/>
    <m/>
    <m/>
    <m/>
    <m/>
    <m/>
    <m/>
    <m/>
    <m/>
  </r>
  <r>
    <x v="0"/>
    <x v="2"/>
    <s v="2014_Junee"/>
    <n v="5"/>
    <n v="6"/>
    <n v="30"/>
    <n v="3"/>
    <x v="3"/>
    <x v="19"/>
    <s v="N0"/>
    <n v="31.666666666666668"/>
    <m/>
    <m/>
    <m/>
    <m/>
    <m/>
    <m/>
    <m/>
    <m/>
    <m/>
  </r>
  <r>
    <x v="0"/>
    <x v="2"/>
    <s v="2014_Junee"/>
    <n v="6"/>
    <n v="6"/>
    <n v="31"/>
    <n v="3"/>
    <x v="7"/>
    <x v="19"/>
    <s v="N0"/>
    <n v="28.833333333333336"/>
    <m/>
    <m/>
    <m/>
    <m/>
    <m/>
    <m/>
    <m/>
    <m/>
    <m/>
  </r>
  <r>
    <x v="0"/>
    <x v="2"/>
    <s v="2014_Junee"/>
    <n v="6"/>
    <n v="5"/>
    <n v="32"/>
    <n v="3"/>
    <x v="4"/>
    <x v="19"/>
    <s v="N0"/>
    <n v="23.666666666666668"/>
    <m/>
    <m/>
    <m/>
    <m/>
    <m/>
    <m/>
    <m/>
    <m/>
    <m/>
  </r>
  <r>
    <x v="0"/>
    <x v="2"/>
    <s v="2014_Junee"/>
    <n v="6"/>
    <n v="4"/>
    <n v="33"/>
    <n v="3"/>
    <x v="11"/>
    <x v="19"/>
    <s v="N0"/>
    <n v="17.833333333333332"/>
    <m/>
    <m/>
    <m/>
    <m/>
    <m/>
    <m/>
    <m/>
    <m/>
    <m/>
  </r>
  <r>
    <x v="0"/>
    <x v="2"/>
    <s v="2014_Junee"/>
    <n v="6"/>
    <n v="3"/>
    <n v="34"/>
    <n v="3"/>
    <x v="2"/>
    <x v="19"/>
    <s v="N0"/>
    <n v="35.833333333333336"/>
    <m/>
    <m/>
    <m/>
    <m/>
    <m/>
    <m/>
    <m/>
    <m/>
    <m/>
  </r>
  <r>
    <x v="0"/>
    <x v="2"/>
    <s v="2014_Junee"/>
    <n v="6"/>
    <n v="2"/>
    <n v="35"/>
    <n v="3"/>
    <x v="8"/>
    <x v="19"/>
    <s v="N0"/>
    <n v="27.166666666666668"/>
    <m/>
    <m/>
    <m/>
    <m/>
    <m/>
    <m/>
    <m/>
    <m/>
    <m/>
  </r>
  <r>
    <x v="0"/>
    <x v="2"/>
    <s v="2014_Junee"/>
    <n v="6"/>
    <n v="1"/>
    <n v="36"/>
    <n v="3"/>
    <x v="9"/>
    <x v="19"/>
    <s v="N0"/>
    <n v="27.333333333333332"/>
    <m/>
    <m/>
    <m/>
    <m/>
    <m/>
    <m/>
    <m/>
    <m/>
    <m/>
  </r>
  <r>
    <x v="0"/>
    <x v="2"/>
    <s v="2014_Junee"/>
    <n v="7"/>
    <n v="1"/>
    <n v="37"/>
    <n v="4"/>
    <x v="2"/>
    <x v="19"/>
    <s v="N0"/>
    <n v="32.000000000000007"/>
    <m/>
    <m/>
    <m/>
    <m/>
    <m/>
    <m/>
    <m/>
    <m/>
    <m/>
  </r>
  <r>
    <x v="0"/>
    <x v="2"/>
    <s v="2014_Junee"/>
    <n v="7"/>
    <n v="2"/>
    <n v="38"/>
    <n v="4"/>
    <x v="4"/>
    <x v="19"/>
    <s v="N0"/>
    <n v="14.5"/>
    <m/>
    <m/>
    <m/>
    <m/>
    <m/>
    <m/>
    <m/>
    <m/>
    <m/>
  </r>
  <r>
    <x v="0"/>
    <x v="2"/>
    <s v="2014_Junee"/>
    <n v="7"/>
    <n v="3"/>
    <n v="39"/>
    <n v="4"/>
    <x v="6"/>
    <x v="19"/>
    <s v="N0"/>
    <n v="22.5"/>
    <m/>
    <m/>
    <m/>
    <m/>
    <m/>
    <m/>
    <m/>
    <m/>
    <m/>
  </r>
  <r>
    <x v="0"/>
    <x v="2"/>
    <s v="2014_Junee"/>
    <n v="7"/>
    <n v="4"/>
    <n v="40"/>
    <n v="4"/>
    <x v="7"/>
    <x v="19"/>
    <s v="N0"/>
    <n v="32"/>
    <m/>
    <m/>
    <m/>
    <m/>
    <m/>
    <m/>
    <m/>
    <m/>
    <m/>
  </r>
  <r>
    <x v="0"/>
    <x v="2"/>
    <s v="2014_Junee"/>
    <n v="7"/>
    <n v="5"/>
    <n v="41"/>
    <n v="4"/>
    <x v="9"/>
    <x v="19"/>
    <s v="N0"/>
    <n v="34.5"/>
    <m/>
    <m/>
    <m/>
    <m/>
    <m/>
    <m/>
    <m/>
    <m/>
    <m/>
  </r>
  <r>
    <x v="0"/>
    <x v="2"/>
    <s v="2014_Junee"/>
    <n v="7"/>
    <n v="6"/>
    <n v="42"/>
    <n v="4"/>
    <x v="10"/>
    <x v="19"/>
    <s v="N0"/>
    <n v="27"/>
    <m/>
    <m/>
    <m/>
    <m/>
    <m/>
    <m/>
    <m/>
    <m/>
    <m/>
  </r>
  <r>
    <x v="0"/>
    <x v="2"/>
    <s v="2014_Junee"/>
    <n v="8"/>
    <n v="6"/>
    <n v="43"/>
    <n v="4"/>
    <x v="0"/>
    <x v="19"/>
    <s v="N0"/>
    <n v="29.333333333333336"/>
    <m/>
    <m/>
    <m/>
    <m/>
    <m/>
    <m/>
    <m/>
    <m/>
    <m/>
  </r>
  <r>
    <x v="0"/>
    <x v="2"/>
    <s v="2014_Junee"/>
    <n v="8"/>
    <n v="5"/>
    <n v="44"/>
    <n v="4"/>
    <x v="11"/>
    <x v="19"/>
    <s v="N0"/>
    <n v="17.5"/>
    <m/>
    <m/>
    <m/>
    <m/>
    <m/>
    <m/>
    <m/>
    <m/>
    <m/>
  </r>
  <r>
    <x v="0"/>
    <x v="2"/>
    <s v="2014_Junee"/>
    <n v="8"/>
    <n v="4"/>
    <n v="45"/>
    <n v="4"/>
    <x v="5"/>
    <x v="19"/>
    <s v="N0"/>
    <n v="30.666666666666664"/>
    <m/>
    <m/>
    <m/>
    <m/>
    <m/>
    <m/>
    <m/>
    <m/>
    <m/>
  </r>
  <r>
    <x v="0"/>
    <x v="2"/>
    <s v="2014_Junee"/>
    <n v="8"/>
    <n v="3"/>
    <n v="46"/>
    <n v="4"/>
    <x v="8"/>
    <x v="19"/>
    <s v="N0"/>
    <n v="25"/>
    <m/>
    <m/>
    <m/>
    <m/>
    <m/>
    <m/>
    <m/>
    <m/>
    <m/>
  </r>
  <r>
    <x v="0"/>
    <x v="2"/>
    <s v="2014_Junee"/>
    <n v="8"/>
    <n v="2"/>
    <n v="47"/>
    <n v="4"/>
    <x v="1"/>
    <x v="19"/>
    <s v="N0"/>
    <n v="28.333333333333336"/>
    <m/>
    <m/>
    <m/>
    <m/>
    <m/>
    <m/>
    <m/>
    <m/>
    <m/>
  </r>
  <r>
    <x v="0"/>
    <x v="2"/>
    <s v="2014_Junee"/>
    <n v="8"/>
    <n v="1"/>
    <n v="48"/>
    <n v="4"/>
    <x v="3"/>
    <x v="19"/>
    <s v="N0"/>
    <n v="24.333333333333332"/>
    <m/>
    <m/>
    <m/>
    <m/>
    <m/>
    <m/>
    <m/>
    <m/>
    <m/>
  </r>
  <r>
    <x v="0"/>
    <x v="2"/>
    <s v="2014_Junee"/>
    <n v="1"/>
    <n v="1"/>
    <n v="1"/>
    <n v="1"/>
    <x v="4"/>
    <x v="20"/>
    <s v="N2"/>
    <n v="74.666666666666671"/>
    <m/>
    <m/>
    <m/>
    <m/>
    <n v="-26.31"/>
    <n v="43.122"/>
    <n v="139.9"/>
    <n v="3.2197760000000004"/>
    <n v="10.445866666666669"/>
  </r>
  <r>
    <x v="0"/>
    <x v="2"/>
    <s v="2014_Junee"/>
    <n v="1"/>
    <n v="2"/>
    <n v="2"/>
    <n v="1"/>
    <x v="5"/>
    <x v="20"/>
    <s v="N2"/>
    <n v="118.33333333333334"/>
    <m/>
    <m/>
    <m/>
    <m/>
    <n v="-25.78"/>
    <n v="38.170999999999999"/>
    <n v="116.19999999999999"/>
    <n v="4.5169016666666666"/>
    <n v="13.750333333333334"/>
  </r>
  <r>
    <x v="0"/>
    <x v="2"/>
    <s v="2014_Junee"/>
    <n v="1"/>
    <n v="3"/>
    <n v="3"/>
    <n v="1"/>
    <x v="10"/>
    <x v="20"/>
    <s v="N2"/>
    <n v="128.5"/>
    <m/>
    <m/>
    <m/>
    <m/>
    <n v="-25.55"/>
    <n v="40.358999999999995"/>
    <n v="119.80000000000001"/>
    <n v="5.1861314999999992"/>
    <n v="15.394300000000001"/>
  </r>
  <r>
    <x v="0"/>
    <x v="2"/>
    <s v="2014_Junee"/>
    <n v="1"/>
    <n v="4"/>
    <n v="4"/>
    <n v="1"/>
    <x v="2"/>
    <x v="20"/>
    <s v="N2"/>
    <n v="170"/>
    <m/>
    <m/>
    <m/>
    <m/>
    <n v="-25.81"/>
    <n v="41.533000000000001"/>
    <n v="106.19999999999999"/>
    <n v="7.0606100000000005"/>
    <n v="18.053999999999995"/>
  </r>
  <r>
    <x v="0"/>
    <x v="2"/>
    <s v="2014_Junee"/>
    <n v="1"/>
    <n v="5"/>
    <n v="5"/>
    <n v="1"/>
    <x v="7"/>
    <x v="20"/>
    <s v="N2"/>
    <n v="150.16666666666666"/>
    <m/>
    <m/>
    <m/>
    <m/>
    <n v="-25.75"/>
    <n v="41.521999999999998"/>
    <n v="94.9"/>
    <n v="6.2352203333333325"/>
    <n v="14.250816666666667"/>
  </r>
  <r>
    <x v="0"/>
    <x v="2"/>
    <s v="2014_Junee"/>
    <n v="1"/>
    <n v="6"/>
    <n v="6"/>
    <n v="1"/>
    <x v="1"/>
    <x v="20"/>
    <s v="N2"/>
    <n v="116.49999999999999"/>
    <m/>
    <m/>
    <m/>
    <m/>
    <n v="-25.92"/>
    <n v="39.987000000000002"/>
    <n v="113"/>
    <n v="4.6584854999999994"/>
    <n v="13.164499999999999"/>
  </r>
  <r>
    <x v="0"/>
    <x v="2"/>
    <s v="2014_Junee"/>
    <n v="2"/>
    <n v="6"/>
    <n v="7"/>
    <n v="1"/>
    <x v="11"/>
    <x v="20"/>
    <s v="N2"/>
    <n v="145.66666666666669"/>
    <m/>
    <m/>
    <m/>
    <m/>
    <n v="-25.83"/>
    <n v="43.914000000000001"/>
    <n v="98.800000000000011"/>
    <n v="6.3968060000000015"/>
    <n v="14.391866666666671"/>
  </r>
  <r>
    <x v="0"/>
    <x v="2"/>
    <s v="2014_Junee"/>
    <n v="2"/>
    <n v="5"/>
    <n v="8"/>
    <n v="1"/>
    <x v="8"/>
    <x v="20"/>
    <s v="N2"/>
    <n v="136.16666666666666"/>
    <m/>
    <m/>
    <m/>
    <m/>
    <n v="-25.96"/>
    <n v="41.631"/>
    <n v="92.5"/>
    <n v="5.6687545000000004"/>
    <n v="12.595416666666667"/>
  </r>
  <r>
    <x v="0"/>
    <x v="2"/>
    <s v="2014_Junee"/>
    <n v="2"/>
    <n v="4"/>
    <n v="9"/>
    <n v="1"/>
    <x v="6"/>
    <x v="20"/>
    <s v="N2"/>
    <n v="208.83333333333337"/>
    <m/>
    <m/>
    <m/>
    <m/>
    <n v="-25.72"/>
    <n v="38.605999999999995"/>
    <n v="89.399999999999991"/>
    <n v="8.0622196666666675"/>
    <n v="18.669700000000002"/>
  </r>
  <r>
    <x v="0"/>
    <x v="2"/>
    <s v="2014_Junee"/>
    <n v="2"/>
    <n v="3"/>
    <n v="10"/>
    <n v="1"/>
    <x v="3"/>
    <x v="20"/>
    <s v="N2"/>
    <n v="137.83333333333334"/>
    <m/>
    <m/>
    <m/>
    <m/>
    <n v="-25.92"/>
    <n v="40.163000000000004"/>
    <n v="94.1"/>
    <n v="5.5358001666666681"/>
    <n v="12.970116666666668"/>
  </r>
  <r>
    <x v="0"/>
    <x v="2"/>
    <s v="2014_Junee"/>
    <n v="2"/>
    <n v="2"/>
    <n v="11"/>
    <n v="1"/>
    <x v="9"/>
    <x v="20"/>
    <s v="N2"/>
    <n v="129.66666666666666"/>
    <m/>
    <m/>
    <m/>
    <m/>
    <n v="-25.25"/>
    <n v="37.400999999999996"/>
    <n v="157.30000000000001"/>
    <n v="4.8496629999999996"/>
    <n v="20.396566666666665"/>
  </r>
  <r>
    <x v="0"/>
    <x v="2"/>
    <s v="2014_Junee"/>
    <n v="2"/>
    <n v="1"/>
    <n v="12"/>
    <n v="1"/>
    <x v="0"/>
    <x v="20"/>
    <s v="N2"/>
    <n v="128.66666666666669"/>
    <m/>
    <m/>
    <m/>
    <m/>
    <n v="-25.66"/>
    <n v="41.778000000000006"/>
    <n v="120.60000000000001"/>
    <n v="5.3754360000000014"/>
    <n v="15.517200000000003"/>
  </r>
  <r>
    <x v="0"/>
    <x v="2"/>
    <s v="2014_Junee"/>
    <n v="3"/>
    <n v="1"/>
    <n v="13"/>
    <n v="2"/>
    <x v="7"/>
    <x v="20"/>
    <s v="N2"/>
    <n v="169.5"/>
    <m/>
    <m/>
    <m/>
    <m/>
    <n v="-25.76"/>
    <n v="38.96"/>
    <n v="103.9"/>
    <n v="6.60372"/>
    <n v="17.611049999999999"/>
  </r>
  <r>
    <x v="0"/>
    <x v="2"/>
    <s v="2014_Junee"/>
    <n v="3"/>
    <n v="2"/>
    <n v="14"/>
    <n v="2"/>
    <x v="3"/>
    <x v="20"/>
    <s v="N2"/>
    <n v="131.50000000000003"/>
    <m/>
    <m/>
    <m/>
    <m/>
    <n v="-25.93"/>
    <n v="40.627000000000002"/>
    <n v="82.8"/>
    <n v="5.3424505000000018"/>
    <n v="10.888200000000003"/>
  </r>
  <r>
    <x v="0"/>
    <x v="2"/>
    <s v="2014_Junee"/>
    <n v="3"/>
    <n v="3"/>
    <n v="15"/>
    <n v="2"/>
    <x v="4"/>
    <x v="20"/>
    <s v="N2"/>
    <n v="84.333333333333329"/>
    <m/>
    <m/>
    <m/>
    <m/>
    <n v="-25.77"/>
    <n v="39.352999999999994"/>
    <n v="105.5"/>
    <n v="3.318769666666666"/>
    <n v="8.8971666666666653"/>
  </r>
  <r>
    <x v="0"/>
    <x v="2"/>
    <s v="2014_Junee"/>
    <n v="3"/>
    <n v="4"/>
    <n v="16"/>
    <n v="2"/>
    <x v="8"/>
    <x v="20"/>
    <s v="N2"/>
    <n v="147.5"/>
    <m/>
    <m/>
    <m/>
    <m/>
    <n v="-25.74"/>
    <n v="41.399000000000001"/>
    <n v="103.69999999999999"/>
    <n v="6.1063524999999998"/>
    <n v="15.295749999999998"/>
  </r>
  <r>
    <x v="0"/>
    <x v="2"/>
    <s v="2014_Junee"/>
    <n v="3"/>
    <n v="5"/>
    <n v="17"/>
    <n v="2"/>
    <x v="0"/>
    <x v="20"/>
    <s v="N2"/>
    <n v="145.33333333333334"/>
    <m/>
    <m/>
    <m/>
    <m/>
    <n v="-25.69"/>
    <n v="44.489000000000004"/>
    <n v="96.1"/>
    <n v="6.465734666666668"/>
    <n v="13.966533333333333"/>
  </r>
  <r>
    <x v="0"/>
    <x v="2"/>
    <s v="2014_Junee"/>
    <n v="3"/>
    <n v="6"/>
    <n v="18"/>
    <n v="2"/>
    <x v="2"/>
    <x v="20"/>
    <s v="N2"/>
    <n v="168.83333333333334"/>
    <m/>
    <m/>
    <m/>
    <m/>
    <n v="-26.22"/>
    <n v="44.594999999999999"/>
    <n v="70.5"/>
    <n v="7.5291225000000006"/>
    <n v="11.902749999999999"/>
  </r>
  <r>
    <x v="0"/>
    <x v="2"/>
    <s v="2014_Junee"/>
    <n v="4"/>
    <n v="6"/>
    <n v="19"/>
    <n v="2"/>
    <x v="5"/>
    <x v="20"/>
    <s v="N2"/>
    <n v="154.5"/>
    <m/>
    <m/>
    <m/>
    <m/>
    <n v="-26.31"/>
    <n v="43.387"/>
    <n v="62.5"/>
    <n v="6.7032915000000006"/>
    <n v="9.65625"/>
  </r>
  <r>
    <x v="0"/>
    <x v="2"/>
    <s v="2014_Junee"/>
    <n v="4"/>
    <n v="5"/>
    <n v="20"/>
    <n v="2"/>
    <x v="6"/>
    <x v="20"/>
    <s v="N2"/>
    <n v="178"/>
    <m/>
    <m/>
    <m/>
    <m/>
    <n v="-25.73"/>
    <n v="38.777999999999999"/>
    <n v="97.5"/>
    <n v="6.9024839999999994"/>
    <n v="17.355"/>
  </r>
  <r>
    <x v="0"/>
    <x v="2"/>
    <s v="2014_Junee"/>
    <n v="4"/>
    <n v="4"/>
    <n v="21"/>
    <n v="2"/>
    <x v="1"/>
    <x v="20"/>
    <s v="N2"/>
    <n v="150.83333333333334"/>
    <m/>
    <m/>
    <m/>
    <m/>
    <n v="-26.02"/>
    <n v="42.228999999999999"/>
    <n v="89"/>
    <n v="6.3695408333333337"/>
    <n v="13.424166666666668"/>
  </r>
  <r>
    <x v="0"/>
    <x v="2"/>
    <s v="2014_Junee"/>
    <n v="4"/>
    <n v="3"/>
    <n v="22"/>
    <n v="2"/>
    <x v="9"/>
    <x v="20"/>
    <s v="N2"/>
    <n v="163.33333333333334"/>
    <m/>
    <m/>
    <m/>
    <m/>
    <n v="-25.16"/>
    <n v="38.137"/>
    <n v="146.4"/>
    <n v="6.2290433333333342"/>
    <n v="23.912000000000003"/>
  </r>
  <r>
    <x v="0"/>
    <x v="2"/>
    <s v="2014_Junee"/>
    <n v="4"/>
    <n v="2"/>
    <n v="23"/>
    <n v="2"/>
    <x v="11"/>
    <x v="20"/>
    <s v="N2"/>
    <n v="93.166666666666671"/>
    <m/>
    <m/>
    <m/>
    <m/>
    <n v="-25.33"/>
    <n v="38.248000000000005"/>
    <n v="118.80000000000001"/>
    <n v="3.5634386666666673"/>
    <n v="11.068200000000001"/>
  </r>
  <r>
    <x v="0"/>
    <x v="2"/>
    <s v="2014_Junee"/>
    <n v="4"/>
    <n v="1"/>
    <n v="24"/>
    <n v="2"/>
    <x v="10"/>
    <x v="20"/>
    <s v="N2"/>
    <n v="133.66666666666669"/>
    <m/>
    <m/>
    <m/>
    <m/>
    <n v="-25.42"/>
    <n v="39.158000000000001"/>
    <n v="111.6"/>
    <n v="5.234119333333334"/>
    <n v="14.917200000000001"/>
  </r>
  <r>
    <x v="0"/>
    <x v="2"/>
    <s v="2014_Junee"/>
    <n v="5"/>
    <n v="1"/>
    <n v="25"/>
    <n v="3"/>
    <x v="6"/>
    <x v="20"/>
    <s v="N2"/>
    <n v="153.16666666666669"/>
    <m/>
    <m/>
    <m/>
    <m/>
    <n v="-25.12"/>
    <n v="38.841000000000001"/>
    <n v="153.69999999999999"/>
    <n v="5.9491465000000003"/>
    <n v="23.541716666666666"/>
  </r>
  <r>
    <x v="0"/>
    <x v="2"/>
    <s v="2014_Junee"/>
    <n v="5"/>
    <n v="2"/>
    <n v="26"/>
    <n v="3"/>
    <x v="10"/>
    <x v="20"/>
    <s v="N2"/>
    <n v="118.33333333333334"/>
    <m/>
    <m/>
    <m/>
    <m/>
    <n v="-25.74"/>
    <n v="40.465000000000003"/>
    <n v="115.7"/>
    <n v="4.7883583333333348"/>
    <n v="13.691166666666668"/>
  </r>
  <r>
    <x v="0"/>
    <x v="2"/>
    <s v="2014_Junee"/>
    <n v="5"/>
    <n v="3"/>
    <n v="27"/>
    <n v="3"/>
    <x v="1"/>
    <x v="20"/>
    <s v="N2"/>
    <n v="105.5"/>
    <m/>
    <m/>
    <m/>
    <m/>
    <n v="-26.02"/>
    <n v="42.135999999999996"/>
    <n v="100.9"/>
    <n v="4.4453480000000001"/>
    <n v="10.644950000000001"/>
  </r>
  <r>
    <x v="0"/>
    <x v="2"/>
    <s v="2014_Junee"/>
    <n v="5"/>
    <n v="4"/>
    <n v="28"/>
    <n v="3"/>
    <x v="0"/>
    <x v="20"/>
    <s v="N2"/>
    <n v="178.33333333333334"/>
    <m/>
    <m/>
    <m/>
    <m/>
    <n v="-26.13"/>
    <n v="46.687000000000005"/>
    <n v="77.599999999999994"/>
    <n v="8.3258483333333348"/>
    <n v="13.838666666666667"/>
  </r>
  <r>
    <x v="0"/>
    <x v="2"/>
    <s v="2014_Junee"/>
    <n v="5"/>
    <n v="5"/>
    <n v="29"/>
    <n v="3"/>
    <x v="5"/>
    <x v="20"/>
    <s v="N2"/>
    <n v="173.00000000000003"/>
    <m/>
    <m/>
    <m/>
    <m/>
    <n v="-25.77"/>
    <n v="38.864999999999995"/>
    <n v="99.9"/>
    <n v="6.7236450000000003"/>
    <n v="17.282700000000006"/>
  </r>
  <r>
    <x v="0"/>
    <x v="2"/>
    <s v="2014_Junee"/>
    <n v="5"/>
    <n v="6"/>
    <n v="30"/>
    <n v="3"/>
    <x v="3"/>
    <x v="20"/>
    <s v="N2"/>
    <n v="186.5"/>
    <m/>
    <m/>
    <m/>
    <m/>
    <n v="-26.02"/>
    <n v="42.432000000000002"/>
    <n v="74.400000000000006"/>
    <n v="7.9135680000000006"/>
    <n v="13.8756"/>
  </r>
  <r>
    <x v="0"/>
    <x v="2"/>
    <s v="2014_Junee"/>
    <n v="6"/>
    <n v="6"/>
    <n v="31"/>
    <n v="3"/>
    <x v="7"/>
    <x v="20"/>
    <s v="N2"/>
    <n v="145.16666666666666"/>
    <m/>
    <m/>
    <m/>
    <m/>
    <n v="-26.08"/>
    <n v="43.64"/>
    <n v="90.399999999999991"/>
    <n v="6.3350733333333329"/>
    <n v="13.123066666666665"/>
  </r>
  <r>
    <x v="0"/>
    <x v="2"/>
    <s v="2014_Junee"/>
    <n v="6"/>
    <n v="5"/>
    <n v="32"/>
    <n v="3"/>
    <x v="4"/>
    <x v="20"/>
    <s v="N2"/>
    <n v="152.33333333333331"/>
    <m/>
    <m/>
    <m/>
    <m/>
    <n v="-26.01"/>
    <n v="44.641000000000005"/>
    <n v="86.1"/>
    <n v="6.8003123333333333"/>
    <n v="13.115899999999998"/>
  </r>
  <r>
    <x v="0"/>
    <x v="2"/>
    <s v="2014_Junee"/>
    <n v="6"/>
    <n v="4"/>
    <n v="33"/>
    <n v="3"/>
    <x v="11"/>
    <x v="20"/>
    <s v="N2"/>
    <n v="95.166666666666657"/>
    <m/>
    <m/>
    <m/>
    <m/>
    <n v="-25.55"/>
    <n v="44.374000000000002"/>
    <n v="119"/>
    <n v="4.2229256666666659"/>
    <n v="11.324833333333332"/>
  </r>
  <r>
    <x v="0"/>
    <x v="2"/>
    <s v="2014_Junee"/>
    <n v="6"/>
    <n v="3"/>
    <n v="34"/>
    <n v="3"/>
    <x v="2"/>
    <x v="20"/>
    <s v="N2"/>
    <n v="169.16666666666669"/>
    <m/>
    <m/>
    <m/>
    <m/>
    <n v="-25.71"/>
    <n v="41.721000000000004"/>
    <n v="115.1"/>
    <n v="7.057802500000002"/>
    <n v="19.471083333333336"/>
  </r>
  <r>
    <x v="0"/>
    <x v="2"/>
    <s v="2014_Junee"/>
    <n v="6"/>
    <n v="2"/>
    <n v="35"/>
    <n v="3"/>
    <x v="8"/>
    <x v="20"/>
    <s v="N2"/>
    <n v="111.49999999999999"/>
    <m/>
    <m/>
    <m/>
    <m/>
    <n v="-25.98"/>
    <n v="39.652999999999999"/>
    <n v="105.1"/>
    <n v="4.4213094999999996"/>
    <n v="11.718649999999998"/>
  </r>
  <r>
    <x v="0"/>
    <x v="2"/>
    <s v="2014_Junee"/>
    <n v="6"/>
    <n v="1"/>
    <n v="36"/>
    <n v="3"/>
    <x v="9"/>
    <x v="20"/>
    <s v="N2"/>
    <n v="112.00000000000001"/>
    <m/>
    <m/>
    <m/>
    <m/>
    <n v="-25.19"/>
    <n v="38.894999999999996"/>
    <n v="169"/>
    <n v="4.3562399999999997"/>
    <n v="18.928000000000004"/>
  </r>
  <r>
    <x v="0"/>
    <x v="2"/>
    <s v="2014_Junee"/>
    <n v="7"/>
    <n v="1"/>
    <n v="37"/>
    <n v="4"/>
    <x v="2"/>
    <x v="20"/>
    <s v="N2"/>
    <n v="133"/>
    <m/>
    <m/>
    <m/>
    <m/>
    <n v="-26.09"/>
    <n v="41.653000000000006"/>
    <n v="106.6"/>
    <n v="5.5398490000000011"/>
    <n v="14.1778"/>
  </r>
  <r>
    <x v="0"/>
    <x v="2"/>
    <s v="2014_Junee"/>
    <n v="7"/>
    <n v="2"/>
    <n v="38"/>
    <n v="4"/>
    <x v="4"/>
    <x v="20"/>
    <s v="N2"/>
    <n v="98.333333333333343"/>
    <m/>
    <m/>
    <m/>
    <m/>
    <n v="-26.03"/>
    <n v="44.22"/>
    <n v="89.7"/>
    <n v="4.3483000000000001"/>
    <n v="8.8205000000000027"/>
  </r>
  <r>
    <x v="0"/>
    <x v="2"/>
    <s v="2014_Junee"/>
    <n v="7"/>
    <n v="3"/>
    <n v="39"/>
    <n v="4"/>
    <x v="6"/>
    <x v="20"/>
    <s v="N2"/>
    <n v="157"/>
    <m/>
    <m/>
    <m/>
    <m/>
    <n v="-25.43"/>
    <n v="39.950000000000003"/>
    <n v="137.4"/>
    <n v="6.2721500000000008"/>
    <n v="21.5718"/>
  </r>
  <r>
    <x v="0"/>
    <x v="2"/>
    <s v="2014_Junee"/>
    <n v="7"/>
    <n v="4"/>
    <n v="40"/>
    <n v="4"/>
    <x v="7"/>
    <x v="20"/>
    <s v="N2"/>
    <n v="159"/>
    <m/>
    <m/>
    <m/>
    <m/>
    <n v="-26.29"/>
    <n v="41.588999999999999"/>
    <n v="88.3"/>
    <n v="6.6126509999999996"/>
    <n v="14.039699999999998"/>
  </r>
  <r>
    <x v="0"/>
    <x v="2"/>
    <s v="2014_Junee"/>
    <n v="7"/>
    <n v="5"/>
    <n v="41"/>
    <n v="4"/>
    <x v="9"/>
    <x v="20"/>
    <s v="N2"/>
    <n v="148.16666666666669"/>
    <m/>
    <m/>
    <m/>
    <m/>
    <n v="-25.19"/>
    <n v="39.571999999999996"/>
    <n v="170"/>
    <n v="5.8632513333333334"/>
    <n v="25.188333333333336"/>
  </r>
  <r>
    <x v="0"/>
    <x v="2"/>
    <s v="2014_Junee"/>
    <n v="7"/>
    <n v="6"/>
    <n v="42"/>
    <n v="4"/>
    <x v="10"/>
    <x v="20"/>
    <s v="N2"/>
    <n v="124.83333333333334"/>
    <m/>
    <m/>
    <m/>
    <m/>
    <n v="-25.6"/>
    <n v="45.652000000000001"/>
    <n v="105.1"/>
    <n v="5.698891333333334"/>
    <n v="13.119983333333334"/>
  </r>
  <r>
    <x v="0"/>
    <x v="2"/>
    <s v="2014_Junee"/>
    <n v="8"/>
    <n v="6"/>
    <n v="43"/>
    <n v="4"/>
    <x v="0"/>
    <x v="20"/>
    <s v="N2"/>
    <n v="111.66666666666667"/>
    <m/>
    <m/>
    <m/>
    <m/>
    <m/>
    <m/>
    <m/>
    <m/>
    <m/>
  </r>
  <r>
    <x v="0"/>
    <x v="2"/>
    <s v="2014_Junee"/>
    <n v="8"/>
    <n v="5"/>
    <n v="44"/>
    <n v="4"/>
    <x v="11"/>
    <x v="20"/>
    <s v="N2"/>
    <n v="122.33333333333334"/>
    <m/>
    <m/>
    <m/>
    <m/>
    <n v="-25.49"/>
    <n v="43.653000000000006"/>
    <n v="124.7"/>
    <n v="5.3402170000000018"/>
    <n v="15.254966666666668"/>
  </r>
  <r>
    <x v="0"/>
    <x v="2"/>
    <s v="2014_Junee"/>
    <n v="8"/>
    <n v="4"/>
    <n v="45"/>
    <n v="4"/>
    <x v="5"/>
    <x v="20"/>
    <s v="N2"/>
    <n v="115.33333333333334"/>
    <m/>
    <m/>
    <m/>
    <m/>
    <n v="-25.96"/>
    <n v="43.448999999999998"/>
    <n v="95.7"/>
    <n v="5.0111180000000006"/>
    <n v="11.037400000000002"/>
  </r>
  <r>
    <x v="0"/>
    <x v="2"/>
    <s v="2014_Junee"/>
    <n v="8"/>
    <n v="3"/>
    <n v="46"/>
    <n v="4"/>
    <x v="8"/>
    <x v="20"/>
    <s v="N2"/>
    <n v="141"/>
    <m/>
    <m/>
    <m/>
    <m/>
    <n v="-25.77"/>
    <n v="38.309000000000005"/>
    <n v="118.80000000000001"/>
    <n v="5.4015690000000003"/>
    <n v="16.750800000000002"/>
  </r>
  <r>
    <x v="0"/>
    <x v="2"/>
    <s v="2014_Junee"/>
    <n v="8"/>
    <n v="2"/>
    <n v="47"/>
    <n v="4"/>
    <x v="1"/>
    <x v="20"/>
    <s v="N2"/>
    <n v="116.16666666666667"/>
    <m/>
    <m/>
    <m/>
    <m/>
    <m/>
    <m/>
    <m/>
    <m/>
    <m/>
  </r>
  <r>
    <x v="0"/>
    <x v="2"/>
    <s v="2014_Junee"/>
    <n v="8"/>
    <n v="1"/>
    <n v="48"/>
    <n v="4"/>
    <x v="3"/>
    <x v="20"/>
    <s v="N2"/>
    <n v="108.50000000000001"/>
    <m/>
    <m/>
    <m/>
    <m/>
    <n v="-25.33"/>
    <n v="39.337000000000003"/>
    <n v="149.19999999999999"/>
    <n v="4.2680645000000013"/>
    <n v="16.188200000000002"/>
  </r>
  <r>
    <x v="0"/>
    <x v="2"/>
    <s v="2014_Junee"/>
    <n v="1"/>
    <n v="1"/>
    <n v="1"/>
    <n v="1"/>
    <x v="4"/>
    <x v="21"/>
    <s v="F1"/>
    <n v="312.16666666666669"/>
    <m/>
    <m/>
    <m/>
    <m/>
    <m/>
    <m/>
    <m/>
    <m/>
    <m/>
  </r>
  <r>
    <x v="0"/>
    <x v="2"/>
    <s v="2014_Junee"/>
    <n v="1"/>
    <n v="2"/>
    <n v="2"/>
    <n v="1"/>
    <x v="5"/>
    <x v="21"/>
    <s v="F1"/>
    <n v="372.33333333333337"/>
    <m/>
    <m/>
    <m/>
    <m/>
    <m/>
    <m/>
    <m/>
    <m/>
    <m/>
  </r>
  <r>
    <x v="0"/>
    <x v="2"/>
    <s v="2014_Junee"/>
    <n v="1"/>
    <n v="3"/>
    <n v="3"/>
    <n v="1"/>
    <x v="10"/>
    <x v="21"/>
    <s v="F1"/>
    <n v="476.00000000000006"/>
    <m/>
    <m/>
    <m/>
    <m/>
    <m/>
    <m/>
    <m/>
    <m/>
    <m/>
  </r>
  <r>
    <x v="0"/>
    <x v="2"/>
    <s v="2014_Junee"/>
    <n v="1"/>
    <n v="4"/>
    <n v="4"/>
    <n v="1"/>
    <x v="2"/>
    <x v="21"/>
    <s v="F1"/>
    <n v="440.33333333333331"/>
    <m/>
    <m/>
    <m/>
    <m/>
    <m/>
    <m/>
    <m/>
    <m/>
    <m/>
  </r>
  <r>
    <x v="0"/>
    <x v="2"/>
    <s v="2014_Junee"/>
    <n v="1"/>
    <n v="5"/>
    <n v="5"/>
    <n v="1"/>
    <x v="7"/>
    <x v="21"/>
    <s v="F1"/>
    <n v="443.00000000000006"/>
    <m/>
    <m/>
    <m/>
    <m/>
    <m/>
    <m/>
    <m/>
    <m/>
    <m/>
  </r>
  <r>
    <x v="0"/>
    <x v="2"/>
    <s v="2014_Junee"/>
    <n v="1"/>
    <n v="6"/>
    <n v="6"/>
    <n v="1"/>
    <x v="1"/>
    <x v="21"/>
    <s v="F1"/>
    <n v="375"/>
    <m/>
    <m/>
    <m/>
    <m/>
    <m/>
    <m/>
    <m/>
    <m/>
    <m/>
  </r>
  <r>
    <x v="0"/>
    <x v="2"/>
    <s v="2014_Junee"/>
    <n v="2"/>
    <n v="6"/>
    <n v="7"/>
    <n v="1"/>
    <x v="11"/>
    <x v="21"/>
    <s v="F1"/>
    <n v="424.83333333333331"/>
    <m/>
    <m/>
    <m/>
    <m/>
    <m/>
    <m/>
    <m/>
    <m/>
    <m/>
  </r>
  <r>
    <x v="0"/>
    <x v="2"/>
    <s v="2014_Junee"/>
    <n v="2"/>
    <n v="5"/>
    <n v="8"/>
    <n v="1"/>
    <x v="8"/>
    <x v="21"/>
    <s v="F1"/>
    <n v="565.33333333333337"/>
    <m/>
    <m/>
    <m/>
    <m/>
    <m/>
    <m/>
    <m/>
    <m/>
    <m/>
  </r>
  <r>
    <x v="0"/>
    <x v="2"/>
    <s v="2014_Junee"/>
    <n v="2"/>
    <n v="4"/>
    <n v="9"/>
    <n v="1"/>
    <x v="6"/>
    <x v="21"/>
    <s v="F1"/>
    <n v="655.16666666666674"/>
    <m/>
    <m/>
    <m/>
    <m/>
    <m/>
    <m/>
    <m/>
    <m/>
    <m/>
  </r>
  <r>
    <x v="0"/>
    <x v="2"/>
    <s v="2014_Junee"/>
    <n v="2"/>
    <n v="3"/>
    <n v="10"/>
    <n v="1"/>
    <x v="3"/>
    <x v="21"/>
    <s v="F1"/>
    <n v="508.50000000000006"/>
    <m/>
    <m/>
    <m/>
    <m/>
    <m/>
    <m/>
    <m/>
    <m/>
    <m/>
  </r>
  <r>
    <x v="0"/>
    <x v="2"/>
    <s v="2014_Junee"/>
    <n v="2"/>
    <n v="2"/>
    <n v="11"/>
    <n v="1"/>
    <x v="9"/>
    <x v="21"/>
    <s v="F1"/>
    <n v="480.50000000000006"/>
    <m/>
    <m/>
    <m/>
    <m/>
    <m/>
    <m/>
    <m/>
    <m/>
    <m/>
  </r>
  <r>
    <x v="0"/>
    <x v="2"/>
    <s v="2014_Junee"/>
    <n v="2"/>
    <n v="1"/>
    <n v="12"/>
    <n v="1"/>
    <x v="0"/>
    <x v="21"/>
    <s v="F1"/>
    <n v="508.66666666666669"/>
    <m/>
    <m/>
    <m/>
    <m/>
    <m/>
    <m/>
    <m/>
    <m/>
    <m/>
  </r>
  <r>
    <x v="0"/>
    <x v="2"/>
    <s v="2014_Junee"/>
    <n v="3"/>
    <n v="1"/>
    <n v="13"/>
    <n v="2"/>
    <x v="7"/>
    <x v="21"/>
    <s v="F1"/>
    <n v="431.83333333333337"/>
    <m/>
    <m/>
    <m/>
    <m/>
    <m/>
    <m/>
    <m/>
    <m/>
    <m/>
  </r>
  <r>
    <x v="0"/>
    <x v="2"/>
    <s v="2014_Junee"/>
    <n v="3"/>
    <n v="2"/>
    <n v="14"/>
    <n v="2"/>
    <x v="3"/>
    <x v="21"/>
    <s v="F1"/>
    <n v="549.83333333333337"/>
    <m/>
    <m/>
    <m/>
    <m/>
    <m/>
    <m/>
    <m/>
    <m/>
    <m/>
  </r>
  <r>
    <x v="0"/>
    <x v="2"/>
    <s v="2014_Junee"/>
    <n v="3"/>
    <n v="3"/>
    <n v="15"/>
    <n v="2"/>
    <x v="4"/>
    <x v="21"/>
    <s v="F1"/>
    <n v="381.00000000000006"/>
    <m/>
    <m/>
    <m/>
    <m/>
    <m/>
    <m/>
    <m/>
    <m/>
    <m/>
  </r>
  <r>
    <x v="0"/>
    <x v="2"/>
    <s v="2014_Junee"/>
    <n v="3"/>
    <n v="4"/>
    <n v="16"/>
    <n v="2"/>
    <x v="8"/>
    <x v="21"/>
    <s v="F1"/>
    <n v="409.5"/>
    <m/>
    <m/>
    <m/>
    <m/>
    <m/>
    <m/>
    <m/>
    <m/>
    <m/>
  </r>
  <r>
    <x v="0"/>
    <x v="2"/>
    <s v="2014_Junee"/>
    <n v="3"/>
    <n v="5"/>
    <n v="17"/>
    <n v="2"/>
    <x v="0"/>
    <x v="21"/>
    <s v="F1"/>
    <n v="498.50000000000006"/>
    <m/>
    <m/>
    <m/>
    <m/>
    <m/>
    <m/>
    <m/>
    <m/>
    <m/>
  </r>
  <r>
    <x v="0"/>
    <x v="2"/>
    <s v="2014_Junee"/>
    <n v="3"/>
    <n v="6"/>
    <n v="18"/>
    <n v="2"/>
    <x v="2"/>
    <x v="21"/>
    <s v="F1"/>
    <n v="453.83333333333337"/>
    <m/>
    <m/>
    <m/>
    <m/>
    <m/>
    <m/>
    <m/>
    <m/>
    <m/>
  </r>
  <r>
    <x v="0"/>
    <x v="2"/>
    <s v="2014_Junee"/>
    <n v="4"/>
    <n v="6"/>
    <n v="19"/>
    <n v="2"/>
    <x v="5"/>
    <x v="21"/>
    <s v="F1"/>
    <n v="293"/>
    <m/>
    <m/>
    <m/>
    <m/>
    <m/>
    <m/>
    <m/>
    <m/>
    <m/>
  </r>
  <r>
    <x v="0"/>
    <x v="2"/>
    <s v="2014_Junee"/>
    <n v="4"/>
    <n v="5"/>
    <n v="20"/>
    <n v="2"/>
    <x v="6"/>
    <x v="21"/>
    <s v="F1"/>
    <n v="638.16666666666674"/>
    <m/>
    <m/>
    <m/>
    <m/>
    <m/>
    <m/>
    <m/>
    <m/>
    <m/>
  </r>
  <r>
    <x v="0"/>
    <x v="2"/>
    <s v="2014_Junee"/>
    <n v="4"/>
    <n v="4"/>
    <n v="21"/>
    <n v="2"/>
    <x v="1"/>
    <x v="21"/>
    <s v="F1"/>
    <n v="549.33333333333337"/>
    <m/>
    <m/>
    <m/>
    <m/>
    <m/>
    <m/>
    <m/>
    <m/>
    <m/>
  </r>
  <r>
    <x v="0"/>
    <x v="2"/>
    <s v="2014_Junee"/>
    <n v="4"/>
    <n v="3"/>
    <n v="22"/>
    <n v="2"/>
    <x v="9"/>
    <x v="21"/>
    <s v="F1"/>
    <n v="458.00000000000006"/>
    <m/>
    <m/>
    <m/>
    <m/>
    <m/>
    <m/>
    <m/>
    <m/>
    <m/>
  </r>
  <r>
    <x v="0"/>
    <x v="2"/>
    <s v="2014_Junee"/>
    <n v="4"/>
    <n v="2"/>
    <n v="23"/>
    <n v="2"/>
    <x v="11"/>
    <x v="21"/>
    <s v="F1"/>
    <n v="363.66666666666669"/>
    <m/>
    <m/>
    <m/>
    <m/>
    <m/>
    <m/>
    <m/>
    <m/>
    <m/>
  </r>
  <r>
    <x v="0"/>
    <x v="2"/>
    <s v="2014_Junee"/>
    <n v="4"/>
    <n v="1"/>
    <n v="24"/>
    <n v="2"/>
    <x v="10"/>
    <x v="21"/>
    <s v="F1"/>
    <n v="402.33333333333337"/>
    <m/>
    <m/>
    <m/>
    <m/>
    <m/>
    <m/>
    <m/>
    <m/>
    <m/>
  </r>
  <r>
    <x v="0"/>
    <x v="2"/>
    <s v="2014_Junee"/>
    <n v="5"/>
    <n v="1"/>
    <n v="25"/>
    <n v="3"/>
    <x v="6"/>
    <x v="21"/>
    <s v="F1"/>
    <n v="510.50000000000006"/>
    <m/>
    <m/>
    <m/>
    <m/>
    <m/>
    <m/>
    <m/>
    <m/>
    <m/>
  </r>
  <r>
    <x v="0"/>
    <x v="2"/>
    <s v="2014_Junee"/>
    <n v="5"/>
    <n v="2"/>
    <n v="26"/>
    <n v="3"/>
    <x v="10"/>
    <x v="21"/>
    <s v="F1"/>
    <n v="401.33333333333331"/>
    <m/>
    <m/>
    <m/>
    <m/>
    <m/>
    <m/>
    <m/>
    <m/>
    <m/>
  </r>
  <r>
    <x v="0"/>
    <x v="2"/>
    <s v="2014_Junee"/>
    <n v="5"/>
    <n v="3"/>
    <n v="27"/>
    <n v="3"/>
    <x v="1"/>
    <x v="21"/>
    <s v="F1"/>
    <n v="473.16666666666663"/>
    <m/>
    <m/>
    <m/>
    <m/>
    <m/>
    <m/>
    <m/>
    <m/>
    <m/>
  </r>
  <r>
    <x v="0"/>
    <x v="2"/>
    <s v="2014_Junee"/>
    <n v="5"/>
    <n v="4"/>
    <n v="28"/>
    <n v="3"/>
    <x v="0"/>
    <x v="21"/>
    <s v="F1"/>
    <n v="482.33333333333343"/>
    <m/>
    <m/>
    <m/>
    <m/>
    <m/>
    <m/>
    <m/>
    <m/>
    <m/>
  </r>
  <r>
    <x v="0"/>
    <x v="2"/>
    <s v="2014_Junee"/>
    <n v="5"/>
    <n v="5"/>
    <n v="29"/>
    <n v="3"/>
    <x v="5"/>
    <x v="21"/>
    <s v="F1"/>
    <n v="505.33333333333343"/>
    <m/>
    <m/>
    <m/>
    <m/>
    <m/>
    <m/>
    <m/>
    <m/>
    <m/>
  </r>
  <r>
    <x v="0"/>
    <x v="2"/>
    <s v="2014_Junee"/>
    <n v="5"/>
    <n v="6"/>
    <n v="30"/>
    <n v="3"/>
    <x v="3"/>
    <x v="21"/>
    <s v="F1"/>
    <n v="566.16666666666674"/>
    <m/>
    <m/>
    <m/>
    <m/>
    <m/>
    <m/>
    <m/>
    <m/>
    <m/>
  </r>
  <r>
    <x v="0"/>
    <x v="2"/>
    <s v="2014_Junee"/>
    <n v="6"/>
    <n v="6"/>
    <n v="31"/>
    <n v="3"/>
    <x v="7"/>
    <x v="21"/>
    <s v="F1"/>
    <n v="464.16666666666669"/>
    <m/>
    <m/>
    <m/>
    <m/>
    <m/>
    <m/>
    <m/>
    <m/>
    <m/>
  </r>
  <r>
    <x v="0"/>
    <x v="2"/>
    <s v="2014_Junee"/>
    <n v="6"/>
    <n v="5"/>
    <n v="32"/>
    <n v="3"/>
    <x v="4"/>
    <x v="21"/>
    <s v="F1"/>
    <n v="484.16666666666669"/>
    <m/>
    <m/>
    <m/>
    <m/>
    <m/>
    <m/>
    <m/>
    <m/>
    <m/>
  </r>
  <r>
    <x v="0"/>
    <x v="2"/>
    <s v="2014_Junee"/>
    <n v="6"/>
    <n v="4"/>
    <n v="33"/>
    <n v="3"/>
    <x v="11"/>
    <x v="21"/>
    <s v="F1"/>
    <n v="408.83333333333337"/>
    <m/>
    <m/>
    <m/>
    <m/>
    <m/>
    <m/>
    <m/>
    <m/>
    <m/>
  </r>
  <r>
    <x v="0"/>
    <x v="2"/>
    <s v="2014_Junee"/>
    <n v="6"/>
    <n v="3"/>
    <n v="34"/>
    <n v="3"/>
    <x v="2"/>
    <x v="21"/>
    <s v="F1"/>
    <n v="518.66666666666674"/>
    <m/>
    <m/>
    <m/>
    <m/>
    <m/>
    <m/>
    <m/>
    <m/>
    <m/>
  </r>
  <r>
    <x v="0"/>
    <x v="2"/>
    <s v="2014_Junee"/>
    <n v="6"/>
    <n v="2"/>
    <n v="35"/>
    <n v="3"/>
    <x v="8"/>
    <x v="21"/>
    <s v="F1"/>
    <n v="465.50000000000006"/>
    <m/>
    <m/>
    <m/>
    <m/>
    <m/>
    <m/>
    <m/>
    <m/>
    <m/>
  </r>
  <r>
    <x v="0"/>
    <x v="2"/>
    <s v="2014_Junee"/>
    <n v="6"/>
    <n v="1"/>
    <n v="36"/>
    <n v="3"/>
    <x v="9"/>
    <x v="21"/>
    <s v="F1"/>
    <n v="473.00000000000006"/>
    <m/>
    <m/>
    <m/>
    <m/>
    <m/>
    <m/>
    <m/>
    <m/>
    <m/>
  </r>
  <r>
    <x v="0"/>
    <x v="2"/>
    <s v="2014_Junee"/>
    <n v="7"/>
    <n v="1"/>
    <n v="37"/>
    <n v="4"/>
    <x v="2"/>
    <x v="21"/>
    <s v="F1"/>
    <n v="479.66666666666669"/>
    <m/>
    <m/>
    <m/>
    <m/>
    <m/>
    <m/>
    <m/>
    <m/>
    <m/>
  </r>
  <r>
    <x v="0"/>
    <x v="2"/>
    <s v="2014_Junee"/>
    <n v="7"/>
    <n v="2"/>
    <n v="38"/>
    <n v="4"/>
    <x v="4"/>
    <x v="21"/>
    <s v="F1"/>
    <n v="382.66666666666669"/>
    <m/>
    <m/>
    <m/>
    <m/>
    <m/>
    <m/>
    <m/>
    <m/>
    <m/>
  </r>
  <r>
    <x v="0"/>
    <x v="2"/>
    <s v="2014_Junee"/>
    <n v="7"/>
    <n v="3"/>
    <n v="39"/>
    <n v="4"/>
    <x v="6"/>
    <x v="21"/>
    <s v="F1"/>
    <n v="540.83333333333337"/>
    <m/>
    <m/>
    <m/>
    <m/>
    <m/>
    <m/>
    <m/>
    <m/>
    <m/>
  </r>
  <r>
    <x v="0"/>
    <x v="2"/>
    <s v="2014_Junee"/>
    <n v="7"/>
    <n v="4"/>
    <n v="40"/>
    <n v="4"/>
    <x v="7"/>
    <x v="21"/>
    <s v="F1"/>
    <n v="405.16666666666669"/>
    <m/>
    <m/>
    <m/>
    <m/>
    <m/>
    <m/>
    <m/>
    <m/>
    <m/>
  </r>
  <r>
    <x v="0"/>
    <x v="2"/>
    <s v="2014_Junee"/>
    <n v="7"/>
    <n v="5"/>
    <n v="41"/>
    <n v="4"/>
    <x v="9"/>
    <x v="21"/>
    <s v="F1"/>
    <n v="572.33333333333337"/>
    <m/>
    <m/>
    <m/>
    <m/>
    <m/>
    <m/>
    <m/>
    <m/>
    <m/>
  </r>
  <r>
    <x v="0"/>
    <x v="2"/>
    <s v="2014_Junee"/>
    <n v="7"/>
    <n v="6"/>
    <n v="42"/>
    <n v="4"/>
    <x v="10"/>
    <x v="21"/>
    <s v="F1"/>
    <n v="406"/>
    <m/>
    <m/>
    <m/>
    <m/>
    <m/>
    <m/>
    <m/>
    <m/>
    <m/>
  </r>
  <r>
    <x v="0"/>
    <x v="2"/>
    <s v="2014_Junee"/>
    <n v="8"/>
    <n v="6"/>
    <n v="43"/>
    <n v="4"/>
    <x v="0"/>
    <x v="21"/>
    <s v="F1"/>
    <n v="442.33333333333331"/>
    <m/>
    <m/>
    <m/>
    <m/>
    <m/>
    <m/>
    <m/>
    <m/>
    <m/>
  </r>
  <r>
    <x v="0"/>
    <x v="2"/>
    <s v="2014_Junee"/>
    <n v="8"/>
    <n v="5"/>
    <n v="44"/>
    <n v="4"/>
    <x v="11"/>
    <x v="21"/>
    <s v="F1"/>
    <n v="448.16666666666663"/>
    <m/>
    <m/>
    <m/>
    <m/>
    <m/>
    <m/>
    <m/>
    <m/>
    <m/>
  </r>
  <r>
    <x v="0"/>
    <x v="2"/>
    <s v="2014_Junee"/>
    <n v="8"/>
    <n v="4"/>
    <n v="45"/>
    <n v="4"/>
    <x v="5"/>
    <x v="21"/>
    <s v="F1"/>
    <n v="360.23333333333335"/>
    <m/>
    <m/>
    <m/>
    <m/>
    <m/>
    <m/>
    <m/>
    <m/>
    <m/>
  </r>
  <r>
    <x v="0"/>
    <x v="2"/>
    <s v="2014_Junee"/>
    <n v="8"/>
    <n v="3"/>
    <n v="46"/>
    <n v="4"/>
    <x v="8"/>
    <x v="21"/>
    <s v="F1"/>
    <n v="496.16666666666669"/>
    <m/>
    <m/>
    <m/>
    <m/>
    <m/>
    <m/>
    <m/>
    <m/>
    <m/>
  </r>
  <r>
    <x v="0"/>
    <x v="2"/>
    <s v="2014_Junee"/>
    <n v="8"/>
    <n v="2"/>
    <n v="47"/>
    <n v="4"/>
    <x v="1"/>
    <x v="21"/>
    <s v="F1"/>
    <n v="469"/>
    <m/>
    <m/>
    <m/>
    <m/>
    <m/>
    <m/>
    <m/>
    <m/>
    <m/>
  </r>
  <r>
    <x v="0"/>
    <x v="2"/>
    <s v="2014_Junee"/>
    <n v="8"/>
    <n v="1"/>
    <n v="48"/>
    <n v="4"/>
    <x v="3"/>
    <x v="21"/>
    <s v="F1"/>
    <n v="485.16666666666674"/>
    <m/>
    <m/>
    <m/>
    <m/>
    <m/>
    <m/>
    <m/>
    <m/>
    <m/>
  </r>
  <r>
    <x v="0"/>
    <x v="2"/>
    <s v="2014_Junee"/>
    <n v="1"/>
    <n v="1"/>
    <n v="1"/>
    <n v="1"/>
    <x v="4"/>
    <x v="22"/>
    <s v="A100"/>
    <n v="834"/>
    <n v="438.36080178173717"/>
    <n v="130.02227171492203"/>
    <n v="219.18040089086858"/>
    <n v="46.43652561247216"/>
    <m/>
    <m/>
    <m/>
    <m/>
    <m/>
  </r>
  <r>
    <x v="0"/>
    <x v="2"/>
    <s v="2014_Junee"/>
    <n v="1"/>
    <n v="2"/>
    <n v="2"/>
    <n v="1"/>
    <x v="5"/>
    <x v="22"/>
    <s v="A100"/>
    <n v="661.16666666666674"/>
    <n v="358.44147940074913"/>
    <n v="87.288857677902627"/>
    <n v="178.29213483146069"/>
    <n v="37.144194756554313"/>
    <m/>
    <m/>
    <m/>
    <m/>
    <m/>
  </r>
  <r>
    <x v="0"/>
    <x v="2"/>
    <s v="2014_Junee"/>
    <n v="1"/>
    <n v="3"/>
    <n v="3"/>
    <n v="1"/>
    <x v="10"/>
    <x v="23"/>
    <s v="A100"/>
    <n v="699.33333333333326"/>
    <n v="339.50193798449607"/>
    <n v="117.91085271317827"/>
    <n v="187.03100775193795"/>
    <n v="54.889534883720934"/>
    <m/>
    <m/>
    <m/>
    <m/>
    <m/>
  </r>
  <r>
    <x v="0"/>
    <x v="2"/>
    <s v="2014_Junee"/>
    <n v="1"/>
    <n v="4"/>
    <n v="4"/>
    <n v="1"/>
    <x v="2"/>
    <x v="22"/>
    <s v="A100"/>
    <n v="774.16666666666674"/>
    <n v="406.73223350253807"/>
    <n v="113.96362098138749"/>
    <n v="214.17301184433165"/>
    <n v="39.297800338409481"/>
    <m/>
    <m/>
    <m/>
    <m/>
    <m/>
  </r>
  <r>
    <x v="0"/>
    <x v="2"/>
    <s v="2014_Junee"/>
    <n v="1"/>
    <n v="5"/>
    <n v="5"/>
    <n v="1"/>
    <x v="7"/>
    <x v="22"/>
    <s v="A100"/>
    <n v="836.5"/>
    <n v="443.16144200626957"/>
    <n v="133.73510971786834"/>
    <n v="220.26959247648907"/>
    <n v="39.33385579937304"/>
    <m/>
    <m/>
    <m/>
    <m/>
    <m/>
  </r>
  <r>
    <x v="0"/>
    <x v="2"/>
    <s v="2014_Junee"/>
    <n v="1"/>
    <n v="6"/>
    <n v="6"/>
    <n v="1"/>
    <x v="1"/>
    <x v="22"/>
    <s v="A100"/>
    <n v="727.16666666666663"/>
    <n v="401.53983516483515"/>
    <n v="107.87637362637363"/>
    <n v="191.78021978021977"/>
    <n v="25.970238095238098"/>
    <m/>
    <m/>
    <m/>
    <m/>
    <m/>
  </r>
  <r>
    <x v="0"/>
    <x v="2"/>
    <s v="2014_Junee"/>
    <n v="2"/>
    <n v="6"/>
    <n v="7"/>
    <n v="1"/>
    <x v="11"/>
    <x v="24"/>
    <s v="A100"/>
    <n v="892.33333333333337"/>
    <n v="479.83962264150944"/>
    <n v="159.94654088050314"/>
    <n v="218.87421383647802"/>
    <n v="33.672955974842772"/>
    <n v="-25.51"/>
    <n v="15.771999999999998"/>
    <n v="109.5"/>
    <n v="14.073881333333333"/>
    <n v="97.710499999999996"/>
  </r>
  <r>
    <x v="0"/>
    <x v="2"/>
    <s v="2014_Junee"/>
    <n v="2"/>
    <n v="5"/>
    <n v="8"/>
    <n v="1"/>
    <x v="8"/>
    <x v="22"/>
    <s v="A100"/>
    <n v="857.83333333333348"/>
    <n v="451.37303664921473"/>
    <n v="121.2643979057592"/>
    <n v="222.31806282722513"/>
    <n v="62.877835951134387"/>
    <m/>
    <m/>
    <m/>
    <m/>
    <m/>
  </r>
  <r>
    <x v="0"/>
    <x v="2"/>
    <s v="2014_Junee"/>
    <n v="2"/>
    <n v="4"/>
    <n v="9"/>
    <n v="1"/>
    <x v="6"/>
    <x v="23"/>
    <s v="A100"/>
    <n v="901.33333333333326"/>
    <n v="480.87895716945997"/>
    <n v="93.154562383612671"/>
    <n v="221.5567970204842"/>
    <n v="105.74301675977654"/>
    <m/>
    <m/>
    <m/>
    <m/>
    <m/>
  </r>
  <r>
    <x v="0"/>
    <x v="2"/>
    <s v="2014_Junee"/>
    <n v="2"/>
    <n v="3"/>
    <n v="10"/>
    <n v="1"/>
    <x v="3"/>
    <x v="23"/>
    <s v="A100"/>
    <n v="813.66666666666674"/>
    <n v="446.34208223972013"/>
    <n v="115.32283464566932"/>
    <n v="211.42519685039375"/>
    <n v="40.576552930883651"/>
    <m/>
    <m/>
    <m/>
    <m/>
    <m/>
  </r>
  <r>
    <x v="0"/>
    <x v="2"/>
    <s v="2014_Junee"/>
    <n v="2"/>
    <n v="2"/>
    <n v="11"/>
    <n v="1"/>
    <x v="9"/>
    <x v="24"/>
    <s v="A100"/>
    <n v="813.50000000000011"/>
    <n v="481.45918367346945"/>
    <n v="116.21428571428572"/>
    <n v="175.2437641723356"/>
    <n v="40.582766439909307"/>
    <n v="-25.51"/>
    <n v="14.673"/>
    <n v="106.30000000000001"/>
    <n v="11.936485500000002"/>
    <n v="86.475050000000024"/>
  </r>
  <r>
    <x v="0"/>
    <x v="2"/>
    <s v="2014_Junee"/>
    <n v="2"/>
    <n v="1"/>
    <n v="12"/>
    <n v="1"/>
    <x v="0"/>
    <x v="23"/>
    <s v="A100"/>
    <n v="829.00000000000011"/>
    <n v="457.65617433414047"/>
    <n v="118.42857142857144"/>
    <n v="188.68280871670703"/>
    <n v="64.232445520581109"/>
    <n v="-25.4"/>
    <n v="17.481999999999999"/>
    <n v="110.39999999999999"/>
    <n v="14.492578000000002"/>
    <n v="91.521600000000007"/>
  </r>
  <r>
    <x v="0"/>
    <x v="2"/>
    <s v="2014_Junee"/>
    <n v="3"/>
    <n v="1"/>
    <n v="13"/>
    <n v="2"/>
    <x v="7"/>
    <x v="22"/>
    <s v="A100"/>
    <n v="685.5"/>
    <n v="374.67279411764707"/>
    <n v="90.727941176470608"/>
    <n v="179.77573529411765"/>
    <n v="40.323529411764703"/>
    <m/>
    <m/>
    <m/>
    <m/>
    <m/>
  </r>
  <r>
    <x v="0"/>
    <x v="2"/>
    <s v="2014_Junee"/>
    <n v="3"/>
    <n v="2"/>
    <n v="14"/>
    <n v="2"/>
    <x v="3"/>
    <x v="23"/>
    <s v="A100"/>
    <n v="846.66666666666674"/>
    <n v="416.61375661375666"/>
    <n v="107.51322751322753"/>
    <n v="251.50415721844297"/>
    <n v="71.035525321239632"/>
    <n v="-24.97"/>
    <n v="14.631"/>
    <n v="127.69999999999999"/>
    <n v="12.387580000000002"/>
    <n v="108.11933333333333"/>
  </r>
  <r>
    <x v="0"/>
    <x v="2"/>
    <s v="2014_Junee"/>
    <n v="3"/>
    <n v="3"/>
    <n v="15"/>
    <n v="2"/>
    <x v="4"/>
    <x v="22"/>
    <s v="A100"/>
    <n v="826.16666666666663"/>
    <n v="448.43276283618576"/>
    <n v="131.29788101059495"/>
    <n v="214.11654441727788"/>
    <n v="32.319478402607992"/>
    <m/>
    <m/>
    <m/>
    <m/>
    <m/>
  </r>
  <r>
    <x v="0"/>
    <x v="2"/>
    <s v="2014_Junee"/>
    <n v="3"/>
    <n v="4"/>
    <n v="16"/>
    <n v="2"/>
    <x v="8"/>
    <x v="22"/>
    <s v="A100"/>
    <n v="783.83333333333337"/>
    <n v="416.80026455026467"/>
    <n v="111.9761904761905"/>
    <n v="215.65784832451504"/>
    <n v="39.399029982363324"/>
    <m/>
    <m/>
    <m/>
    <m/>
    <m/>
  </r>
  <r>
    <x v="0"/>
    <x v="2"/>
    <s v="2014_Junee"/>
    <n v="3"/>
    <n v="5"/>
    <n v="17"/>
    <n v="2"/>
    <x v="0"/>
    <x v="23"/>
    <s v="A100"/>
    <n v="853.66666666666674"/>
    <n v="447.55339805825247"/>
    <n v="171.28586839266453"/>
    <n v="179.57389428263215"/>
    <n v="55.253505933117594"/>
    <n v="-25.67"/>
    <n v="19.657"/>
    <n v="85.199999999999989"/>
    <n v="16.780525666666669"/>
    <n v="72.732399999999998"/>
  </r>
  <r>
    <x v="0"/>
    <x v="2"/>
    <s v="2014_Junee"/>
    <n v="3"/>
    <n v="6"/>
    <n v="18"/>
    <n v="2"/>
    <x v="2"/>
    <x v="22"/>
    <s v="A100"/>
    <n v="864.83333333333337"/>
    <n v="467.35942760942766"/>
    <n v="139.77104377104382"/>
    <n v="207.47264309764316"/>
    <n v="50.230218855218865"/>
    <m/>
    <m/>
    <m/>
    <m/>
    <m/>
  </r>
  <r>
    <x v="0"/>
    <x v="2"/>
    <s v="2014_Junee"/>
    <n v="4"/>
    <n v="6"/>
    <n v="19"/>
    <n v="2"/>
    <x v="5"/>
    <x v="22"/>
    <s v="A100"/>
    <n v="476.16666666666669"/>
    <n v="251.42723697148477"/>
    <n v="91.300393313667655"/>
    <n v="123.60668633235008"/>
    <n v="9.8323500491642086"/>
    <m/>
    <m/>
    <m/>
    <m/>
    <m/>
  </r>
  <r>
    <x v="0"/>
    <x v="2"/>
    <s v="2014_Junee"/>
    <n v="4"/>
    <n v="5"/>
    <n v="20"/>
    <n v="2"/>
    <x v="6"/>
    <x v="23"/>
    <s v="A100"/>
    <n v="1017.6666666666667"/>
    <n v="568.60105820105821"/>
    <n v="116.3047619047619"/>
    <n v="235.84021164021163"/>
    <n v="96.920634920634924"/>
    <m/>
    <m/>
    <m/>
    <m/>
    <m/>
  </r>
  <r>
    <x v="0"/>
    <x v="2"/>
    <s v="2014_Junee"/>
    <n v="4"/>
    <n v="4"/>
    <n v="21"/>
    <n v="2"/>
    <x v="1"/>
    <x v="22"/>
    <s v="A100"/>
    <n v="756.00000000000011"/>
    <n v="386.04255319148939"/>
    <n v="101.10638297872342"/>
    <n v="209.10638297872339"/>
    <n v="59.744680851063826"/>
    <m/>
    <m/>
    <m/>
    <m/>
    <m/>
  </r>
  <r>
    <x v="0"/>
    <x v="2"/>
    <s v="2014_Junee"/>
    <n v="4"/>
    <n v="3"/>
    <n v="22"/>
    <n v="2"/>
    <x v="9"/>
    <x v="24"/>
    <s v="A100"/>
    <n v="901.66666666666674"/>
    <n v="525.97222222222229"/>
    <n v="150.27777777777777"/>
    <n v="193.21428571428572"/>
    <n v="32.202380952380956"/>
    <n v="-25.38"/>
    <n v="14.295999999999999"/>
    <n v="114.39999999999999"/>
    <n v="12.890226666666667"/>
    <n v="103.15066666666667"/>
  </r>
  <r>
    <x v="0"/>
    <x v="2"/>
    <s v="2014_Junee"/>
    <n v="4"/>
    <n v="2"/>
    <n v="23"/>
    <n v="2"/>
    <x v="11"/>
    <x v="24"/>
    <s v="A100"/>
    <n v="842.5"/>
    <n v="480.35634743875283"/>
    <n v="146.35857461024497"/>
    <n v="178.25723830734967"/>
    <n v="37.527839643652563"/>
    <n v="-25.07"/>
    <n v="16.108000000000001"/>
    <n v="143.1"/>
    <n v="13.57099"/>
    <n v="120.56175"/>
  </r>
  <r>
    <x v="0"/>
    <x v="2"/>
    <s v="2014_Junee"/>
    <n v="4"/>
    <n v="1"/>
    <n v="24"/>
    <n v="2"/>
    <x v="10"/>
    <x v="23"/>
    <s v="A100"/>
    <n v="714.33333333333337"/>
    <n v="361.49595959595956"/>
    <n v="121.22020202020201"/>
    <n v="175.33636363636364"/>
    <n v="56.280808080808086"/>
    <m/>
    <m/>
    <m/>
    <m/>
    <m/>
  </r>
  <r>
    <x v="0"/>
    <x v="2"/>
    <s v="2014_Junee"/>
    <n v="5"/>
    <n v="1"/>
    <n v="25"/>
    <n v="3"/>
    <x v="6"/>
    <x v="23"/>
    <s v="A100"/>
    <n v="867.16666666666686"/>
    <n v="475.13063063063066"/>
    <n v="100.13963963963965"/>
    <n v="232.23873873873879"/>
    <n v="59.657657657657658"/>
    <n v="-25.72"/>
    <n v="12.488"/>
    <n v="99.2"/>
    <n v="10.829177333333336"/>
    <n v="86.022933333333356"/>
  </r>
  <r>
    <x v="0"/>
    <x v="2"/>
    <s v="2014_Junee"/>
    <n v="5"/>
    <n v="2"/>
    <n v="26"/>
    <n v="3"/>
    <x v="10"/>
    <x v="23"/>
    <s v="A100"/>
    <n v="754.5"/>
    <n v="382.02531645569621"/>
    <n v="110.7873417721519"/>
    <n v="213.93417721518983"/>
    <n v="47.753164556962027"/>
    <n v="-25.1"/>
    <n v="14.523999999999999"/>
    <n v="101.7"/>
    <n v="10.958358"/>
    <n v="76.732650000000007"/>
  </r>
  <r>
    <x v="0"/>
    <x v="2"/>
    <s v="2014_Junee"/>
    <n v="5"/>
    <n v="3"/>
    <n v="27"/>
    <n v="3"/>
    <x v="1"/>
    <x v="22"/>
    <s v="A100"/>
    <n v="846.83333333333326"/>
    <n v="432.68856447688563"/>
    <n v="114.35340632603405"/>
    <n v="222.52554744525546"/>
    <n v="77.265815085158138"/>
    <m/>
    <m/>
    <m/>
    <m/>
    <m/>
  </r>
  <r>
    <x v="0"/>
    <x v="2"/>
    <s v="2014_Junee"/>
    <n v="5"/>
    <n v="4"/>
    <n v="28"/>
    <n v="3"/>
    <x v="0"/>
    <x v="23"/>
    <s v="A100"/>
    <n v="899.33333333333337"/>
    <n v="487.50990099009908"/>
    <n v="133.56435643564356"/>
    <n v="204.79867986798678"/>
    <n v="73.460396039603964"/>
    <m/>
    <m/>
    <m/>
    <m/>
    <m/>
  </r>
  <r>
    <x v="0"/>
    <x v="2"/>
    <s v="2014_Junee"/>
    <n v="5"/>
    <n v="5"/>
    <n v="29"/>
    <n v="3"/>
    <x v="5"/>
    <x v="22"/>
    <s v="A100"/>
    <n v="826.33333333333337"/>
    <n v="414.51248642779592"/>
    <n v="107.6655808903366"/>
    <n v="242.24755700325736"/>
    <n v="61.907709011943538"/>
    <m/>
    <m/>
    <m/>
    <m/>
    <m/>
  </r>
  <r>
    <x v="0"/>
    <x v="2"/>
    <s v="2014_Junee"/>
    <n v="5"/>
    <n v="6"/>
    <n v="30"/>
    <n v="3"/>
    <x v="3"/>
    <x v="23"/>
    <s v="A100"/>
    <n v="989.83333333333337"/>
    <n v="533.44311377245504"/>
    <n v="148.17864271457086"/>
    <n v="260.79441117764469"/>
    <n v="47.417165668662669"/>
    <n v="-25.24"/>
    <n v="14.116"/>
    <n v="98.800000000000011"/>
    <n v="13.972487333333335"/>
    <n v="97.795533333333353"/>
  </r>
  <r>
    <x v="0"/>
    <x v="2"/>
    <s v="2014_Junee"/>
    <n v="6"/>
    <n v="6"/>
    <n v="31"/>
    <n v="3"/>
    <x v="7"/>
    <x v="22"/>
    <s v="A100"/>
    <n v="729.5"/>
    <n v="396.36166666666668"/>
    <n v="111.85666666666665"/>
    <n v="155.62666666666667"/>
    <n v="65.655000000000001"/>
    <m/>
    <m/>
    <m/>
    <m/>
    <m/>
  </r>
  <r>
    <x v="0"/>
    <x v="2"/>
    <s v="2014_Junee"/>
    <n v="6"/>
    <n v="5"/>
    <n v="32"/>
    <n v="3"/>
    <x v="4"/>
    <x v="22"/>
    <s v="A100"/>
    <n v="775.33333333333337"/>
    <n v="397.46329723225028"/>
    <n v="120.35860409145607"/>
    <n v="167.94223826714801"/>
    <n v="89.569193742478944"/>
    <m/>
    <m/>
    <m/>
    <m/>
    <m/>
  </r>
  <r>
    <x v="0"/>
    <x v="2"/>
    <s v="2014_Junee"/>
    <n v="6"/>
    <n v="4"/>
    <n v="33"/>
    <n v="3"/>
    <x v="11"/>
    <x v="24"/>
    <s v="A100"/>
    <n v="839.66666666666674"/>
    <n v="475.42770167427705"/>
    <n v="178.28538812785388"/>
    <n v="162.94901065449011"/>
    <n v="23.00456621004566"/>
    <n v="-25.53"/>
    <n v="16.322000000000003"/>
    <n v="109"/>
    <n v="13.705039333333337"/>
    <n v="91.523666666666671"/>
  </r>
  <r>
    <x v="0"/>
    <x v="2"/>
    <s v="2014_Junee"/>
    <n v="6"/>
    <n v="3"/>
    <n v="34"/>
    <n v="3"/>
    <x v="2"/>
    <x v="22"/>
    <s v="A100"/>
    <n v="852.00000000000011"/>
    <n v="427.3697749196142"/>
    <n v="98.623794212218669"/>
    <n v="210.94533762057884"/>
    <n v="115.06109324758845"/>
    <m/>
    <m/>
    <m/>
    <m/>
    <m/>
  </r>
  <r>
    <x v="0"/>
    <x v="2"/>
    <s v="2014_Junee"/>
    <n v="6"/>
    <n v="2"/>
    <n v="35"/>
    <n v="3"/>
    <x v="8"/>
    <x v="22"/>
    <s v="A100"/>
    <n v="850"/>
    <n v="427.45664739884393"/>
    <n v="95.80924855491331"/>
    <n v="248.12138728323703"/>
    <n v="78.612716763005807"/>
    <m/>
    <m/>
    <m/>
    <m/>
    <m/>
  </r>
  <r>
    <x v="0"/>
    <x v="2"/>
    <s v="2014_Junee"/>
    <n v="6"/>
    <n v="1"/>
    <n v="36"/>
    <n v="3"/>
    <x v="9"/>
    <x v="24"/>
    <s v="A100"/>
    <n v="827.16666666666674"/>
    <n v="494.75389408099699"/>
    <n v="104.3621495327103"/>
    <n v="177.80218068535828"/>
    <n v="50.248442367601257"/>
    <n v="-25.24"/>
    <n v="13.883000000000001"/>
    <n v="120.5"/>
    <n v="11.483554833333335"/>
    <n v="99.67358333333334"/>
  </r>
  <r>
    <x v="0"/>
    <x v="2"/>
    <s v="2014_Junee"/>
    <n v="7"/>
    <n v="1"/>
    <n v="37"/>
    <n v="4"/>
    <x v="2"/>
    <x v="22"/>
    <s v="A100"/>
    <n v="762"/>
    <n v="396.97005988023955"/>
    <n v="100.38323353293414"/>
    <n v="193.92215568862275"/>
    <n v="70.724550898203603"/>
    <n v="-25.58"/>
    <n v="11.538"/>
    <n v="104.5"/>
    <n v="8.7919560000000008"/>
    <n v="79.629000000000005"/>
  </r>
  <r>
    <x v="0"/>
    <x v="2"/>
    <s v="2014_Junee"/>
    <n v="7"/>
    <n v="2"/>
    <n v="38"/>
    <n v="4"/>
    <x v="4"/>
    <x v="22"/>
    <s v="A100"/>
    <n v="742.5"/>
    <n v="380.5645161290322"/>
    <n v="130.40322580645159"/>
    <n v="170.32258064516128"/>
    <n v="61.209677419354819"/>
    <n v="-25.49"/>
    <n v="14.059999999999999"/>
    <n v="121.19999999999999"/>
    <n v="10.439549999999999"/>
    <n v="89.990999999999985"/>
  </r>
  <r>
    <x v="0"/>
    <x v="2"/>
    <s v="2014_Junee"/>
    <n v="7"/>
    <n v="3"/>
    <n v="39"/>
    <n v="4"/>
    <x v="6"/>
    <x v="23"/>
    <s v="A100"/>
    <n v="782.5"/>
    <n v="437.21932114882509"/>
    <n v="104.19712793733682"/>
    <n v="192.04960835509141"/>
    <n v="49.033942558746745"/>
    <n v="-25.55"/>
    <n v="13.342000000000001"/>
    <n v="97.899999999999991"/>
    <n v="10.440115"/>
    <n v="76.606750000000005"/>
  </r>
  <r>
    <x v="0"/>
    <x v="2"/>
    <s v="2014_Junee"/>
    <n v="7"/>
    <n v="4"/>
    <n v="40"/>
    <n v="4"/>
    <x v="7"/>
    <x v="22"/>
    <s v="A100"/>
    <n v="712.33333333333337"/>
    <n v="394.17654808959162"/>
    <n v="70.388669301712781"/>
    <n v="160.48616600790515"/>
    <n v="87.281949934123858"/>
    <n v="-25.38"/>
    <n v="14.417999999999999"/>
    <n v="101.1"/>
    <n v="10.270422"/>
    <n v="72.016899999999993"/>
  </r>
  <r>
    <x v="0"/>
    <x v="2"/>
    <s v="2014_Junee"/>
    <n v="7"/>
    <n v="5"/>
    <n v="41"/>
    <n v="4"/>
    <x v="9"/>
    <x v="24"/>
    <s v="A100"/>
    <n v="954.66666666666663"/>
    <n v="539.99045346062053"/>
    <n v="164.04773269689738"/>
    <n v="195.9459029435163"/>
    <n v="54.682577565632457"/>
    <n v="-25.59"/>
    <n v="15.656000000000001"/>
    <n v="106.30000000000001"/>
    <n v="14.946261333333334"/>
    <n v="101.48106666666668"/>
  </r>
  <r>
    <x v="0"/>
    <x v="2"/>
    <s v="2014_Junee"/>
    <n v="7"/>
    <n v="6"/>
    <n v="42"/>
    <n v="4"/>
    <x v="10"/>
    <x v="23"/>
    <s v="A100"/>
    <n v="805.83333333333337"/>
    <n v="378.07933789954336"/>
    <n v="124.18664383561645"/>
    <n v="198.69863013698631"/>
    <n v="104.86872146118722"/>
    <m/>
    <m/>
    <m/>
    <m/>
    <m/>
  </r>
  <r>
    <x v="0"/>
    <x v="2"/>
    <s v="2014_Junee"/>
    <n v="8"/>
    <n v="6"/>
    <n v="43"/>
    <n v="4"/>
    <x v="0"/>
    <x v="23"/>
    <s v="A100"/>
    <n v="837.83333333333337"/>
    <n v="468.65611257695696"/>
    <n v="132.63852242744065"/>
    <n v="168.00879507475813"/>
    <n v="68.529903254177668"/>
    <m/>
    <m/>
    <m/>
    <m/>
    <m/>
  </r>
  <r>
    <x v="0"/>
    <x v="2"/>
    <s v="2014_Junee"/>
    <n v="8"/>
    <n v="5"/>
    <n v="44"/>
    <n v="4"/>
    <x v="11"/>
    <x v="24"/>
    <s v="A100"/>
    <n v="756.33333333333337"/>
    <n v="473.26120857699811"/>
    <n v="131.21572449642628"/>
    <n v="129.74139051332037"/>
    <n v="22.115009746588697"/>
    <n v="-25.48"/>
    <n v="17.055"/>
    <n v="117.4"/>
    <n v="12.899265000000002"/>
    <n v="88.793533333333343"/>
  </r>
  <r>
    <x v="0"/>
    <x v="2"/>
    <s v="2014_Junee"/>
    <n v="8"/>
    <n v="4"/>
    <n v="45"/>
    <n v="4"/>
    <x v="5"/>
    <x v="22"/>
    <s v="A100"/>
    <n v="698.33333333333337"/>
    <n v="349.16666666666674"/>
    <n v="106.48345153664305"/>
    <n v="195.63238770685587"/>
    <n v="47.05082742316786"/>
    <m/>
    <m/>
    <m/>
    <m/>
    <m/>
  </r>
  <r>
    <x v="0"/>
    <x v="2"/>
    <s v="2014_Junee"/>
    <n v="8"/>
    <n v="3"/>
    <n v="46"/>
    <n v="4"/>
    <x v="8"/>
    <x v="22"/>
    <s v="A100"/>
    <n v="839.16666666666674"/>
    <n v="426.38738738738743"/>
    <n v="122.472972972973"/>
    <n v="219.99774774774775"/>
    <n v="70.308558558558573"/>
    <n v="-25.36"/>
    <n v="15.321999999999999"/>
    <n v="116.6"/>
    <n v="12.857711666666669"/>
    <n v="97.846833333333336"/>
  </r>
  <r>
    <x v="0"/>
    <x v="2"/>
    <s v="2014_Junee"/>
    <n v="8"/>
    <n v="2"/>
    <n v="47"/>
    <n v="4"/>
    <x v="1"/>
    <x v="22"/>
    <s v="A100"/>
    <n v="804.16666666666674"/>
    <n v="414.43401592719005"/>
    <n v="115.27303754266212"/>
    <n v="205.84470989761093"/>
    <n v="68.614903299203647"/>
    <n v="-25.47"/>
    <n v="13.844000000000001"/>
    <n v="110.8"/>
    <n v="11.132883333333336"/>
    <n v="89.101666666666674"/>
  </r>
  <r>
    <x v="0"/>
    <x v="2"/>
    <s v="2014_Junee"/>
    <n v="8"/>
    <n v="1"/>
    <n v="48"/>
    <n v="4"/>
    <x v="3"/>
    <x v="23"/>
    <s v="A100"/>
    <n v="837.16666666666674"/>
    <n v="429.25542965061385"/>
    <n v="125.6935788479698"/>
    <n v="241.90084985835696"/>
    <n v="40.316808309726163"/>
    <n v="-25.55"/>
    <n v="13.647"/>
    <n v="105.9"/>
    <n v="11.424813500000003"/>
    <n v="88.655950000000018"/>
  </r>
  <r>
    <x v="0"/>
    <x v="2"/>
    <s v="2014_Junee"/>
    <n v="1"/>
    <n v="1"/>
    <n v="1"/>
    <n v="1"/>
    <x v="4"/>
    <x v="25"/>
    <s v="GR100"/>
    <n v="818.91666666666663"/>
    <n v="304.77780920060326"/>
    <m/>
    <n v="405.75282805429862"/>
    <n v="108.38602941176468"/>
    <m/>
    <m/>
    <m/>
    <m/>
    <m/>
  </r>
  <r>
    <x v="0"/>
    <x v="2"/>
    <s v="2014_Junee"/>
    <n v="1"/>
    <n v="2"/>
    <n v="2"/>
    <n v="1"/>
    <x v="5"/>
    <x v="25"/>
    <s v="GR100"/>
    <n v="570.58333333333337"/>
    <n v="204.91324062877874"/>
    <m/>
    <n v="300.1254534461911"/>
    <n v="65.54463925836356"/>
    <m/>
    <m/>
    <m/>
    <m/>
    <m/>
  </r>
  <r>
    <x v="0"/>
    <x v="2"/>
    <s v="2014_Junee"/>
    <n v="1"/>
    <n v="3"/>
    <n v="3"/>
    <n v="1"/>
    <x v="10"/>
    <x v="25"/>
    <s v="GR100"/>
    <n v="787.91666666666674"/>
    <n v="242.80697278911566"/>
    <m/>
    <n v="449.43409863945578"/>
    <n v="95.675595238095241"/>
    <m/>
    <m/>
    <m/>
    <m/>
    <m/>
  </r>
  <r>
    <x v="0"/>
    <x v="2"/>
    <s v="2014_Junee"/>
    <n v="1"/>
    <n v="4"/>
    <n v="4"/>
    <n v="1"/>
    <x v="2"/>
    <x v="25"/>
    <s v="GR100"/>
    <n v="852.33333333333337"/>
    <n v="283.38262108262109"/>
    <m/>
    <n v="452.39230769230772"/>
    <n v="116.55840455840458"/>
    <m/>
    <m/>
    <m/>
    <m/>
    <m/>
  </r>
  <r>
    <x v="0"/>
    <x v="2"/>
    <s v="2014_Junee"/>
    <n v="1"/>
    <n v="5"/>
    <n v="5"/>
    <n v="1"/>
    <x v="7"/>
    <x v="25"/>
    <s v="GR100"/>
    <n v="800.16666666666674"/>
    <n v="275.2502756339581"/>
    <m/>
    <n v="406.69992649761122"/>
    <n v="118.21646453509739"/>
    <m/>
    <m/>
    <m/>
    <m/>
    <m/>
  </r>
  <r>
    <x v="0"/>
    <x v="2"/>
    <s v="2014_Junee"/>
    <n v="1"/>
    <n v="6"/>
    <n v="6"/>
    <n v="1"/>
    <x v="1"/>
    <x v="25"/>
    <s v="GR100"/>
    <n v="850.41666666666663"/>
    <n v="291.88029661016947"/>
    <m/>
    <n v="449.53169138418076"/>
    <n v="109.00467867231637"/>
    <m/>
    <m/>
    <m/>
    <m/>
    <m/>
  </r>
  <r>
    <x v="0"/>
    <x v="2"/>
    <s v="2014_Junee"/>
    <n v="2"/>
    <n v="6"/>
    <n v="7"/>
    <n v="1"/>
    <x v="11"/>
    <x v="25"/>
    <s v="GR100"/>
    <n v="920.25"/>
    <n v="292.27540834845735"/>
    <m/>
    <n v="518.58008166969148"/>
    <n v="109.39450998185117"/>
    <m/>
    <m/>
    <m/>
    <m/>
    <m/>
  </r>
  <r>
    <x v="0"/>
    <x v="2"/>
    <s v="2014_Junee"/>
    <n v="2"/>
    <n v="5"/>
    <n v="8"/>
    <n v="1"/>
    <x v="8"/>
    <x v="25"/>
    <s v="GR100"/>
    <n v="852.50000000000011"/>
    <n v="321.48148148148158"/>
    <m/>
    <n v="388.45679012345687"/>
    <n v="142.56172839506175"/>
    <m/>
    <m/>
    <m/>
    <m/>
    <m/>
  </r>
  <r>
    <x v="0"/>
    <x v="2"/>
    <s v="2014_Junee"/>
    <n v="2"/>
    <n v="4"/>
    <n v="9"/>
    <n v="1"/>
    <x v="6"/>
    <x v="25"/>
    <s v="GR100"/>
    <n v="996.33333333333348"/>
    <n v="330.87189054726372"/>
    <m/>
    <n v="540.91977611940308"/>
    <n v="124.54166666666667"/>
    <m/>
    <m/>
    <m/>
    <m/>
    <m/>
  </r>
  <r>
    <x v="0"/>
    <x v="2"/>
    <s v="2014_Junee"/>
    <n v="2"/>
    <n v="3"/>
    <n v="10"/>
    <n v="1"/>
    <x v="3"/>
    <x v="25"/>
    <s v="GR100"/>
    <n v="986.66666666666674"/>
    <n v="305.33674339300939"/>
    <m/>
    <n v="571.98067632850245"/>
    <n v="109.34924694515487"/>
    <m/>
    <m/>
    <m/>
    <m/>
    <m/>
  </r>
  <r>
    <x v="0"/>
    <x v="2"/>
    <s v="2014_Junee"/>
    <n v="2"/>
    <n v="2"/>
    <n v="11"/>
    <n v="1"/>
    <x v="9"/>
    <x v="25"/>
    <s v="GR100"/>
    <n v="953.50000000000011"/>
    <n v="325.2003311258278"/>
    <m/>
    <n v="528.05587748344385"/>
    <n v="100.24379139072848"/>
    <m/>
    <m/>
    <m/>
    <m/>
    <m/>
  </r>
  <r>
    <x v="0"/>
    <x v="2"/>
    <s v="2014_Junee"/>
    <n v="2"/>
    <n v="1"/>
    <n v="12"/>
    <n v="1"/>
    <x v="0"/>
    <x v="25"/>
    <s v="GR100"/>
    <n v="958"/>
    <n v="323.26600985221671"/>
    <m/>
    <n v="517.54022988505733"/>
    <n v="117.19376026272577"/>
    <m/>
    <m/>
    <m/>
    <m/>
    <m/>
  </r>
  <r>
    <x v="0"/>
    <x v="2"/>
    <s v="2014_Junee"/>
    <n v="3"/>
    <n v="1"/>
    <n v="13"/>
    <n v="2"/>
    <x v="7"/>
    <x v="25"/>
    <s v="GR100"/>
    <n v="773.66666666666663"/>
    <n v="287.65630780614134"/>
    <m/>
    <n v="378.67591564927858"/>
    <n v="107.33444321124678"/>
    <m/>
    <m/>
    <m/>
    <m/>
    <m/>
  </r>
  <r>
    <x v="0"/>
    <x v="2"/>
    <s v="2014_Junee"/>
    <n v="3"/>
    <n v="2"/>
    <n v="14"/>
    <n v="2"/>
    <x v="3"/>
    <x v="25"/>
    <s v="GR100"/>
    <n v="961.91666666666663"/>
    <n v="287.00543900543892"/>
    <m/>
    <n v="574.75828800828788"/>
    <n v="100.15293965293965"/>
    <m/>
    <m/>
    <m/>
    <m/>
    <m/>
  </r>
  <r>
    <x v="0"/>
    <x v="2"/>
    <s v="2014_Junee"/>
    <n v="3"/>
    <n v="3"/>
    <n v="15"/>
    <n v="2"/>
    <x v="4"/>
    <x v="25"/>
    <s v="GR100"/>
    <n v="763.5"/>
    <n v="289.57771260997066"/>
    <m/>
    <n v="355.25513196480938"/>
    <n v="118.66715542521995"/>
    <m/>
    <m/>
    <m/>
    <m/>
    <m/>
  </r>
  <r>
    <x v="0"/>
    <x v="2"/>
    <s v="2014_Junee"/>
    <n v="3"/>
    <n v="4"/>
    <n v="16"/>
    <n v="2"/>
    <x v="8"/>
    <x v="25"/>
    <s v="GR100"/>
    <n v="866.75"/>
    <n v="306.21706586826349"/>
    <m/>
    <n v="441.16017964071858"/>
    <n v="119.37275449101799"/>
    <m/>
    <m/>
    <m/>
    <m/>
    <m/>
  </r>
  <r>
    <x v="0"/>
    <x v="2"/>
    <s v="2014_Junee"/>
    <n v="3"/>
    <n v="5"/>
    <n v="17"/>
    <n v="2"/>
    <x v="0"/>
    <x v="25"/>
    <s v="GR100"/>
    <n v="990.33333333333348"/>
    <n v="339.425449515906"/>
    <m/>
    <n v="510.3709543568466"/>
    <n v="140.53692946058095"/>
    <m/>
    <m/>
    <m/>
    <m/>
    <m/>
  </r>
  <r>
    <x v="0"/>
    <x v="2"/>
    <s v="2014_Junee"/>
    <n v="3"/>
    <n v="6"/>
    <n v="18"/>
    <n v="2"/>
    <x v="2"/>
    <x v="25"/>
    <s v="GR100"/>
    <n v="900.58333333333337"/>
    <n v="332.82427536231887"/>
    <m/>
    <n v="448.51185770750993"/>
    <n v="119.24720026350462"/>
    <m/>
    <m/>
    <m/>
    <m/>
    <m/>
  </r>
  <r>
    <x v="0"/>
    <x v="2"/>
    <s v="2014_Junee"/>
    <n v="4"/>
    <n v="6"/>
    <n v="19"/>
    <n v="2"/>
    <x v="5"/>
    <x v="25"/>
    <s v="GR100"/>
    <n v="829.75000000000011"/>
    <n v="300.18980891719747"/>
    <m/>
    <n v="406.94745222929942"/>
    <n v="122.6127388535032"/>
    <m/>
    <m/>
    <m/>
    <m/>
    <m/>
  </r>
  <r>
    <x v="0"/>
    <x v="2"/>
    <s v="2014_Junee"/>
    <n v="4"/>
    <n v="5"/>
    <n v="20"/>
    <n v="2"/>
    <x v="6"/>
    <x v="25"/>
    <s v="GR100"/>
    <n v="1084.1666666666667"/>
    <n v="366.94871794871796"/>
    <m/>
    <n v="571.02714932126707"/>
    <n v="146.19079939668174"/>
    <m/>
    <m/>
    <m/>
    <m/>
    <m/>
  </r>
  <r>
    <x v="0"/>
    <x v="2"/>
    <s v="2014_Junee"/>
    <n v="4"/>
    <n v="4"/>
    <n v="21"/>
    <n v="2"/>
    <x v="1"/>
    <x v="25"/>
    <s v="GR100"/>
    <n v="891.00000000000011"/>
    <n v="316.20082530949111"/>
    <m/>
    <n v="421.60110041265477"/>
    <n v="153.1980742778542"/>
    <m/>
    <m/>
    <m/>
    <m/>
    <m/>
  </r>
  <r>
    <x v="0"/>
    <x v="2"/>
    <s v="2014_Junee"/>
    <n v="4"/>
    <n v="3"/>
    <n v="22"/>
    <n v="2"/>
    <x v="9"/>
    <x v="25"/>
    <s v="GR100"/>
    <n v="987.75"/>
    <n v="337.97525331254877"/>
    <m/>
    <n v="545.07170693686669"/>
    <n v="104.70303975058458"/>
    <m/>
    <m/>
    <m/>
    <m/>
    <m/>
  </r>
  <r>
    <x v="0"/>
    <x v="2"/>
    <s v="2014_Junee"/>
    <n v="4"/>
    <n v="2"/>
    <n v="23"/>
    <n v="2"/>
    <x v="11"/>
    <x v="25"/>
    <s v="GR100"/>
    <n v="894.66666666666663"/>
    <n v="278.7784363533728"/>
    <m/>
    <n v="510.58876658199262"/>
    <n v="105.29946373130116"/>
    <m/>
    <m/>
    <m/>
    <m/>
    <m/>
  </r>
  <r>
    <x v="0"/>
    <x v="2"/>
    <s v="2014_Junee"/>
    <n v="4"/>
    <n v="1"/>
    <n v="24"/>
    <n v="2"/>
    <x v="10"/>
    <x v="25"/>
    <s v="GR100"/>
    <n v="967.08333333333337"/>
    <n v="309.10514018691589"/>
    <m/>
    <n v="525.11721183800626"/>
    <n v="132.8609813084112"/>
    <m/>
    <m/>
    <m/>
    <m/>
    <m/>
  </r>
  <r>
    <x v="0"/>
    <x v="2"/>
    <s v="2014_Junee"/>
    <n v="5"/>
    <n v="1"/>
    <n v="25"/>
    <n v="3"/>
    <x v="6"/>
    <x v="25"/>
    <s v="GR100"/>
    <n v="1040.5"/>
    <n v="342.37245444801715"/>
    <m/>
    <n v="610.02518756698828"/>
    <n v="88.10235798499464"/>
    <m/>
    <m/>
    <m/>
    <m/>
    <m/>
  </r>
  <r>
    <x v="0"/>
    <x v="2"/>
    <s v="2014_Junee"/>
    <n v="5"/>
    <n v="2"/>
    <n v="26"/>
    <n v="3"/>
    <x v="10"/>
    <x v="25"/>
    <s v="GR100"/>
    <n v="871.25"/>
    <n v="288.53694714131609"/>
    <m/>
    <n v="512.22357065803669"/>
    <n v="70.489482200647245"/>
    <m/>
    <m/>
    <m/>
    <m/>
    <m/>
  </r>
  <r>
    <x v="0"/>
    <x v="2"/>
    <s v="2014_Junee"/>
    <n v="5"/>
    <n v="3"/>
    <n v="27"/>
    <n v="3"/>
    <x v="1"/>
    <x v="25"/>
    <s v="GR100"/>
    <n v="838.83333333333337"/>
    <n v="327.65002447381306"/>
    <m/>
    <n v="426.19138521781701"/>
    <n v="84.991923641703394"/>
    <m/>
    <m/>
    <m/>
    <m/>
    <m/>
  </r>
  <r>
    <x v="0"/>
    <x v="2"/>
    <s v="2014_Junee"/>
    <n v="5"/>
    <n v="4"/>
    <n v="28"/>
    <n v="3"/>
    <x v="0"/>
    <x v="25"/>
    <s v="GR100"/>
    <n v="957.91666666666674"/>
    <n v="331.76073680063053"/>
    <m/>
    <n v="541.23423955870771"/>
    <n v="84.921690307328618"/>
    <m/>
    <m/>
    <m/>
    <m/>
    <m/>
  </r>
  <r>
    <x v="0"/>
    <x v="2"/>
    <s v="2014_Junee"/>
    <n v="5"/>
    <n v="5"/>
    <n v="29"/>
    <n v="3"/>
    <x v="5"/>
    <x v="25"/>
    <s v="GR100"/>
    <n v="778.41666666666674"/>
    <n v="304.97667910447763"/>
    <m/>
    <n v="390.66060323383084"/>
    <n v="82.779384328358219"/>
    <m/>
    <m/>
    <m/>
    <m/>
    <m/>
  </r>
  <r>
    <x v="0"/>
    <x v="2"/>
    <s v="2014_Junee"/>
    <n v="5"/>
    <n v="6"/>
    <n v="30"/>
    <n v="3"/>
    <x v="3"/>
    <x v="25"/>
    <s v="GR100"/>
    <n v="1051.25"/>
    <n v="325.67702845100104"/>
    <m/>
    <n v="648.03082191780811"/>
    <n v="77.542149631190725"/>
    <m/>
    <m/>
    <m/>
    <m/>
    <m/>
  </r>
  <r>
    <x v="0"/>
    <x v="2"/>
    <s v="2014_Junee"/>
    <n v="6"/>
    <n v="6"/>
    <n v="31"/>
    <n v="3"/>
    <x v="7"/>
    <x v="25"/>
    <s v="GR100"/>
    <n v="826"/>
    <n v="300.13043478260869"/>
    <m/>
    <n v="420.695652173913"/>
    <n v="105.17391304347825"/>
    <m/>
    <m/>
    <m/>
    <m/>
    <m/>
  </r>
  <r>
    <x v="0"/>
    <x v="2"/>
    <s v="2014_Junee"/>
    <n v="6"/>
    <n v="5"/>
    <n v="32"/>
    <n v="3"/>
    <x v="4"/>
    <x v="25"/>
    <s v="GR100"/>
    <n v="798.91666666666674"/>
    <n v="302.44702380952384"/>
    <m/>
    <n v="409.92033730158738"/>
    <n v="86.549305555555549"/>
    <m/>
    <m/>
    <m/>
    <m/>
    <m/>
  </r>
  <r>
    <x v="0"/>
    <x v="2"/>
    <s v="2014_Junee"/>
    <n v="6"/>
    <n v="4"/>
    <n v="33"/>
    <n v="3"/>
    <x v="11"/>
    <x v="25"/>
    <s v="GR100"/>
    <n v="833.50000000000011"/>
    <n v="238.35701438848923"/>
    <m/>
    <n v="539.67625899280586"/>
    <n v="55.466726618705046"/>
    <m/>
    <m/>
    <m/>
    <m/>
    <m/>
  </r>
  <r>
    <x v="0"/>
    <x v="2"/>
    <s v="2014_Junee"/>
    <n v="6"/>
    <n v="3"/>
    <n v="34"/>
    <n v="3"/>
    <x v="2"/>
    <x v="25"/>
    <s v="GR100"/>
    <n v="819.25"/>
    <n v="296.32446808510633"/>
    <m/>
    <n v="433.93645016797313"/>
    <n v="88.98908174692049"/>
    <m/>
    <m/>
    <m/>
    <m/>
    <m/>
  </r>
  <r>
    <x v="0"/>
    <x v="2"/>
    <s v="2014_Junee"/>
    <n v="6"/>
    <n v="2"/>
    <n v="35"/>
    <n v="3"/>
    <x v="8"/>
    <x v="25"/>
    <s v="GR100"/>
    <n v="889.91666666666674"/>
    <n v="305.84492337164755"/>
    <m/>
    <n v="500.19454022988509"/>
    <n v="83.877203065134111"/>
    <m/>
    <m/>
    <m/>
    <m/>
    <m/>
  </r>
  <r>
    <x v="0"/>
    <x v="2"/>
    <s v="2014_Junee"/>
    <n v="6"/>
    <n v="1"/>
    <n v="36"/>
    <n v="3"/>
    <x v="9"/>
    <x v="25"/>
    <s v="GR100"/>
    <n v="903.58333333333337"/>
    <n v="305.66762926292631"/>
    <m/>
    <n v="521.12603135313543"/>
    <n v="76.789672717271728"/>
    <m/>
    <m/>
    <m/>
    <m/>
    <m/>
  </r>
  <r>
    <x v="0"/>
    <x v="2"/>
    <s v="2014_Junee"/>
    <n v="7"/>
    <n v="1"/>
    <n v="37"/>
    <n v="4"/>
    <x v="2"/>
    <x v="25"/>
    <s v="GR100"/>
    <n v="847.5"/>
    <n v="291.25121006776379"/>
    <m/>
    <n v="470.92449177153918"/>
    <n v="85.324298160696998"/>
    <m/>
    <m/>
    <m/>
    <m/>
    <m/>
  </r>
  <r>
    <x v="0"/>
    <x v="2"/>
    <s v="2014_Junee"/>
    <n v="7"/>
    <n v="2"/>
    <n v="38"/>
    <n v="4"/>
    <x v="4"/>
    <x v="25"/>
    <s v="GR100"/>
    <n v="820.83333333333337"/>
    <n v="297.60071090047393"/>
    <m/>
    <n v="430.84024486571877"/>
    <n v="92.392377567140599"/>
    <m/>
    <m/>
    <m/>
    <m/>
    <m/>
  </r>
  <r>
    <x v="0"/>
    <x v="2"/>
    <s v="2014_Junee"/>
    <n v="7"/>
    <n v="3"/>
    <n v="39"/>
    <n v="4"/>
    <x v="6"/>
    <x v="25"/>
    <s v="GR100"/>
    <n v="1016.9166666666666"/>
    <n v="294.23477157360406"/>
    <m/>
    <n v="651.2740411731528"/>
    <n v="71.407853919909755"/>
    <m/>
    <m/>
    <m/>
    <m/>
    <m/>
  </r>
  <r>
    <x v="0"/>
    <x v="2"/>
    <s v="2014_Junee"/>
    <n v="7"/>
    <n v="4"/>
    <n v="40"/>
    <n v="4"/>
    <x v="7"/>
    <x v="25"/>
    <s v="GR100"/>
    <n v="735.83333333333337"/>
    <n v="262.66455696202536"/>
    <m/>
    <n v="412.62552742616037"/>
    <n v="60.543248945147681"/>
    <m/>
    <m/>
    <m/>
    <m/>
    <m/>
  </r>
  <r>
    <x v="0"/>
    <x v="2"/>
    <s v="2014_Junee"/>
    <n v="7"/>
    <n v="5"/>
    <n v="41"/>
    <n v="4"/>
    <x v="9"/>
    <x v="25"/>
    <s v="GR100"/>
    <n v="925.25000000000023"/>
    <n v="352.39813994685568"/>
    <m/>
    <n v="532.69486271036317"/>
    <n v="40.156997342781231"/>
    <m/>
    <m/>
    <m/>
    <m/>
    <m/>
  </r>
  <r>
    <x v="0"/>
    <x v="2"/>
    <s v="2014_Junee"/>
    <n v="7"/>
    <n v="6"/>
    <n v="42"/>
    <n v="4"/>
    <x v="10"/>
    <x v="25"/>
    <s v="GR100"/>
    <n v="916.66666666666674"/>
    <n v="294.80737018425469"/>
    <m/>
    <n v="598.82747068676724"/>
    <n v="23.031825795644895"/>
    <m/>
    <m/>
    <m/>
    <m/>
    <m/>
  </r>
  <r>
    <x v="0"/>
    <x v="2"/>
    <s v="2014_Junee"/>
    <n v="8"/>
    <n v="6"/>
    <n v="43"/>
    <n v="4"/>
    <x v="0"/>
    <x v="25"/>
    <s v="GR100"/>
    <n v="951.75000000000011"/>
    <n v="276.97987616099073"/>
    <m/>
    <n v="617.8026315789474"/>
    <n v="56.967492260061917"/>
    <m/>
    <m/>
    <m/>
    <m/>
    <m/>
  </r>
  <r>
    <x v="0"/>
    <x v="2"/>
    <s v="2014_Junee"/>
    <n v="8"/>
    <n v="5"/>
    <n v="44"/>
    <n v="4"/>
    <x v="11"/>
    <x v="25"/>
    <s v="GR100"/>
    <n v="915.75000000000011"/>
    <n v="283.95348837209303"/>
    <m/>
    <n v="570.5690406976745"/>
    <n v="61.22747093023257"/>
    <m/>
    <m/>
    <m/>
    <m/>
    <m/>
  </r>
  <r>
    <x v="0"/>
    <x v="2"/>
    <s v="2014_Junee"/>
    <n v="8"/>
    <n v="4"/>
    <n v="45"/>
    <n v="4"/>
    <x v="5"/>
    <x v="25"/>
    <s v="GR100"/>
    <n v="677.5"/>
    <n v="224.12247474747471"/>
    <m/>
    <n v="408.89520202020196"/>
    <n v="44.482323232323239"/>
    <m/>
    <m/>
    <m/>
    <m/>
    <m/>
  </r>
  <r>
    <x v="0"/>
    <x v="2"/>
    <s v="2014_Junee"/>
    <n v="8"/>
    <n v="3"/>
    <n v="46"/>
    <n v="4"/>
    <x v="8"/>
    <x v="25"/>
    <s v="GR100"/>
    <n v="812.16666666666674"/>
    <n v="279.80132113821139"/>
    <m/>
    <n v="472.11314363143634"/>
    <n v="60.252201897018963"/>
    <m/>
    <m/>
    <m/>
    <m/>
    <m/>
  </r>
  <r>
    <x v="0"/>
    <x v="2"/>
    <s v="2014_Junee"/>
    <n v="8"/>
    <n v="2"/>
    <n v="47"/>
    <n v="4"/>
    <x v="1"/>
    <x v="25"/>
    <s v="GR100"/>
    <n v="821.33333333333326"/>
    <n v="277.57213930348257"/>
    <m/>
    <n v="496.47761194029852"/>
    <n v="47.28358208955224"/>
    <m/>
    <m/>
    <m/>
    <m/>
    <m/>
  </r>
  <r>
    <x v="0"/>
    <x v="2"/>
    <s v="2014_Junee"/>
    <n v="8"/>
    <n v="1"/>
    <n v="48"/>
    <n v="4"/>
    <x v="3"/>
    <x v="25"/>
    <s v="GR100"/>
    <n v="883.58333333333337"/>
    <n v="265.07499999999999"/>
    <m/>
    <n v="565.20123966942151"/>
    <n v="53.307093663911843"/>
    <m/>
    <m/>
    <m/>
    <m/>
    <m/>
  </r>
  <r>
    <x v="0"/>
    <x v="3"/>
    <s v="2014_Gatton_Irrigated"/>
    <n v="1"/>
    <n v="1"/>
    <n v="1"/>
    <n v="1"/>
    <x v="8"/>
    <x v="19"/>
    <s v="N0"/>
    <n v="158.4"/>
    <n v="58.758251729999998"/>
    <n v="99.609748269999997"/>
    <m/>
    <n v="0"/>
    <n v="-25.35"/>
    <n v="43.655000000000001"/>
    <n v="25.4"/>
    <n v="6.9149520000000004"/>
    <n v="4.0233600000000003"/>
  </r>
  <r>
    <x v="0"/>
    <x v="3"/>
    <s v="2014_Gatton_Irrigated"/>
    <n v="1"/>
    <n v="2"/>
    <n v="2"/>
    <n v="1"/>
    <x v="9"/>
    <x v="19"/>
    <s v="N0"/>
    <n v="191.5"/>
    <n v="72.386730560000004"/>
    <n v="119.0812694"/>
    <m/>
    <n v="0"/>
    <n v="-25.42"/>
    <n v="38.496000000000002"/>
    <n v="40.300000000000004"/>
    <n v="7.3719840000000003"/>
    <n v="7.7174500000000004"/>
  </r>
  <r>
    <x v="0"/>
    <x v="3"/>
    <s v="2014_Gatton_Irrigated"/>
    <n v="1"/>
    <n v="3"/>
    <n v="3"/>
    <n v="1"/>
    <x v="11"/>
    <x v="19"/>
    <s v="N0"/>
    <n v="111.4"/>
    <n v="39.051288769999999"/>
    <n v="72.330711230000006"/>
    <m/>
    <n v="0"/>
    <n v="-25.57"/>
    <n v="44.695999999999998"/>
    <n v="38.799999999999997"/>
    <n v="4.9791343999999995"/>
    <n v="4.3223199999999995"/>
  </r>
  <r>
    <x v="0"/>
    <x v="3"/>
    <s v="2014_Gatton_Irrigated"/>
    <n v="1"/>
    <n v="4"/>
    <n v="4"/>
    <n v="1"/>
    <x v="6"/>
    <x v="19"/>
    <s v="N0"/>
    <n v="146.1"/>
    <n v="55.645714290000001"/>
    <n v="90.424285710000007"/>
    <m/>
    <n v="0"/>
    <m/>
    <m/>
    <m/>
    <m/>
    <m/>
  </r>
  <r>
    <x v="0"/>
    <x v="3"/>
    <s v="2014_Gatton_Irrigated"/>
    <n v="1"/>
    <n v="5"/>
    <n v="5"/>
    <n v="1"/>
    <x v="4"/>
    <x v="19"/>
    <s v="N0"/>
    <n v="120.9"/>
    <n v="44.089786599999996"/>
    <n v="76.782213400000003"/>
    <m/>
    <n v="0"/>
    <n v="-25.43"/>
    <n v="43.033000000000001"/>
    <n v="35.6"/>
    <n v="5.2026897000000005"/>
    <n v="4.3040399999999996"/>
  </r>
  <r>
    <x v="0"/>
    <x v="3"/>
    <s v="2014_Gatton_Irrigated"/>
    <n v="1"/>
    <n v="6"/>
    <n v="6"/>
    <n v="1"/>
    <x v="7"/>
    <x v="19"/>
    <s v="N0"/>
    <n v="155.4"/>
    <n v="58.337991969999997"/>
    <n v="97.022008029999995"/>
    <m/>
    <n v="0"/>
    <m/>
    <m/>
    <m/>
    <m/>
    <m/>
  </r>
  <r>
    <x v="0"/>
    <x v="3"/>
    <s v="2014_Gatton_Irrigated"/>
    <n v="2"/>
    <n v="6"/>
    <n v="7"/>
    <n v="1"/>
    <x v="2"/>
    <x v="19"/>
    <s v="N0"/>
    <n v="176.6"/>
    <n v="59.093011369999999"/>
    <n v="117.5369886"/>
    <m/>
    <n v="0"/>
    <n v="-25.07"/>
    <n v="39.078000000000003"/>
    <n v="50"/>
    <n v="6.9011748000000006"/>
    <n v="8.83"/>
  </r>
  <r>
    <x v="0"/>
    <x v="3"/>
    <s v="2014_Gatton_Irrigated"/>
    <n v="2"/>
    <n v="5"/>
    <n v="8"/>
    <n v="1"/>
    <x v="5"/>
    <x v="19"/>
    <s v="N0"/>
    <n v="148.6"/>
    <n v="59.530998359999998"/>
    <n v="89.065001640000006"/>
    <m/>
    <n v="0"/>
    <n v="-25.57"/>
    <n v="39.802"/>
    <n v="27.400000000000002"/>
    <n v="5.9145772000000001"/>
    <n v="4.0716400000000004"/>
  </r>
  <r>
    <x v="0"/>
    <x v="3"/>
    <s v="2014_Gatton_Irrigated"/>
    <n v="2"/>
    <n v="4"/>
    <n v="9"/>
    <n v="1"/>
    <x v="3"/>
    <x v="19"/>
    <s v="N0"/>
    <n v="151"/>
    <n v="48.666764260000001"/>
    <n v="102.3772357"/>
    <m/>
    <n v="0"/>
    <n v="-25.36"/>
    <n v="45.186999999999998"/>
    <n v="13.200000000000001"/>
    <n v="6.8232369999999998"/>
    <n v="1.9932000000000003"/>
  </r>
  <r>
    <x v="0"/>
    <x v="3"/>
    <s v="2014_Gatton_Irrigated"/>
    <n v="2"/>
    <n v="3"/>
    <n v="10"/>
    <n v="1"/>
    <x v="1"/>
    <x v="19"/>
    <s v="N0"/>
    <n v="112.9"/>
    <n v="38.423931789999997"/>
    <n v="74.506068209999995"/>
    <m/>
    <n v="0"/>
    <m/>
    <m/>
    <m/>
    <m/>
    <m/>
  </r>
  <r>
    <x v="0"/>
    <x v="3"/>
    <s v="2014_Gatton_Irrigated"/>
    <n v="2"/>
    <n v="2"/>
    <n v="11"/>
    <n v="1"/>
    <x v="10"/>
    <x v="19"/>
    <s v="N0"/>
    <n v="188.2"/>
    <n v="64.699120149999999"/>
    <n v="123.4848799"/>
    <m/>
    <n v="0"/>
    <n v="-25.68"/>
    <n v="49.709000000000003"/>
    <n v="19.099999999999998"/>
    <n v="9.3552338000000006"/>
    <n v="3.5946199999999995"/>
  </r>
  <r>
    <x v="0"/>
    <x v="3"/>
    <s v="2014_Gatton_Irrigated"/>
    <n v="2"/>
    <n v="1"/>
    <n v="12"/>
    <n v="1"/>
    <x v="0"/>
    <x v="19"/>
    <s v="N0"/>
    <n v="175.1"/>
    <n v="55.866484219999997"/>
    <n v="119.2255158"/>
    <m/>
    <n v="0"/>
    <n v="-25.69"/>
    <n v="47.655000000000001"/>
    <n v="12.3"/>
    <n v="8.3443904999999994"/>
    <n v="2.1537299999999999"/>
  </r>
  <r>
    <x v="0"/>
    <x v="3"/>
    <s v="2014_Gatton_Irrigated"/>
    <n v="3"/>
    <n v="1"/>
    <n v="1"/>
    <n v="2"/>
    <x v="2"/>
    <x v="19"/>
    <s v="N0"/>
    <n v="154.6"/>
    <n v="57.646266599999997"/>
    <n v="96.977733400000005"/>
    <m/>
    <n v="0"/>
    <n v="-25.59"/>
    <n v="45.283000000000001"/>
    <n v="17.399999999999999"/>
    <n v="7.0007517999999997"/>
    <n v="2.6900399999999993"/>
  </r>
  <r>
    <x v="0"/>
    <x v="3"/>
    <s v="2014_Gatton_Irrigated"/>
    <n v="3"/>
    <n v="2"/>
    <n v="2"/>
    <n v="2"/>
    <x v="3"/>
    <x v="19"/>
    <s v="N0"/>
    <n v="143.19999999999999"/>
    <n v="48.446297569999999"/>
    <n v="94.741702430000004"/>
    <m/>
    <n v="0"/>
    <n v="-25.49"/>
    <n v="46.976000000000006"/>
    <n v="16.100000000000001"/>
    <n v="6.7269632000000001"/>
    <n v="2.30552"/>
  </r>
  <r>
    <x v="0"/>
    <x v="3"/>
    <s v="2014_Gatton_Irrigated"/>
    <n v="3"/>
    <n v="3"/>
    <n v="3"/>
    <n v="2"/>
    <x v="10"/>
    <x v="19"/>
    <s v="N0"/>
    <n v="139.19999999999999"/>
    <n v="45.893413209999999"/>
    <n v="93.326586789999993"/>
    <m/>
    <n v="0"/>
    <n v="-25.58"/>
    <n v="49.076999999999998"/>
    <n v="33.1"/>
    <n v="6.8315183999999993"/>
    <n v="4.6075199999999992"/>
  </r>
  <r>
    <x v="0"/>
    <x v="3"/>
    <s v="2014_Gatton_Irrigated"/>
    <n v="3"/>
    <n v="4"/>
    <n v="4"/>
    <n v="2"/>
    <x v="5"/>
    <x v="19"/>
    <s v="N0"/>
    <n v="121"/>
    <n v="46.639765390000001"/>
    <n v="74.338234610000001"/>
    <m/>
    <n v="0"/>
    <n v="-25.75"/>
    <n v="40.015999999999998"/>
    <n v="24.900000000000002"/>
    <n v="4.8419359999999996"/>
    <n v="3.0129000000000001"/>
  </r>
  <r>
    <x v="0"/>
    <x v="3"/>
    <s v="2014_Gatton_Irrigated"/>
    <n v="3"/>
    <n v="5"/>
    <n v="5"/>
    <n v="2"/>
    <x v="1"/>
    <x v="19"/>
    <s v="N0"/>
    <n v="100.2"/>
    <n v="34.334132189999998"/>
    <n v="65.823867809999996"/>
    <m/>
    <n v="0"/>
    <n v="-25.28"/>
    <n v="45.054000000000002"/>
    <n v="19.399999999999999"/>
    <n v="4.5144108000000003"/>
    <n v="1.9438799999999998"/>
  </r>
  <r>
    <x v="0"/>
    <x v="3"/>
    <s v="2014_Gatton_Irrigated"/>
    <n v="3"/>
    <n v="6"/>
    <n v="6"/>
    <n v="2"/>
    <x v="0"/>
    <x v="19"/>
    <s v="N0"/>
    <n v="153.30000000000001"/>
    <n v="46.883283220000003"/>
    <n v="106.46471680000001"/>
    <m/>
    <n v="0"/>
    <n v="-25.68"/>
    <n v="46.677999999999997"/>
    <n v="16.7"/>
    <n v="7.1557373999999996"/>
    <n v="2.5601100000000003"/>
  </r>
  <r>
    <x v="0"/>
    <x v="3"/>
    <s v="2014_Gatton_Irrigated"/>
    <n v="4"/>
    <n v="6"/>
    <n v="7"/>
    <n v="2"/>
    <x v="6"/>
    <x v="19"/>
    <s v="N0"/>
    <n v="153.6"/>
    <n v="53.488206900000002"/>
    <n v="100.0917931"/>
    <m/>
    <n v="0"/>
    <n v="-25.47"/>
    <n v="46.372999999999998"/>
    <n v="23.700000000000003"/>
    <n v="7.1228927999999998"/>
    <n v="3.64032"/>
  </r>
  <r>
    <x v="0"/>
    <x v="3"/>
    <s v="2014_Gatton_Irrigated"/>
    <n v="4"/>
    <n v="5"/>
    <n v="8"/>
    <n v="2"/>
    <x v="9"/>
    <x v="19"/>
    <s v="N0"/>
    <n v="125.9"/>
    <n v="43.7440012"/>
    <n v="82.203998799999994"/>
    <m/>
    <n v="0"/>
    <n v="-25.79"/>
    <n v="46.045000000000002"/>
    <n v="15.8"/>
    <n v="5.7970655000000004"/>
    <n v="1.9892200000000002"/>
  </r>
  <r>
    <x v="0"/>
    <x v="3"/>
    <s v="2014_Gatton_Irrigated"/>
    <n v="4"/>
    <n v="4"/>
    <n v="9"/>
    <n v="2"/>
    <x v="7"/>
    <x v="19"/>
    <s v="N0"/>
    <n v="114.3"/>
    <n v="44.783194399999999"/>
    <n v="69.522805599999998"/>
    <m/>
    <n v="0"/>
    <n v="-25.57"/>
    <n v="40.997"/>
    <n v="26.8"/>
    <n v="4.6859570999999995"/>
    <n v="3.06324"/>
  </r>
  <r>
    <x v="0"/>
    <x v="3"/>
    <s v="2014_Gatton_Irrigated"/>
    <n v="4"/>
    <n v="3"/>
    <n v="10"/>
    <n v="2"/>
    <x v="8"/>
    <x v="19"/>
    <s v="N0"/>
    <n v="141.6"/>
    <n v="26.091904270000001"/>
    <n v="115.48609570000001"/>
    <m/>
    <n v="0"/>
    <n v="-25.07"/>
    <n v="38.741"/>
    <n v="48.9"/>
    <n v="5.4857255999999994"/>
    <n v="6.9242400000000002"/>
  </r>
  <r>
    <x v="0"/>
    <x v="3"/>
    <s v="2014_Gatton_Irrigated"/>
    <n v="4"/>
    <n v="2"/>
    <n v="11"/>
    <n v="2"/>
    <x v="4"/>
    <x v="19"/>
    <s v="N0"/>
    <n v="101.1"/>
    <n v="19.306947210000001"/>
    <n v="81.757052790000003"/>
    <m/>
    <n v="0"/>
    <n v="-25.5"/>
    <n v="43.236999999999995"/>
    <n v="40.4"/>
    <n v="4.3712606999999988"/>
    <n v="4.0844399999999998"/>
  </r>
  <r>
    <x v="0"/>
    <x v="3"/>
    <s v="2014_Gatton_Irrigated"/>
    <n v="4"/>
    <n v="1"/>
    <n v="12"/>
    <n v="2"/>
    <x v="11"/>
    <x v="19"/>
    <s v="N0"/>
    <n v="100.4"/>
    <n v="33.932161200000003"/>
    <n v="66.441838799999999"/>
    <m/>
    <n v="0"/>
    <m/>
    <m/>
    <m/>
    <m/>
    <m/>
  </r>
  <r>
    <x v="0"/>
    <x v="3"/>
    <s v="2014_Gatton_Irrigated"/>
    <n v="5"/>
    <n v="1"/>
    <n v="1"/>
    <n v="3"/>
    <x v="3"/>
    <x v="19"/>
    <s v="N0"/>
    <n v="156.6"/>
    <n v="55.978089109999999"/>
    <n v="100.6279109"/>
    <m/>
    <n v="0"/>
    <n v="-25.68"/>
    <n v="38.395000000000003"/>
    <n v="47.800000000000004"/>
    <n v="6.0126569999999999"/>
    <n v="7.4854800000000008"/>
  </r>
  <r>
    <x v="0"/>
    <x v="3"/>
    <s v="2014_Gatton_Irrigated"/>
    <n v="5"/>
    <n v="2"/>
    <n v="2"/>
    <n v="3"/>
    <x v="8"/>
    <x v="19"/>
    <s v="N0"/>
    <n v="172.2"/>
    <n v="58.88273504"/>
    <n v="113.349265"/>
    <m/>
    <n v="0"/>
    <n v="-25.35"/>
    <n v="43.064999999999998"/>
    <n v="33"/>
    <n v="7.415792999999999"/>
    <n v="5.6825999999999999"/>
  </r>
  <r>
    <x v="0"/>
    <x v="3"/>
    <s v="2014_Gatton_Irrigated"/>
    <n v="5"/>
    <n v="3"/>
    <n v="3"/>
    <n v="3"/>
    <x v="5"/>
    <x v="19"/>
    <s v="N0"/>
    <n v="149.80000000000001"/>
    <n v="59.863167850000004"/>
    <n v="89.968832149999997"/>
    <m/>
    <n v="0"/>
    <n v="-26"/>
    <n v="47.015999999999998"/>
    <n v="23.700000000000003"/>
    <n v="7.0429968000000001"/>
    <n v="3.5502600000000006"/>
  </r>
  <r>
    <x v="0"/>
    <x v="3"/>
    <s v="2014_Gatton_Irrigated"/>
    <n v="5"/>
    <n v="4"/>
    <n v="4"/>
    <n v="3"/>
    <x v="9"/>
    <x v="19"/>
    <s v="N0"/>
    <n v="159.30000000000001"/>
    <n v="59.207803859999999"/>
    <n v="100.0521961"/>
    <m/>
    <n v="0"/>
    <n v="-25.55"/>
    <n v="40.913000000000004"/>
    <n v="60.7"/>
    <n v="6.5174409000000013"/>
    <n v="9.6695100000000025"/>
  </r>
  <r>
    <x v="0"/>
    <x v="3"/>
    <s v="2014_Gatton_Irrigated"/>
    <n v="5"/>
    <n v="5"/>
    <n v="5"/>
    <n v="3"/>
    <x v="0"/>
    <x v="19"/>
    <s v="N0"/>
    <n v="168.9"/>
    <n v="54.328266509999999"/>
    <n v="114.5937335"/>
    <m/>
    <n v="0"/>
    <n v="-25.61"/>
    <n v="43.14"/>
    <n v="24.700000000000003"/>
    <n v="7.2863460000000009"/>
    <n v="4.1718300000000008"/>
  </r>
  <r>
    <x v="0"/>
    <x v="3"/>
    <s v="2014_Gatton_Irrigated"/>
    <n v="5"/>
    <n v="6"/>
    <n v="6"/>
    <n v="3"/>
    <x v="11"/>
    <x v="19"/>
    <s v="N0"/>
    <n v="120.3"/>
    <n v="43.364189009999997"/>
    <n v="76.951810989999998"/>
    <m/>
    <n v="0"/>
    <n v="-25.84"/>
    <n v="43.299000000000007"/>
    <n v="36.1"/>
    <n v="5.208869700000001"/>
    <n v="4.3428300000000002"/>
  </r>
  <r>
    <x v="0"/>
    <x v="3"/>
    <s v="2014_Gatton_Irrigated"/>
    <n v="6"/>
    <n v="6"/>
    <n v="7"/>
    <n v="3"/>
    <x v="10"/>
    <x v="19"/>
    <s v="N0"/>
    <n v="127.9"/>
    <n v="40.514993179999998"/>
    <n v="87.35500682"/>
    <m/>
    <n v="0"/>
    <n v="-25.83"/>
    <n v="44.386000000000003"/>
    <n v="15.9"/>
    <n v="5.6769694000000008"/>
    <n v="2.0336099999999999"/>
  </r>
  <r>
    <x v="0"/>
    <x v="3"/>
    <s v="2014_Gatton_Irrigated"/>
    <n v="6"/>
    <n v="5"/>
    <n v="8"/>
    <n v="3"/>
    <x v="4"/>
    <x v="19"/>
    <s v="N0"/>
    <n v="138.19999999999999"/>
    <n v="50.272535740000002"/>
    <n v="87.897464260000007"/>
    <m/>
    <n v="0"/>
    <n v="-25.79"/>
    <n v="46.878"/>
    <n v="11.5"/>
    <n v="6.4785395999999995"/>
    <n v="1.5892999999999999"/>
  </r>
  <r>
    <x v="0"/>
    <x v="3"/>
    <s v="2014_Gatton_Irrigated"/>
    <n v="6"/>
    <n v="4"/>
    <n v="9"/>
    <n v="3"/>
    <x v="2"/>
    <x v="19"/>
    <s v="N0"/>
    <n v="160.30000000000001"/>
    <n v="58.122866360000003"/>
    <n v="102.1651336"/>
    <m/>
    <n v="0"/>
    <n v="-25.23"/>
    <n v="42.910000000000004"/>
    <n v="37.1"/>
    <n v="6.8784730000000005"/>
    <n v="5.9471300000000014"/>
  </r>
  <r>
    <x v="0"/>
    <x v="3"/>
    <s v="2014_Gatton_Irrigated"/>
    <n v="6"/>
    <n v="3"/>
    <n v="10"/>
    <n v="3"/>
    <x v="6"/>
    <x v="19"/>
    <s v="N0"/>
    <n v="157.1"/>
    <n v="55.144083999999999"/>
    <n v="101.951916"/>
    <m/>
    <n v="0"/>
    <n v="-25.9"/>
    <n v="44.852999999999994"/>
    <n v="32.799999999999997"/>
    <n v="7.0464062999999983"/>
    <n v="5.1528799999999988"/>
  </r>
  <r>
    <x v="0"/>
    <x v="3"/>
    <s v="2014_Gatton_Irrigated"/>
    <n v="6"/>
    <n v="2"/>
    <n v="11"/>
    <n v="3"/>
    <x v="1"/>
    <x v="19"/>
    <s v="N0"/>
    <n v="126.8"/>
    <n v="41.782377779999997"/>
    <n v="84.991622219999996"/>
    <m/>
    <n v="0"/>
    <n v="-25.83"/>
    <n v="45.411000000000001"/>
    <n v="17.600000000000001"/>
    <n v="5.7581148000000004"/>
    <n v="2.2316800000000003"/>
  </r>
  <r>
    <x v="0"/>
    <x v="3"/>
    <s v="2014_Gatton_Irrigated"/>
    <n v="6"/>
    <n v="1"/>
    <n v="12"/>
    <n v="3"/>
    <x v="7"/>
    <x v="19"/>
    <s v="N0"/>
    <n v="134.4"/>
    <n v="53.465791230000001"/>
    <n v="80.910208769999997"/>
    <m/>
    <n v="0"/>
    <n v="-25.99"/>
    <n v="40.917000000000002"/>
    <n v="13.100000000000001"/>
    <n v="5.4992448000000005"/>
    <n v="1.7606400000000004"/>
  </r>
  <r>
    <x v="0"/>
    <x v="3"/>
    <s v="2014_Gatton_Irrigated"/>
    <n v="7"/>
    <n v="1"/>
    <n v="1"/>
    <n v="4"/>
    <x v="10"/>
    <x v="19"/>
    <s v="N0"/>
    <n v="184.9"/>
    <n v="59.427001269999998"/>
    <n v="125.4829987"/>
    <m/>
    <n v="0"/>
    <n v="-25.99"/>
    <n v="46.481999999999999"/>
    <n v="35.699999999999996"/>
    <n v="8.5945218000000008"/>
    <n v="6.6009299999999991"/>
  </r>
  <r>
    <x v="0"/>
    <x v="3"/>
    <s v="2014_Gatton_Irrigated"/>
    <n v="7"/>
    <n v="2"/>
    <n v="2"/>
    <n v="4"/>
    <x v="6"/>
    <x v="19"/>
    <s v="N0"/>
    <n v="168.1"/>
    <n v="58.090319979999997"/>
    <n v="110.02368"/>
    <m/>
    <n v="0"/>
    <n v="-25.32"/>
    <n v="39.500999999999998"/>
    <n v="30.8"/>
    <n v="6.6401180999999996"/>
    <n v="5.1774799999999992"/>
  </r>
  <r>
    <x v="0"/>
    <x v="3"/>
    <s v="2014_Gatton_Irrigated"/>
    <n v="7"/>
    <n v="3"/>
    <n v="3"/>
    <n v="4"/>
    <x v="7"/>
    <x v="19"/>
    <s v="N0"/>
    <n v="122.3"/>
    <n v="46.338766720000002"/>
    <n v="75.959233280000007"/>
    <m/>
    <n v="0"/>
    <n v="-25.89"/>
    <n v="43.742000000000004"/>
    <n v="36.9"/>
    <n v="5.3496465999999998"/>
    <n v="4.5128699999999995"/>
  </r>
  <r>
    <x v="0"/>
    <x v="3"/>
    <s v="2014_Gatton_Irrigated"/>
    <n v="7"/>
    <n v="4"/>
    <n v="4"/>
    <n v="4"/>
    <x v="1"/>
    <x v="19"/>
    <s v="N0"/>
    <n v="110.3"/>
    <n v="36.590685630000003"/>
    <n v="73.697314370000001"/>
    <m/>
    <n v="0"/>
    <n v="-25.65"/>
    <n v="44.082000000000001"/>
    <n v="31.400000000000002"/>
    <n v="4.8622446000000004"/>
    <n v="3.4634200000000002"/>
  </r>
  <r>
    <x v="0"/>
    <x v="3"/>
    <s v="2014_Gatton_Irrigated"/>
    <n v="7"/>
    <n v="5"/>
    <n v="5"/>
    <n v="4"/>
    <x v="2"/>
    <x v="19"/>
    <s v="N0"/>
    <n v="166.8"/>
    <n v="58.602670109999998"/>
    <n v="108.1833299"/>
    <m/>
    <n v="0"/>
    <n v="-25.83"/>
    <n v="41.631"/>
    <n v="16.599999999999998"/>
    <n v="6.9440508000000012"/>
    <n v="2.7688799999999998"/>
  </r>
  <r>
    <x v="0"/>
    <x v="3"/>
    <s v="2014_Gatton_Irrigated"/>
    <n v="7"/>
    <n v="6"/>
    <n v="6"/>
    <n v="4"/>
    <x v="8"/>
    <x v="19"/>
    <s v="N0"/>
    <n v="155.5"/>
    <n v="56.079194149999999"/>
    <n v="99.416805850000003"/>
    <m/>
    <n v="0"/>
    <n v="-25.69"/>
    <n v="39.902000000000001"/>
    <n v="29.4"/>
    <n v="6.2047610000000004"/>
    <n v="4.5716999999999999"/>
  </r>
  <r>
    <x v="0"/>
    <x v="3"/>
    <s v="2014_Gatton_Irrigated"/>
    <n v="8"/>
    <n v="6"/>
    <n v="7"/>
    <n v="4"/>
    <x v="9"/>
    <x v="19"/>
    <s v="N0"/>
    <n v="150.80000000000001"/>
    <n v="55.534192089999998"/>
    <n v="95.22580791"/>
    <m/>
    <n v="0"/>
    <n v="-25.44"/>
    <n v="37.551000000000002"/>
    <n v="51.2"/>
    <n v="5.6626908"/>
    <n v="7.7209600000000007"/>
  </r>
  <r>
    <x v="0"/>
    <x v="3"/>
    <s v="2014_Gatton_Irrigated"/>
    <n v="8"/>
    <n v="5"/>
    <n v="8"/>
    <n v="4"/>
    <x v="3"/>
    <x v="19"/>
    <s v="N0"/>
    <n v="159"/>
    <n v="52.343593550000001"/>
    <n v="106.6284065"/>
    <m/>
    <n v="0"/>
    <n v="-25.87"/>
    <n v="42.881999999999998"/>
    <n v="8.1999999999999993"/>
    <n v="6.8182379999999991"/>
    <n v="1.3037999999999998"/>
  </r>
  <r>
    <x v="0"/>
    <x v="3"/>
    <s v="2014_Gatton_Irrigated"/>
    <n v="8"/>
    <n v="4"/>
    <n v="9"/>
    <n v="4"/>
    <x v="4"/>
    <x v="19"/>
    <s v="N0"/>
    <n v="147"/>
    <n v="54.982378789999999"/>
    <n v="91.979621210000005"/>
    <m/>
    <n v="0"/>
    <n v="-25.82"/>
    <n v="39.859000000000002"/>
    <n v="11.5"/>
    <n v="5.859273"/>
    <n v="1.6904999999999999"/>
  </r>
  <r>
    <x v="0"/>
    <x v="3"/>
    <s v="2014_Gatton_Irrigated"/>
    <n v="8"/>
    <n v="3"/>
    <n v="10"/>
    <n v="4"/>
    <x v="0"/>
    <x v="19"/>
    <s v="N0"/>
    <n v="176.7"/>
    <n v="52.86069801"/>
    <n v="123.877302"/>
    <m/>
    <n v="0"/>
    <n v="-25.87"/>
    <n v="36.495000000000005"/>
    <n v="28.2"/>
    <n v="6.4486664999999999"/>
    <n v="4.9829399999999993"/>
  </r>
  <r>
    <x v="0"/>
    <x v="3"/>
    <s v="2014_Gatton_Irrigated"/>
    <n v="8"/>
    <n v="2"/>
    <n v="11"/>
    <n v="4"/>
    <x v="5"/>
    <x v="19"/>
    <s v="N0"/>
    <n v="136.19999999999999"/>
    <n v="54.893882240000003"/>
    <n v="81.338117760000003"/>
    <m/>
    <n v="0"/>
    <n v="-26.14"/>
    <n v="45.018999999999998"/>
    <n v="20.9"/>
    <n v="6.1315877999999993"/>
    <n v="2.8465799999999994"/>
  </r>
  <r>
    <x v="0"/>
    <x v="3"/>
    <s v="2014_Gatton_Irrigated"/>
    <n v="8"/>
    <n v="1"/>
    <n v="12"/>
    <n v="4"/>
    <x v="11"/>
    <x v="19"/>
    <s v="N0"/>
    <n v="110.5"/>
    <n v="37.8663819"/>
    <n v="72.645618099999993"/>
    <m/>
    <n v="0"/>
    <n v="-26.05"/>
    <n v="48.244"/>
    <n v="11.6"/>
    <n v="5.3309619999999995"/>
    <n v="1.2818000000000001"/>
  </r>
  <r>
    <x v="0"/>
    <x v="3"/>
    <s v="2014_Gatton_Irrigated"/>
    <n v="1"/>
    <n v="1"/>
    <n v="1"/>
    <n v="1"/>
    <x v="8"/>
    <x v="0"/>
    <s v="N2"/>
    <n v="487.9"/>
    <n v="196.43674770000001"/>
    <n v="251.15450469999999"/>
    <m/>
    <n v="40.308747660000002"/>
    <m/>
    <m/>
    <m/>
    <m/>
    <m/>
  </r>
  <r>
    <x v="0"/>
    <x v="3"/>
    <s v="2014_Gatton_Irrigated"/>
    <n v="1"/>
    <n v="2"/>
    <n v="2"/>
    <n v="1"/>
    <x v="9"/>
    <x v="0"/>
    <s v="N2"/>
    <n v="549.5"/>
    <n v="210.8024096"/>
    <n v="328.57301200000001"/>
    <m/>
    <n v="10.104578310000001"/>
    <m/>
    <m/>
    <m/>
    <m/>
    <m/>
  </r>
  <r>
    <x v="0"/>
    <x v="3"/>
    <s v="2014_Gatton_Irrigated"/>
    <n v="1"/>
    <n v="3"/>
    <n v="3"/>
    <n v="1"/>
    <x v="11"/>
    <x v="0"/>
    <s v="N2"/>
    <n v="328.9"/>
    <n v="113.5005634"/>
    <n v="211.68755870000001"/>
    <m/>
    <n v="3.7318779339999999"/>
    <m/>
    <m/>
    <m/>
    <m/>
    <m/>
  </r>
  <r>
    <x v="0"/>
    <x v="3"/>
    <s v="2014_Gatton_Irrigated"/>
    <n v="1"/>
    <n v="4"/>
    <n v="4"/>
    <n v="1"/>
    <x v="6"/>
    <x v="0"/>
    <s v="N2"/>
    <n v="618.79999999999995"/>
    <n v="235.37656480000001"/>
    <n v="343.28465749999998"/>
    <m/>
    <n v="40.098777660000003"/>
    <m/>
    <m/>
    <m/>
    <m/>
    <m/>
  </r>
  <r>
    <x v="0"/>
    <x v="3"/>
    <s v="2014_Gatton_Irrigated"/>
    <n v="1"/>
    <n v="5"/>
    <n v="5"/>
    <n v="1"/>
    <x v="4"/>
    <x v="0"/>
    <s v="N2"/>
    <n v="389.2"/>
    <n v="140.0186933"/>
    <n v="244.4343428"/>
    <m/>
    <n v="4.7869638739999996"/>
    <m/>
    <m/>
    <m/>
    <m/>
    <m/>
  </r>
  <r>
    <x v="0"/>
    <x v="3"/>
    <s v="2014_Gatton_Irrigated"/>
    <n v="1"/>
    <n v="6"/>
    <n v="6"/>
    <n v="1"/>
    <x v="7"/>
    <x v="26"/>
    <s v="N2"/>
    <n v="225.1"/>
    <n v="74.48768278"/>
    <n v="150.65431720000001"/>
    <m/>
    <n v="0"/>
    <m/>
    <m/>
    <m/>
    <m/>
    <m/>
  </r>
  <r>
    <x v="0"/>
    <x v="3"/>
    <s v="2014_Gatton_Irrigated"/>
    <n v="2"/>
    <n v="6"/>
    <n v="7"/>
    <n v="1"/>
    <x v="2"/>
    <x v="0"/>
    <s v="N2"/>
    <n v="546.20000000000005"/>
    <n v="226.37386169999999"/>
    <n v="276.83234729999998"/>
    <m/>
    <n v="43.013791009999998"/>
    <m/>
    <m/>
    <m/>
    <m/>
    <m/>
  </r>
  <r>
    <x v="0"/>
    <x v="3"/>
    <s v="2014_Gatton_Irrigated"/>
    <n v="2"/>
    <n v="5"/>
    <n v="8"/>
    <n v="1"/>
    <x v="5"/>
    <x v="26"/>
    <s v="N2"/>
    <n v="312.39999999999998"/>
    <n v="124.7707545"/>
    <n v="181.40358499999999"/>
    <m/>
    <n v="6.2236604489999996"/>
    <m/>
    <m/>
    <m/>
    <m/>
    <m/>
  </r>
  <r>
    <x v="0"/>
    <x v="3"/>
    <s v="2014_Gatton_Irrigated"/>
    <n v="2"/>
    <n v="4"/>
    <n v="9"/>
    <n v="1"/>
    <x v="3"/>
    <x v="0"/>
    <s v="N2"/>
    <n v="511.8"/>
    <n v="176.0894624"/>
    <n v="256.2239247"/>
    <m/>
    <n v="79.446612900000005"/>
    <m/>
    <m/>
    <m/>
    <m/>
    <m/>
  </r>
  <r>
    <x v="0"/>
    <x v="3"/>
    <s v="2014_Gatton_Irrigated"/>
    <n v="2"/>
    <n v="3"/>
    <n v="10"/>
    <n v="1"/>
    <x v="1"/>
    <x v="27"/>
    <s v="N2"/>
    <n v="676.5"/>
    <n v="268.87643309999999"/>
    <n v="334.0847134"/>
    <m/>
    <n v="73.538853500000002"/>
    <m/>
    <m/>
    <m/>
    <m/>
    <m/>
  </r>
  <r>
    <x v="0"/>
    <x v="3"/>
    <s v="2014_Gatton_Irrigated"/>
    <n v="2"/>
    <n v="2"/>
    <n v="11"/>
    <n v="1"/>
    <x v="10"/>
    <x v="0"/>
    <s v="N2"/>
    <n v="434.2"/>
    <n v="157.4445705"/>
    <n v="238.541718"/>
    <m/>
    <n v="38.173711509999997"/>
    <m/>
    <m/>
    <m/>
    <m/>
    <m/>
  </r>
  <r>
    <x v="0"/>
    <x v="3"/>
    <s v="2014_Gatton_Irrigated"/>
    <n v="2"/>
    <n v="1"/>
    <n v="12"/>
    <n v="1"/>
    <x v="0"/>
    <x v="27"/>
    <s v="N2"/>
    <n v="616.70000000000005"/>
    <n v="219.036047"/>
    <n v="324.9336399"/>
    <m/>
    <n v="72.710313110000001"/>
    <m/>
    <m/>
    <m/>
    <m/>
    <m/>
  </r>
  <r>
    <x v="0"/>
    <x v="3"/>
    <s v="2014_Gatton_Irrigated"/>
    <n v="3"/>
    <n v="1"/>
    <n v="1"/>
    <n v="2"/>
    <x v="2"/>
    <x v="0"/>
    <s v="N2"/>
    <n v="439.9"/>
    <n v="180.65396329999999"/>
    <n v="222.06370820000001"/>
    <m/>
    <n v="37.142328419999998"/>
    <m/>
    <m/>
    <m/>
    <m/>
    <m/>
  </r>
  <r>
    <x v="0"/>
    <x v="3"/>
    <s v="2014_Gatton_Irrigated"/>
    <n v="3"/>
    <n v="2"/>
    <n v="2"/>
    <n v="2"/>
    <x v="3"/>
    <x v="0"/>
    <s v="N2"/>
    <n v="552.4"/>
    <n v="213.2258702"/>
    <n v="312.8581964"/>
    <m/>
    <n v="26.335933369999999"/>
    <m/>
    <m/>
    <m/>
    <m/>
    <m/>
  </r>
  <r>
    <x v="0"/>
    <x v="3"/>
    <s v="2014_Gatton_Irrigated"/>
    <n v="3"/>
    <n v="3"/>
    <n v="3"/>
    <n v="2"/>
    <x v="10"/>
    <x v="0"/>
    <s v="N2"/>
    <n v="446.9"/>
    <n v="170.32027790000001"/>
    <n v="254.3896958"/>
    <m/>
    <n v="22.15002629"/>
    <m/>
    <m/>
    <m/>
    <m/>
    <m/>
  </r>
  <r>
    <x v="0"/>
    <x v="3"/>
    <s v="2014_Gatton_Irrigated"/>
    <n v="3"/>
    <n v="4"/>
    <n v="4"/>
    <n v="2"/>
    <x v="5"/>
    <x v="26"/>
    <s v="N2"/>
    <n v="134.80000000000001"/>
    <n v="51.701271339999998"/>
    <n v="83.118728660000002"/>
    <m/>
    <n v="0"/>
    <m/>
    <m/>
    <m/>
    <m/>
    <m/>
  </r>
  <r>
    <x v="0"/>
    <x v="3"/>
    <s v="2014_Gatton_Irrigated"/>
    <n v="3"/>
    <n v="5"/>
    <n v="5"/>
    <n v="2"/>
    <x v="1"/>
    <x v="27"/>
    <s v="N2"/>
    <n v="505.8"/>
    <n v="149.46344289999999"/>
    <n v="323.06272890000002"/>
    <m/>
    <n v="33.253828210000002"/>
    <m/>
    <m/>
    <m/>
    <m/>
    <m/>
  </r>
  <r>
    <x v="0"/>
    <x v="3"/>
    <s v="2014_Gatton_Irrigated"/>
    <n v="3"/>
    <n v="6"/>
    <n v="6"/>
    <n v="2"/>
    <x v="0"/>
    <x v="27"/>
    <s v="N2"/>
    <n v="430.8"/>
    <n v="156.3278636"/>
    <n v="230.41012789999999"/>
    <m/>
    <n v="44.082008530000003"/>
    <m/>
    <m/>
    <m/>
    <m/>
    <m/>
  </r>
  <r>
    <x v="0"/>
    <x v="3"/>
    <s v="2014_Gatton_Irrigated"/>
    <n v="4"/>
    <n v="6"/>
    <n v="7"/>
    <n v="2"/>
    <x v="6"/>
    <x v="0"/>
    <s v="N2"/>
    <n v="476.9"/>
    <n v="191.18796230000001"/>
    <n v="258.03820969999998"/>
    <m/>
    <n v="27.713828029999998"/>
    <m/>
    <m/>
    <m/>
    <m/>
    <m/>
  </r>
  <r>
    <x v="0"/>
    <x v="3"/>
    <s v="2014_Gatton_Irrigated"/>
    <n v="4"/>
    <n v="5"/>
    <n v="8"/>
    <n v="2"/>
    <x v="9"/>
    <x v="0"/>
    <s v="N2"/>
    <n v="482.3"/>
    <n v="189.3334437"/>
    <n v="272.48981980000002"/>
    <m/>
    <n v="20.43673648"/>
    <m/>
    <m/>
    <m/>
    <m/>
    <m/>
  </r>
  <r>
    <x v="0"/>
    <x v="3"/>
    <s v="2014_Gatton_Irrigated"/>
    <n v="4"/>
    <n v="4"/>
    <n v="9"/>
    <n v="2"/>
    <x v="7"/>
    <x v="26"/>
    <s v="N2"/>
    <n v="186.4"/>
    <n v="63.845386490000003"/>
    <n v="122.53461350000001"/>
    <m/>
    <n v="0"/>
    <m/>
    <m/>
    <m/>
    <m/>
    <m/>
  </r>
  <r>
    <x v="0"/>
    <x v="3"/>
    <s v="2014_Gatton_Irrigated"/>
    <n v="4"/>
    <n v="3"/>
    <n v="10"/>
    <n v="2"/>
    <x v="8"/>
    <x v="0"/>
    <s v="N2"/>
    <n v="394.6"/>
    <n v="171.44711789999999"/>
    <n v="189.55880980000001"/>
    <m/>
    <n v="33.614072350000001"/>
    <m/>
    <m/>
    <m/>
    <m/>
    <m/>
  </r>
  <r>
    <x v="0"/>
    <x v="3"/>
    <s v="2014_Gatton_Irrigated"/>
    <n v="4"/>
    <n v="2"/>
    <n v="11"/>
    <n v="2"/>
    <x v="4"/>
    <x v="0"/>
    <s v="N2"/>
    <n v="411.6"/>
    <n v="168.99240900000001"/>
    <n v="225.11064289999999"/>
    <m/>
    <n v="17.5369481"/>
    <m/>
    <m/>
    <m/>
    <m/>
    <m/>
  </r>
  <r>
    <x v="0"/>
    <x v="3"/>
    <s v="2014_Gatton_Irrigated"/>
    <n v="4"/>
    <n v="1"/>
    <n v="12"/>
    <n v="2"/>
    <x v="11"/>
    <x v="0"/>
    <s v="N2"/>
    <n v="356.7"/>
    <n v="116.4727242"/>
    <n v="231.73847720000001"/>
    <m/>
    <n v="8.4487986460000002"/>
    <m/>
    <m/>
    <m/>
    <m/>
    <m/>
  </r>
  <r>
    <x v="0"/>
    <x v="3"/>
    <s v="2014_Gatton_Irrigated"/>
    <n v="5"/>
    <n v="1"/>
    <n v="1"/>
    <n v="3"/>
    <x v="3"/>
    <x v="0"/>
    <s v="N2"/>
    <n v="483.8"/>
    <n v="184.89231119999999"/>
    <n v="262.02303590000002"/>
    <m/>
    <n v="36.904652939999998"/>
    <m/>
    <m/>
    <m/>
    <m/>
    <m/>
  </r>
  <r>
    <x v="0"/>
    <x v="3"/>
    <s v="2014_Gatton_Irrigated"/>
    <n v="5"/>
    <n v="2"/>
    <n v="2"/>
    <n v="3"/>
    <x v="8"/>
    <x v="0"/>
    <s v="N2"/>
    <n v="478.5"/>
    <n v="213.90236709999999"/>
    <n v="240.0042071"/>
    <m/>
    <n v="24.553425799999999"/>
    <m/>
    <m/>
    <m/>
    <m/>
    <m/>
  </r>
  <r>
    <x v="0"/>
    <x v="3"/>
    <s v="2014_Gatton_Irrigated"/>
    <n v="5"/>
    <n v="3"/>
    <n v="3"/>
    <n v="3"/>
    <x v="5"/>
    <x v="26"/>
    <s v="N2"/>
    <n v="212.5"/>
    <n v="88.566429909999997"/>
    <n v="121.6630031"/>
    <m/>
    <n v="2.2505669780000002"/>
    <m/>
    <m/>
    <m/>
    <m/>
    <m/>
  </r>
  <r>
    <x v="0"/>
    <x v="3"/>
    <s v="2014_Gatton_Irrigated"/>
    <n v="5"/>
    <n v="4"/>
    <n v="4"/>
    <n v="3"/>
    <x v="9"/>
    <x v="0"/>
    <s v="N2"/>
    <n v="417.9"/>
    <n v="180.49082809999999"/>
    <n v="229.61410509999999"/>
    <m/>
    <n v="7.815066785"/>
    <m/>
    <m/>
    <m/>
    <m/>
    <m/>
  </r>
  <r>
    <x v="0"/>
    <x v="3"/>
    <s v="2014_Gatton_Irrigated"/>
    <n v="5"/>
    <n v="5"/>
    <n v="5"/>
    <n v="3"/>
    <x v="0"/>
    <x v="27"/>
    <s v="N2"/>
    <n v="680"/>
    <n v="255.39278959999999"/>
    <n v="362.58319399999999"/>
    <m/>
    <n v="61.984016449999999"/>
    <m/>
    <m/>
    <m/>
    <m/>
    <m/>
  </r>
  <r>
    <x v="0"/>
    <x v="3"/>
    <s v="2014_Gatton_Irrigated"/>
    <n v="5"/>
    <n v="6"/>
    <n v="6"/>
    <n v="3"/>
    <x v="11"/>
    <x v="0"/>
    <s v="N2"/>
    <n v="339.9"/>
    <n v="115.17397920000001"/>
    <n v="217.88163109999999"/>
    <m/>
    <n v="6.8843897099999998"/>
    <m/>
    <m/>
    <m/>
    <m/>
    <m/>
  </r>
  <r>
    <x v="0"/>
    <x v="3"/>
    <s v="2014_Gatton_Irrigated"/>
    <n v="6"/>
    <n v="6"/>
    <n v="7"/>
    <n v="3"/>
    <x v="10"/>
    <x v="0"/>
    <s v="N2"/>
    <n v="373.4"/>
    <n v="156.7633333"/>
    <n v="191.99851849999999"/>
    <m/>
    <n v="24.59814815"/>
    <m/>
    <m/>
    <m/>
    <m/>
    <m/>
  </r>
  <r>
    <x v="0"/>
    <x v="3"/>
    <s v="2014_Gatton_Irrigated"/>
    <n v="6"/>
    <n v="5"/>
    <n v="8"/>
    <n v="3"/>
    <x v="4"/>
    <x v="0"/>
    <s v="N2"/>
    <n v="405.9"/>
    <n v="171.79064360000001"/>
    <n v="219.1987441"/>
    <m/>
    <n v="14.910612240000001"/>
    <m/>
    <m/>
    <m/>
    <m/>
    <m/>
  </r>
  <r>
    <x v="0"/>
    <x v="3"/>
    <s v="2014_Gatton_Irrigated"/>
    <n v="6"/>
    <n v="4"/>
    <n v="9"/>
    <n v="3"/>
    <x v="2"/>
    <x v="0"/>
    <s v="N2"/>
    <n v="321.3"/>
    <n v="130.94284680000001"/>
    <n v="159.25089019999999"/>
    <m/>
    <n v="31.066262989999998"/>
    <m/>
    <m/>
    <m/>
    <m/>
    <m/>
  </r>
  <r>
    <x v="0"/>
    <x v="3"/>
    <s v="2014_Gatton_Irrigated"/>
    <n v="6"/>
    <n v="3"/>
    <n v="10"/>
    <n v="3"/>
    <x v="6"/>
    <x v="0"/>
    <s v="N2"/>
    <n v="392"/>
    <n v="167.705364"/>
    <n v="193.40349939999999"/>
    <m/>
    <n v="30.87113665"/>
    <m/>
    <m/>
    <m/>
    <m/>
    <m/>
  </r>
  <r>
    <x v="0"/>
    <x v="3"/>
    <s v="2014_Gatton_Irrigated"/>
    <n v="6"/>
    <n v="2"/>
    <n v="11"/>
    <n v="3"/>
    <x v="1"/>
    <x v="27"/>
    <s v="N2"/>
    <n v="496.1"/>
    <n v="185.82275200000001"/>
    <n v="247.9158583"/>
    <m/>
    <n v="62.321389779999997"/>
    <m/>
    <m/>
    <m/>
    <m/>
    <m/>
  </r>
  <r>
    <x v="0"/>
    <x v="3"/>
    <s v="2014_Gatton_Irrigated"/>
    <n v="6"/>
    <n v="1"/>
    <n v="12"/>
    <n v="3"/>
    <x v="7"/>
    <x v="26"/>
    <s v="N2"/>
    <n v="250.3"/>
    <n v="85.013561989999999"/>
    <n v="163.9767761"/>
    <m/>
    <n v="1.337661953"/>
    <m/>
    <m/>
    <m/>
    <m/>
    <m/>
  </r>
  <r>
    <x v="0"/>
    <x v="3"/>
    <s v="2014_Gatton_Irrigated"/>
    <n v="7"/>
    <n v="1"/>
    <n v="1"/>
    <n v="4"/>
    <x v="10"/>
    <x v="0"/>
    <s v="N2"/>
    <n v="399.7"/>
    <n v="158.6127218"/>
    <n v="202.2511466"/>
    <m/>
    <n v="38.856131609999998"/>
    <m/>
    <m/>
    <m/>
    <m/>
    <m/>
  </r>
  <r>
    <x v="0"/>
    <x v="3"/>
    <s v="2014_Gatton_Irrigated"/>
    <n v="7"/>
    <n v="2"/>
    <n v="2"/>
    <n v="4"/>
    <x v="6"/>
    <x v="0"/>
    <s v="N2"/>
    <n v="480.8"/>
    <n v="189.30506410000001"/>
    <n v="243.75916670000001"/>
    <m/>
    <n v="47.775769230000002"/>
    <m/>
    <m/>
    <m/>
    <m/>
    <m/>
  </r>
  <r>
    <x v="0"/>
    <x v="3"/>
    <s v="2014_Gatton_Irrigated"/>
    <n v="7"/>
    <n v="3"/>
    <n v="3"/>
    <n v="4"/>
    <x v="7"/>
    <x v="26"/>
    <s v="N2"/>
    <n v="228"/>
    <n v="74.236522989999997"/>
    <n v="153.765477"/>
    <m/>
    <n v="0"/>
    <m/>
    <m/>
    <m/>
    <m/>
    <m/>
  </r>
  <r>
    <x v="0"/>
    <x v="3"/>
    <s v="2014_Gatton_Irrigated"/>
    <n v="7"/>
    <n v="4"/>
    <n v="4"/>
    <n v="4"/>
    <x v="1"/>
    <x v="27"/>
    <s v="N2"/>
    <n v="505"/>
    <n v="197.8241333"/>
    <n v="246.2569383"/>
    <m/>
    <n v="60.938928410000003"/>
    <m/>
    <m/>
    <m/>
    <m/>
    <m/>
  </r>
  <r>
    <x v="0"/>
    <x v="3"/>
    <s v="2014_Gatton_Irrigated"/>
    <n v="7"/>
    <n v="5"/>
    <n v="5"/>
    <n v="4"/>
    <x v="2"/>
    <x v="0"/>
    <s v="N2"/>
    <n v="558"/>
    <n v="230.62951989999999"/>
    <n v="292.59985349999999"/>
    <m/>
    <n v="34.730626530000002"/>
    <m/>
    <m/>
    <m/>
    <m/>
    <m/>
  </r>
  <r>
    <x v="0"/>
    <x v="3"/>
    <s v="2014_Gatton_Irrigated"/>
    <n v="7"/>
    <n v="6"/>
    <n v="6"/>
    <n v="4"/>
    <x v="8"/>
    <x v="0"/>
    <s v="N2"/>
    <n v="438.6"/>
    <n v="176.7342524"/>
    <n v="233.47524920000001"/>
    <m/>
    <n v="28.37049841"/>
    <m/>
    <m/>
    <m/>
    <m/>
    <m/>
  </r>
  <r>
    <x v="0"/>
    <x v="3"/>
    <s v="2014_Gatton_Irrigated"/>
    <n v="8"/>
    <n v="6"/>
    <n v="7"/>
    <n v="4"/>
    <x v="9"/>
    <x v="0"/>
    <s v="N2"/>
    <n v="503.6"/>
    <n v="198.7235512"/>
    <n v="291.87521579999998"/>
    <m/>
    <n v="13.041233050000001"/>
    <m/>
    <m/>
    <m/>
    <m/>
    <m/>
  </r>
  <r>
    <x v="0"/>
    <x v="3"/>
    <s v="2014_Gatton_Irrigated"/>
    <n v="8"/>
    <n v="5"/>
    <n v="8"/>
    <n v="4"/>
    <x v="3"/>
    <x v="0"/>
    <s v="N2"/>
    <n v="466.3"/>
    <n v="190.83941050000001"/>
    <n v="248.95511579999999"/>
    <m/>
    <n v="26.505473680000001"/>
    <m/>
    <m/>
    <m/>
    <m/>
    <m/>
  </r>
  <r>
    <x v="0"/>
    <x v="3"/>
    <s v="2014_Gatton_Irrigated"/>
    <n v="8"/>
    <n v="4"/>
    <n v="9"/>
    <n v="4"/>
    <x v="4"/>
    <x v="0"/>
    <s v="N2"/>
    <n v="494.6"/>
    <n v="190.73241350000001"/>
    <n v="283.24775010000002"/>
    <m/>
    <n v="20.599836369999998"/>
    <m/>
    <m/>
    <m/>
    <m/>
    <m/>
  </r>
  <r>
    <x v="0"/>
    <x v="3"/>
    <s v="2014_Gatton_Irrigated"/>
    <n v="8"/>
    <n v="3"/>
    <n v="10"/>
    <n v="4"/>
    <x v="0"/>
    <x v="27"/>
    <s v="N2"/>
    <n v="715.9"/>
    <n v="260.98013639999999"/>
    <n v="378.15489150000002"/>
    <m/>
    <n v="76.784972100000005"/>
    <m/>
    <m/>
    <m/>
    <m/>
    <m/>
  </r>
  <r>
    <x v="0"/>
    <x v="3"/>
    <s v="2014_Gatton_Irrigated"/>
    <n v="8"/>
    <n v="2"/>
    <n v="11"/>
    <n v="4"/>
    <x v="5"/>
    <x v="26"/>
    <s v="N2"/>
    <n v="208.4"/>
    <n v="84.707116009999993"/>
    <n v="123.648884"/>
    <m/>
    <n v="0"/>
    <m/>
    <m/>
    <m/>
    <m/>
    <m/>
  </r>
  <r>
    <x v="0"/>
    <x v="3"/>
    <s v="2014_Gatton_Irrigated"/>
    <n v="8"/>
    <n v="1"/>
    <n v="12"/>
    <n v="4"/>
    <x v="11"/>
    <x v="0"/>
    <s v="N2"/>
    <n v="419"/>
    <n v="149.9463366"/>
    <n v="253.66415839999999"/>
    <m/>
    <n v="15.409504950000001"/>
    <m/>
    <m/>
    <m/>
    <m/>
    <m/>
  </r>
  <r>
    <x v="0"/>
    <x v="3"/>
    <s v="2014_Gatton_Irrigated"/>
    <n v="1"/>
    <n v="1"/>
    <n v="1"/>
    <n v="1"/>
    <x v="8"/>
    <x v="2"/>
    <s v="F1"/>
    <n v="703.5"/>
    <n v="358.78990690000001"/>
    <n v="340.40979240000001"/>
    <m/>
    <n v="4.2803006440000004"/>
    <n v="-25.48"/>
    <n v="21.084999999999997"/>
    <n v="95.199999999999989"/>
    <n v="14.833297499999999"/>
    <n v="66.973199999999991"/>
  </r>
  <r>
    <x v="0"/>
    <x v="3"/>
    <s v="2014_Gatton_Irrigated"/>
    <n v="1"/>
    <n v="2"/>
    <n v="2"/>
    <n v="1"/>
    <x v="9"/>
    <x v="2"/>
    <s v="F1"/>
    <n v="725.5"/>
    <n v="325.01418000000001"/>
    <n v="316.91413820000002"/>
    <m/>
    <n v="83.531681789999993"/>
    <n v="-25.64"/>
    <n v="29.327000000000002"/>
    <n v="56.6"/>
    <n v="21.2767385"/>
    <n v="41.063300000000005"/>
  </r>
  <r>
    <x v="0"/>
    <x v="3"/>
    <s v="2014_Gatton_Irrigated"/>
    <n v="1"/>
    <n v="3"/>
    <n v="3"/>
    <n v="1"/>
    <x v="11"/>
    <x v="2"/>
    <s v="F1"/>
    <n v="592.29999999999995"/>
    <n v="199.675262"/>
    <n v="348.08255129999998"/>
    <m/>
    <n v="44.522186789999999"/>
    <m/>
    <m/>
    <m/>
    <m/>
    <m/>
  </r>
  <r>
    <x v="0"/>
    <x v="3"/>
    <s v="2014_Gatton_Irrigated"/>
    <n v="1"/>
    <n v="4"/>
    <n v="4"/>
    <n v="1"/>
    <x v="6"/>
    <x v="2"/>
    <s v="F1"/>
    <n v="666.1"/>
    <n v="299.93581610000001"/>
    <n v="317.40043320000001"/>
    <m/>
    <n v="48.723750709999997"/>
    <m/>
    <m/>
    <m/>
    <m/>
    <m/>
  </r>
  <r>
    <x v="0"/>
    <x v="3"/>
    <s v="2014_Gatton_Irrigated"/>
    <n v="1"/>
    <n v="5"/>
    <n v="5"/>
    <n v="1"/>
    <x v="4"/>
    <x v="2"/>
    <s v="F1"/>
    <n v="701.4"/>
    <n v="360.54196860000002"/>
    <n v="292.08830440000003"/>
    <m/>
    <n v="48.729727050000001"/>
    <n v="-25.9"/>
    <n v="21.621000000000002"/>
    <n v="91"/>
    <n v="15.164969400000002"/>
    <n v="63.827400000000004"/>
  </r>
  <r>
    <x v="0"/>
    <x v="3"/>
    <s v="2014_Gatton_Irrigated"/>
    <n v="1"/>
    <n v="6"/>
    <n v="6"/>
    <n v="1"/>
    <x v="7"/>
    <x v="27"/>
    <s v="F1"/>
    <n v="498.2"/>
    <n v="202.77209300000001"/>
    <n v="266.50046509999999"/>
    <m/>
    <n v="28.967441860000001"/>
    <m/>
    <m/>
    <m/>
    <m/>
    <m/>
  </r>
  <r>
    <x v="0"/>
    <x v="3"/>
    <s v="2014_Gatton_Irrigated"/>
    <n v="2"/>
    <n v="6"/>
    <n v="7"/>
    <n v="1"/>
    <x v="2"/>
    <x v="2"/>
    <s v="F1"/>
    <n v="796.6"/>
    <n v="458.50277"/>
    <n v="326.6705718"/>
    <m/>
    <n v="11.386658199999999"/>
    <n v="-25.55"/>
    <n v="22.655999999999999"/>
    <n v="87.6"/>
    <n v="18.047769599999999"/>
    <n v="69.782160000000005"/>
  </r>
  <r>
    <x v="0"/>
    <x v="3"/>
    <s v="2014_Gatton_Irrigated"/>
    <n v="2"/>
    <n v="5"/>
    <n v="8"/>
    <n v="1"/>
    <x v="5"/>
    <x v="27"/>
    <s v="F1"/>
    <n v="614.1"/>
    <n v="309.0118779"/>
    <n v="269.6677426"/>
    <m/>
    <n v="35.460379430000003"/>
    <m/>
    <m/>
    <m/>
    <m/>
    <m/>
  </r>
  <r>
    <x v="0"/>
    <x v="3"/>
    <s v="2014_Gatton_Irrigated"/>
    <n v="2"/>
    <n v="4"/>
    <n v="9"/>
    <n v="1"/>
    <x v="3"/>
    <x v="2"/>
    <s v="F1"/>
    <n v="735.6"/>
    <n v="393.88922889999998"/>
    <n v="281.12436960000002"/>
    <m/>
    <n v="60.546401469999999"/>
    <n v="-25.36"/>
    <n v="23.412000000000003"/>
    <n v="90"/>
    <n v="17.221867200000005"/>
    <n v="66.203999999999994"/>
  </r>
  <r>
    <x v="0"/>
    <x v="3"/>
    <s v="2014_Gatton_Irrigated"/>
    <n v="2"/>
    <n v="3"/>
    <n v="10"/>
    <n v="1"/>
    <x v="1"/>
    <x v="2"/>
    <s v="F1"/>
    <n v="686"/>
    <n v="319.56623619999999"/>
    <n v="348.04243539999999"/>
    <m/>
    <n v="18.351328410000001"/>
    <n v="-25.62"/>
    <n v="29.291999999999998"/>
    <n v="65.199999999999989"/>
    <n v="20.094311999999999"/>
    <n v="44.727199999999989"/>
  </r>
  <r>
    <x v="0"/>
    <x v="3"/>
    <s v="2014_Gatton_Irrigated"/>
    <n v="2"/>
    <n v="2"/>
    <n v="11"/>
    <n v="1"/>
    <x v="10"/>
    <x v="2"/>
    <s v="F1"/>
    <n v="810"/>
    <n v="322.95215760000002"/>
    <n v="300.9154221"/>
    <m/>
    <n v="186.1724203"/>
    <n v="-25.54"/>
    <n v="29.942"/>
    <n v="77.8"/>
    <n v="24.253019999999999"/>
    <n v="63.018000000000001"/>
  </r>
  <r>
    <x v="0"/>
    <x v="3"/>
    <s v="2014_Gatton_Irrigated"/>
    <n v="2"/>
    <n v="1"/>
    <n v="12"/>
    <n v="1"/>
    <x v="0"/>
    <x v="2"/>
    <s v="F1"/>
    <n v="715.3"/>
    <n v="319.25586759999999"/>
    <n v="358.15856930000001"/>
    <m/>
    <n v="37.845563110000001"/>
    <n v="-25.76"/>
    <n v="24.931000000000001"/>
    <n v="66.100000000000009"/>
    <n v="17.833144300000001"/>
    <n v="47.281330000000004"/>
  </r>
  <r>
    <x v="0"/>
    <x v="3"/>
    <s v="2014_Gatton_Irrigated"/>
    <n v="3"/>
    <n v="1"/>
    <n v="1"/>
    <n v="2"/>
    <x v="2"/>
    <x v="2"/>
    <s v="F1"/>
    <n v="758.6"/>
    <n v="342.47404060000002"/>
    <n v="252.86"/>
    <m/>
    <n v="163.2459594"/>
    <n v="-25.76"/>
    <n v="21.646000000000001"/>
    <n v="87.300000000000011"/>
    <n v="16.420655600000003"/>
    <n v="66.225780000000015"/>
  </r>
  <r>
    <x v="0"/>
    <x v="3"/>
    <s v="2014_Gatton_Irrigated"/>
    <n v="3"/>
    <n v="2"/>
    <n v="2"/>
    <n v="2"/>
    <x v="3"/>
    <x v="2"/>
    <s v="F1"/>
    <n v="784.5"/>
    <n v="427.58940480000001"/>
    <n v="345.12963450000001"/>
    <m/>
    <n v="11.74096067"/>
    <n v="-25.46"/>
    <n v="22.187999999999999"/>
    <n v="84.2"/>
    <n v="17.406486000000001"/>
    <n v="66.054900000000004"/>
  </r>
  <r>
    <x v="0"/>
    <x v="3"/>
    <s v="2014_Gatton_Irrigated"/>
    <n v="3"/>
    <n v="3"/>
    <n v="3"/>
    <n v="2"/>
    <x v="10"/>
    <x v="2"/>
    <s v="F1"/>
    <n v="697.9"/>
    <n v="376.48983429999998"/>
    <n v="308.03713720000002"/>
    <m/>
    <n v="13.413028499999999"/>
    <n v="-25.72"/>
    <n v="24.081000000000003"/>
    <n v="89.1"/>
    <n v="16.806129899999998"/>
    <n v="62.182889999999993"/>
  </r>
  <r>
    <x v="0"/>
    <x v="3"/>
    <s v="2014_Gatton_Irrigated"/>
    <n v="3"/>
    <n v="4"/>
    <n v="4"/>
    <n v="2"/>
    <x v="5"/>
    <x v="27"/>
    <s v="F1"/>
    <n v="511"/>
    <n v="216.33854919999999"/>
    <n v="280.6638342"/>
    <m/>
    <n v="14.01761658"/>
    <m/>
    <n v="0"/>
    <n v="0"/>
    <n v="0"/>
    <n v="0"/>
  </r>
  <r>
    <x v="0"/>
    <x v="3"/>
    <s v="2014_Gatton_Irrigated"/>
    <n v="3"/>
    <n v="5"/>
    <n v="5"/>
    <n v="2"/>
    <x v="1"/>
    <x v="2"/>
    <s v="F1"/>
    <n v="684.6"/>
    <n v="305.48264810000001"/>
    <n v="329.85756659999998"/>
    <m/>
    <n v="49.23978529"/>
    <n v="-25.49"/>
    <n v="22.643000000000001"/>
    <n v="77"/>
    <n v="15.501397800000001"/>
    <n v="52.714200000000005"/>
  </r>
  <r>
    <x v="0"/>
    <x v="3"/>
    <s v="2014_Gatton_Irrigated"/>
    <n v="3"/>
    <n v="6"/>
    <n v="6"/>
    <n v="2"/>
    <x v="0"/>
    <x v="2"/>
    <s v="F1"/>
    <n v="684.8"/>
    <n v="295.37696529999999"/>
    <n v="346.3381503"/>
    <m/>
    <n v="43.04488439"/>
    <n v="-25.39"/>
    <n v="23.18"/>
    <n v="91.7"/>
    <n v="15.873663999999998"/>
    <n v="62.796159999999993"/>
  </r>
  <r>
    <x v="0"/>
    <x v="3"/>
    <s v="2014_Gatton_Irrigated"/>
    <n v="4"/>
    <n v="6"/>
    <n v="7"/>
    <n v="2"/>
    <x v="6"/>
    <x v="2"/>
    <s v="F1"/>
    <n v="716.4"/>
    <n v="392.2441996"/>
    <n v="272.34496230000002"/>
    <m/>
    <n v="51.770838040000001"/>
    <n v="-25.59"/>
    <n v="21.905999999999999"/>
    <n v="70.3"/>
    <n v="15.693458399999999"/>
    <n v="50.362919999999995"/>
  </r>
  <r>
    <x v="0"/>
    <x v="3"/>
    <s v="2014_Gatton_Irrigated"/>
    <n v="4"/>
    <n v="5"/>
    <n v="8"/>
    <n v="2"/>
    <x v="9"/>
    <x v="2"/>
    <s v="F1"/>
    <n v="767.6"/>
    <n v="331.65696179999998"/>
    <n v="356.75323939999998"/>
    <m/>
    <n v="79.149798790000006"/>
    <n v="-25.58"/>
    <n v="21.015000000000001"/>
    <n v="97.8"/>
    <n v="16.131114"/>
    <n v="75.071280000000002"/>
  </r>
  <r>
    <x v="0"/>
    <x v="3"/>
    <s v="2014_Gatton_Irrigated"/>
    <n v="4"/>
    <n v="4"/>
    <n v="9"/>
    <n v="2"/>
    <x v="7"/>
    <x v="27"/>
    <s v="F1"/>
    <n v="629.79999999999995"/>
    <n v="278.9993485"/>
    <n v="315.92573290000001"/>
    <m/>
    <n v="34.874918569999998"/>
    <n v="-25.43"/>
    <n v="24.884"/>
    <n v="89.3"/>
    <n v="15.671943199999999"/>
    <n v="56.241139999999994"/>
  </r>
  <r>
    <x v="0"/>
    <x v="3"/>
    <s v="2014_Gatton_Irrigated"/>
    <n v="4"/>
    <n v="3"/>
    <n v="10"/>
    <n v="2"/>
    <x v="8"/>
    <x v="2"/>
    <s v="F1"/>
    <n v="693.5"/>
    <n v="394.47802089999999"/>
    <n v="270.23129690000002"/>
    <m/>
    <n v="28.770682239999999"/>
    <n v="-25.46"/>
    <n v="23.459"/>
    <n v="93.3"/>
    <n v="16.2688165"/>
    <n v="64.703549999999993"/>
  </r>
  <r>
    <x v="0"/>
    <x v="3"/>
    <s v="2014_Gatton_Irrigated"/>
    <n v="4"/>
    <n v="2"/>
    <n v="11"/>
    <n v="2"/>
    <x v="4"/>
    <x v="2"/>
    <s v="F1"/>
    <n v="609.29999999999995"/>
    <n v="295.31359529999997"/>
    <n v="298.26509149999998"/>
    <m/>
    <n v="15.74131324"/>
    <n v="-25.8"/>
    <n v="26.221"/>
    <n v="75.5"/>
    <n v="15.9764553"/>
    <n v="46.002149999999993"/>
  </r>
  <r>
    <x v="0"/>
    <x v="3"/>
    <s v="2014_Gatton_Irrigated"/>
    <n v="4"/>
    <n v="1"/>
    <n v="12"/>
    <n v="2"/>
    <x v="11"/>
    <x v="2"/>
    <s v="F1"/>
    <n v="638.29999999999995"/>
    <n v="256.15878520000001"/>
    <n v="310.62137380000001"/>
    <m/>
    <n v="71.539840929999997"/>
    <n v="-25.73"/>
    <n v="22.075999999999997"/>
    <n v="100.60000000000001"/>
    <n v="14.091110799999997"/>
    <n v="64.212980000000002"/>
  </r>
  <r>
    <x v="0"/>
    <x v="3"/>
    <s v="2014_Gatton_Irrigated"/>
    <n v="5"/>
    <n v="1"/>
    <n v="1"/>
    <n v="3"/>
    <x v="3"/>
    <x v="2"/>
    <s v="F1"/>
    <n v="886.7"/>
    <n v="450.33359949999999"/>
    <n v="356.72643679999999"/>
    <m/>
    <n v="79.659963700000006"/>
    <n v="-25.8"/>
    <n v="21.623000000000001"/>
    <n v="80.199999999999989"/>
    <n v="19.173114100000003"/>
    <n v="71.113339999999994"/>
  </r>
  <r>
    <x v="0"/>
    <x v="3"/>
    <s v="2014_Gatton_Irrigated"/>
    <n v="5"/>
    <n v="2"/>
    <n v="2"/>
    <n v="3"/>
    <x v="8"/>
    <x v="2"/>
    <s v="F1"/>
    <n v="698.5"/>
    <n v="370.6254682"/>
    <n v="298.53518100000002"/>
    <m/>
    <n v="29.359350809999999"/>
    <n v="-25.85"/>
    <n v="20.288"/>
    <n v="79.800000000000011"/>
    <n v="14.171168"/>
    <n v="55.740300000000012"/>
  </r>
  <r>
    <x v="0"/>
    <x v="3"/>
    <s v="2014_Gatton_Irrigated"/>
    <n v="5"/>
    <n v="3"/>
    <n v="3"/>
    <n v="3"/>
    <x v="5"/>
    <x v="27"/>
    <s v="F1"/>
    <n v="686"/>
    <n v="355.73729479999997"/>
    <n v="293.04126120000001"/>
    <m/>
    <n v="37.24144398"/>
    <m/>
    <m/>
    <m/>
    <m/>
    <m/>
  </r>
  <r>
    <x v="0"/>
    <x v="3"/>
    <s v="2014_Gatton_Irrigated"/>
    <n v="5"/>
    <n v="4"/>
    <n v="4"/>
    <n v="3"/>
    <x v="9"/>
    <x v="2"/>
    <s v="F1"/>
    <n v="813.1"/>
    <n v="356.41163"/>
    <n v="352.82960350000002"/>
    <m/>
    <n v="103.8787665"/>
    <n v="-25.46"/>
    <n v="23.695"/>
    <n v="78"/>
    <n v="19.2664045"/>
    <n v="63.421800000000005"/>
  </r>
  <r>
    <x v="0"/>
    <x v="3"/>
    <s v="2014_Gatton_Irrigated"/>
    <n v="5"/>
    <n v="5"/>
    <n v="5"/>
    <n v="3"/>
    <x v="0"/>
    <x v="2"/>
    <s v="F1"/>
    <n v="765.9"/>
    <n v="325.25714010000002"/>
    <n v="405.28072220000001"/>
    <m/>
    <n v="35.402137699999997"/>
    <n v="-25.77"/>
    <n v="25.478000000000002"/>
    <n v="71.100000000000009"/>
    <n v="19.513600199999999"/>
    <n v="54.455490000000005"/>
  </r>
  <r>
    <x v="0"/>
    <x v="3"/>
    <s v="2014_Gatton_Irrigated"/>
    <n v="5"/>
    <n v="6"/>
    <n v="6"/>
    <n v="3"/>
    <x v="11"/>
    <x v="2"/>
    <s v="F1"/>
    <n v="629"/>
    <n v="242"/>
    <n v="354"/>
    <m/>
    <n v="33"/>
    <m/>
    <m/>
    <m/>
    <m/>
    <m/>
  </r>
  <r>
    <x v="0"/>
    <x v="3"/>
    <s v="2014_Gatton_Irrigated"/>
    <n v="6"/>
    <n v="6"/>
    <n v="7"/>
    <n v="3"/>
    <x v="10"/>
    <x v="2"/>
    <s v="F1"/>
    <n v="739.6"/>
    <n v="365.08003109999999"/>
    <n v="302.81653929999999"/>
    <m/>
    <n v="71.68342964"/>
    <n v="-25.37"/>
    <n v="24.094000000000001"/>
    <n v="66.5"/>
    <n v="17.819922400000003"/>
    <n v="49.183399999999999"/>
  </r>
  <r>
    <x v="0"/>
    <x v="3"/>
    <s v="2014_Gatton_Irrigated"/>
    <n v="6"/>
    <n v="5"/>
    <n v="8"/>
    <n v="3"/>
    <x v="4"/>
    <x v="2"/>
    <s v="F1"/>
    <n v="679"/>
    <n v="339.69364380000002"/>
    <n v="299.52860920000001"/>
    <m/>
    <n v="39.73774701"/>
    <n v="-25.5"/>
    <n v="21.141000000000002"/>
    <n v="76.399999999999991"/>
    <n v="14.354739000000002"/>
    <n v="51.875599999999991"/>
  </r>
  <r>
    <x v="0"/>
    <x v="3"/>
    <s v="2014_Gatton_Irrigated"/>
    <n v="6"/>
    <n v="4"/>
    <n v="9"/>
    <n v="3"/>
    <x v="2"/>
    <x v="2"/>
    <s v="F1"/>
    <n v="681.2"/>
    <n v="333.37950189999998"/>
    <n v="279.08869240000001"/>
    <m/>
    <n v="68.711805729999995"/>
    <n v="-25.08"/>
    <n v="21.390999999999998"/>
    <n v="82.899999999999991"/>
    <n v="14.5715492"/>
    <n v="56.471479999999993"/>
  </r>
  <r>
    <x v="0"/>
    <x v="3"/>
    <s v="2014_Gatton_Irrigated"/>
    <n v="6"/>
    <n v="3"/>
    <n v="10"/>
    <n v="3"/>
    <x v="6"/>
    <x v="2"/>
    <s v="F1"/>
    <n v="1123.9000000000001"/>
    <n v="573.86121720000006"/>
    <n v="368.18633790000001"/>
    <m/>
    <n v="181.85244489999999"/>
    <n v="-25.64"/>
    <n v="20.617000000000001"/>
    <n v="77.900000000000006"/>
    <n v="23.171446300000003"/>
    <n v="87.551810000000017"/>
  </r>
  <r>
    <x v="0"/>
    <x v="3"/>
    <s v="2014_Gatton_Irrigated"/>
    <n v="6"/>
    <n v="2"/>
    <n v="11"/>
    <n v="3"/>
    <x v="1"/>
    <x v="2"/>
    <s v="F1"/>
    <n v="811"/>
    <n v="374.9391928"/>
    <n v="348.97752259999999"/>
    <m/>
    <n v="87.103284619999997"/>
    <m/>
    <m/>
    <m/>
    <m/>
    <m/>
  </r>
  <r>
    <x v="0"/>
    <x v="3"/>
    <s v="2014_Gatton_Irrigated"/>
    <n v="6"/>
    <n v="1"/>
    <n v="12"/>
    <n v="3"/>
    <x v="7"/>
    <x v="27"/>
    <s v="F1"/>
    <n v="541.6"/>
    <n v="235.14167990000001"/>
    <n v="258.60795760000002"/>
    <m/>
    <n v="47.890362510000003"/>
    <m/>
    <m/>
    <m/>
    <m/>
    <m/>
  </r>
  <r>
    <x v="0"/>
    <x v="3"/>
    <s v="2014_Gatton_Irrigated"/>
    <n v="7"/>
    <n v="1"/>
    <n v="1"/>
    <n v="4"/>
    <x v="10"/>
    <x v="2"/>
    <s v="F1"/>
    <n v="784"/>
    <n v="330.64347830000003"/>
    <n v="323.82608699999997"/>
    <m/>
    <n v="129.53043479999999"/>
    <m/>
    <m/>
    <m/>
    <m/>
    <m/>
  </r>
  <r>
    <x v="0"/>
    <x v="3"/>
    <s v="2014_Gatton_Irrigated"/>
    <n v="7"/>
    <n v="2"/>
    <n v="2"/>
    <n v="4"/>
    <x v="6"/>
    <x v="2"/>
    <s v="F1"/>
    <n v="622.20000000000005"/>
    <n v="293.59192150000001"/>
    <n v="225.24372220000001"/>
    <m/>
    <n v="103.3443564"/>
    <n v="-25.57"/>
    <n v="22.219000000000001"/>
    <n v="60.199999999999996"/>
    <n v="13.824661800000001"/>
    <n v="37.456440000000001"/>
  </r>
  <r>
    <x v="0"/>
    <x v="3"/>
    <s v="2014_Gatton_Irrigated"/>
    <n v="7"/>
    <n v="3"/>
    <n v="3"/>
    <n v="4"/>
    <x v="7"/>
    <x v="27"/>
    <s v="F1"/>
    <n v="581.79999999999995"/>
    <n v="326.14516639999999"/>
    <n v="238.32798729999999"/>
    <m/>
    <n v="17.286846279999999"/>
    <m/>
    <m/>
    <m/>
    <m/>
    <m/>
  </r>
  <r>
    <x v="0"/>
    <x v="3"/>
    <s v="2014_Gatton_Irrigated"/>
    <n v="7"/>
    <n v="4"/>
    <n v="4"/>
    <n v="4"/>
    <x v="1"/>
    <x v="2"/>
    <s v="F1"/>
    <n v="635.29999999999995"/>
    <n v="242.8929215"/>
    <n v="311.48277130000002"/>
    <m/>
    <n v="80.964307180000006"/>
    <m/>
    <m/>
    <m/>
    <m/>
    <m/>
  </r>
  <r>
    <x v="0"/>
    <x v="3"/>
    <s v="2014_Gatton_Irrigated"/>
    <n v="7"/>
    <n v="5"/>
    <n v="5"/>
    <n v="4"/>
    <x v="2"/>
    <x v="2"/>
    <s v="F1"/>
    <n v="751.4"/>
    <n v="333.37450819999998"/>
    <n v="331.06475410000002"/>
    <m/>
    <n v="87.000737700000002"/>
    <m/>
    <m/>
    <m/>
    <m/>
    <m/>
  </r>
  <r>
    <x v="0"/>
    <x v="3"/>
    <s v="2014_Gatton_Irrigated"/>
    <n v="7"/>
    <n v="6"/>
    <n v="6"/>
    <n v="4"/>
    <x v="8"/>
    <x v="2"/>
    <s v="F1"/>
    <n v="741.5"/>
    <n v="351.63906259999999"/>
    <n v="315.97216159999999"/>
    <m/>
    <n v="73.84877582"/>
    <n v="-25.77"/>
    <n v="20.676000000000002"/>
    <n v="82.6"/>
    <n v="15.331254000000001"/>
    <n v="61.247899999999994"/>
  </r>
  <r>
    <x v="0"/>
    <x v="3"/>
    <s v="2014_Gatton_Irrigated"/>
    <n v="8"/>
    <n v="6"/>
    <n v="7"/>
    <n v="4"/>
    <x v="9"/>
    <x v="2"/>
    <s v="F1"/>
    <n v="729.9"/>
    <n v="365.6339759"/>
    <n v="316.77855419999997"/>
    <m/>
    <n v="47.487469879999999"/>
    <n v="-25.68"/>
    <n v="21.745000000000001"/>
    <n v="92.300000000000011"/>
    <n v="15.871675499999998"/>
    <n v="67.369770000000003"/>
  </r>
  <r>
    <x v="0"/>
    <x v="3"/>
    <s v="2014_Gatton_Irrigated"/>
    <n v="8"/>
    <n v="5"/>
    <n v="8"/>
    <n v="4"/>
    <x v="3"/>
    <x v="2"/>
    <s v="F1"/>
    <n v="734.9"/>
    <n v="390.74133139999998"/>
    <n v="288.85505069999999"/>
    <m/>
    <n v="55.303617950000003"/>
    <m/>
    <m/>
    <m/>
    <m/>
    <m/>
  </r>
  <r>
    <x v="0"/>
    <x v="3"/>
    <s v="2014_Gatton_Irrigated"/>
    <n v="8"/>
    <n v="4"/>
    <n v="9"/>
    <n v="4"/>
    <x v="4"/>
    <x v="2"/>
    <s v="F1"/>
    <n v="792.5"/>
    <n v="382.32280989999998"/>
    <n v="365.8461365"/>
    <m/>
    <n v="44.311053690000001"/>
    <m/>
    <m/>
    <m/>
    <m/>
    <m/>
  </r>
  <r>
    <x v="0"/>
    <x v="3"/>
    <s v="2014_Gatton_Irrigated"/>
    <n v="8"/>
    <n v="3"/>
    <n v="10"/>
    <n v="4"/>
    <x v="0"/>
    <x v="2"/>
    <s v="F1"/>
    <n v="763.2"/>
    <n v="321.4015417"/>
    <n v="367.00763790000002"/>
    <m/>
    <n v="74.75082037"/>
    <n v="-25.59"/>
    <n v="28.466000000000001"/>
    <n v="73.5"/>
    <n v="21.725251200000002"/>
    <n v="56.095200000000006"/>
  </r>
  <r>
    <x v="0"/>
    <x v="3"/>
    <s v="2014_Gatton_Irrigated"/>
    <n v="8"/>
    <n v="2"/>
    <n v="11"/>
    <n v="4"/>
    <x v="5"/>
    <x v="27"/>
    <s v="F1"/>
    <n v="509.9"/>
    <n v="223.44808990000001"/>
    <n v="248.38799739999999"/>
    <m/>
    <n v="38.083912759999997"/>
    <m/>
    <m/>
    <m/>
    <m/>
    <m/>
  </r>
  <r>
    <x v="0"/>
    <x v="3"/>
    <s v="2014_Gatton_Irrigated"/>
    <n v="8"/>
    <n v="1"/>
    <n v="12"/>
    <n v="4"/>
    <x v="11"/>
    <x v="2"/>
    <s v="F1"/>
    <n v="590.29999999999995"/>
    <n v="269.25964909999999"/>
    <n v="279.61578950000001"/>
    <m/>
    <n v="41.424561400000002"/>
    <m/>
    <m/>
    <m/>
    <m/>
    <m/>
  </r>
  <r>
    <x v="0"/>
    <x v="3"/>
    <s v="2014_Gatton_Irrigated"/>
    <n v="1"/>
    <n v="1"/>
    <n v="1"/>
    <n v="1"/>
    <x v="8"/>
    <x v="28"/>
    <s v="A100"/>
    <n v="1213.8"/>
    <n v="508.72500000000002"/>
    <n v="330.22500000000002"/>
    <n v="125"/>
    <n v="249.9"/>
    <n v="-26.15"/>
    <n v="15.170999999999999"/>
    <n v="70"/>
    <n v="18.414559799999999"/>
    <n v="84.965999999999994"/>
  </r>
  <r>
    <x v="0"/>
    <x v="3"/>
    <s v="2014_Gatton_Irrigated"/>
    <n v="1"/>
    <n v="2"/>
    <n v="2"/>
    <n v="1"/>
    <x v="9"/>
    <x v="28"/>
    <s v="A100"/>
    <n v="1175"/>
    <n v="560.89622640000005"/>
    <n v="363.58490569999998"/>
    <n v="146.30000000000001"/>
    <n v="104.19811319999999"/>
    <n v="-26.22"/>
    <n v="16.728000000000002"/>
    <n v="49.2"/>
    <n v="19.6554"/>
    <n v="57.81"/>
  </r>
  <r>
    <x v="0"/>
    <x v="3"/>
    <s v="2014_Gatton_Irrigated"/>
    <n v="1"/>
    <n v="3"/>
    <n v="3"/>
    <n v="1"/>
    <x v="11"/>
    <x v="29"/>
    <s v="A100"/>
    <n v="1309.8"/>
    <n v="600.1075697"/>
    <n v="403.11573709999999"/>
    <n v="234.8"/>
    <n v="71.751992029999997"/>
    <n v="-26.14"/>
    <n v="17.172000000000001"/>
    <n v="67"/>
    <n v="22.4918856"/>
    <n v="87.756599999999992"/>
  </r>
  <r>
    <x v="0"/>
    <x v="3"/>
    <s v="2014_Gatton_Irrigated"/>
    <n v="1"/>
    <n v="4"/>
    <n v="4"/>
    <n v="1"/>
    <x v="6"/>
    <x v="28"/>
    <s v="A100"/>
    <n v="1087.5999999999999"/>
    <n v="511.04096390000001"/>
    <n v="239.60895009999999"/>
    <n v="187.2"/>
    <n v="149.75559380000001"/>
    <n v="-26.23"/>
    <n v="14.558999999999999"/>
    <n v="53.8"/>
    <n v="15.834368399999997"/>
    <n v="58.512879999999988"/>
  </r>
  <r>
    <x v="0"/>
    <x v="3"/>
    <s v="2014_Gatton_Irrigated"/>
    <n v="1"/>
    <n v="5"/>
    <n v="5"/>
    <n v="1"/>
    <x v="4"/>
    <x v="28"/>
    <s v="A100"/>
    <n v="1112.8"/>
    <n v="569.47467359999996"/>
    <n v="271.17841600000003"/>
    <n v="176.3"/>
    <n v="95.880939949999998"/>
    <n v="-26.16"/>
    <n v="16.853000000000002"/>
    <n v="73.899999999999991"/>
    <n v="18.7540184"/>
    <n v="82.235919999999979"/>
  </r>
  <r>
    <x v="0"/>
    <x v="3"/>
    <s v="2014_Gatton_Irrigated"/>
    <n v="1"/>
    <n v="6"/>
    <n v="6"/>
    <n v="1"/>
    <x v="7"/>
    <x v="28"/>
    <s v="A100"/>
    <n v="1126.5999999999999"/>
    <n v="582.51490130000002"/>
    <n v="281.14434469999998"/>
    <n v="167.9"/>
    <n v="95.063195690000001"/>
    <n v="-26.14"/>
    <n v="13.236000000000001"/>
    <n v="81.400000000000006"/>
    <n v="14.911677599999999"/>
    <n v="91.705240000000003"/>
  </r>
  <r>
    <x v="0"/>
    <x v="3"/>
    <s v="2014_Gatton_Irrigated"/>
    <n v="2"/>
    <n v="6"/>
    <n v="7"/>
    <n v="1"/>
    <x v="2"/>
    <x v="28"/>
    <s v="A100"/>
    <n v="1713.2"/>
    <n v="803.0625"/>
    <n v="413.69886359999998"/>
    <n v="233.6"/>
    <n v="262.82045449999998"/>
    <n v="-26.31"/>
    <n v="12.12"/>
    <n v="79.2"/>
    <n v="20.763984000000001"/>
    <n v="135.68544"/>
  </r>
  <r>
    <x v="0"/>
    <x v="3"/>
    <s v="2014_Gatton_Irrigated"/>
    <n v="2"/>
    <n v="5"/>
    <n v="8"/>
    <n v="1"/>
    <x v="5"/>
    <x v="5"/>
    <s v="A100"/>
    <n v="996.8"/>
    <n v="503.48571429999998"/>
    <n v="256.82857139999999"/>
    <n v="185.6"/>
    <n v="50.857142860000003"/>
    <n v="-26.1"/>
    <n v="19.326000000000001"/>
    <n v="64.7"/>
    <n v="19.264156800000002"/>
    <n v="64.492959999999997"/>
  </r>
  <r>
    <x v="0"/>
    <x v="3"/>
    <s v="2014_Gatton_Irrigated"/>
    <n v="2"/>
    <n v="4"/>
    <n v="9"/>
    <n v="1"/>
    <x v="3"/>
    <x v="28"/>
    <s v="A100"/>
    <n v="1253.4000000000001"/>
    <n v="572.69579160000001"/>
    <n v="283.83607210000002"/>
    <n v="288.89999999999998"/>
    <n v="108.00841680000001"/>
    <n v="-25.8"/>
    <n v="15.290999999999999"/>
    <n v="70.199999999999989"/>
    <n v="19.1657394"/>
    <n v="87.988679999999988"/>
  </r>
  <r>
    <x v="0"/>
    <x v="3"/>
    <s v="2014_Gatton_Irrigated"/>
    <n v="2"/>
    <n v="3"/>
    <n v="10"/>
    <n v="1"/>
    <x v="1"/>
    <x v="29"/>
    <s v="A100"/>
    <n v="1203.2"/>
    <n v="606.97828860000004"/>
    <n v="259.6945083"/>
    <n v="204.4"/>
    <n v="132.15223499999999"/>
    <n v="-26.12"/>
    <n v="14.32"/>
    <n v="79.2"/>
    <n v="17.229824000000001"/>
    <n v="95.293440000000004"/>
  </r>
  <r>
    <x v="0"/>
    <x v="3"/>
    <s v="2014_Gatton_Irrigated"/>
    <n v="2"/>
    <n v="2"/>
    <n v="11"/>
    <n v="1"/>
    <x v="10"/>
    <x v="28"/>
    <s v="A100"/>
    <n v="1320.8"/>
    <n v="564.58533539999996"/>
    <n v="348.2296412"/>
    <n v="257.60000000000002"/>
    <n v="150.41872069999999"/>
    <n v="-25.76"/>
    <n v="17.862000000000002"/>
    <n v="65.8"/>
    <n v="23.5921296"/>
    <n v="86.908640000000005"/>
  </r>
  <r>
    <x v="0"/>
    <x v="3"/>
    <s v="2014_Gatton_Irrigated"/>
    <n v="2"/>
    <n v="1"/>
    <n v="12"/>
    <n v="1"/>
    <x v="0"/>
    <x v="29"/>
    <s v="A100"/>
    <n v="1218.4000000000001"/>
    <n v="503.64554459999999"/>
    <n v="289.52079209999999"/>
    <n v="193"/>
    <n v="232.21980199999999"/>
    <n v="-25.88"/>
    <n v="16.911999999999999"/>
    <n v="75.400000000000006"/>
    <n v="20.605580799999998"/>
    <n v="91.867360000000019"/>
  </r>
  <r>
    <x v="0"/>
    <x v="3"/>
    <s v="2014_Gatton_Irrigated"/>
    <n v="3"/>
    <n v="1"/>
    <n v="1"/>
    <n v="2"/>
    <x v="2"/>
    <x v="28"/>
    <s v="A100"/>
    <n v="1033.4000000000001"/>
    <n v="527.39034479999998"/>
    <n v="220.9337931"/>
    <n v="171"/>
    <n v="114.03034479999999"/>
    <n v="-26.14"/>
    <n v="13.001000000000001"/>
    <n v="75.8"/>
    <n v="13.435233400000003"/>
    <n v="78.331720000000004"/>
  </r>
  <r>
    <x v="0"/>
    <x v="3"/>
    <s v="2014_Gatton_Irrigated"/>
    <n v="3"/>
    <n v="2"/>
    <n v="2"/>
    <n v="2"/>
    <x v="3"/>
    <x v="28"/>
    <s v="A100"/>
    <n v="1203"/>
    <n v="548.89067060000002"/>
    <n v="306.88775509999999"/>
    <n v="245.5"/>
    <n v="101.7113703"/>
    <n v="-26.33"/>
    <n v="16.606999999999999"/>
    <n v="68.400000000000006"/>
    <n v="19.978220999999998"/>
    <n v="82.285200000000017"/>
  </r>
  <r>
    <x v="0"/>
    <x v="3"/>
    <s v="2014_Gatton_Irrigated"/>
    <n v="3"/>
    <n v="3"/>
    <n v="3"/>
    <n v="2"/>
    <x v="10"/>
    <x v="28"/>
    <s v="A100"/>
    <n v="1119.4000000000001"/>
    <n v="505.53548389999997"/>
    <n v="264.0520161"/>
    <n v="223.4"/>
    <n v="126.383871"/>
    <n v="-25.87"/>
    <n v="17.516999999999999"/>
    <n v="71.2"/>
    <n v="19.608529799999999"/>
    <n v="79.701280000000011"/>
  </r>
  <r>
    <x v="0"/>
    <x v="3"/>
    <s v="2014_Gatton_Irrigated"/>
    <n v="3"/>
    <n v="4"/>
    <n v="4"/>
    <n v="2"/>
    <x v="5"/>
    <x v="5"/>
    <s v="A100"/>
    <n v="1066.8"/>
    <n v="551.96772150000004"/>
    <n v="256.57215189999999"/>
    <n v="221.1"/>
    <n v="37.135443039999998"/>
    <n v="-26.3"/>
    <n v="15.914999999999999"/>
    <n v="76.100000000000009"/>
    <n v="16.978121999999999"/>
    <n v="81.183480000000017"/>
  </r>
  <r>
    <x v="0"/>
    <x v="3"/>
    <s v="2014_Gatton_Irrigated"/>
    <n v="3"/>
    <n v="5"/>
    <n v="5"/>
    <n v="2"/>
    <x v="1"/>
    <x v="29"/>
    <s v="A100"/>
    <n v="1379.6"/>
    <n v="698.03150359999995"/>
    <n v="246.94510740000001"/>
    <n v="273.3"/>
    <n v="161.33747020000001"/>
    <n v="-25.94"/>
    <n v="13.665000000000001"/>
    <n v="79.2"/>
    <n v="18.852233999999999"/>
    <n v="109.26432"/>
  </r>
  <r>
    <x v="0"/>
    <x v="3"/>
    <s v="2014_Gatton_Irrigated"/>
    <n v="3"/>
    <n v="6"/>
    <n v="6"/>
    <n v="2"/>
    <x v="0"/>
    <x v="29"/>
    <s v="A100"/>
    <n v="1272"/>
    <n v="593.6"/>
    <n v="244.7636364"/>
    <n v="292.89999999999998"/>
    <n v="140.6909091"/>
    <n v="-26.06"/>
    <n v="11.731"/>
    <n v="72.5"/>
    <n v="14.921832"/>
    <n v="92.22"/>
  </r>
  <r>
    <x v="0"/>
    <x v="3"/>
    <s v="2014_Gatton_Irrigated"/>
    <n v="4"/>
    <n v="6"/>
    <n v="7"/>
    <n v="2"/>
    <x v="6"/>
    <x v="28"/>
    <s v="A100"/>
    <n v="1213"/>
    <n v="539.60661760000005"/>
    <n v="236.35661759999999"/>
    <n v="156.1"/>
    <n v="280.95220590000002"/>
    <n v="-26.24"/>
    <n v="13.084"/>
    <n v="65.599999999999994"/>
    <n v="15.870892"/>
    <n v="79.572799999999987"/>
  </r>
  <r>
    <x v="0"/>
    <x v="3"/>
    <s v="2014_Gatton_Irrigated"/>
    <n v="4"/>
    <n v="5"/>
    <n v="8"/>
    <n v="2"/>
    <x v="9"/>
    <x v="28"/>
    <s v="A100"/>
    <n v="1192.2"/>
    <n v="574.86128269999995"/>
    <n v="328.49216150000001"/>
    <n v="172.7"/>
    <n v="116.1049881"/>
    <n v="-26.07"/>
    <n v="17.507999999999999"/>
    <n v="64.400000000000006"/>
    <n v="20.8730376"/>
    <n v="76.777680000000004"/>
  </r>
  <r>
    <x v="0"/>
    <x v="3"/>
    <s v="2014_Gatton_Irrigated"/>
    <n v="4"/>
    <n v="4"/>
    <n v="9"/>
    <n v="2"/>
    <x v="7"/>
    <x v="28"/>
    <s v="A100"/>
    <n v="1185.8"/>
    <n v="587.31713749999994"/>
    <n v="321.57288140000003"/>
    <n v="160.80000000000001"/>
    <n v="116.1235405"/>
    <n v="-26.4"/>
    <n v="15.719000000000001"/>
    <n v="43.3"/>
    <n v="18.639590200000001"/>
    <n v="51.345139999999994"/>
  </r>
  <r>
    <x v="0"/>
    <x v="3"/>
    <s v="2014_Gatton_Irrigated"/>
    <n v="4"/>
    <n v="3"/>
    <n v="10"/>
    <n v="2"/>
    <x v="8"/>
    <x v="28"/>
    <s v="A100"/>
    <n v="1121.4000000000001"/>
    <n v="502.00757240000002"/>
    <n v="239.7648107"/>
    <n v="167.3"/>
    <n v="212.29175950000001"/>
    <n v="-25.97"/>
    <n v="16.507999999999999"/>
    <n v="76.2"/>
    <n v="18.512071200000001"/>
    <n v="85.450680000000006"/>
  </r>
  <r>
    <x v="0"/>
    <x v="3"/>
    <s v="2014_Gatton_Irrigated"/>
    <n v="4"/>
    <n v="2"/>
    <n v="11"/>
    <n v="2"/>
    <x v="4"/>
    <x v="28"/>
    <s v="A100"/>
    <n v="1159.5999999999999"/>
    <n v="560.25617980000004"/>
    <n v="297.50037450000002"/>
    <n v="160.69999999999999"/>
    <n v="141.14981270000001"/>
    <n v="-26.25"/>
    <n v="14.584999999999999"/>
    <n v="58.3"/>
    <n v="16.912765999999998"/>
    <n v="67.604679999999988"/>
  </r>
  <r>
    <x v="0"/>
    <x v="3"/>
    <s v="2014_Gatton_Irrigated"/>
    <n v="4"/>
    <n v="1"/>
    <n v="12"/>
    <n v="2"/>
    <x v="11"/>
    <x v="29"/>
    <s v="A100"/>
    <n v="1278.4000000000001"/>
    <n v="599.0068966"/>
    <n v="324.13793099999998"/>
    <n v="215.2"/>
    <n v="140.0275862"/>
    <n v="-26.18"/>
    <n v="13.994999999999999"/>
    <n v="89.2"/>
    <n v="17.891207999999999"/>
    <n v="114.03328000000002"/>
  </r>
  <r>
    <x v="0"/>
    <x v="3"/>
    <s v="2014_Gatton_Irrigated"/>
    <n v="5"/>
    <n v="1"/>
    <n v="1"/>
    <n v="3"/>
    <x v="3"/>
    <x v="28"/>
    <s v="A100"/>
    <n v="1275"/>
    <n v="571.01226989999998"/>
    <n v="281.59509200000002"/>
    <n v="258.10000000000002"/>
    <n v="164.26380370000001"/>
    <n v="-25.78"/>
    <n v="15.608000000000001"/>
    <n v="80.3"/>
    <n v="19.900200000000002"/>
    <n v="102.38249999999999"/>
  </r>
  <r>
    <x v="0"/>
    <x v="3"/>
    <s v="2014_Gatton_Irrigated"/>
    <n v="5"/>
    <n v="2"/>
    <n v="2"/>
    <n v="3"/>
    <x v="8"/>
    <x v="28"/>
    <s v="A100"/>
    <n v="1167.8"/>
    <n v="577.30225989999997"/>
    <n v="263.9096045"/>
    <n v="164.9"/>
    <n v="161.64463280000001"/>
    <n v="-26.28"/>
    <n v="13.448"/>
    <n v="74.599999999999994"/>
    <n v="15.7045744"/>
    <n v="87.117879999999985"/>
  </r>
  <r>
    <x v="0"/>
    <x v="3"/>
    <s v="2014_Gatton_Irrigated"/>
    <n v="5"/>
    <n v="3"/>
    <n v="3"/>
    <n v="3"/>
    <x v="5"/>
    <x v="5"/>
    <s v="A100"/>
    <n v="993.4"/>
    <n v="505.94093020000003"/>
    <n v="231.02325579999999"/>
    <n v="207.9"/>
    <n v="48.51488372"/>
    <n v="-25.98"/>
    <n v="12.422000000000001"/>
    <n v="85.5"/>
    <n v="12.340014800000001"/>
    <n v="84.935699999999997"/>
  </r>
  <r>
    <x v="0"/>
    <x v="3"/>
    <s v="2014_Gatton_Irrigated"/>
    <n v="5"/>
    <n v="4"/>
    <n v="4"/>
    <n v="3"/>
    <x v="9"/>
    <x v="28"/>
    <s v="A100"/>
    <n v="1078.4000000000001"/>
    <n v="540.238921"/>
    <n v="268.04161850000003"/>
    <n v="203.6"/>
    <n v="66.490944119999995"/>
    <n v="-26.16"/>
    <n v="11.988000000000001"/>
    <n v="69.800000000000011"/>
    <n v="12.927859200000002"/>
    <n v="75.272320000000022"/>
  </r>
  <r>
    <x v="0"/>
    <x v="3"/>
    <s v="2014_Gatton_Irrigated"/>
    <n v="5"/>
    <n v="5"/>
    <n v="5"/>
    <n v="3"/>
    <x v="0"/>
    <x v="29"/>
    <s v="A100"/>
    <n v="1329"/>
    <n v="632.85714289999999"/>
    <n v="273.55760370000002"/>
    <n v="289.89999999999998"/>
    <n v="132.6958525"/>
    <n v="-25.97"/>
    <n v="9.9433000000000007"/>
    <n v="95.5"/>
    <n v="13.2146457"/>
    <n v="126.9195"/>
  </r>
  <r>
    <x v="0"/>
    <x v="3"/>
    <s v="2014_Gatton_Irrigated"/>
    <n v="5"/>
    <n v="6"/>
    <n v="6"/>
    <n v="3"/>
    <x v="11"/>
    <x v="29"/>
    <s v="A100"/>
    <n v="1179.4000000000001"/>
    <n v="529.27991799999995"/>
    <n v="309.35081969999999"/>
    <n v="210.3"/>
    <n v="130.50737699999999"/>
    <n v="-25.97"/>
    <n v="10.347"/>
    <n v="87.5"/>
    <n v="12.2032518"/>
    <n v="103.19750000000002"/>
  </r>
  <r>
    <x v="0"/>
    <x v="3"/>
    <s v="2014_Gatton_Irrigated"/>
    <n v="6"/>
    <n v="6"/>
    <n v="7"/>
    <n v="3"/>
    <x v="10"/>
    <x v="28"/>
    <s v="A100"/>
    <n v="1243.4000000000001"/>
    <n v="572.45643559999996"/>
    <n v="283.15049499999998"/>
    <n v="266.7"/>
    <n v="121.0570957"/>
    <n v="-25.87"/>
    <n v="11.574999999999999"/>
    <n v="86.5"/>
    <n v="14.392355"/>
    <n v="107.55410000000001"/>
  </r>
  <r>
    <x v="0"/>
    <x v="3"/>
    <s v="2014_Gatton_Irrigated"/>
    <n v="6"/>
    <n v="5"/>
    <n v="8"/>
    <n v="3"/>
    <x v="4"/>
    <x v="28"/>
    <s v="A100"/>
    <n v="1152.4000000000001"/>
    <n v="594.30609979999997"/>
    <n v="251.355268"/>
    <n v="191.7"/>
    <n v="115.0269871"/>
    <n v="-25.8"/>
    <n v="12.065999999999999"/>
    <n v="89"/>
    <n v="13.904858399999998"/>
    <n v="102.56360000000001"/>
  </r>
  <r>
    <x v="0"/>
    <x v="3"/>
    <s v="2014_Gatton_Irrigated"/>
    <n v="6"/>
    <n v="4"/>
    <n v="9"/>
    <n v="3"/>
    <x v="2"/>
    <x v="28"/>
    <s v="A100"/>
    <n v="1232.8"/>
    <n v="661.09679600000004"/>
    <n v="226.60236090000001"/>
    <n v="247.4"/>
    <n v="97.709274870000002"/>
    <n v="-26"/>
    <n v="9.0790000000000006"/>
    <n v="106.4"/>
    <n v="11.192591200000001"/>
    <n v="131.16992000000002"/>
  </r>
  <r>
    <x v="0"/>
    <x v="3"/>
    <s v="2014_Gatton_Irrigated"/>
    <n v="6"/>
    <n v="3"/>
    <n v="10"/>
    <n v="3"/>
    <x v="6"/>
    <x v="28"/>
    <s v="A100"/>
    <n v="1183"/>
    <n v="599.43959729999995"/>
    <n v="220.3238255"/>
    <n v="206.4"/>
    <n v="156.80704700000001"/>
    <n v="-26.07"/>
    <n v="11.218999999999999"/>
    <n v="68.600000000000009"/>
    <n v="13.272076999999999"/>
    <n v="81.153800000000004"/>
  </r>
  <r>
    <x v="0"/>
    <x v="3"/>
    <s v="2014_Gatton_Irrigated"/>
    <n v="6"/>
    <n v="2"/>
    <n v="11"/>
    <n v="3"/>
    <x v="1"/>
    <x v="29"/>
    <s v="A100"/>
    <n v="1277.5999999999999"/>
    <n v="636.01048030000004"/>
    <n v="234.31965070000001"/>
    <n v="253.8"/>
    <n v="153.4235808"/>
    <n v="-25.49"/>
    <n v="11.530000000000001"/>
    <n v="114.5"/>
    <n v="14.730728000000001"/>
    <n v="146.28519999999997"/>
  </r>
  <r>
    <x v="0"/>
    <x v="3"/>
    <s v="2014_Gatton_Irrigated"/>
    <n v="6"/>
    <n v="1"/>
    <n v="12"/>
    <n v="3"/>
    <x v="7"/>
    <x v="28"/>
    <s v="A100"/>
    <n v="1229"/>
    <n v="658.50123459999998"/>
    <n v="251.86913580000001"/>
    <n v="200.3"/>
    <n v="118.3481481"/>
    <n v="-26.12"/>
    <n v="11.688000000000001"/>
    <n v="103.2"/>
    <n v="14.364552000000002"/>
    <n v="126.83280000000001"/>
  </r>
  <r>
    <x v="0"/>
    <x v="3"/>
    <s v="2014_Gatton_Irrigated"/>
    <n v="7"/>
    <n v="1"/>
    <n v="1"/>
    <n v="4"/>
    <x v="10"/>
    <x v="28"/>
    <s v="A100"/>
    <n v="1561.2"/>
    <n v="723.66211759999999"/>
    <n v="341.62729409999997"/>
    <n v="334.3"/>
    <n v="161.63011760000001"/>
    <n v="-25.76"/>
    <n v="12.382"/>
    <n v="87.8"/>
    <n v="19.3307784"/>
    <n v="137.07335999999998"/>
  </r>
  <r>
    <x v="0"/>
    <x v="3"/>
    <s v="2014_Gatton_Irrigated"/>
    <n v="7"/>
    <n v="2"/>
    <n v="2"/>
    <n v="4"/>
    <x v="6"/>
    <x v="28"/>
    <s v="A100"/>
    <n v="1213.4000000000001"/>
    <n v="593.05235170000003"/>
    <n v="213.39959099999999"/>
    <n v="243.2"/>
    <n v="163.7717791"/>
    <n v="-26.05"/>
    <n v="10.878"/>
    <n v="80.3"/>
    <n v="13.199365200000003"/>
    <n v="97.436019999999999"/>
  </r>
  <r>
    <x v="0"/>
    <x v="3"/>
    <s v="2014_Gatton_Irrigated"/>
    <n v="7"/>
    <n v="3"/>
    <n v="3"/>
    <n v="4"/>
    <x v="7"/>
    <x v="28"/>
    <s v="A100"/>
    <n v="1249.8"/>
    <n v="619.55897440000001"/>
    <n v="302.65811969999999"/>
    <n v="210.1"/>
    <n v="117.5025641"/>
    <n v="-25.99"/>
    <n v="11.213999999999999"/>
    <n v="83.800000000000011"/>
    <n v="14.015257199999999"/>
    <n v="104.73324000000001"/>
  </r>
  <r>
    <x v="0"/>
    <x v="3"/>
    <s v="2014_Gatton_Irrigated"/>
    <n v="7"/>
    <n v="4"/>
    <n v="4"/>
    <n v="4"/>
    <x v="1"/>
    <x v="29"/>
    <s v="A100"/>
    <n v="1357.6"/>
    <n v="677.13218670000003"/>
    <n v="256.84324320000002"/>
    <n v="266.89999999999998"/>
    <n v="156.7744472"/>
    <n v="-26.29"/>
    <n v="7.3090000000000002"/>
    <n v="101.19999999999999"/>
    <n v="9.9226983999999998"/>
    <n v="137.38911999999996"/>
  </r>
  <r>
    <x v="0"/>
    <x v="3"/>
    <s v="2014_Gatton_Irrigated"/>
    <n v="7"/>
    <n v="5"/>
    <n v="5"/>
    <n v="4"/>
    <x v="2"/>
    <x v="28"/>
    <s v="A100"/>
    <n v="1141.4000000000001"/>
    <n v="576.81464289999997"/>
    <n v="254.7767857"/>
    <n v="189.6"/>
    <n v="120.25464289999999"/>
    <n v="-25.98"/>
    <n v="10.445"/>
    <n v="87.899999999999991"/>
    <n v="11.921923000000001"/>
    <n v="100.32906"/>
  </r>
  <r>
    <x v="0"/>
    <x v="3"/>
    <s v="2014_Gatton_Irrigated"/>
    <n v="7"/>
    <n v="6"/>
    <n v="6"/>
    <n v="4"/>
    <x v="8"/>
    <x v="28"/>
    <s v="A100"/>
    <n v="1137"/>
    <n v="590.36538459999997"/>
    <n v="275.13942309999999"/>
    <n v="191.3"/>
    <n v="80.17307692"/>
    <n v="-25.87"/>
    <n v="12.351000000000001"/>
    <n v="106.6"/>
    <n v="14.043087000000002"/>
    <n v="121.2042"/>
  </r>
  <r>
    <x v="0"/>
    <x v="3"/>
    <s v="2014_Gatton_Irrigated"/>
    <n v="8"/>
    <n v="6"/>
    <n v="7"/>
    <n v="4"/>
    <x v="9"/>
    <x v="28"/>
    <s v="A100"/>
    <n v="1156"/>
    <n v="572.49523810000005"/>
    <n v="289.91746030000002"/>
    <n v="209.2"/>
    <n v="84.406349210000002"/>
    <n v="-25.99"/>
    <n v="8.7885000000000009"/>
    <n v="96.199999999999989"/>
    <n v="10.159506"/>
    <n v="111.20719999999999"/>
  </r>
  <r>
    <x v="0"/>
    <x v="3"/>
    <s v="2014_Gatton_Irrigated"/>
    <n v="8"/>
    <n v="5"/>
    <n v="8"/>
    <n v="4"/>
    <x v="3"/>
    <x v="28"/>
    <s v="A100"/>
    <n v="1127"/>
    <n v="526.48175179999998"/>
    <n v="271.46715330000001"/>
    <n v="234.4"/>
    <n v="94.602189780000003"/>
    <n v="-26.07"/>
    <n v="9.2142999999999997"/>
    <n v="83.100000000000009"/>
    <n v="10.384516099999999"/>
    <n v="93.653700000000015"/>
  </r>
  <r>
    <x v="0"/>
    <x v="3"/>
    <s v="2014_Gatton_Irrigated"/>
    <n v="8"/>
    <n v="4"/>
    <n v="9"/>
    <n v="4"/>
    <x v="4"/>
    <x v="28"/>
    <s v="A100"/>
    <n v="1054"/>
    <n v="522.23508140000001"/>
    <n v="268.74141049999997"/>
    <n v="133.4"/>
    <n v="129.60578659999999"/>
    <n v="-26.15"/>
    <n v="14.443"/>
    <n v="71.5"/>
    <n v="15.222922000000001"/>
    <n v="75.361000000000004"/>
  </r>
  <r>
    <x v="0"/>
    <x v="3"/>
    <s v="2014_Gatton_Irrigated"/>
    <n v="8"/>
    <n v="3"/>
    <n v="10"/>
    <n v="4"/>
    <x v="0"/>
    <x v="29"/>
    <s v="A100"/>
    <n v="1400.2"/>
    <n v="596.58326850000003"/>
    <n v="324.17081710000002"/>
    <n v="237"/>
    <n v="242.44708170000001"/>
    <n v="-26.08"/>
    <n v="13.14"/>
    <n v="85"/>
    <n v="18.398628000000002"/>
    <n v="119.017"/>
  </r>
  <r>
    <x v="0"/>
    <x v="3"/>
    <s v="2014_Gatton_Irrigated"/>
    <n v="8"/>
    <n v="2"/>
    <n v="11"/>
    <n v="4"/>
    <x v="5"/>
    <x v="5"/>
    <s v="A100"/>
    <n v="1112.8"/>
    <n v="566.66568270000005"/>
    <n v="266.90774909999999"/>
    <n v="194.4"/>
    <n v="84.862976630000006"/>
    <n v="-26.06"/>
    <n v="13.428000000000001"/>
    <n v="91.8"/>
    <n v="14.9426784"/>
    <n v="102.15504"/>
  </r>
  <r>
    <x v="0"/>
    <x v="3"/>
    <s v="2014_Gatton_Irrigated"/>
    <n v="8"/>
    <n v="1"/>
    <n v="12"/>
    <n v="4"/>
    <x v="11"/>
    <x v="29"/>
    <s v="A100"/>
    <n v="1220.8"/>
    <n v="631.22729660000005"/>
    <n v="264.34645669999998"/>
    <n v="209.9"/>
    <n v="115.35118110000001"/>
    <n v="-25.66"/>
    <n v="10.141"/>
    <n v="129.70000000000002"/>
    <n v="12.3801328"/>
    <n v="158.33776"/>
  </r>
  <r>
    <x v="0"/>
    <x v="3"/>
    <s v="2014_Gatton_Irrigated"/>
    <n v="1"/>
    <n v="1"/>
    <n v="1"/>
    <n v="1"/>
    <x v="8"/>
    <x v="30"/>
    <s v="GR100"/>
    <n v="1887.1"/>
    <n v="653.26420129999997"/>
    <n v="0"/>
    <n v="1063.3"/>
    <n v="170.58531070000001"/>
    <m/>
    <m/>
    <m/>
    <m/>
    <m/>
  </r>
  <r>
    <x v="0"/>
    <x v="3"/>
    <s v="2014_Gatton_Irrigated"/>
    <n v="1"/>
    <n v="2"/>
    <n v="2"/>
    <n v="1"/>
    <x v="9"/>
    <x v="30"/>
    <s v="GR100"/>
    <n v="1922.9"/>
    <n v="569.74814809999998"/>
    <n v="0"/>
    <n v="1071.5999999999999"/>
    <n v="281.58706549999999"/>
    <m/>
    <m/>
    <m/>
    <m/>
    <m/>
  </r>
  <r>
    <x v="0"/>
    <x v="3"/>
    <s v="2014_Gatton_Irrigated"/>
    <n v="1"/>
    <n v="3"/>
    <n v="3"/>
    <n v="1"/>
    <x v="11"/>
    <x v="30"/>
    <s v="GR100"/>
    <n v="1875.8"/>
    <n v="578.64002149999999"/>
    <n v="0"/>
    <n v="1079.8"/>
    <n v="217.36738199999999"/>
    <m/>
    <m/>
    <m/>
    <m/>
    <m/>
  </r>
  <r>
    <x v="0"/>
    <x v="3"/>
    <s v="2014_Gatton_Irrigated"/>
    <n v="1"/>
    <n v="4"/>
    <n v="4"/>
    <n v="1"/>
    <x v="6"/>
    <x v="30"/>
    <s v="GR100"/>
    <n v="1892.7"/>
    <n v="572.68135589999997"/>
    <n v="0"/>
    <n v="1159.5999999999999"/>
    <n v="160.39830509999999"/>
    <m/>
    <m/>
    <m/>
    <m/>
    <m/>
  </r>
  <r>
    <x v="0"/>
    <x v="3"/>
    <s v="2014_Gatton_Irrigated"/>
    <n v="1"/>
    <n v="5"/>
    <n v="5"/>
    <n v="1"/>
    <x v="4"/>
    <x v="30"/>
    <s v="GR100"/>
    <n v="1751.8"/>
    <n v="621.54677930000003"/>
    <n v="0"/>
    <n v="967.5"/>
    <n v="162.78606120000001"/>
    <m/>
    <m/>
    <m/>
    <m/>
    <m/>
  </r>
  <r>
    <x v="0"/>
    <x v="3"/>
    <s v="2014_Gatton_Irrigated"/>
    <n v="1"/>
    <n v="6"/>
    <n v="6"/>
    <n v="1"/>
    <x v="7"/>
    <x v="30"/>
    <s v="GR100"/>
    <n v="1737.2"/>
    <n v="600.5514723"/>
    <n v="0"/>
    <n v="1037.4000000000001"/>
    <n v="99.239340400000003"/>
    <m/>
    <m/>
    <m/>
    <m/>
    <m/>
  </r>
  <r>
    <x v="0"/>
    <x v="3"/>
    <s v="2014_Gatton_Irrigated"/>
    <n v="2"/>
    <n v="6"/>
    <n v="7"/>
    <n v="1"/>
    <x v="2"/>
    <x v="30"/>
    <s v="GR100"/>
    <n v="1871.2"/>
    <n v="595.13017749999995"/>
    <n v="0"/>
    <n v="1035.2"/>
    <n v="240.82011829999999"/>
    <m/>
    <m/>
    <m/>
    <m/>
    <m/>
  </r>
  <r>
    <x v="0"/>
    <x v="3"/>
    <s v="2014_Gatton_Irrigated"/>
    <n v="2"/>
    <n v="5"/>
    <n v="8"/>
    <n v="1"/>
    <x v="5"/>
    <x v="30"/>
    <s v="GR100"/>
    <n v="1608.6"/>
    <n v="529.58840940000005"/>
    <n v="0"/>
    <n v="1006.6"/>
    <n v="72.396917389999999"/>
    <m/>
    <m/>
    <m/>
    <m/>
    <m/>
  </r>
  <r>
    <x v="0"/>
    <x v="3"/>
    <s v="2014_Gatton_Irrigated"/>
    <n v="2"/>
    <n v="4"/>
    <n v="9"/>
    <n v="1"/>
    <x v="3"/>
    <x v="30"/>
    <s v="GR100"/>
    <n v="1864.6"/>
    <n v="558.78237179999996"/>
    <n v="0"/>
    <n v="1214.2"/>
    <n v="91.636324790000003"/>
    <m/>
    <m/>
    <m/>
    <m/>
    <m/>
  </r>
  <r>
    <x v="0"/>
    <x v="3"/>
    <s v="2014_Gatton_Irrigated"/>
    <n v="2"/>
    <n v="3"/>
    <n v="10"/>
    <n v="1"/>
    <x v="1"/>
    <x v="30"/>
    <s v="GR100"/>
    <n v="1710.1"/>
    <n v="562.01880489999996"/>
    <n v="0"/>
    <n v="1047.9000000000001"/>
    <n v="100.18160520000001"/>
    <m/>
    <m/>
    <m/>
    <m/>
    <m/>
  </r>
  <r>
    <x v="0"/>
    <x v="3"/>
    <s v="2014_Gatton_Irrigated"/>
    <n v="2"/>
    <n v="2"/>
    <n v="11"/>
    <n v="1"/>
    <x v="10"/>
    <x v="30"/>
    <s v="GR100"/>
    <n v="1910.5"/>
    <n v="551.58121370000003"/>
    <n v="0"/>
    <n v="1217.4000000000001"/>
    <n v="141.5185185"/>
    <m/>
    <m/>
    <m/>
    <m/>
    <m/>
  </r>
  <r>
    <x v="0"/>
    <x v="3"/>
    <s v="2014_Gatton_Irrigated"/>
    <n v="2"/>
    <n v="1"/>
    <n v="12"/>
    <n v="1"/>
    <x v="0"/>
    <x v="30"/>
    <s v="GR100"/>
    <n v="1735.2"/>
    <n v="522.27589620000003"/>
    <n v="0"/>
    <n v="1082.0999999999999"/>
    <n v="130.83708279999999"/>
    <m/>
    <m/>
    <m/>
    <m/>
    <m/>
  </r>
  <r>
    <x v="0"/>
    <x v="3"/>
    <s v="2014_Gatton_Irrigated"/>
    <n v="3"/>
    <n v="1"/>
    <n v="1"/>
    <n v="2"/>
    <x v="2"/>
    <x v="30"/>
    <s v="GR100"/>
    <n v="1638.9"/>
    <n v="590.00400000000002"/>
    <n v="0"/>
    <n v="931.4"/>
    <n v="117.489974"/>
    <m/>
    <m/>
    <m/>
    <m/>
    <m/>
  </r>
  <r>
    <x v="0"/>
    <x v="3"/>
    <s v="2014_Gatton_Irrigated"/>
    <n v="3"/>
    <n v="2"/>
    <n v="2"/>
    <n v="2"/>
    <x v="3"/>
    <x v="30"/>
    <s v="GR100"/>
    <n v="1901.1"/>
    <n v="581.94946070000003"/>
    <n v="0"/>
    <n v="1204.9000000000001"/>
    <n v="114.24175649999999"/>
    <m/>
    <m/>
    <m/>
    <m/>
    <m/>
  </r>
  <r>
    <x v="0"/>
    <x v="3"/>
    <s v="2014_Gatton_Irrigated"/>
    <n v="3"/>
    <n v="3"/>
    <n v="3"/>
    <n v="2"/>
    <x v="10"/>
    <x v="30"/>
    <s v="GR100"/>
    <n v="2004"/>
    <n v="546.21660650000001"/>
    <n v="0"/>
    <n v="1299.5"/>
    <n v="158.2581227"/>
    <m/>
    <m/>
    <m/>
    <m/>
    <m/>
  </r>
  <r>
    <x v="0"/>
    <x v="3"/>
    <s v="2014_Gatton_Irrigated"/>
    <n v="3"/>
    <n v="4"/>
    <n v="4"/>
    <n v="2"/>
    <x v="5"/>
    <x v="30"/>
    <s v="GR100"/>
    <n v="1797.4"/>
    <n v="597.83086960000003"/>
    <n v="0"/>
    <n v="1127.3"/>
    <n v="72.286739130000001"/>
    <m/>
    <m/>
    <m/>
    <m/>
    <m/>
  </r>
  <r>
    <x v="0"/>
    <x v="3"/>
    <s v="2014_Gatton_Irrigated"/>
    <n v="3"/>
    <n v="5"/>
    <n v="5"/>
    <n v="2"/>
    <x v="1"/>
    <x v="30"/>
    <s v="GR100"/>
    <n v="1921.9"/>
    <n v="690.47895559999995"/>
    <n v="0"/>
    <n v="1123"/>
    <n v="108.38913839999999"/>
    <m/>
    <m/>
    <m/>
    <m/>
    <m/>
  </r>
  <r>
    <x v="0"/>
    <x v="3"/>
    <s v="2014_Gatton_Irrigated"/>
    <n v="3"/>
    <n v="6"/>
    <n v="6"/>
    <n v="2"/>
    <x v="0"/>
    <x v="30"/>
    <s v="GR100"/>
    <n v="1913.8"/>
    <n v="578.78989769999998"/>
    <n v="0"/>
    <n v="1166.0999999999999"/>
    <n v="168.86470589999999"/>
    <m/>
    <m/>
    <m/>
    <m/>
    <m/>
  </r>
  <r>
    <x v="0"/>
    <x v="3"/>
    <s v="2014_Gatton_Irrigated"/>
    <n v="4"/>
    <n v="6"/>
    <n v="7"/>
    <n v="2"/>
    <x v="6"/>
    <x v="30"/>
    <s v="GR100"/>
    <n v="1772.7"/>
    <n v="586.79393560000005"/>
    <n v="0"/>
    <n v="1080.5999999999999"/>
    <n v="105.264561"/>
    <m/>
    <m/>
    <m/>
    <m/>
    <m/>
  </r>
  <r>
    <x v="0"/>
    <x v="3"/>
    <s v="2014_Gatton_Irrigated"/>
    <n v="4"/>
    <n v="5"/>
    <n v="8"/>
    <n v="2"/>
    <x v="9"/>
    <x v="30"/>
    <s v="GR100"/>
    <n v="1890.4"/>
    <n v="633.33740109999997"/>
    <n v="0"/>
    <n v="1111.8"/>
    <n v="145.2510734"/>
    <m/>
    <m/>
    <m/>
    <m/>
    <m/>
  </r>
  <r>
    <x v="0"/>
    <x v="3"/>
    <s v="2014_Gatton_Irrigated"/>
    <n v="4"/>
    <n v="4"/>
    <n v="9"/>
    <n v="2"/>
    <x v="7"/>
    <x v="30"/>
    <s v="GR100"/>
    <n v="1912.1"/>
    <n v="656.70291929999996"/>
    <n v="0"/>
    <n v="1123"/>
    <n v="132.43508869999999"/>
    <m/>
    <m/>
    <m/>
    <m/>
    <m/>
  </r>
  <r>
    <x v="0"/>
    <x v="3"/>
    <s v="2014_Gatton_Irrigated"/>
    <n v="4"/>
    <n v="3"/>
    <n v="10"/>
    <n v="2"/>
    <x v="8"/>
    <x v="30"/>
    <s v="GR100"/>
    <n v="1836.6"/>
    <n v="609.43403609999996"/>
    <n v="0"/>
    <n v="1131.3"/>
    <n v="95.886746990000006"/>
    <m/>
    <m/>
    <m/>
    <m/>
    <m/>
  </r>
  <r>
    <x v="0"/>
    <x v="3"/>
    <s v="2014_Gatton_Irrigated"/>
    <n v="4"/>
    <n v="2"/>
    <n v="11"/>
    <n v="2"/>
    <x v="4"/>
    <x v="30"/>
    <s v="GR100"/>
    <n v="1710.4"/>
    <n v="635.05760769999995"/>
    <n v="0"/>
    <n v="974.7"/>
    <n v="100.65990429999999"/>
    <m/>
    <m/>
    <m/>
    <m/>
    <m/>
  </r>
  <r>
    <x v="0"/>
    <x v="3"/>
    <s v="2014_Gatton_Irrigated"/>
    <n v="4"/>
    <n v="1"/>
    <n v="12"/>
    <n v="2"/>
    <x v="11"/>
    <x v="30"/>
    <s v="GR100"/>
    <n v="1882.3"/>
    <n v="577.94113660000005"/>
    <n v="0"/>
    <n v="1048.9000000000001"/>
    <n v="255.4435963"/>
    <m/>
    <m/>
    <m/>
    <m/>
    <m/>
  </r>
  <r>
    <x v="0"/>
    <x v="3"/>
    <s v="2014_Gatton_Irrigated"/>
    <n v="5"/>
    <n v="1"/>
    <n v="1"/>
    <n v="3"/>
    <x v="3"/>
    <x v="30"/>
    <s v="GR100"/>
    <n v="1778.7"/>
    <n v="573.04927350000003"/>
    <n v="0"/>
    <n v="1073.0999999999999"/>
    <n v="132.5878711"/>
    <m/>
    <m/>
    <m/>
    <m/>
    <m/>
  </r>
  <r>
    <x v="0"/>
    <x v="3"/>
    <s v="2014_Gatton_Irrigated"/>
    <n v="5"/>
    <n v="2"/>
    <n v="2"/>
    <n v="3"/>
    <x v="8"/>
    <x v="30"/>
    <s v="GR100"/>
    <n v="1559.1"/>
    <n v="511.43767889999998"/>
    <n v="0"/>
    <n v="940.3"/>
    <n v="107.4101749"/>
    <m/>
    <m/>
    <m/>
    <m/>
    <m/>
  </r>
  <r>
    <x v="0"/>
    <x v="3"/>
    <s v="2014_Gatton_Irrigated"/>
    <n v="5"/>
    <n v="3"/>
    <n v="3"/>
    <n v="3"/>
    <x v="5"/>
    <x v="30"/>
    <s v="GR100"/>
    <n v="1700.9"/>
    <n v="563.39522309999995"/>
    <n v="0"/>
    <n v="1026.8"/>
    <n v="110.7147507"/>
    <m/>
    <m/>
    <m/>
    <m/>
    <m/>
  </r>
  <r>
    <x v="0"/>
    <x v="3"/>
    <s v="2014_Gatton_Irrigated"/>
    <n v="5"/>
    <n v="4"/>
    <n v="4"/>
    <n v="3"/>
    <x v="9"/>
    <x v="30"/>
    <s v="GR100"/>
    <n v="2026.6"/>
    <n v="603.21775460000003"/>
    <n v="0"/>
    <n v="1223.5999999999999"/>
    <n v="199.74973890000001"/>
    <m/>
    <m/>
    <m/>
    <m/>
    <m/>
  </r>
  <r>
    <x v="0"/>
    <x v="3"/>
    <s v="2014_Gatton_Irrigated"/>
    <n v="5"/>
    <n v="5"/>
    <n v="5"/>
    <n v="3"/>
    <x v="0"/>
    <x v="30"/>
    <s v="GR100"/>
    <n v="1889.6"/>
    <n v="528.00951250000003"/>
    <n v="0"/>
    <n v="1103.2"/>
    <n v="258.3876338"/>
    <m/>
    <m/>
    <m/>
    <m/>
    <m/>
  </r>
  <r>
    <x v="0"/>
    <x v="3"/>
    <s v="2014_Gatton_Irrigated"/>
    <n v="5"/>
    <n v="6"/>
    <n v="6"/>
    <n v="3"/>
    <x v="11"/>
    <x v="30"/>
    <s v="GR100"/>
    <n v="1867.2"/>
    <n v="563.63261799999998"/>
    <n v="0"/>
    <n v="1123.3"/>
    <n v="180.3090129"/>
    <m/>
    <m/>
    <m/>
    <m/>
    <m/>
  </r>
  <r>
    <x v="0"/>
    <x v="3"/>
    <s v="2014_Gatton_Irrigated"/>
    <n v="6"/>
    <n v="6"/>
    <n v="7"/>
    <n v="3"/>
    <x v="10"/>
    <x v="30"/>
    <s v="GR100"/>
    <n v="1825.3"/>
    <n v="541.15002630000004"/>
    <n v="0"/>
    <n v="1158.2"/>
    <n v="125.91590309999999"/>
    <m/>
    <m/>
    <m/>
    <m/>
    <m/>
  </r>
  <r>
    <x v="0"/>
    <x v="3"/>
    <s v="2014_Gatton_Irrigated"/>
    <n v="6"/>
    <n v="5"/>
    <n v="8"/>
    <n v="3"/>
    <x v="4"/>
    <x v="30"/>
    <s v="GR100"/>
    <n v="1560.7"/>
    <n v="538.63291500000003"/>
    <n v="0"/>
    <n v="895.6"/>
    <n v="126.4229321"/>
    <m/>
    <m/>
    <m/>
    <m/>
    <m/>
  </r>
  <r>
    <x v="0"/>
    <x v="3"/>
    <s v="2014_Gatton_Irrigated"/>
    <n v="6"/>
    <n v="4"/>
    <n v="9"/>
    <n v="3"/>
    <x v="2"/>
    <x v="30"/>
    <s v="GR100"/>
    <n v="1465.9"/>
    <n v="522.45155309999996"/>
    <n v="0"/>
    <n v="831.6"/>
    <n v="111.839782"/>
    <m/>
    <m/>
    <m/>
    <m/>
    <m/>
  </r>
  <r>
    <x v="0"/>
    <x v="3"/>
    <s v="2014_Gatton_Irrigated"/>
    <n v="6"/>
    <n v="3"/>
    <n v="10"/>
    <n v="3"/>
    <x v="6"/>
    <x v="30"/>
    <s v="GR100"/>
    <n v="1689.7"/>
    <n v="535.12787760000003"/>
    <n v="0"/>
    <n v="1043.3"/>
    <n v="111.2976048"/>
    <m/>
    <m/>
    <m/>
    <m/>
    <m/>
  </r>
  <r>
    <x v="0"/>
    <x v="3"/>
    <s v="2014_Gatton_Irrigated"/>
    <n v="6"/>
    <n v="2"/>
    <n v="11"/>
    <n v="3"/>
    <x v="1"/>
    <x v="30"/>
    <s v="GR100"/>
    <n v="1752.8"/>
    <n v="564.83821039999998"/>
    <n v="0"/>
    <n v="1091.5"/>
    <n v="96.435792019999994"/>
    <m/>
    <m/>
    <m/>
    <m/>
    <m/>
  </r>
  <r>
    <x v="0"/>
    <x v="3"/>
    <s v="2014_Gatton_Irrigated"/>
    <n v="6"/>
    <n v="1"/>
    <n v="12"/>
    <n v="3"/>
    <x v="7"/>
    <x v="30"/>
    <s v="GR100"/>
    <n v="1648.3"/>
    <n v="550.99511089999999"/>
    <n v="0"/>
    <n v="957.7"/>
    <n v="139.62291070000001"/>
    <m/>
    <m/>
    <m/>
    <m/>
    <m/>
  </r>
  <r>
    <x v="0"/>
    <x v="3"/>
    <s v="2014_Gatton_Irrigated"/>
    <n v="7"/>
    <n v="1"/>
    <n v="1"/>
    <n v="4"/>
    <x v="10"/>
    <x v="30"/>
    <s v="GR100"/>
    <n v="1642.7"/>
    <n v="474.7792609"/>
    <n v="0"/>
    <n v="1088.2"/>
    <n v="79.733921679999995"/>
    <m/>
    <m/>
    <m/>
    <m/>
    <m/>
  </r>
  <r>
    <x v="0"/>
    <x v="3"/>
    <s v="2014_Gatton_Irrigated"/>
    <n v="7"/>
    <n v="2"/>
    <n v="2"/>
    <n v="4"/>
    <x v="6"/>
    <x v="30"/>
    <s v="GR100"/>
    <n v="1872.4"/>
    <n v="580.82612240000003"/>
    <n v="0"/>
    <n v="1176.9000000000001"/>
    <n v="114.63673470000001"/>
    <m/>
    <m/>
    <m/>
    <m/>
    <m/>
  </r>
  <r>
    <x v="0"/>
    <x v="3"/>
    <s v="2014_Gatton_Irrigated"/>
    <n v="7"/>
    <n v="3"/>
    <n v="3"/>
    <n v="4"/>
    <x v="7"/>
    <x v="30"/>
    <s v="GR100"/>
    <n v="1753.1"/>
    <n v="580.48482369999999"/>
    <n v="0"/>
    <n v="1062.4000000000001"/>
    <n v="110.18461929999999"/>
    <m/>
    <m/>
    <m/>
    <m/>
    <m/>
  </r>
  <r>
    <x v="0"/>
    <x v="3"/>
    <s v="2014_Gatton_Irrigated"/>
    <n v="7"/>
    <n v="4"/>
    <n v="4"/>
    <n v="4"/>
    <x v="1"/>
    <x v="30"/>
    <s v="GR100"/>
    <n v="1699.1"/>
    <n v="581.67387389999999"/>
    <n v="0"/>
    <n v="1031"/>
    <n v="86.440699519999995"/>
    <m/>
    <m/>
    <m/>
    <m/>
    <m/>
  </r>
  <r>
    <x v="0"/>
    <x v="3"/>
    <s v="2014_Gatton_Irrigated"/>
    <n v="7"/>
    <n v="5"/>
    <n v="5"/>
    <n v="4"/>
    <x v="2"/>
    <x v="30"/>
    <s v="GR100"/>
    <n v="1731.6"/>
    <n v="572.24924320000002"/>
    <n v="0"/>
    <n v="1039.7"/>
    <n v="119.6918264"/>
    <m/>
    <m/>
    <m/>
    <m/>
    <m/>
  </r>
  <r>
    <x v="0"/>
    <x v="3"/>
    <s v="2014_Gatton_Irrigated"/>
    <n v="7"/>
    <n v="6"/>
    <n v="6"/>
    <n v="4"/>
    <x v="8"/>
    <x v="30"/>
    <s v="GR100"/>
    <n v="1634.1"/>
    <n v="527.01298840000004"/>
    <n v="0"/>
    <n v="1020.8"/>
    <n v="86.336598789999996"/>
    <m/>
    <m/>
    <m/>
    <m/>
    <m/>
  </r>
  <r>
    <x v="0"/>
    <x v="3"/>
    <s v="2014_Gatton_Irrigated"/>
    <n v="8"/>
    <n v="6"/>
    <n v="7"/>
    <n v="4"/>
    <x v="9"/>
    <x v="30"/>
    <s v="GR100"/>
    <n v="1995.3"/>
    <n v="678.57891070000005"/>
    <n v="0"/>
    <n v="1177.7"/>
    <n v="139.00126660000001"/>
    <m/>
    <m/>
    <m/>
    <m/>
    <m/>
  </r>
  <r>
    <x v="0"/>
    <x v="3"/>
    <s v="2014_Gatton_Irrigated"/>
    <n v="8"/>
    <n v="5"/>
    <n v="8"/>
    <n v="4"/>
    <x v="3"/>
    <x v="30"/>
    <s v="GR100"/>
    <n v="1844.6"/>
    <n v="514.69176030000006"/>
    <n v="0"/>
    <n v="1158.3"/>
    <n v="171.56392009999999"/>
    <m/>
    <m/>
    <m/>
    <m/>
    <m/>
  </r>
  <r>
    <x v="0"/>
    <x v="3"/>
    <s v="2014_Gatton_Irrigated"/>
    <n v="8"/>
    <n v="4"/>
    <n v="9"/>
    <n v="4"/>
    <x v="4"/>
    <x v="30"/>
    <s v="GR100"/>
    <n v="1771.8"/>
    <n v="622.75300860000004"/>
    <n v="0"/>
    <n v="1039"/>
    <n v="109.9971347"/>
    <m/>
    <m/>
    <m/>
    <m/>
    <m/>
  </r>
  <r>
    <x v="0"/>
    <x v="3"/>
    <s v="2014_Gatton_Irrigated"/>
    <n v="8"/>
    <n v="3"/>
    <n v="10"/>
    <n v="4"/>
    <x v="0"/>
    <x v="30"/>
    <s v="GR100"/>
    <n v="2037.1"/>
    <n v="664.3"/>
    <n v="0"/>
    <n v="1218.0999999999999"/>
    <n v="154.69999999999999"/>
    <m/>
    <m/>
    <m/>
    <m/>
    <m/>
  </r>
  <r>
    <x v="0"/>
    <x v="3"/>
    <s v="2014_Gatton_Irrigated"/>
    <n v="8"/>
    <n v="2"/>
    <n v="11"/>
    <n v="4"/>
    <x v="5"/>
    <x v="30"/>
    <s v="GR100"/>
    <n v="1698.2"/>
    <n v="526.57364340000004"/>
    <n v="0"/>
    <n v="1079.5"/>
    <n v="92.150387600000002"/>
    <m/>
    <m/>
    <m/>
    <m/>
    <m/>
  </r>
  <r>
    <x v="0"/>
    <x v="3"/>
    <s v="2014_Gatton_Irrigated"/>
    <n v="8"/>
    <n v="1"/>
    <n v="12"/>
    <n v="4"/>
    <x v="11"/>
    <x v="30"/>
    <s v="GR100"/>
    <n v="1831.6"/>
    <n v="626.19889039999998"/>
    <n v="0"/>
    <n v="1065.7"/>
    <n v="139.71983359999999"/>
    <m/>
    <m/>
    <m/>
    <m/>
    <m/>
  </r>
  <r>
    <x v="0"/>
    <x v="4"/>
    <s v="2014_Gatton_Dryland"/>
    <n v="1"/>
    <n v="1"/>
    <n v="1"/>
    <n v="1"/>
    <x v="1"/>
    <x v="19"/>
    <s v="N0"/>
    <n v="125.7"/>
    <n v="43.008539749999997"/>
    <n v="82.723460250000002"/>
    <m/>
    <n v="0"/>
    <n v="-25.38"/>
    <n v="48.442"/>
    <n v="21.5"/>
    <n v="6.0891594000000007"/>
    <n v="2.70255"/>
  </r>
  <r>
    <x v="0"/>
    <x v="4"/>
    <s v="2014_Gatton_Dryland"/>
    <n v="1"/>
    <n v="2"/>
    <n v="2"/>
    <n v="1"/>
    <x v="2"/>
    <x v="19"/>
    <s v="N0"/>
    <n v="149.6"/>
    <n v="54.718939710000001"/>
    <n v="94.883060290000003"/>
    <m/>
    <n v="0"/>
    <n v="-25.35"/>
    <n v="48.853000000000002"/>
    <n v="40.5"/>
    <n v="7.3084088000000005"/>
    <n v="6.0587999999999997"/>
  </r>
  <r>
    <x v="0"/>
    <x v="4"/>
    <s v="2014_Gatton_Dryland"/>
    <n v="1"/>
    <n v="3"/>
    <n v="3"/>
    <n v="1"/>
    <x v="10"/>
    <x v="19"/>
    <s v="N0"/>
    <n v="148.19999999999999"/>
    <n v="51.569142390000003"/>
    <n v="96.620857610000002"/>
    <m/>
    <n v="0"/>
    <n v="-25.54"/>
    <n v="49.863999999999997"/>
    <n v="40.599999999999994"/>
    <n v="7.3898447999999988"/>
    <n v="6.016919999999998"/>
  </r>
  <r>
    <x v="0"/>
    <x v="4"/>
    <s v="2014_Gatton_Dryland"/>
    <n v="1"/>
    <n v="4"/>
    <n v="4"/>
    <n v="1"/>
    <x v="7"/>
    <x v="19"/>
    <s v="N0"/>
    <n v="140.9"/>
    <n v="53.594951590000001"/>
    <n v="87.311048409999998"/>
    <m/>
    <n v="0"/>
    <n v="-25.45"/>
    <n v="45.983000000000004"/>
    <n v="34.6"/>
    <n v="6.4790047000000008"/>
    <n v="4.87514"/>
  </r>
  <r>
    <x v="0"/>
    <x v="4"/>
    <s v="2014_Gatton_Dryland"/>
    <n v="1"/>
    <n v="5"/>
    <n v="5"/>
    <n v="1"/>
    <x v="3"/>
    <x v="19"/>
    <s v="N0"/>
    <n v="164.6"/>
    <n v="55.505713929999999"/>
    <n v="109.05628609999999"/>
    <m/>
    <n v="0"/>
    <n v="-25.82"/>
    <n v="52.539000000000001"/>
    <n v="22.3"/>
    <n v="8.647919400000001"/>
    <n v="3.6705799999999997"/>
  </r>
  <r>
    <x v="0"/>
    <x v="4"/>
    <s v="2014_Gatton_Dryland"/>
    <n v="1"/>
    <n v="6"/>
    <n v="6"/>
    <n v="1"/>
    <x v="11"/>
    <x v="19"/>
    <s v="N0"/>
    <n v="92.8"/>
    <n v="32.001317"/>
    <n v="60.800682999999999"/>
    <m/>
    <n v="0"/>
    <n v="-26.03"/>
    <n v="50.741"/>
    <n v="28.3"/>
    <n v="4.7087648"/>
    <n v="2.6262399999999997"/>
  </r>
  <r>
    <x v="0"/>
    <x v="4"/>
    <s v="2014_Gatton_Dryland"/>
    <n v="2"/>
    <n v="6"/>
    <n v="7"/>
    <n v="1"/>
    <x v="8"/>
    <x v="19"/>
    <s v="N0"/>
    <n v="183.9"/>
    <n v="65.785116000000002"/>
    <n v="118.072884"/>
    <m/>
    <n v="0"/>
    <n v="-25.47"/>
    <n v="46.075999999999993"/>
    <n v="55.4"/>
    <n v="8.4733763999999994"/>
    <n v="10.18806"/>
  </r>
  <r>
    <x v="0"/>
    <x v="4"/>
    <s v="2014_Gatton_Dryland"/>
    <n v="2"/>
    <n v="5"/>
    <n v="8"/>
    <n v="1"/>
    <x v="0"/>
    <x v="19"/>
    <s v="N0"/>
    <n v="179"/>
    <n v="57.855234699999997"/>
    <n v="121.1087653"/>
    <m/>
    <n v="0"/>
    <n v="-25.16"/>
    <n v="44.947999999999993"/>
    <n v="44.2"/>
    <n v="8.045691999999999"/>
    <n v="7.9118000000000004"/>
  </r>
  <r>
    <x v="0"/>
    <x v="4"/>
    <s v="2014_Gatton_Dryland"/>
    <n v="2"/>
    <n v="4"/>
    <n v="9"/>
    <n v="1"/>
    <x v="4"/>
    <x v="19"/>
    <s v="N0"/>
    <n v="183.4"/>
    <n v="68.789407409999995"/>
    <n v="114.6265926"/>
    <m/>
    <n v="0"/>
    <n v="-25.87"/>
    <n v="50.23"/>
    <n v="27.599999999999998"/>
    <n v="9.2121819999999985"/>
    <n v="5.0618400000000001"/>
  </r>
  <r>
    <x v="0"/>
    <x v="4"/>
    <s v="2014_Gatton_Dryland"/>
    <n v="2"/>
    <n v="3"/>
    <n v="10"/>
    <n v="1"/>
    <x v="6"/>
    <x v="19"/>
    <s v="N0"/>
    <n v="204"/>
    <n v="71.35211511"/>
    <n v="132.6158849"/>
    <m/>
    <n v="0"/>
    <n v="-25.78"/>
    <n v="49.335000000000008"/>
    <n v="34.200000000000003"/>
    <n v="10.064340000000001"/>
    <n v="6.9767999999999999"/>
  </r>
  <r>
    <x v="0"/>
    <x v="4"/>
    <s v="2014_Gatton_Dryland"/>
    <n v="2"/>
    <n v="2"/>
    <n v="11"/>
    <n v="1"/>
    <x v="5"/>
    <x v="19"/>
    <s v="N0"/>
    <n v="139.80000000000001"/>
    <n v="59.478560360000003"/>
    <n v="80.315439639999994"/>
    <m/>
    <n v="0"/>
    <n v="-25.82"/>
    <n v="44.021999999999998"/>
    <n v="47.400000000000006"/>
    <n v="6.1542756000000001"/>
    <n v="6.6265200000000011"/>
  </r>
  <r>
    <x v="0"/>
    <x v="4"/>
    <s v="2014_Gatton_Dryland"/>
    <n v="2"/>
    <n v="1"/>
    <n v="12"/>
    <n v="1"/>
    <x v="9"/>
    <x v="19"/>
    <s v="N0"/>
    <n v="153.5"/>
    <n v="62.159280510000002"/>
    <n v="91.358719489999999"/>
    <m/>
    <n v="0"/>
    <n v="-25.55"/>
    <n v="43.875"/>
    <n v="60"/>
    <n v="6.7348125000000003"/>
    <n v="9.2100000000000009"/>
  </r>
  <r>
    <x v="0"/>
    <x v="4"/>
    <s v="2014_Gatton_Dryland"/>
    <n v="3"/>
    <n v="1"/>
    <n v="1"/>
    <n v="2"/>
    <x v="5"/>
    <x v="19"/>
    <s v="N0"/>
    <n v="150.4"/>
    <n v="63.548759490000002"/>
    <n v="86.851240509999997"/>
    <m/>
    <n v="0"/>
    <n v="-25.87"/>
    <n v="45.412999999999997"/>
    <n v="41.7"/>
    <n v="6.8301151999999998"/>
    <n v="6.2716799999999999"/>
  </r>
  <r>
    <x v="0"/>
    <x v="4"/>
    <s v="2014_Gatton_Dryland"/>
    <n v="3"/>
    <n v="2"/>
    <n v="2"/>
    <n v="2"/>
    <x v="11"/>
    <x v="19"/>
    <s v="N0"/>
    <n v="115.3"/>
    <n v="39.713722930000003"/>
    <n v="75.610277069999995"/>
    <m/>
    <n v="0"/>
    <n v="-26.05"/>
    <n v="48.400999999999996"/>
    <n v="45"/>
    <n v="5.5806352999999991"/>
    <n v="5.1885000000000003"/>
  </r>
  <r>
    <x v="0"/>
    <x v="4"/>
    <s v="2014_Gatton_Dryland"/>
    <n v="3"/>
    <n v="3"/>
    <n v="3"/>
    <n v="2"/>
    <x v="9"/>
    <x v="19"/>
    <s v="N0"/>
    <n v="168"/>
    <n v="64.104136460000007"/>
    <n v="103.8558635"/>
    <m/>
    <n v="0"/>
    <n v="-25.49"/>
    <n v="46.773999999999994"/>
    <n v="59"/>
    <n v="7.8580319999999997"/>
    <n v="9.9120000000000008"/>
  </r>
  <r>
    <x v="0"/>
    <x v="4"/>
    <s v="2014_Gatton_Dryland"/>
    <n v="3"/>
    <n v="4"/>
    <n v="4"/>
    <n v="2"/>
    <x v="10"/>
    <x v="19"/>
    <s v="N0"/>
    <n v="180.1"/>
    <n v="56.995203869999997"/>
    <n v="123.0747961"/>
    <m/>
    <n v="0"/>
    <n v="-25.8"/>
    <n v="53.318000000000005"/>
    <n v="39.200000000000003"/>
    <n v="9.6025717999999998"/>
    <n v="7.05992"/>
  </r>
  <r>
    <x v="0"/>
    <x v="4"/>
    <s v="2014_Gatton_Dryland"/>
    <n v="3"/>
    <n v="5"/>
    <n v="5"/>
    <n v="2"/>
    <x v="4"/>
    <x v="19"/>
    <s v="N0"/>
    <n v="162.30000000000001"/>
    <n v="57.372436579999999"/>
    <n v="104.87956339999999"/>
    <m/>
    <n v="0"/>
    <n v="-25.23"/>
    <n v="46.459000000000003"/>
    <n v="44.699999999999996"/>
    <n v="7.5402957000000015"/>
    <n v="7.2548099999999991"/>
  </r>
  <r>
    <x v="0"/>
    <x v="4"/>
    <s v="2014_Gatton_Dryland"/>
    <n v="3"/>
    <n v="6"/>
    <n v="6"/>
    <n v="2"/>
    <x v="0"/>
    <x v="19"/>
    <s v="N0"/>
    <n v="192.9"/>
    <n v="58.819232239999998"/>
    <n v="134.0407678"/>
    <m/>
    <n v="0"/>
    <n v="-25.56"/>
    <n v="47.385999999999996"/>
    <n v="50.8"/>
    <n v="9.1407593999999985"/>
    <n v="9.7993199999999998"/>
  </r>
  <r>
    <x v="0"/>
    <x v="4"/>
    <s v="2014_Gatton_Dryland"/>
    <n v="4"/>
    <n v="6"/>
    <n v="7"/>
    <n v="2"/>
    <x v="7"/>
    <x v="19"/>
    <s v="N0"/>
    <n v="153.1"/>
    <n v="58.153424200000003"/>
    <n v="94.906575799999999"/>
    <m/>
    <n v="0"/>
    <n v="-25.99"/>
    <n v="47.682000000000002"/>
    <n v="42.699999999999996"/>
    <n v="7.3001142000000003"/>
    <n v="6.5373699999999992"/>
  </r>
  <r>
    <x v="0"/>
    <x v="4"/>
    <s v="2014_Gatton_Dryland"/>
    <n v="4"/>
    <n v="5"/>
    <n v="8"/>
    <n v="2"/>
    <x v="2"/>
    <x v="19"/>
    <s v="N0"/>
    <n v="184.9"/>
    <n v="64.813587569999996"/>
    <n v="120.10841240000001"/>
    <m/>
    <n v="0"/>
    <n v="-25.68"/>
    <n v="45.579000000000001"/>
    <n v="45.7"/>
    <n v="8.4275570999999996"/>
    <n v="8.4499300000000002"/>
  </r>
  <r>
    <x v="0"/>
    <x v="4"/>
    <s v="2014_Gatton_Dryland"/>
    <n v="4"/>
    <n v="4"/>
    <n v="9"/>
    <n v="2"/>
    <x v="1"/>
    <x v="19"/>
    <s v="N0"/>
    <n v="143.9"/>
    <n v="47.476512159999999"/>
    <n v="96.449487840000003"/>
    <m/>
    <n v="0"/>
    <n v="-25.5"/>
    <n v="47.144000000000005"/>
    <n v="39.300000000000004"/>
    <n v="6.7840216000000009"/>
    <n v="5.6552700000000007"/>
  </r>
  <r>
    <x v="0"/>
    <x v="4"/>
    <s v="2014_Gatton_Dryland"/>
    <n v="4"/>
    <n v="3"/>
    <n v="10"/>
    <n v="2"/>
    <x v="8"/>
    <x v="19"/>
    <s v="N0"/>
    <n v="159.1"/>
    <n v="59.219148250000003"/>
    <n v="99.87085175"/>
    <m/>
    <n v="0"/>
    <n v="-25.55"/>
    <n v="47.676000000000002"/>
    <n v="60.4"/>
    <n v="7.5852515999999994"/>
    <n v="9.6096399999999988"/>
  </r>
  <r>
    <x v="0"/>
    <x v="4"/>
    <s v="2014_Gatton_Dryland"/>
    <n v="4"/>
    <n v="2"/>
    <n v="11"/>
    <n v="2"/>
    <x v="6"/>
    <x v="19"/>
    <s v="N0"/>
    <n v="155.30000000000001"/>
    <n v="54.342524269999998"/>
    <n v="100.90747570000001"/>
    <m/>
    <n v="0"/>
    <n v="-25.52"/>
    <n v="44.798999999999999"/>
    <n v="36.1"/>
    <n v="6.9572846999999998"/>
    <n v="5.6063300000000007"/>
  </r>
  <r>
    <x v="0"/>
    <x v="4"/>
    <s v="2014_Gatton_Dryland"/>
    <n v="4"/>
    <n v="1"/>
    <n v="12"/>
    <n v="2"/>
    <x v="3"/>
    <x v="19"/>
    <s v="N0"/>
    <n v="168.4"/>
    <n v="58.475168459999999"/>
    <n v="109.9708315"/>
    <m/>
    <n v="0"/>
    <n v="-25.84"/>
    <n v="47.723000000000006"/>
    <n v="43.3"/>
    <n v="8.036553200000002"/>
    <n v="7.2917199999999998"/>
  </r>
  <r>
    <x v="0"/>
    <x v="4"/>
    <s v="2014_Gatton_Dryland"/>
    <n v="5"/>
    <n v="1"/>
    <n v="1"/>
    <n v="3"/>
    <x v="8"/>
    <x v="19"/>
    <s v="N0"/>
    <n v="125.3"/>
    <n v="45.682574709999997"/>
    <n v="79.62942529"/>
    <m/>
    <n v="0"/>
    <n v="-25.43"/>
    <n v="49.812000000000005"/>
    <n v="30.099999999999998"/>
    <n v="6.2414436000000002"/>
    <n v="3.7715299999999998"/>
  </r>
  <r>
    <x v="0"/>
    <x v="4"/>
    <s v="2014_Gatton_Dryland"/>
    <n v="5"/>
    <n v="2"/>
    <n v="2"/>
    <n v="3"/>
    <x v="1"/>
    <x v="19"/>
    <s v="N0"/>
    <n v="131.1"/>
    <n v="44.309872759999998"/>
    <n v="86.814127240000005"/>
    <m/>
    <n v="0"/>
    <n v="-24.95"/>
    <n v="47.632000000000005"/>
    <n v="26.9"/>
    <n v="6.2445552000000006"/>
    <n v="3.5265899999999997"/>
  </r>
  <r>
    <x v="0"/>
    <x v="4"/>
    <s v="2014_Gatton_Dryland"/>
    <n v="5"/>
    <n v="3"/>
    <n v="3"/>
    <n v="3"/>
    <x v="4"/>
    <x v="19"/>
    <s v="N0"/>
    <n v="119.3"/>
    <n v="44.476767090000003"/>
    <n v="74.865232910000003"/>
    <m/>
    <n v="0"/>
    <n v="-24.81"/>
    <n v="47.108999999999995"/>
    <n v="33.1"/>
    <n v="5.6201036999999996"/>
    <n v="3.9488300000000001"/>
  </r>
  <r>
    <x v="0"/>
    <x v="4"/>
    <s v="2014_Gatton_Dryland"/>
    <n v="5"/>
    <n v="4"/>
    <n v="4"/>
    <n v="3"/>
    <x v="5"/>
    <x v="19"/>
    <s v="N0"/>
    <n v="158.69999999999999"/>
    <n v="69.201250000000002"/>
    <n v="89.494749999999996"/>
    <m/>
    <n v="0"/>
    <n v="-25.56"/>
    <n v="41.611000000000004"/>
    <n v="41.2"/>
    <n v="6.6036657000000005"/>
    <n v="6.5384399999999996"/>
  </r>
  <r>
    <x v="0"/>
    <x v="4"/>
    <s v="2014_Gatton_Dryland"/>
    <n v="5"/>
    <n v="5"/>
    <n v="5"/>
    <n v="3"/>
    <x v="10"/>
    <x v="19"/>
    <s v="N0"/>
    <n v="166.7"/>
    <n v="57.651796619999999"/>
    <n v="109.0942034"/>
    <m/>
    <n v="0"/>
    <n v="-25.21"/>
    <n v="49.667999999999999"/>
    <n v="47.1"/>
    <n v="8.2796555999999999"/>
    <n v="7.8515699999999997"/>
  </r>
  <r>
    <x v="0"/>
    <x v="4"/>
    <s v="2014_Gatton_Dryland"/>
    <n v="5"/>
    <n v="6"/>
    <n v="6"/>
    <n v="3"/>
    <x v="3"/>
    <x v="19"/>
    <s v="N0"/>
    <n v="137.4"/>
    <n v="46.31004231"/>
    <n v="91.069957689999995"/>
    <m/>
    <n v="0"/>
    <n v="-24.51"/>
    <n v="43.091999999999999"/>
    <n v="45.300000000000004"/>
    <n v="5.9208407999999997"/>
    <n v="6.2242200000000008"/>
  </r>
  <r>
    <x v="0"/>
    <x v="4"/>
    <s v="2014_Gatton_Dryland"/>
    <n v="6"/>
    <n v="6"/>
    <n v="7"/>
    <n v="3"/>
    <x v="9"/>
    <x v="19"/>
    <s v="N0"/>
    <n v="141.1"/>
    <n v="52.740438900000001"/>
    <n v="88.373561100000003"/>
    <m/>
    <n v="0"/>
    <n v="-24.89"/>
    <n v="43.320999999999998"/>
    <n v="65.099999999999994"/>
    <n v="6.1125930999999989"/>
    <n v="9.1856099999999987"/>
  </r>
  <r>
    <x v="0"/>
    <x v="4"/>
    <s v="2014_Gatton_Dryland"/>
    <n v="6"/>
    <n v="5"/>
    <n v="8"/>
    <n v="3"/>
    <x v="6"/>
    <x v="19"/>
    <s v="N0"/>
    <n v="177.6"/>
    <n v="65.230005489999996"/>
    <n v="112.32599449999999"/>
    <m/>
    <n v="0"/>
    <n v="-25.29"/>
    <n v="42.602000000000004"/>
    <n v="63.4"/>
    <n v="7.5661152000000005"/>
    <n v="11.259840000000001"/>
  </r>
  <r>
    <x v="0"/>
    <x v="4"/>
    <s v="2014_Gatton_Dryland"/>
    <n v="6"/>
    <n v="4"/>
    <n v="9"/>
    <n v="3"/>
    <x v="2"/>
    <x v="19"/>
    <s v="N0"/>
    <n v="169"/>
    <n v="61.46763636"/>
    <n v="107.5683636"/>
    <m/>
    <n v="0"/>
    <n v="-25.36"/>
    <n v="42.948000000000008"/>
    <n v="40.099999999999994"/>
    <n v="7.2582120000000012"/>
    <n v="6.7768999999999986"/>
  </r>
  <r>
    <x v="0"/>
    <x v="4"/>
    <s v="2014_Gatton_Dryland"/>
    <n v="6"/>
    <n v="3"/>
    <n v="10"/>
    <n v="3"/>
    <x v="11"/>
    <x v="19"/>
    <s v="N0"/>
    <n v="97.3"/>
    <n v="35.672733129999997"/>
    <n v="61.643266869999998"/>
    <m/>
    <n v="0"/>
    <n v="-25.38"/>
    <n v="38.875999999999998"/>
    <n v="54.900000000000006"/>
    <n v="3.7826347999999999"/>
    <n v="5.3417700000000004"/>
  </r>
  <r>
    <x v="0"/>
    <x v="4"/>
    <s v="2014_Gatton_Dryland"/>
    <n v="6"/>
    <n v="2"/>
    <n v="11"/>
    <n v="3"/>
    <x v="0"/>
    <x v="19"/>
    <s v="N0"/>
    <n v="162.5"/>
    <n v="51.074850179999999"/>
    <n v="111.40914979999999"/>
    <m/>
    <n v="0"/>
    <n v="-25.03"/>
    <n v="42.252000000000002"/>
    <n v="48.4"/>
    <n v="6.8659500000000007"/>
    <n v="7.8650000000000002"/>
  </r>
  <r>
    <x v="0"/>
    <x v="4"/>
    <s v="2014_Gatton_Dryland"/>
    <n v="6"/>
    <n v="1"/>
    <n v="12"/>
    <n v="3"/>
    <x v="7"/>
    <x v="19"/>
    <s v="N0"/>
    <n v="121.4"/>
    <n v="47.786015990000003"/>
    <n v="73.575984009999999"/>
    <m/>
    <n v="0"/>
    <n v="-25.63"/>
    <n v="44.86"/>
    <n v="41"/>
    <n v="5.4460040000000003"/>
    <n v="4.9774000000000003"/>
  </r>
  <r>
    <x v="0"/>
    <x v="4"/>
    <s v="2014_Gatton_Dryland"/>
    <n v="7"/>
    <n v="1"/>
    <n v="1"/>
    <n v="4"/>
    <x v="11"/>
    <x v="19"/>
    <s v="N0"/>
    <n v="115.4"/>
    <n v="41.452675480000003"/>
    <n v="73.985324520000006"/>
    <m/>
    <n v="0"/>
    <n v="-25.22"/>
    <n v="41.977000000000004"/>
    <n v="55.5"/>
    <n v="4.8441458000000006"/>
    <n v="6.4047000000000009"/>
  </r>
  <r>
    <x v="0"/>
    <x v="4"/>
    <s v="2014_Gatton_Dryland"/>
    <n v="7"/>
    <n v="2"/>
    <n v="2"/>
    <n v="4"/>
    <x v="10"/>
    <x v="19"/>
    <s v="N0"/>
    <n v="165.5"/>
    <n v="59.396529350000002"/>
    <n v="106.14347069999999"/>
    <m/>
    <n v="0"/>
    <n v="-25.37"/>
    <n v="40.594999999999999"/>
    <n v="60.099999999999994"/>
    <n v="6.7184724999999998"/>
    <n v="9.9465499999999984"/>
  </r>
  <r>
    <x v="0"/>
    <x v="4"/>
    <s v="2014_Gatton_Dryland"/>
    <n v="7"/>
    <n v="3"/>
    <n v="3"/>
    <n v="4"/>
    <x v="0"/>
    <x v="19"/>
    <s v="N0"/>
    <n v="158.69999999999999"/>
    <n v="50.784105009999998"/>
    <n v="107.95789499999999"/>
    <m/>
    <n v="0"/>
    <n v="-25.01"/>
    <n v="44.233000000000004"/>
    <n v="54.2"/>
    <n v="7.0197771000000007"/>
    <n v="8.6015399999999982"/>
  </r>
  <r>
    <x v="0"/>
    <x v="4"/>
    <s v="2014_Gatton_Dryland"/>
    <n v="7"/>
    <n v="4"/>
    <n v="4"/>
    <n v="4"/>
    <x v="9"/>
    <x v="19"/>
    <s v="N0"/>
    <n v="175.9"/>
    <n v="68.785148640000003"/>
    <n v="107.14485139999999"/>
    <m/>
    <n v="0"/>
    <n v="-25.18"/>
    <n v="39.832999999999998"/>
    <n v="69.5"/>
    <n v="7.0066247000000006"/>
    <n v="12.225050000000001"/>
  </r>
  <r>
    <x v="0"/>
    <x v="4"/>
    <s v="2014_Gatton_Dryland"/>
    <n v="7"/>
    <n v="5"/>
    <n v="5"/>
    <n v="4"/>
    <x v="7"/>
    <x v="19"/>
    <s v="N0"/>
    <n v="162.9"/>
    <n v="61.225098039999999"/>
    <n v="101.686902"/>
    <m/>
    <n v="0"/>
    <n v="-25.49"/>
    <n v="42.576000000000001"/>
    <n v="50"/>
    <n v="6.9356304"/>
    <n v="8.1449999999999996"/>
  </r>
  <r>
    <x v="0"/>
    <x v="4"/>
    <s v="2014_Gatton_Dryland"/>
    <n v="7"/>
    <n v="6"/>
    <n v="6"/>
    <n v="4"/>
    <x v="1"/>
    <x v="19"/>
    <s v="N0"/>
    <n v="127.8"/>
    <n v="43.98262604"/>
    <n v="83.857373960000004"/>
    <m/>
    <n v="0"/>
    <n v="-25.37"/>
    <n v="46.72"/>
    <n v="43.3"/>
    <n v="5.9708160000000001"/>
    <n v="5.5337399999999999"/>
  </r>
  <r>
    <x v="0"/>
    <x v="4"/>
    <s v="2014_Gatton_Dryland"/>
    <n v="8"/>
    <n v="6"/>
    <n v="7"/>
    <n v="4"/>
    <x v="6"/>
    <x v="19"/>
    <s v="N0"/>
    <n v="208.7"/>
    <n v="75.497400769999999"/>
    <n v="133.16059920000001"/>
    <m/>
    <n v="0"/>
    <n v="-25.07"/>
    <n v="36.078000000000003"/>
    <n v="82"/>
    <n v="7.5294786"/>
    <n v="17.113399999999999"/>
  </r>
  <r>
    <x v="0"/>
    <x v="4"/>
    <s v="2014_Gatton_Dryland"/>
    <n v="8"/>
    <n v="5"/>
    <n v="8"/>
    <n v="4"/>
    <x v="5"/>
    <x v="19"/>
    <s v="N0"/>
    <n v="152.6"/>
    <n v="66.83061026"/>
    <n v="85.737389739999998"/>
    <m/>
    <n v="0"/>
    <n v="-25.73"/>
    <n v="37.656999999999996"/>
    <n v="64.599999999999994"/>
    <n v="5.7464581999999993"/>
    <n v="9.8579599999999985"/>
  </r>
  <r>
    <x v="0"/>
    <x v="4"/>
    <s v="2014_Gatton_Dryland"/>
    <n v="8"/>
    <n v="4"/>
    <n v="9"/>
    <n v="4"/>
    <x v="3"/>
    <x v="19"/>
    <s v="N0"/>
    <n v="162.19999999999999"/>
    <n v="55.073965039999997"/>
    <n v="107.090035"/>
    <m/>
    <n v="0"/>
    <n v="-25.26"/>
    <n v="46.047000000000004"/>
    <n v="55.599999999999994"/>
    <n v="7.4688233999999998"/>
    <n v="9.0183199999999974"/>
  </r>
  <r>
    <x v="0"/>
    <x v="4"/>
    <s v="2014_Gatton_Dryland"/>
    <n v="8"/>
    <n v="3"/>
    <n v="10"/>
    <n v="4"/>
    <x v="2"/>
    <x v="19"/>
    <s v="N0"/>
    <n v="167.9"/>
    <n v="57.682339659999997"/>
    <n v="110.2616603"/>
    <m/>
    <n v="0"/>
    <n v="-25.39"/>
    <n v="45.097999999999999"/>
    <n v="54.800000000000004"/>
    <n v="7.5719542000000004"/>
    <n v="9.2009200000000018"/>
  </r>
  <r>
    <x v="0"/>
    <x v="4"/>
    <s v="2014_Gatton_Dryland"/>
    <n v="8"/>
    <n v="2"/>
    <n v="11"/>
    <n v="4"/>
    <x v="8"/>
    <x v="19"/>
    <s v="N0"/>
    <n v="160.9"/>
    <n v="61.997790999999999"/>
    <n v="98.916208999999995"/>
    <m/>
    <n v="0"/>
    <n v="-25.25"/>
    <n v="38.580999999999996"/>
    <n v="70.7"/>
    <n v="6.2076829"/>
    <n v="11.375630000000001"/>
  </r>
  <r>
    <x v="0"/>
    <x v="4"/>
    <s v="2014_Gatton_Dryland"/>
    <n v="8"/>
    <n v="1"/>
    <n v="12"/>
    <n v="4"/>
    <x v="4"/>
    <x v="19"/>
    <s v="N0"/>
    <n v="122.9"/>
    <n v="46.205566040000001"/>
    <n v="76.700433959999998"/>
    <m/>
    <n v="0"/>
    <n v="-25.71"/>
    <n v="45.696000000000005"/>
    <n v="62.699999999999996"/>
    <n v="5.6160384000000017"/>
    <n v="7.7058299999999997"/>
  </r>
  <r>
    <x v="0"/>
    <x v="4"/>
    <s v="2014_Gatton_Dryland"/>
    <n v="1"/>
    <n v="1"/>
    <n v="1"/>
    <n v="1"/>
    <x v="1"/>
    <x v="27"/>
    <s v="N2"/>
    <n v="402.4"/>
    <n v="161.07549019999999"/>
    <n v="202.65926469999999"/>
    <m/>
    <n v="38.625245100000001"/>
    <m/>
    <m/>
    <m/>
    <m/>
    <m/>
  </r>
  <r>
    <x v="0"/>
    <x v="4"/>
    <s v="2014_Gatton_Dryland"/>
    <n v="1"/>
    <n v="2"/>
    <n v="2"/>
    <n v="1"/>
    <x v="2"/>
    <x v="0"/>
    <s v="N2"/>
    <n v="514"/>
    <n v="221.43041830000001"/>
    <n v="265.20836500000001"/>
    <m/>
    <n v="27.361216729999999"/>
    <m/>
    <m/>
    <m/>
    <m/>
    <m/>
  </r>
  <r>
    <x v="0"/>
    <x v="4"/>
    <s v="2014_Gatton_Dryland"/>
    <n v="1"/>
    <n v="3"/>
    <n v="3"/>
    <n v="1"/>
    <x v="10"/>
    <x v="0"/>
    <s v="N2"/>
    <n v="418.8"/>
    <n v="163.57601819999999"/>
    <n v="224.9434765"/>
    <m/>
    <n v="30.260505309999999"/>
    <m/>
    <m/>
    <m/>
    <m/>
    <m/>
  </r>
  <r>
    <x v="0"/>
    <x v="4"/>
    <s v="2014_Gatton_Dryland"/>
    <n v="1"/>
    <n v="4"/>
    <n v="4"/>
    <n v="1"/>
    <x v="7"/>
    <x v="26"/>
    <s v="N2"/>
    <n v="192.6"/>
    <n v="67.314567909999994"/>
    <n v="123.7370171"/>
    <m/>
    <n v="1.5924150239999999"/>
    <m/>
    <m/>
    <m/>
    <m/>
    <m/>
  </r>
  <r>
    <x v="0"/>
    <x v="4"/>
    <s v="2014_Gatton_Dryland"/>
    <n v="1"/>
    <n v="5"/>
    <n v="5"/>
    <n v="1"/>
    <x v="3"/>
    <x v="0"/>
    <s v="N2"/>
    <n v="468"/>
    <n v="221.47163520000001"/>
    <n v="225.8863522"/>
    <m/>
    <n v="20.60201258"/>
    <m/>
    <m/>
    <m/>
    <m/>
    <m/>
  </r>
  <r>
    <x v="0"/>
    <x v="4"/>
    <s v="2014_Gatton_Dryland"/>
    <n v="1"/>
    <n v="6"/>
    <n v="6"/>
    <n v="1"/>
    <x v="11"/>
    <x v="0"/>
    <s v="N2"/>
    <n v="298"/>
    <n v="107.92992649999999"/>
    <n v="183.53566180000001"/>
    <m/>
    <n v="6.5744117649999998"/>
    <m/>
    <m/>
    <m/>
    <m/>
    <m/>
  </r>
  <r>
    <x v="0"/>
    <x v="4"/>
    <s v="2014_Gatton_Dryland"/>
    <n v="2"/>
    <n v="6"/>
    <n v="7"/>
    <n v="1"/>
    <x v="8"/>
    <x v="0"/>
    <s v="N2"/>
    <n v="401.8"/>
    <n v="170.6972959"/>
    <n v="196.337751"/>
    <m/>
    <n v="34.78495315"/>
    <m/>
    <m/>
    <m/>
    <m/>
    <m/>
  </r>
  <r>
    <x v="0"/>
    <x v="4"/>
    <s v="2014_Gatton_Dryland"/>
    <n v="2"/>
    <n v="5"/>
    <n v="8"/>
    <n v="1"/>
    <x v="0"/>
    <x v="27"/>
    <s v="N2"/>
    <n v="467.9"/>
    <n v="158.8081602"/>
    <n v="267.97792279999999"/>
    <m/>
    <n v="41.133916910000003"/>
    <m/>
    <m/>
    <m/>
    <m/>
    <m/>
  </r>
  <r>
    <x v="0"/>
    <x v="4"/>
    <s v="2014_Gatton_Dryland"/>
    <n v="2"/>
    <n v="4"/>
    <n v="9"/>
    <n v="1"/>
    <x v="4"/>
    <x v="0"/>
    <s v="N2"/>
    <n v="435.3"/>
    <n v="191.22045019999999"/>
    <n v="214.0321773"/>
    <m/>
    <n v="30.007372490000002"/>
    <m/>
    <m/>
    <m/>
    <m/>
    <m/>
  </r>
  <r>
    <x v="0"/>
    <x v="4"/>
    <s v="2014_Gatton_Dryland"/>
    <n v="2"/>
    <n v="3"/>
    <n v="10"/>
    <n v="1"/>
    <x v="6"/>
    <x v="0"/>
    <s v="N2"/>
    <n v="485.4"/>
    <n v="199.9118679"/>
    <n v="259.37932230000001"/>
    <m/>
    <n v="26.14880973"/>
    <m/>
    <m/>
    <m/>
    <m/>
    <m/>
  </r>
  <r>
    <x v="0"/>
    <x v="4"/>
    <s v="2014_Gatton_Dryland"/>
    <n v="2"/>
    <n v="2"/>
    <n v="11"/>
    <n v="1"/>
    <x v="5"/>
    <x v="26"/>
    <s v="N2"/>
    <n v="238.5"/>
    <n v="98.263297949999995"/>
    <n v="136.3900993"/>
    <m/>
    <n v="3.8506027399999998"/>
    <m/>
    <m/>
    <m/>
    <m/>
    <m/>
  </r>
  <r>
    <x v="0"/>
    <x v="4"/>
    <s v="2014_Gatton_Dryland"/>
    <n v="2"/>
    <n v="1"/>
    <n v="12"/>
    <n v="1"/>
    <x v="9"/>
    <x v="0"/>
    <s v="N2"/>
    <n v="452.5"/>
    <n v="206.35123870000001"/>
    <n v="233.50271749999999"/>
    <m/>
    <n v="12.606043720000001"/>
    <m/>
    <m/>
    <m/>
    <m/>
    <m/>
  </r>
  <r>
    <x v="0"/>
    <x v="4"/>
    <s v="2014_Gatton_Dryland"/>
    <n v="3"/>
    <n v="1"/>
    <n v="1"/>
    <n v="2"/>
    <x v="5"/>
    <x v="26"/>
    <s v="N2"/>
    <n v="193.7"/>
    <n v="79.228559570000002"/>
    <n v="110.50167260000001"/>
    <m/>
    <n v="4.0077677940000003"/>
    <m/>
    <m/>
    <m/>
    <m/>
    <m/>
  </r>
  <r>
    <x v="0"/>
    <x v="4"/>
    <s v="2014_Gatton_Dryland"/>
    <n v="3"/>
    <n v="2"/>
    <n v="2"/>
    <n v="2"/>
    <x v="11"/>
    <x v="0"/>
    <s v="N2"/>
    <n v="343.6"/>
    <n v="137.85770959999999"/>
    <n v="194.85954910000001"/>
    <m/>
    <n v="10.84274121"/>
    <m/>
    <m/>
    <m/>
    <m/>
    <m/>
  </r>
  <r>
    <x v="0"/>
    <x v="4"/>
    <s v="2014_Gatton_Dryland"/>
    <n v="3"/>
    <n v="3"/>
    <n v="3"/>
    <n v="2"/>
    <x v="9"/>
    <x v="0"/>
    <s v="N2"/>
    <n v="512.29999999999995"/>
    <n v="218.12708459999999"/>
    <n v="274.81426169999997"/>
    <m/>
    <n v="19.398653769999999"/>
    <m/>
    <m/>
    <m/>
    <m/>
    <m/>
  </r>
  <r>
    <x v="0"/>
    <x v="4"/>
    <s v="2014_Gatton_Dryland"/>
    <n v="3"/>
    <n v="4"/>
    <n v="4"/>
    <n v="2"/>
    <x v="10"/>
    <x v="0"/>
    <s v="N2"/>
    <n v="387.8"/>
    <n v="156.62258729999999"/>
    <n v="202.14932239999999"/>
    <m/>
    <n v="29.068090349999999"/>
    <m/>
    <m/>
    <m/>
    <m/>
    <m/>
  </r>
  <r>
    <x v="0"/>
    <x v="4"/>
    <s v="2014_Gatton_Dryland"/>
    <n v="3"/>
    <n v="5"/>
    <n v="5"/>
    <n v="2"/>
    <x v="4"/>
    <x v="0"/>
    <s v="N2"/>
    <n v="475.1"/>
    <n v="190.3563389"/>
    <n v="250.7312398"/>
    <m/>
    <n v="33.972421300000001"/>
    <m/>
    <m/>
    <m/>
    <m/>
    <m/>
  </r>
  <r>
    <x v="0"/>
    <x v="4"/>
    <s v="2014_Gatton_Dryland"/>
    <n v="3"/>
    <n v="6"/>
    <n v="6"/>
    <n v="2"/>
    <x v="0"/>
    <x v="27"/>
    <s v="N2"/>
    <n v="570.20000000000005"/>
    <n v="225.57884999999999"/>
    <n v="302.76404309999998"/>
    <m/>
    <n v="41.837106919999997"/>
    <m/>
    <m/>
    <m/>
    <m/>
    <m/>
  </r>
  <r>
    <x v="0"/>
    <x v="4"/>
    <s v="2014_Gatton_Dryland"/>
    <n v="4"/>
    <n v="6"/>
    <n v="7"/>
    <n v="2"/>
    <x v="7"/>
    <x v="26"/>
    <s v="N2"/>
    <n v="247.8"/>
    <n v="90.402298090000002"/>
    <n v="153.70386310000001"/>
    <m/>
    <n v="3.7318387949999998"/>
    <m/>
    <m/>
    <m/>
    <m/>
    <m/>
  </r>
  <r>
    <x v="0"/>
    <x v="4"/>
    <s v="2014_Gatton_Dryland"/>
    <n v="4"/>
    <n v="5"/>
    <n v="8"/>
    <n v="2"/>
    <x v="2"/>
    <x v="0"/>
    <s v="N2"/>
    <n v="420.6"/>
    <n v="180.5610705"/>
    <n v="214.7895685"/>
    <m/>
    <n v="25.269361"/>
    <m/>
    <m/>
    <m/>
    <m/>
    <m/>
  </r>
  <r>
    <x v="0"/>
    <x v="4"/>
    <s v="2014_Gatton_Dryland"/>
    <n v="4"/>
    <n v="4"/>
    <n v="9"/>
    <n v="2"/>
    <x v="1"/>
    <x v="27"/>
    <s v="N2"/>
    <n v="483.5"/>
    <n v="190.0880526"/>
    <n v="254.701674"/>
    <m/>
    <n v="38.670273369999997"/>
    <m/>
    <m/>
    <m/>
    <m/>
    <m/>
  </r>
  <r>
    <x v="0"/>
    <x v="4"/>
    <s v="2014_Gatton_Dryland"/>
    <n v="4"/>
    <n v="3"/>
    <n v="10"/>
    <n v="2"/>
    <x v="8"/>
    <x v="0"/>
    <s v="N2"/>
    <n v="441.1"/>
    <n v="189.63402160000001"/>
    <n v="220.39007699999999"/>
    <m/>
    <n v="31.095901390000002"/>
    <m/>
    <m/>
    <m/>
    <m/>
    <m/>
  </r>
  <r>
    <x v="0"/>
    <x v="4"/>
    <s v="2014_Gatton_Dryland"/>
    <n v="4"/>
    <n v="2"/>
    <n v="11"/>
    <n v="2"/>
    <x v="6"/>
    <x v="0"/>
    <s v="N2"/>
    <n v="482"/>
    <n v="213.88749999999999"/>
    <n v="241.35441180000001"/>
    <m/>
    <n v="26.758088239999999"/>
    <m/>
    <m/>
    <m/>
    <m/>
    <m/>
  </r>
  <r>
    <x v="0"/>
    <x v="4"/>
    <s v="2014_Gatton_Dryland"/>
    <n v="4"/>
    <n v="1"/>
    <n v="12"/>
    <n v="2"/>
    <x v="3"/>
    <x v="0"/>
    <s v="N2"/>
    <n v="420.8"/>
    <n v="175.64966960000001"/>
    <n v="222.2901129"/>
    <m/>
    <n v="22.880217479999999"/>
    <m/>
    <m/>
    <m/>
    <m/>
    <m/>
  </r>
  <r>
    <x v="0"/>
    <x v="4"/>
    <s v="2014_Gatton_Dryland"/>
    <n v="5"/>
    <n v="1"/>
    <n v="1"/>
    <n v="3"/>
    <x v="8"/>
    <x v="0"/>
    <s v="N2"/>
    <n v="381.5"/>
    <n v="169.51987360000001"/>
    <n v="188.44919089999999"/>
    <m/>
    <n v="23.51093552"/>
    <m/>
    <m/>
    <m/>
    <m/>
    <m/>
  </r>
  <r>
    <x v="0"/>
    <x v="4"/>
    <s v="2014_Gatton_Dryland"/>
    <n v="5"/>
    <n v="2"/>
    <n v="2"/>
    <n v="3"/>
    <x v="1"/>
    <x v="27"/>
    <s v="N2"/>
    <n v="398.8"/>
    <n v="166.13710380000001"/>
    <n v="196.90884829999999"/>
    <m/>
    <n v="35.774047889999999"/>
    <m/>
    <m/>
    <m/>
    <m/>
    <m/>
  </r>
  <r>
    <x v="0"/>
    <x v="4"/>
    <s v="2014_Gatton_Dryland"/>
    <n v="5"/>
    <n v="3"/>
    <n v="3"/>
    <n v="3"/>
    <x v="4"/>
    <x v="0"/>
    <s v="N2"/>
    <n v="491.1"/>
    <n v="213.7841847"/>
    <n v="251.7960875"/>
    <m/>
    <n v="25.559727779999999"/>
    <m/>
    <m/>
    <m/>
    <m/>
    <m/>
  </r>
  <r>
    <x v="0"/>
    <x v="4"/>
    <s v="2014_Gatton_Dryland"/>
    <n v="5"/>
    <n v="4"/>
    <n v="4"/>
    <n v="3"/>
    <x v="5"/>
    <x v="26"/>
    <s v="N2"/>
    <n v="220.3"/>
    <n v="93.903450809999995"/>
    <n v="124.0529162"/>
    <m/>
    <n v="2.3856330039999998"/>
    <m/>
    <m/>
    <m/>
    <m/>
    <m/>
  </r>
  <r>
    <x v="0"/>
    <x v="4"/>
    <s v="2014_Gatton_Dryland"/>
    <n v="5"/>
    <n v="5"/>
    <n v="5"/>
    <n v="3"/>
    <x v="10"/>
    <x v="0"/>
    <s v="N2"/>
    <n v="349.3"/>
    <n v="139.63562680000001"/>
    <n v="189.02361519999999"/>
    <m/>
    <n v="20.62075802"/>
    <m/>
    <m/>
    <m/>
    <m/>
    <m/>
  </r>
  <r>
    <x v="0"/>
    <x v="4"/>
    <s v="2014_Gatton_Dryland"/>
    <n v="5"/>
    <n v="6"/>
    <n v="6"/>
    <n v="3"/>
    <x v="3"/>
    <x v="0"/>
    <s v="N2"/>
    <n v="397"/>
    <n v="174.51621800000001"/>
    <n v="206.15838149999999"/>
    <m/>
    <n v="16.30540057"/>
    <m/>
    <m/>
    <m/>
    <m/>
    <m/>
  </r>
  <r>
    <x v="0"/>
    <x v="4"/>
    <s v="2014_Gatton_Dryland"/>
    <n v="6"/>
    <n v="6"/>
    <n v="7"/>
    <n v="3"/>
    <x v="9"/>
    <x v="0"/>
    <s v="N2"/>
    <n v="356.7"/>
    <n v="156.40590209999999"/>
    <n v="193.22333330000001"/>
    <m/>
    <n v="7.0907645260000001"/>
    <m/>
    <m/>
    <m/>
    <m/>
    <m/>
  </r>
  <r>
    <x v="0"/>
    <x v="4"/>
    <s v="2014_Gatton_Dryland"/>
    <n v="6"/>
    <n v="5"/>
    <n v="8"/>
    <n v="3"/>
    <x v="6"/>
    <x v="0"/>
    <s v="N2"/>
    <n v="451.9"/>
    <n v="196.2065034"/>
    <n v="231.99042080000001"/>
    <m/>
    <n v="23.68307575"/>
    <m/>
    <m/>
    <m/>
    <m/>
    <m/>
  </r>
  <r>
    <x v="0"/>
    <x v="4"/>
    <s v="2014_Gatton_Dryland"/>
    <n v="6"/>
    <n v="4"/>
    <n v="9"/>
    <n v="3"/>
    <x v="2"/>
    <x v="0"/>
    <s v="N2"/>
    <n v="400.2"/>
    <n v="177.02923079999999"/>
    <n v="196.40898350000001"/>
    <m/>
    <n v="26.801785710000001"/>
    <m/>
    <m/>
    <m/>
    <m/>
    <m/>
  </r>
  <r>
    <x v="0"/>
    <x v="4"/>
    <s v="2014_Gatton_Dryland"/>
    <n v="6"/>
    <n v="3"/>
    <n v="10"/>
    <n v="3"/>
    <x v="11"/>
    <x v="0"/>
    <s v="N2"/>
    <n v="316.2"/>
    <n v="122.3654969"/>
    <n v="185.72593639999999"/>
    <m/>
    <n v="8.0885667429999994"/>
    <m/>
    <m/>
    <m/>
    <m/>
    <m/>
  </r>
  <r>
    <x v="0"/>
    <x v="4"/>
    <s v="2014_Gatton_Dryland"/>
    <n v="6"/>
    <n v="2"/>
    <n v="11"/>
    <n v="3"/>
    <x v="0"/>
    <x v="27"/>
    <s v="N2"/>
    <n v="541.79999999999995"/>
    <n v="303.74060229999998"/>
    <n v="213.12829790000001"/>
    <m/>
    <n v="24.911099759999999"/>
    <m/>
    <m/>
    <m/>
    <m/>
    <m/>
  </r>
  <r>
    <x v="0"/>
    <x v="4"/>
    <s v="2014_Gatton_Dryland"/>
    <n v="6"/>
    <n v="1"/>
    <n v="12"/>
    <n v="3"/>
    <x v="7"/>
    <x v="26"/>
    <s v="N2"/>
    <n v="214.5"/>
    <n v="77.453629599999999"/>
    <n v="133.99494899999999"/>
    <m/>
    <n v="3.0214214479999999"/>
    <m/>
    <m/>
    <m/>
    <m/>
    <m/>
  </r>
  <r>
    <x v="0"/>
    <x v="4"/>
    <s v="2014_Gatton_Dryland"/>
    <n v="7"/>
    <n v="1"/>
    <n v="1"/>
    <n v="4"/>
    <x v="11"/>
    <x v="0"/>
    <s v="N2"/>
    <n v="345.7"/>
    <n v="146.90094759999999"/>
    <n v="188.97117209999999"/>
    <m/>
    <n v="9.8278802990000003"/>
    <m/>
    <m/>
    <m/>
    <m/>
    <m/>
  </r>
  <r>
    <x v="0"/>
    <x v="4"/>
    <s v="2014_Gatton_Dryland"/>
    <n v="7"/>
    <n v="2"/>
    <n v="2"/>
    <n v="4"/>
    <x v="10"/>
    <x v="0"/>
    <s v="N2"/>
    <n v="408"/>
    <n v="187.40597009999999"/>
    <n v="196.99701490000001"/>
    <m/>
    <n v="23.59701493"/>
    <m/>
    <m/>
    <m/>
    <m/>
    <m/>
  </r>
  <r>
    <x v="0"/>
    <x v="4"/>
    <s v="2014_Gatton_Dryland"/>
    <n v="7"/>
    <n v="3"/>
    <n v="3"/>
    <n v="4"/>
    <x v="0"/>
    <x v="27"/>
    <s v="N2"/>
    <n v="602.20000000000005"/>
    <n v="224.8762758"/>
    <n v="317.67589729999997"/>
    <m/>
    <n v="59.627826970000001"/>
    <m/>
    <m/>
    <m/>
    <m/>
    <m/>
  </r>
  <r>
    <x v="0"/>
    <x v="4"/>
    <s v="2014_Gatton_Dryland"/>
    <n v="7"/>
    <n v="4"/>
    <n v="4"/>
    <n v="4"/>
    <x v="9"/>
    <x v="0"/>
    <s v="N2"/>
    <n v="487.7"/>
    <n v="215.72827799999999"/>
    <n v="249.93661929999999"/>
    <m/>
    <n v="22.035102689999999"/>
    <m/>
    <m/>
    <m/>
    <m/>
    <m/>
  </r>
  <r>
    <x v="0"/>
    <x v="4"/>
    <s v="2014_Gatton_Dryland"/>
    <n v="7"/>
    <n v="5"/>
    <n v="5"/>
    <n v="4"/>
    <x v="7"/>
    <x v="26"/>
    <s v="N2"/>
    <n v="220.8"/>
    <n v="81.298532760000001"/>
    <n v="136.2638986"/>
    <m/>
    <n v="3.2635685990000001"/>
    <m/>
    <m/>
    <m/>
    <m/>
    <m/>
  </r>
  <r>
    <x v="0"/>
    <x v="4"/>
    <s v="2014_Gatton_Dryland"/>
    <n v="7"/>
    <n v="6"/>
    <n v="6"/>
    <n v="4"/>
    <x v="1"/>
    <x v="27"/>
    <s v="N2"/>
    <n v="452.3"/>
    <n v="183.91562500000001"/>
    <n v="228.08750000000001"/>
    <m/>
    <n v="40.316875000000003"/>
    <m/>
    <m/>
    <m/>
    <m/>
    <m/>
  </r>
  <r>
    <x v="0"/>
    <x v="4"/>
    <s v="2014_Gatton_Dryland"/>
    <n v="8"/>
    <n v="6"/>
    <n v="7"/>
    <n v="4"/>
    <x v="6"/>
    <x v="0"/>
    <s v="N2"/>
    <n v="539.1"/>
    <n v="236.2997483"/>
    <n v="254.6158054"/>
    <m/>
    <n v="48.164446310000002"/>
    <m/>
    <m/>
    <m/>
    <m/>
    <m/>
  </r>
  <r>
    <x v="0"/>
    <x v="4"/>
    <s v="2014_Gatton_Dryland"/>
    <n v="8"/>
    <n v="5"/>
    <n v="8"/>
    <n v="4"/>
    <x v="5"/>
    <x v="26"/>
    <s v="N2"/>
    <n v="243.2"/>
    <n v="107.1181619"/>
    <n v="131.8819661"/>
    <m/>
    <n v="4.1718719889999996"/>
    <m/>
    <m/>
    <m/>
    <m/>
    <m/>
  </r>
  <r>
    <x v="0"/>
    <x v="4"/>
    <s v="2014_Gatton_Dryland"/>
    <n v="8"/>
    <n v="4"/>
    <n v="9"/>
    <n v="4"/>
    <x v="3"/>
    <x v="0"/>
    <s v="N2"/>
    <n v="414.1"/>
    <n v="188.42684149999999"/>
    <n v="208.70667950000001"/>
    <m/>
    <n v="16.926478979999999"/>
    <m/>
    <m/>
    <m/>
    <m/>
    <m/>
  </r>
  <r>
    <x v="0"/>
    <x v="4"/>
    <s v="2014_Gatton_Dryland"/>
    <n v="8"/>
    <n v="3"/>
    <n v="10"/>
    <n v="4"/>
    <x v="2"/>
    <x v="0"/>
    <s v="N2"/>
    <n v="486.7"/>
    <n v="208.1034559"/>
    <n v="234.01356989999999"/>
    <m/>
    <n v="44.622974229999997"/>
    <m/>
    <m/>
    <m/>
    <m/>
    <m/>
  </r>
  <r>
    <x v="0"/>
    <x v="4"/>
    <s v="2014_Gatton_Dryland"/>
    <n v="8"/>
    <n v="2"/>
    <n v="11"/>
    <n v="4"/>
    <x v="8"/>
    <x v="0"/>
    <s v="N2"/>
    <n v="427.5"/>
    <n v="189.47928160000001"/>
    <n v="206.83030170000001"/>
    <m/>
    <n v="31.170416670000002"/>
    <m/>
    <m/>
    <m/>
    <m/>
    <m/>
  </r>
  <r>
    <x v="0"/>
    <x v="4"/>
    <s v="2014_Gatton_Dryland"/>
    <n v="8"/>
    <n v="1"/>
    <n v="12"/>
    <n v="4"/>
    <x v="4"/>
    <x v="0"/>
    <s v="N2"/>
    <n v="468.3"/>
    <n v="219.60499329999999"/>
    <n v="224.9766262"/>
    <m/>
    <n v="23.698380570000001"/>
    <m/>
    <m/>
    <m/>
    <m/>
    <m/>
  </r>
  <r>
    <x v="0"/>
    <x v="4"/>
    <s v="2014_Gatton_Dryland"/>
    <n v="1"/>
    <n v="1"/>
    <n v="1"/>
    <n v="1"/>
    <x v="1"/>
    <x v="2"/>
    <s v="F1"/>
    <n v="611.9"/>
    <n v="318.69313319999998"/>
    <n v="230.7540338"/>
    <m/>
    <n v="62.45283302"/>
    <n v="-25.46"/>
    <n v="27.033000000000001"/>
    <n v="82.899999999999991"/>
    <n v="16.541492699999999"/>
    <n v="50.726509999999998"/>
  </r>
  <r>
    <x v="0"/>
    <x v="4"/>
    <s v="2014_Gatton_Dryland"/>
    <n v="1"/>
    <n v="2"/>
    <n v="2"/>
    <n v="1"/>
    <x v="2"/>
    <x v="2"/>
    <s v="F1"/>
    <n v="692.1"/>
    <n v="374.28535840000001"/>
    <n v="232.13218979999999"/>
    <n v="13.2"/>
    <n v="72.530617890000002"/>
    <n v="-25.37"/>
    <n v="23.426000000000002"/>
    <n v="110.19999999999999"/>
    <n v="16.2131346"/>
    <n v="76.269419999999997"/>
  </r>
  <r>
    <x v="0"/>
    <x v="4"/>
    <s v="2014_Gatton_Dryland"/>
    <n v="1"/>
    <n v="3"/>
    <n v="3"/>
    <n v="1"/>
    <x v="10"/>
    <x v="2"/>
    <s v="F1"/>
    <n v="639.20000000000005"/>
    <n v="300.2765101"/>
    <n v="249.7754606"/>
    <n v="30.2"/>
    <n v="58.885393530000002"/>
    <n v="-25.21"/>
    <n v="27.709000000000003"/>
    <n v="95.8"/>
    <n v="17.711592800000002"/>
    <n v="61.23536"/>
  </r>
  <r>
    <x v="0"/>
    <x v="4"/>
    <s v="2014_Gatton_Dryland"/>
    <n v="1"/>
    <n v="4"/>
    <n v="4"/>
    <n v="1"/>
    <x v="7"/>
    <x v="27"/>
    <s v="F1"/>
    <n v="455.9"/>
    <n v="216.905642"/>
    <n v="213.1002799"/>
    <m/>
    <n v="25.854078080000001"/>
    <m/>
    <m/>
    <m/>
    <m/>
    <m/>
  </r>
  <r>
    <x v="0"/>
    <x v="4"/>
    <s v="2014_Gatton_Dryland"/>
    <n v="1"/>
    <n v="5"/>
    <n v="5"/>
    <n v="1"/>
    <x v="3"/>
    <x v="2"/>
    <s v="F1"/>
    <n v="708"/>
    <n v="387.45174129999998"/>
    <n v="209.29809370000001"/>
    <n v="72.3"/>
    <n v="38.930557739999998"/>
    <n v="-25.15"/>
    <n v="22.344000000000001"/>
    <n v="96.199999999999989"/>
    <n v="15.819552000000002"/>
    <n v="68.109599999999986"/>
  </r>
  <r>
    <x v="0"/>
    <x v="4"/>
    <s v="2014_Gatton_Dryland"/>
    <n v="1"/>
    <n v="6"/>
    <n v="6"/>
    <n v="1"/>
    <x v="11"/>
    <x v="2"/>
    <s v="F1"/>
    <n v="497.3"/>
    <n v="260.6686929"/>
    <n v="224.00215069999999"/>
    <m/>
    <n v="12.649156469999999"/>
    <n v="-25.04"/>
    <n v="29.180999999999997"/>
    <n v="107.10000000000001"/>
    <n v="14.511711299999998"/>
    <n v="53.260830000000006"/>
  </r>
  <r>
    <x v="0"/>
    <x v="4"/>
    <s v="2014_Gatton_Dryland"/>
    <n v="2"/>
    <n v="6"/>
    <n v="7"/>
    <n v="1"/>
    <x v="8"/>
    <x v="2"/>
    <s v="F1"/>
    <n v="647"/>
    <n v="344.18972050000002"/>
    <n v="215.26441840000001"/>
    <n v="13.4"/>
    <n v="74.088295759999994"/>
    <n v="-25.28"/>
    <n v="22.736000000000001"/>
    <n v="88.4"/>
    <n v="14.710192000000001"/>
    <n v="57.194800000000001"/>
  </r>
  <r>
    <x v="0"/>
    <x v="4"/>
    <s v="2014_Gatton_Dryland"/>
    <n v="2"/>
    <n v="5"/>
    <n v="8"/>
    <n v="1"/>
    <x v="0"/>
    <x v="2"/>
    <s v="F1"/>
    <n v="657.7"/>
    <n v="312.23556530000002"/>
    <n v="276.86090009999998"/>
    <m/>
    <n v="68.583534580000006"/>
    <n v="-25.01"/>
    <n v="29.067"/>
    <n v="90.399999999999991"/>
    <n v="19.117365899999999"/>
    <n v="59.45608"/>
  </r>
  <r>
    <x v="0"/>
    <x v="4"/>
    <s v="2014_Gatton_Dryland"/>
    <n v="2"/>
    <n v="4"/>
    <n v="9"/>
    <n v="1"/>
    <x v="4"/>
    <x v="2"/>
    <s v="F1"/>
    <n v="596"/>
    <n v="344.637"/>
    <n v="221.26499999999999"/>
    <n v="6.9"/>
    <n v="23.244"/>
    <n v="-25.4"/>
    <n v="27.221000000000004"/>
    <n v="112.2"/>
    <n v="16.223716000000003"/>
    <n v="66.871200000000002"/>
  </r>
  <r>
    <x v="0"/>
    <x v="4"/>
    <s v="2014_Gatton_Dryland"/>
    <n v="2"/>
    <n v="3"/>
    <n v="10"/>
    <n v="1"/>
    <x v="6"/>
    <x v="2"/>
    <s v="F1"/>
    <n v="768.6"/>
    <n v="401.81240509999998"/>
    <n v="269.25322779999999"/>
    <m/>
    <n v="97.534367090000003"/>
    <n v="-25.36"/>
    <n v="22.357999999999997"/>
    <n v="93"/>
    <n v="17.184358799999998"/>
    <n v="71.479799999999997"/>
  </r>
  <r>
    <x v="0"/>
    <x v="4"/>
    <s v="2014_Gatton_Dryland"/>
    <n v="2"/>
    <n v="2"/>
    <n v="11"/>
    <n v="1"/>
    <x v="5"/>
    <x v="27"/>
    <s v="F1"/>
    <n v="579.70000000000005"/>
    <n v="328.55814350000003"/>
    <n v="227.8516846"/>
    <m/>
    <n v="23.250171900000002"/>
    <m/>
    <m/>
    <m/>
    <m/>
    <m/>
  </r>
  <r>
    <x v="0"/>
    <x v="4"/>
    <s v="2014_Gatton_Dryland"/>
    <n v="2"/>
    <n v="1"/>
    <n v="12"/>
    <n v="1"/>
    <x v="9"/>
    <x v="2"/>
    <s v="F1"/>
    <n v="698.7"/>
    <n v="396.98451130000001"/>
    <n v="221.41338519999999"/>
    <n v="44.9"/>
    <n v="35.445045649999997"/>
    <n v="-25.25"/>
    <n v="19.11"/>
    <n v="91"/>
    <n v="13.352157000000002"/>
    <n v="63.581700000000005"/>
  </r>
  <r>
    <x v="0"/>
    <x v="4"/>
    <s v="2014_Gatton_Dryland"/>
    <n v="3"/>
    <n v="1"/>
    <n v="1"/>
    <n v="2"/>
    <x v="5"/>
    <x v="27"/>
    <s v="F1"/>
    <n v="543.9"/>
    <n v="313.34103329999999"/>
    <n v="203.05576790000001"/>
    <m/>
    <n v="27.523198870000002"/>
    <m/>
    <m/>
    <m/>
    <m/>
    <m/>
  </r>
  <r>
    <x v="0"/>
    <x v="4"/>
    <s v="2014_Gatton_Dryland"/>
    <n v="3"/>
    <n v="2"/>
    <n v="2"/>
    <n v="2"/>
    <x v="11"/>
    <x v="2"/>
    <s v="F1"/>
    <n v="499.3"/>
    <n v="245.95237510000001"/>
    <n v="221.01628460000001"/>
    <m/>
    <n v="32.29134028"/>
    <n v="-25.14"/>
    <n v="24.784000000000002"/>
    <n v="109.1"/>
    <n v="12.374651200000002"/>
    <n v="54.47363"/>
  </r>
  <r>
    <x v="0"/>
    <x v="4"/>
    <s v="2014_Gatton_Dryland"/>
    <n v="3"/>
    <n v="3"/>
    <n v="3"/>
    <n v="2"/>
    <x v="9"/>
    <x v="2"/>
    <s v="F1"/>
    <n v="730.4"/>
    <n v="389.77677440000002"/>
    <n v="241.4226778"/>
    <n v="44.2"/>
    <n v="55.007698740000002"/>
    <n v="-25.66"/>
    <n v="23.700000000000003"/>
    <n v="87.300000000000011"/>
    <n v="17.310480000000002"/>
    <n v="63.763920000000006"/>
  </r>
  <r>
    <x v="0"/>
    <x v="4"/>
    <s v="2014_Gatton_Dryland"/>
    <n v="3"/>
    <n v="4"/>
    <n v="4"/>
    <n v="2"/>
    <x v="10"/>
    <x v="2"/>
    <s v="F1"/>
    <n v="647.20000000000005"/>
    <n v="314.7098901"/>
    <n v="202.69450549999999"/>
    <n v="71.099999999999994"/>
    <n v="58.674725270000003"/>
    <n v="-25.14"/>
    <n v="22.622"/>
    <n v="91.199999999999989"/>
    <n v="14.640958400000001"/>
    <n v="59.024639999999998"/>
  </r>
  <r>
    <x v="0"/>
    <x v="4"/>
    <s v="2014_Gatton_Dryland"/>
    <n v="3"/>
    <n v="5"/>
    <n v="5"/>
    <n v="2"/>
    <x v="4"/>
    <x v="2"/>
    <s v="F1"/>
    <n v="741.7"/>
    <n v="425.22504120000002"/>
    <n v="236.3175947"/>
    <n v="20.5"/>
    <n v="59.629258649999997"/>
    <n v="-25.22"/>
    <n v="24.070999999999998"/>
    <n v="95.3"/>
    <n v="17.853460699999999"/>
    <n v="70.684010000000015"/>
  </r>
  <r>
    <x v="0"/>
    <x v="4"/>
    <s v="2014_Gatton_Dryland"/>
    <n v="3"/>
    <n v="6"/>
    <n v="6"/>
    <n v="2"/>
    <x v="0"/>
    <x v="2"/>
    <s v="F1"/>
    <n v="648.1"/>
    <n v="315.47724870000002"/>
    <n v="275.47107579999999"/>
    <m/>
    <n v="57.151675490000002"/>
    <n v="-25.49"/>
    <n v="25.691000000000003"/>
    <n v="75.900000000000006"/>
    <n v="16.650337100000002"/>
    <n v="49.190790000000007"/>
  </r>
  <r>
    <x v="0"/>
    <x v="4"/>
    <s v="2014_Gatton_Dryland"/>
    <n v="4"/>
    <n v="6"/>
    <n v="7"/>
    <n v="2"/>
    <x v="7"/>
    <x v="27"/>
    <s v="F1"/>
    <n v="562.29999999999995"/>
    <n v="291.9416162"/>
    <n v="237.25327559999999"/>
    <m/>
    <n v="33.105108229999999"/>
    <m/>
    <m/>
    <m/>
    <m/>
    <m/>
  </r>
  <r>
    <x v="0"/>
    <x v="4"/>
    <s v="2014_Gatton_Dryland"/>
    <n v="4"/>
    <n v="5"/>
    <n v="8"/>
    <n v="2"/>
    <x v="2"/>
    <x v="2"/>
    <s v="F1"/>
    <n v="701.5"/>
    <n v="414.95350989999997"/>
    <n v="227.63907280000001"/>
    <n v="9.5"/>
    <n v="49.430198679999997"/>
    <n v="-25.7"/>
    <n v="22.789000000000001"/>
    <n v="99.1"/>
    <n v="15.9864835"/>
    <n v="69.518649999999994"/>
  </r>
  <r>
    <x v="0"/>
    <x v="4"/>
    <s v="2014_Gatton_Dryland"/>
    <n v="4"/>
    <n v="4"/>
    <n v="9"/>
    <n v="2"/>
    <x v="1"/>
    <x v="2"/>
    <s v="F1"/>
    <n v="644.79999999999995"/>
    <n v="329.64385119999997"/>
    <n v="260.23550699999998"/>
    <m/>
    <n v="54.940641859999999"/>
    <n v="-25.48"/>
    <n v="25.891999999999999"/>
    <n v="91.6"/>
    <n v="16.695161599999999"/>
    <n v="59.063679999999991"/>
  </r>
  <r>
    <x v="0"/>
    <x v="4"/>
    <s v="2014_Gatton_Dryland"/>
    <n v="4"/>
    <n v="3"/>
    <n v="10"/>
    <n v="2"/>
    <x v="8"/>
    <x v="2"/>
    <s v="F1"/>
    <n v="705.7"/>
    <n v="382.83048079999998"/>
    <n v="261.5348558"/>
    <m/>
    <n v="61.354663459999998"/>
    <n v="-25.02"/>
    <n v="24.26"/>
    <n v="115"/>
    <n v="17.120282000000003"/>
    <n v="81.155500000000004"/>
  </r>
  <r>
    <x v="0"/>
    <x v="4"/>
    <s v="2014_Gatton_Dryland"/>
    <n v="4"/>
    <n v="2"/>
    <n v="11"/>
    <n v="2"/>
    <x v="6"/>
    <x v="2"/>
    <s v="F1"/>
    <n v="675.3"/>
    <n v="369.10861139999997"/>
    <n v="220.39217669999999"/>
    <n v="6.4"/>
    <n v="79.401271050000005"/>
    <n v="-25.34"/>
    <n v="25.266000000000002"/>
    <n v="87.4"/>
    <n v="17.062129799999997"/>
    <n v="59.02122"/>
  </r>
  <r>
    <x v="0"/>
    <x v="4"/>
    <s v="2014_Gatton_Dryland"/>
    <n v="4"/>
    <n v="1"/>
    <n v="12"/>
    <n v="2"/>
    <x v="3"/>
    <x v="2"/>
    <s v="F1"/>
    <n v="637"/>
    <n v="310.409537"/>
    <n v="196.37151230000001"/>
    <n v="58"/>
    <n v="72.256851850000004"/>
    <n v="-25.19"/>
    <n v="23.888999999999999"/>
    <n v="98.699999999999989"/>
    <n v="15.217293"/>
    <n v="62.871899999999997"/>
  </r>
  <r>
    <x v="0"/>
    <x v="4"/>
    <s v="2014_Gatton_Dryland"/>
    <n v="5"/>
    <n v="1"/>
    <n v="1"/>
    <n v="3"/>
    <x v="8"/>
    <x v="2"/>
    <s v="F1"/>
    <n v="672.5"/>
    <n v="371.44036410000001"/>
    <n v="208.14128360000001"/>
    <n v="28.5"/>
    <n v="64.431970870000001"/>
    <n v="-25.36"/>
    <n v="21.14"/>
    <n v="90.8"/>
    <n v="14.21665"/>
    <n v="61.063000000000002"/>
  </r>
  <r>
    <x v="0"/>
    <x v="4"/>
    <s v="2014_Gatton_Dryland"/>
    <n v="5"/>
    <n v="2"/>
    <n v="2"/>
    <n v="3"/>
    <x v="1"/>
    <x v="2"/>
    <s v="F1"/>
    <n v="586.70000000000005"/>
    <n v="302.42831910000001"/>
    <n v="222.37376399999999"/>
    <m/>
    <n v="61.877916939999999"/>
    <n v="-25.5"/>
    <n v="24.46"/>
    <n v="95.399999999999991"/>
    <n v="14.350682000000003"/>
    <n v="55.971179999999997"/>
  </r>
  <r>
    <x v="0"/>
    <x v="4"/>
    <s v="2014_Gatton_Dryland"/>
    <n v="5"/>
    <n v="3"/>
    <n v="3"/>
    <n v="3"/>
    <x v="4"/>
    <x v="2"/>
    <s v="F1"/>
    <n v="637.79999999999995"/>
    <n v="361.77731089999997"/>
    <n v="211.7067227"/>
    <n v="21.4"/>
    <n v="42.877310919999999"/>
    <n v="-25.47"/>
    <n v="25.007999999999999"/>
    <n v="96.5"/>
    <n v="15.950102399999999"/>
    <n v="61.547699999999999"/>
  </r>
  <r>
    <x v="0"/>
    <x v="4"/>
    <s v="2014_Gatton_Dryland"/>
    <n v="5"/>
    <n v="4"/>
    <n v="4"/>
    <n v="3"/>
    <x v="5"/>
    <x v="27"/>
    <s v="F1"/>
    <n v="438.2"/>
    <n v="185.11996300000001"/>
    <n v="233.46855980000001"/>
    <m/>
    <n v="19.631477230000002"/>
    <m/>
    <m/>
    <m/>
    <m/>
    <m/>
  </r>
  <r>
    <x v="0"/>
    <x v="4"/>
    <s v="2014_Gatton_Dryland"/>
    <n v="5"/>
    <n v="5"/>
    <n v="5"/>
    <n v="3"/>
    <x v="10"/>
    <x v="2"/>
    <s v="F1"/>
    <n v="601.29999999999995"/>
    <n v="343.69349140000003"/>
    <n v="174.49367419999999"/>
    <n v="28.3"/>
    <n v="54.771059940000001"/>
    <n v="-25.5"/>
    <n v="23.895"/>
    <n v="75.400000000000006"/>
    <n v="14.368063499999998"/>
    <n v="45.33802"/>
  </r>
  <r>
    <x v="0"/>
    <x v="4"/>
    <s v="2014_Gatton_Dryland"/>
    <n v="5"/>
    <n v="6"/>
    <n v="6"/>
    <n v="3"/>
    <x v="3"/>
    <x v="2"/>
    <s v="F1"/>
    <n v="631.9"/>
    <n v="293.81188420000001"/>
    <n v="179.15743449999999"/>
    <n v="116.2"/>
    <n v="42.739141500000002"/>
    <n v="-25.66"/>
    <n v="24.49"/>
    <n v="82.6"/>
    <n v="15.475230999999997"/>
    <n v="52.194939999999995"/>
  </r>
  <r>
    <x v="0"/>
    <x v="4"/>
    <s v="2014_Gatton_Dryland"/>
    <n v="6"/>
    <n v="6"/>
    <n v="7"/>
    <n v="3"/>
    <x v="9"/>
    <x v="2"/>
    <s v="F1"/>
    <n v="641.70000000000005"/>
    <n v="368.85266539999998"/>
    <n v="193.08097620000001"/>
    <n v="29.9"/>
    <n v="49.867231859999997"/>
    <n v="-25.84"/>
    <n v="19.177"/>
    <n v="100.39999999999999"/>
    <n v="12.3058809"/>
    <n v="64.426680000000005"/>
  </r>
  <r>
    <x v="0"/>
    <x v="4"/>
    <s v="2014_Gatton_Dryland"/>
    <n v="6"/>
    <n v="5"/>
    <n v="8"/>
    <n v="3"/>
    <x v="6"/>
    <x v="2"/>
    <s v="F1"/>
    <n v="661.3"/>
    <n v="373.44487090000001"/>
    <n v="228.0055989"/>
    <m/>
    <n v="59.809530109999997"/>
    <n v="-25.35"/>
    <n v="20.615000000000002"/>
    <n v="94.9"/>
    <n v="13.632699500000001"/>
    <n v="62.757370000000002"/>
  </r>
  <r>
    <x v="0"/>
    <x v="4"/>
    <s v="2014_Gatton_Dryland"/>
    <n v="6"/>
    <n v="4"/>
    <n v="9"/>
    <n v="3"/>
    <x v="2"/>
    <x v="2"/>
    <s v="F1"/>
    <n v="657.4"/>
    <n v="388.05144730000001"/>
    <n v="210.67290109999999"/>
    <n v="4.9000000000000004"/>
    <n v="53.816306480000001"/>
    <n v="-25.46"/>
    <n v="18.149000000000001"/>
    <n v="108.3"/>
    <n v="11.931152599999999"/>
    <n v="71.196420000000003"/>
  </r>
  <r>
    <x v="0"/>
    <x v="4"/>
    <s v="2014_Gatton_Dryland"/>
    <n v="6"/>
    <n v="3"/>
    <n v="10"/>
    <n v="3"/>
    <x v="11"/>
    <x v="2"/>
    <s v="F1"/>
    <n v="535.4"/>
    <n v="273.58248179999998"/>
    <n v="232.5451095"/>
    <m/>
    <n v="29.31240876"/>
    <n v="-25.26"/>
    <n v="25.678000000000001"/>
    <n v="100.5"/>
    <n v="13.748001200000001"/>
    <n v="53.807699999999997"/>
  </r>
  <r>
    <x v="0"/>
    <x v="4"/>
    <s v="2014_Gatton_Dryland"/>
    <n v="6"/>
    <n v="2"/>
    <n v="11"/>
    <n v="3"/>
    <x v="0"/>
    <x v="2"/>
    <s v="F1"/>
    <n v="647.29999999999995"/>
    <n v="347.78002529999998"/>
    <n v="248.76500630000001"/>
    <m/>
    <n v="50.734968389999999"/>
    <n v="-24.99"/>
    <n v="24.428999999999998"/>
    <n v="116.4"/>
    <n v="15.812891699999998"/>
    <n v="75.34572"/>
  </r>
  <r>
    <x v="0"/>
    <x v="4"/>
    <s v="2014_Gatton_Dryland"/>
    <n v="6"/>
    <n v="1"/>
    <n v="12"/>
    <n v="3"/>
    <x v="7"/>
    <x v="27"/>
    <s v="F1"/>
    <n v="443.2"/>
    <n v="212.4202607"/>
    <n v="208.37691100000001"/>
    <m/>
    <n v="22.382828279999998"/>
    <n v="-25.58"/>
    <n v="30.057000000000002"/>
    <n v="102.6"/>
    <n v="13.321262400000002"/>
    <n v="45.472319999999996"/>
  </r>
  <r>
    <x v="0"/>
    <x v="4"/>
    <s v="2014_Gatton_Dryland"/>
    <n v="7"/>
    <n v="1"/>
    <n v="1"/>
    <n v="4"/>
    <x v="11"/>
    <x v="2"/>
    <s v="F1"/>
    <n v="584.9"/>
    <n v="309.44115579999999"/>
    <n v="242.24132090000001"/>
    <n v="5"/>
    <n v="28.167595460000001"/>
    <n v="-25.11"/>
    <n v="27.103000000000002"/>
    <n v="102.2"/>
    <n v="15.852544700000001"/>
    <n v="59.776780000000002"/>
  </r>
  <r>
    <x v="0"/>
    <x v="4"/>
    <s v="2014_Gatton_Dryland"/>
    <n v="7"/>
    <n v="2"/>
    <n v="2"/>
    <n v="4"/>
    <x v="10"/>
    <x v="2"/>
    <s v="F1"/>
    <n v="646.29999999999995"/>
    <n v="334.11853789999998"/>
    <n v="204.1835509"/>
    <n v="64.099999999999994"/>
    <n v="43.874151439999999"/>
    <n v="-25.34"/>
    <n v="22.364999999999998"/>
    <n v="111.19999999999999"/>
    <n v="14.454499499999999"/>
    <n v="71.868559999999988"/>
  </r>
  <r>
    <x v="0"/>
    <x v="4"/>
    <s v="2014_Gatton_Dryland"/>
    <n v="7"/>
    <n v="3"/>
    <n v="3"/>
    <n v="4"/>
    <x v="0"/>
    <x v="2"/>
    <s v="F1"/>
    <n v="660.8"/>
    <n v="366.17519770000001"/>
    <n v="249.11522690000001"/>
    <m/>
    <n v="45.469575399999997"/>
    <n v="-25.27"/>
    <n v="24.027999999999999"/>
    <n v="113.2"/>
    <n v="15.877702399999999"/>
    <n v="74.80256"/>
  </r>
  <r>
    <x v="0"/>
    <x v="4"/>
    <s v="2014_Gatton_Dryland"/>
    <n v="7"/>
    <n v="4"/>
    <n v="4"/>
    <n v="4"/>
    <x v="9"/>
    <x v="2"/>
    <s v="F1"/>
    <n v="688.2"/>
    <n v="425.27261399999998"/>
    <n v="217.65544800000001"/>
    <n v="19.100000000000001"/>
    <n v="26.131400790000001"/>
    <n v="-25.34"/>
    <n v="17.592000000000002"/>
    <n v="106.6"/>
    <n v="12.106814400000003"/>
    <n v="73.36211999999999"/>
  </r>
  <r>
    <x v="0"/>
    <x v="4"/>
    <s v="2014_Gatton_Dryland"/>
    <n v="7"/>
    <n v="5"/>
    <n v="5"/>
    <n v="4"/>
    <x v="7"/>
    <x v="27"/>
    <s v="F1"/>
    <n v="465.1"/>
    <n v="238.27773210000001"/>
    <n v="207.58868039999999"/>
    <m/>
    <n v="19.25358756"/>
    <n v="-25.56"/>
    <n v="27.065000000000001"/>
    <n v="108.6"/>
    <n v="12.5879315"/>
    <n v="50.509860000000003"/>
  </r>
  <r>
    <x v="0"/>
    <x v="4"/>
    <s v="2014_Gatton_Dryland"/>
    <n v="7"/>
    <n v="6"/>
    <n v="6"/>
    <n v="4"/>
    <x v="1"/>
    <x v="2"/>
    <s v="F1"/>
    <n v="535.6"/>
    <n v="324.26385540000001"/>
    <n v="177.45783130000001"/>
    <n v="3.2"/>
    <n v="30.651807229999999"/>
    <n v="-25.17"/>
    <n v="24.46"/>
    <n v="108.3"/>
    <n v="13.100776000000002"/>
    <n v="58.005480000000006"/>
  </r>
  <r>
    <x v="0"/>
    <x v="4"/>
    <s v="2014_Gatton_Dryland"/>
    <n v="8"/>
    <n v="6"/>
    <n v="7"/>
    <n v="4"/>
    <x v="6"/>
    <x v="2"/>
    <s v="F1"/>
    <n v="667.2"/>
    <n v="374.42849940000002"/>
    <n v="212.8773266"/>
    <n v="33.700000000000003"/>
    <n v="46.2776797"/>
    <n v="-25.87"/>
    <n v="17.716000000000001"/>
    <n v="115.19999999999999"/>
    <n v="11.820115200000002"/>
    <n v="76.861440000000002"/>
  </r>
  <r>
    <x v="0"/>
    <x v="4"/>
    <s v="2014_Gatton_Dryland"/>
    <n v="8"/>
    <n v="5"/>
    <n v="8"/>
    <n v="4"/>
    <x v="5"/>
    <x v="27"/>
    <s v="F1"/>
    <n v="582.20000000000005"/>
    <n v="362.71860529999998"/>
    <n v="200.99269509999999"/>
    <m/>
    <n v="18.46869963"/>
    <n v="-25.44"/>
    <n v="21.770999999999997"/>
    <n v="130.5"/>
    <n v="12.675076199999999"/>
    <n v="75.977100000000007"/>
  </r>
  <r>
    <x v="0"/>
    <x v="4"/>
    <s v="2014_Gatton_Dryland"/>
    <n v="8"/>
    <n v="4"/>
    <n v="9"/>
    <n v="4"/>
    <x v="3"/>
    <x v="2"/>
    <s v="F1"/>
    <n v="681.9"/>
    <n v="254.5980519"/>
    <n v="158.84704550000001"/>
    <n v="190.9"/>
    <n v="77.486363639999993"/>
    <n v="-25.57"/>
    <n v="17.120999999999999"/>
    <n v="132.30000000000001"/>
    <n v="11.674809899999998"/>
    <n v="90.215370000000007"/>
  </r>
  <r>
    <x v="0"/>
    <x v="4"/>
    <s v="2014_Gatton_Dryland"/>
    <n v="8"/>
    <n v="3"/>
    <n v="10"/>
    <n v="4"/>
    <x v="2"/>
    <x v="2"/>
    <s v="F1"/>
    <n v="753.6"/>
    <n v="469.70564890000003"/>
    <n v="215.14992369999999"/>
    <n v="11.5"/>
    <n v="57.239083970000003"/>
    <n v="-25.79"/>
    <n v="18.213000000000001"/>
    <n v="106.5"/>
    <n v="13.7253168"/>
    <n v="80.258400000000009"/>
  </r>
  <r>
    <x v="0"/>
    <x v="4"/>
    <s v="2014_Gatton_Dryland"/>
    <n v="8"/>
    <n v="2"/>
    <n v="11"/>
    <n v="4"/>
    <x v="8"/>
    <x v="2"/>
    <s v="F1"/>
    <n v="583.5"/>
    <n v="355.44537659999997"/>
    <n v="197.49008509999999"/>
    <m/>
    <n v="30.524538289999999"/>
    <n v="-25.18"/>
    <n v="21.856000000000002"/>
    <n v="115.9"/>
    <n v="12.752976"/>
    <n v="67.627650000000003"/>
  </r>
  <r>
    <x v="0"/>
    <x v="4"/>
    <s v="2014_Gatton_Dryland"/>
    <n v="8"/>
    <n v="1"/>
    <n v="12"/>
    <n v="4"/>
    <x v="4"/>
    <x v="2"/>
    <s v="F1"/>
    <n v="588.1"/>
    <n v="304.84796940000001"/>
    <n v="187.9759597"/>
    <n v="58.9"/>
    <n v="36.369261770000001"/>
    <n v="-25.36"/>
    <n v="22.713000000000001"/>
    <n v="117"/>
    <n v="13.357515300000001"/>
    <n v="68.807699999999997"/>
  </r>
  <r>
    <x v="0"/>
    <x v="4"/>
    <s v="2014_Gatton_Dryland"/>
    <n v="1"/>
    <n v="1"/>
    <n v="1"/>
    <n v="1"/>
    <x v="1"/>
    <x v="28"/>
    <s v="A100"/>
    <n v="928.8"/>
    <n v="464.4"/>
    <n v="156.24672899999999"/>
    <n v="221.3"/>
    <n v="86.803738319999994"/>
    <n v="-25.51"/>
    <n v="15.956999999999999"/>
    <n v="113.9"/>
    <n v="14.820861599999999"/>
    <n v="105.79032000000001"/>
  </r>
  <r>
    <x v="0"/>
    <x v="4"/>
    <s v="2014_Gatton_Dryland"/>
    <n v="1"/>
    <n v="2"/>
    <n v="2"/>
    <n v="1"/>
    <x v="2"/>
    <x v="5"/>
    <s v="A100"/>
    <n v="941.6"/>
    <n v="452.09271519999999"/>
    <n v="240.07682120000001"/>
    <n v="159"/>
    <n v="90.418543049999997"/>
    <n v="-25.56"/>
    <n v="17.611000000000001"/>
    <n v="81"/>
    <n v="16.582517599999999"/>
    <n v="76.269600000000011"/>
  </r>
  <r>
    <x v="0"/>
    <x v="4"/>
    <s v="2014_Gatton_Dryland"/>
    <n v="1"/>
    <n v="3"/>
    <n v="3"/>
    <n v="1"/>
    <x v="10"/>
    <x v="5"/>
    <s v="A100"/>
    <n v="851.6"/>
    <n v="386.79541979999999"/>
    <n v="195.0229008"/>
    <n v="195"/>
    <n v="74.758778629999995"/>
    <n v="-25.6"/>
    <n v="20.49"/>
    <n v="100"/>
    <n v="17.449283999999999"/>
    <n v="85.16"/>
  </r>
  <r>
    <x v="0"/>
    <x v="4"/>
    <s v="2014_Gatton_Dryland"/>
    <n v="1"/>
    <n v="4"/>
    <n v="4"/>
    <n v="1"/>
    <x v="7"/>
    <x v="5"/>
    <s v="A100"/>
    <n v="775.6"/>
    <n v="412.40362540000001"/>
    <n v="203.85861030000001"/>
    <n v="126.5"/>
    <n v="32.804833840000001"/>
    <n v="-25.86"/>
    <n v="19.021000000000001"/>
    <n v="73.2"/>
    <n v="14.752687600000002"/>
    <n v="56.773920000000004"/>
  </r>
  <r>
    <x v="0"/>
    <x v="4"/>
    <s v="2014_Gatton_Dryland"/>
    <n v="1"/>
    <n v="5"/>
    <n v="5"/>
    <n v="1"/>
    <x v="3"/>
    <x v="5"/>
    <s v="A100"/>
    <n v="873"/>
    <n v="454.17206479999999"/>
    <n v="176.72064779999999"/>
    <n v="206.8"/>
    <n v="35.344129549999998"/>
    <n v="-25.56"/>
    <n v="16.904999999999998"/>
    <n v="113"/>
    <n v="14.758064999999998"/>
    <n v="98.649000000000001"/>
  </r>
  <r>
    <x v="0"/>
    <x v="4"/>
    <s v="2014_Gatton_Dryland"/>
    <n v="1"/>
    <n v="6"/>
    <n v="6"/>
    <n v="1"/>
    <x v="11"/>
    <x v="28"/>
    <s v="A100"/>
    <n v="855"/>
    <n v="419.72727270000001"/>
    <n v="186.54545450000001"/>
    <n v="195.9"/>
    <n v="52.854545450000003"/>
    <n v="-25.48"/>
    <n v="18.106999999999999"/>
    <n v="126.30000000000001"/>
    <n v="15.481484999999999"/>
    <n v="107.98650000000002"/>
  </r>
  <r>
    <x v="0"/>
    <x v="4"/>
    <s v="2014_Gatton_Dryland"/>
    <n v="2"/>
    <n v="6"/>
    <n v="7"/>
    <n v="1"/>
    <x v="8"/>
    <x v="5"/>
    <s v="A100"/>
    <n v="988"/>
    <n v="459.30434780000002"/>
    <n v="228"/>
    <n v="204.9"/>
    <n v="95.826086959999998"/>
    <n v="-25.88"/>
    <n v="17.541"/>
    <n v="81.400000000000006"/>
    <n v="17.330508000000002"/>
    <n v="80.423200000000008"/>
  </r>
  <r>
    <x v="0"/>
    <x v="4"/>
    <s v="2014_Gatton_Dryland"/>
    <n v="2"/>
    <n v="5"/>
    <n v="8"/>
    <n v="1"/>
    <x v="0"/>
    <x v="28"/>
    <s v="A100"/>
    <n v="1113.8"/>
    <n v="501.36866099999997"/>
    <n v="209.4324786"/>
    <n v="263.39999999999998"/>
    <n v="139.62165239999999"/>
    <n v="-25.41"/>
    <n v="17.269000000000002"/>
    <n v="110"/>
    <n v="19.234212200000002"/>
    <n v="122.518"/>
  </r>
  <r>
    <x v="0"/>
    <x v="4"/>
    <s v="2014_Gatton_Dryland"/>
    <n v="2"/>
    <n v="4"/>
    <n v="9"/>
    <n v="1"/>
    <x v="4"/>
    <x v="5"/>
    <s v="A100"/>
    <n v="874.4"/>
    <n v="429.20243900000003"/>
    <n v="198.6060976"/>
    <n v="193.3"/>
    <n v="53.31707317"/>
    <n v="-25.54"/>
    <n v="18.117000000000001"/>
    <n v="118"/>
    <n v="15.841504800000001"/>
    <n v="103.17919999999999"/>
  </r>
  <r>
    <x v="0"/>
    <x v="4"/>
    <s v="2014_Gatton_Dryland"/>
    <n v="2"/>
    <n v="3"/>
    <n v="10"/>
    <n v="1"/>
    <x v="6"/>
    <x v="28"/>
    <s v="A100"/>
    <n v="991"/>
    <n v="465.115566"/>
    <n v="165.94575470000001"/>
    <n v="236.1"/>
    <n v="123.875"/>
    <n v="-25.66"/>
    <n v="13.33"/>
    <n v="131.69999999999999"/>
    <n v="13.210030000000001"/>
    <n v="130.51469999999998"/>
  </r>
  <r>
    <x v="0"/>
    <x v="4"/>
    <s v="2014_Gatton_Dryland"/>
    <n v="2"/>
    <n v="2"/>
    <n v="11"/>
    <n v="1"/>
    <x v="5"/>
    <x v="5"/>
    <s v="A100"/>
    <n v="796.8"/>
    <n v="422.73954980000002"/>
    <n v="143.4752412"/>
    <n v="199.8"/>
    <n v="30.74469453"/>
    <m/>
    <m/>
    <m/>
    <m/>
    <m/>
  </r>
  <r>
    <x v="0"/>
    <x v="4"/>
    <s v="2014_Gatton_Dryland"/>
    <n v="2"/>
    <n v="1"/>
    <n v="12"/>
    <n v="1"/>
    <x v="9"/>
    <x v="5"/>
    <s v="A100"/>
    <n v="930.6"/>
    <n v="494.87415249999998"/>
    <n v="208.990678"/>
    <n v="189.3"/>
    <n v="37.46059322"/>
    <n v="-25.85"/>
    <n v="14.565"/>
    <n v="95.8"/>
    <n v="13.554189000000001"/>
    <n v="89.151479999999992"/>
  </r>
  <r>
    <x v="0"/>
    <x v="4"/>
    <s v="2014_Gatton_Dryland"/>
    <n v="3"/>
    <n v="1"/>
    <n v="1"/>
    <n v="2"/>
    <x v="5"/>
    <x v="5"/>
    <s v="A100"/>
    <n v="800.2"/>
    <n v="411.33876400000003"/>
    <n v="157.34269660000001"/>
    <n v="188.8"/>
    <n v="42.707303369999998"/>
    <n v="-25.8"/>
    <n v="15.952"/>
    <n v="108.6"/>
    <n v="12.764790399999999"/>
    <n v="86.901719999999997"/>
  </r>
  <r>
    <x v="0"/>
    <x v="4"/>
    <s v="2014_Gatton_Dryland"/>
    <n v="3"/>
    <n v="2"/>
    <n v="2"/>
    <n v="2"/>
    <x v="11"/>
    <x v="28"/>
    <s v="A100"/>
    <n v="957.8"/>
    <n v="438.08465910000001"/>
    <n v="201.35568180000001"/>
    <n v="201.4"/>
    <n v="117.0039773"/>
    <n v="-25.53"/>
    <n v="18.725000000000001"/>
    <n v="110.7"/>
    <n v="17.934805000000001"/>
    <n v="106.02846"/>
  </r>
  <r>
    <x v="0"/>
    <x v="4"/>
    <s v="2014_Gatton_Dryland"/>
    <n v="3"/>
    <n v="3"/>
    <n v="3"/>
    <n v="2"/>
    <x v="9"/>
    <x v="5"/>
    <s v="A100"/>
    <n v="910.8"/>
    <n v="468.53653850000001"/>
    <n v="210.18461540000001"/>
    <n v="190.5"/>
    <n v="41.599038460000003"/>
    <n v="-25.95"/>
    <n v="17.238"/>
    <n v="121.1"/>
    <n v="15.700370399999999"/>
    <n v="110.29787999999999"/>
  </r>
  <r>
    <x v="0"/>
    <x v="4"/>
    <s v="2014_Gatton_Dryland"/>
    <n v="3"/>
    <n v="4"/>
    <n v="4"/>
    <n v="2"/>
    <x v="10"/>
    <x v="5"/>
    <s v="A100"/>
    <n v="926"/>
    <n v="408.8831169"/>
    <n v="230.8987013"/>
    <n v="223.7"/>
    <n v="62.535064939999998"/>
    <n v="-25.71"/>
    <n v="17.531000000000002"/>
    <n v="98.9"/>
    <n v="16.233706000000002"/>
    <n v="91.581400000000002"/>
  </r>
  <r>
    <x v="0"/>
    <x v="4"/>
    <s v="2014_Gatton_Dryland"/>
    <n v="3"/>
    <n v="5"/>
    <n v="5"/>
    <n v="2"/>
    <x v="4"/>
    <x v="5"/>
    <s v="A100"/>
    <n v="862.4"/>
    <n v="415.0892308"/>
    <n v="197.12"/>
    <n v="182"/>
    <n v="68.233846150000005"/>
    <n v="-25.6"/>
    <n v="20.527999999999999"/>
    <n v="101.5"/>
    <n v="17.7033472"/>
    <n v="87.533599999999993"/>
  </r>
  <r>
    <x v="0"/>
    <x v="4"/>
    <s v="2014_Gatton_Dryland"/>
    <n v="3"/>
    <n v="6"/>
    <n v="6"/>
    <n v="2"/>
    <x v="0"/>
    <x v="28"/>
    <s v="A100"/>
    <n v="1179.4000000000001"/>
    <n v="532.36805560000005"/>
    <n v="196.56666670000001"/>
    <n v="258"/>
    <n v="192.47152779999999"/>
    <n v="-25.7"/>
    <n v="15.464"/>
    <n v="120.19999999999999"/>
    <n v="18.238241600000002"/>
    <n v="141.76388"/>
  </r>
  <r>
    <x v="0"/>
    <x v="4"/>
    <s v="2014_Gatton_Dryland"/>
    <n v="4"/>
    <n v="6"/>
    <n v="7"/>
    <n v="2"/>
    <x v="7"/>
    <x v="5"/>
    <s v="A100"/>
    <n v="768.6"/>
    <n v="415.09756099999998"/>
    <n v="198.17560979999999"/>
    <n v="112.5"/>
    <n v="42.848780490000003"/>
    <n v="-25.73"/>
    <n v="21.600999999999999"/>
    <n v="95.1"/>
    <n v="16.602528600000003"/>
    <n v="73.093860000000006"/>
  </r>
  <r>
    <x v="0"/>
    <x v="4"/>
    <s v="2014_Gatton_Dryland"/>
    <n v="4"/>
    <n v="5"/>
    <n v="8"/>
    <n v="2"/>
    <x v="2"/>
    <x v="5"/>
    <s v="A100"/>
    <n v="847.6"/>
    <n v="377.09551019999998"/>
    <n v="197.19673470000001"/>
    <n v="162.6"/>
    <n v="110.7069388"/>
    <n v="-25.53"/>
    <n v="20.113"/>
    <n v="107.2"/>
    <n v="17.0477788"/>
    <n v="90.862719999999996"/>
  </r>
  <r>
    <x v="0"/>
    <x v="4"/>
    <s v="2014_Gatton_Dryland"/>
    <n v="4"/>
    <n v="4"/>
    <n v="9"/>
    <n v="2"/>
    <x v="1"/>
    <x v="28"/>
    <s v="A100"/>
    <n v="1009.8"/>
    <n v="463.5736655"/>
    <n v="204.83487539999999"/>
    <n v="183.3"/>
    <n v="158.11814949999999"/>
    <n v="-25.95"/>
    <n v="18.888000000000002"/>
    <n v="108.2"/>
    <n v="19.0731024"/>
    <n v="109.26036000000001"/>
  </r>
  <r>
    <x v="0"/>
    <x v="4"/>
    <s v="2014_Gatton_Dryland"/>
    <n v="4"/>
    <n v="3"/>
    <n v="10"/>
    <n v="2"/>
    <x v="8"/>
    <x v="5"/>
    <s v="A100"/>
    <n v="946"/>
    <n v="469.97441359999999"/>
    <n v="229.94456289999999"/>
    <n v="173.5"/>
    <n v="72.614072489999998"/>
    <n v="-26.07"/>
    <n v="18.631"/>
    <n v="99.600000000000009"/>
    <n v="17.624925999999999"/>
    <n v="94.221600000000009"/>
  </r>
  <r>
    <x v="0"/>
    <x v="4"/>
    <s v="2014_Gatton_Dryland"/>
    <n v="4"/>
    <n v="2"/>
    <n v="11"/>
    <n v="2"/>
    <x v="6"/>
    <x v="28"/>
    <s v="A100"/>
    <n v="1102"/>
    <n v="521.33076919999996"/>
    <n v="182.2538462"/>
    <n v="271.3"/>
    <n v="127.1538462"/>
    <n v="-25.73"/>
    <n v="14.013999999999999"/>
    <n v="138.6"/>
    <n v="15.443427999999999"/>
    <n v="152.73719999999997"/>
  </r>
  <r>
    <x v="0"/>
    <x v="4"/>
    <s v="2014_Gatton_Dryland"/>
    <n v="4"/>
    <n v="1"/>
    <n v="12"/>
    <n v="2"/>
    <x v="3"/>
    <x v="5"/>
    <s v="A100"/>
    <n v="858.6"/>
    <n v="380.51590909999999"/>
    <n v="195.13636360000001"/>
    <n v="226.8"/>
    <n v="56.101704550000001"/>
    <n v="-25.71"/>
    <n v="18.036999999999999"/>
    <n v="104.80000000000001"/>
    <n v="15.486568199999999"/>
    <n v="89.981280000000012"/>
  </r>
  <r>
    <x v="0"/>
    <x v="4"/>
    <s v="2014_Gatton_Dryland"/>
    <n v="5"/>
    <n v="1"/>
    <n v="1"/>
    <n v="3"/>
    <x v="8"/>
    <x v="5"/>
    <s v="A100"/>
    <n v="901.6"/>
    <n v="427.0736842"/>
    <n v="199.80055400000001"/>
    <n v="179.8"/>
    <n v="94.905263160000004"/>
    <n v="-25.7"/>
    <n v="21.98"/>
    <n v="94.399999999999991"/>
    <n v="19.817168000000002"/>
    <n v="85.111039999999988"/>
  </r>
  <r>
    <x v="0"/>
    <x v="4"/>
    <s v="2014_Gatton_Dryland"/>
    <n v="5"/>
    <n v="2"/>
    <n v="2"/>
    <n v="3"/>
    <x v="1"/>
    <x v="28"/>
    <s v="A100"/>
    <n v="1059.2"/>
    <n v="520.62372879999998"/>
    <n v="239.3672316"/>
    <n v="179.5"/>
    <n v="119.6836158"/>
    <m/>
    <m/>
    <m/>
    <m/>
    <m/>
  </r>
  <r>
    <x v="0"/>
    <x v="4"/>
    <s v="2014_Gatton_Dryland"/>
    <n v="5"/>
    <n v="3"/>
    <n v="3"/>
    <n v="3"/>
    <x v="4"/>
    <x v="5"/>
    <s v="A100"/>
    <n v="873"/>
    <n v="431.67679559999999"/>
    <n v="195.33977899999999"/>
    <n v="185.7"/>
    <n v="60.290055250000002"/>
    <n v="-25.55"/>
    <n v="20.283000000000001"/>
    <n v="82.2"/>
    <n v="17.707059000000001"/>
    <n v="71.760600000000011"/>
  </r>
  <r>
    <x v="0"/>
    <x v="4"/>
    <s v="2014_Gatton_Dryland"/>
    <n v="5"/>
    <n v="4"/>
    <n v="4"/>
    <n v="3"/>
    <x v="5"/>
    <x v="5"/>
    <s v="A100"/>
    <n v="827.2"/>
    <n v="431.79354840000002"/>
    <n v="164.95483870000001"/>
    <n v="201.3"/>
    <n v="29.109677420000001"/>
    <n v="-25.96"/>
    <n v="15.481999999999999"/>
    <n v="102.4"/>
    <n v="12.8067104"/>
    <n v="84.705280000000016"/>
  </r>
  <r>
    <x v="0"/>
    <x v="4"/>
    <s v="2014_Gatton_Dryland"/>
    <n v="5"/>
    <n v="5"/>
    <n v="5"/>
    <n v="3"/>
    <x v="10"/>
    <x v="5"/>
    <s v="A100"/>
    <n v="829.4"/>
    <n v="404.33249999999998"/>
    <n v="225.49312499999999"/>
    <n v="145.1"/>
    <n v="54.429375"/>
    <n v="-25.46"/>
    <n v="23.076000000000001"/>
    <n v="94.399999999999991"/>
    <n v="19.139234399999999"/>
    <n v="78.295359999999988"/>
  </r>
  <r>
    <x v="0"/>
    <x v="4"/>
    <s v="2014_Gatton_Dryland"/>
    <n v="5"/>
    <n v="6"/>
    <n v="6"/>
    <n v="3"/>
    <x v="3"/>
    <x v="5"/>
    <s v="A100"/>
    <n v="921.8"/>
    <n v="415.71372550000001"/>
    <n v="183.00441180000001"/>
    <n v="259.8"/>
    <n v="63.260784309999998"/>
    <n v="-25.63"/>
    <n v="14.736000000000001"/>
    <n v="120.60000000000001"/>
    <n v="13.5836448"/>
    <n v="111.16908000000001"/>
  </r>
  <r>
    <x v="0"/>
    <x v="4"/>
    <s v="2014_Gatton_Dryland"/>
    <n v="6"/>
    <n v="6"/>
    <n v="7"/>
    <n v="3"/>
    <x v="9"/>
    <x v="5"/>
    <s v="A100"/>
    <n v="949.6"/>
    <n v="448.96054420000002"/>
    <n v="232.55510200000001"/>
    <n v="200.3"/>
    <n v="67.828571429999997"/>
    <n v="-25.42"/>
    <n v="15.059000000000001"/>
    <n v="120.19999999999999"/>
    <n v="14.3000264"/>
    <n v="114.14192"/>
  </r>
  <r>
    <x v="0"/>
    <x v="4"/>
    <s v="2014_Gatton_Dryland"/>
    <n v="6"/>
    <n v="5"/>
    <n v="8"/>
    <n v="3"/>
    <x v="6"/>
    <x v="28"/>
    <s v="A100"/>
    <n v="1068.5999999999999"/>
    <n v="513.22126930000002"/>
    <n v="152.1334477"/>
    <n v="285.89999999999998"/>
    <n v="117.3077187"/>
    <n v="-25.3"/>
    <n v="13.781000000000001"/>
    <n v="143.69999999999999"/>
    <n v="14.7263766"/>
    <n v="153.55781999999996"/>
  </r>
  <r>
    <x v="0"/>
    <x v="4"/>
    <s v="2014_Gatton_Dryland"/>
    <n v="6"/>
    <n v="4"/>
    <n v="9"/>
    <n v="3"/>
    <x v="2"/>
    <x v="5"/>
    <s v="A100"/>
    <n v="944"/>
    <n v="432.8994083"/>
    <n v="223.43195270000001"/>
    <n v="184.3"/>
    <n v="103.33727810000001"/>
    <n v="-25.58"/>
    <n v="16.076999999999998"/>
    <n v="102"/>
    <n v="15.176687999999999"/>
    <n v="96.287999999999997"/>
  </r>
  <r>
    <x v="0"/>
    <x v="4"/>
    <s v="2014_Gatton_Dryland"/>
    <n v="6"/>
    <n v="3"/>
    <n v="10"/>
    <n v="3"/>
    <x v="11"/>
    <x v="28"/>
    <s v="A100"/>
    <n v="1034"/>
    <n v="492.745679"/>
    <n v="229.7777778"/>
    <n v="242.5"/>
    <n v="68.933333329999996"/>
    <n v="-25.27"/>
    <n v="16.602"/>
    <n v="110.8"/>
    <n v="17.166468000000002"/>
    <n v="114.5672"/>
  </r>
  <r>
    <x v="0"/>
    <x v="4"/>
    <s v="2014_Gatton_Dryland"/>
    <n v="6"/>
    <n v="2"/>
    <n v="11"/>
    <n v="3"/>
    <x v="0"/>
    <x v="28"/>
    <s v="A100"/>
    <n v="1046.8"/>
    <n v="515.8767967"/>
    <n v="174.1084189"/>
    <n v="245"/>
    <n v="111.77330600000001"/>
    <n v="-24.92"/>
    <n v="15.303000000000001"/>
    <n v="131.5"/>
    <n v="16.0191804"/>
    <n v="137.65419999999997"/>
  </r>
  <r>
    <x v="0"/>
    <x v="4"/>
    <s v="2014_Gatton_Dryland"/>
    <n v="6"/>
    <n v="1"/>
    <n v="12"/>
    <n v="3"/>
    <x v="7"/>
    <x v="5"/>
    <s v="A100"/>
    <n v="891.6"/>
    <n v="447.15501519999998"/>
    <n v="216.80243160000001"/>
    <n v="178.9"/>
    <n v="48.780547110000001"/>
    <n v="-25.42"/>
    <n v="17.404"/>
    <n v="105.1"/>
    <n v="15.5174064"/>
    <n v="93.707160000000002"/>
  </r>
  <r>
    <x v="0"/>
    <x v="4"/>
    <s v="2014_Gatton_Dryland"/>
    <n v="7"/>
    <n v="1"/>
    <n v="1"/>
    <n v="4"/>
    <x v="11"/>
    <x v="28"/>
    <s v="A100"/>
    <n v="969.4"/>
    <n v="469.95253550000001"/>
    <n v="202.53184580000001"/>
    <n v="236"/>
    <n v="60.956186610000003"/>
    <n v="-25.31"/>
    <n v="15.106999999999999"/>
    <n v="128.4"/>
    <n v="14.644725799999998"/>
    <n v="124.47096000000001"/>
  </r>
  <r>
    <x v="0"/>
    <x v="4"/>
    <s v="2014_Gatton_Dryland"/>
    <n v="7"/>
    <n v="2"/>
    <n v="2"/>
    <n v="4"/>
    <x v="10"/>
    <x v="5"/>
    <s v="A100"/>
    <n v="930.6"/>
    <n v="414.49137930000001"/>
    <n v="213.93103450000001"/>
    <n v="235.3"/>
    <n v="66.853448279999995"/>
    <n v="-25.53"/>
    <n v="16.016999999999999"/>
    <n v="121.7"/>
    <n v="14.9054202"/>
    <n v="113.25402"/>
  </r>
  <r>
    <x v="0"/>
    <x v="4"/>
    <s v="2014_Gatton_Dryland"/>
    <n v="7"/>
    <n v="3"/>
    <n v="3"/>
    <n v="4"/>
    <x v="0"/>
    <x v="28"/>
    <s v="A100"/>
    <n v="1110.4000000000001"/>
    <n v="498.68263469999999"/>
    <n v="219.4203593"/>
    <n v="232.7"/>
    <n v="159.57844309999999"/>
    <n v="-25.55"/>
    <n v="16.471"/>
    <n v="109.7"/>
    <n v="18.289398400000003"/>
    <n v="121.81088000000003"/>
  </r>
  <r>
    <x v="0"/>
    <x v="4"/>
    <s v="2014_Gatton_Dryland"/>
    <n v="7"/>
    <n v="4"/>
    <n v="4"/>
    <n v="4"/>
    <x v="9"/>
    <x v="5"/>
    <s v="A100"/>
    <n v="913"/>
    <n v="426.40109890000002"/>
    <n v="238.28296700000001"/>
    <n v="195.6"/>
    <n v="52.67307692"/>
    <n v="-25.67"/>
    <n v="16.863999999999997"/>
    <n v="75"/>
    <n v="15.396831999999996"/>
    <n v="68.474999999999994"/>
  </r>
  <r>
    <x v="0"/>
    <x v="4"/>
    <s v="2014_Gatton_Dryland"/>
    <n v="7"/>
    <n v="5"/>
    <n v="5"/>
    <n v="4"/>
    <x v="7"/>
    <x v="5"/>
    <s v="A100"/>
    <n v="851.4"/>
    <n v="437.42917340000002"/>
    <n v="193.18638569999999"/>
    <n v="193.2"/>
    <n v="27.598055110000001"/>
    <n v="-25.92"/>
    <n v="17.600000000000001"/>
    <n v="92.6"/>
    <n v="14.984640000000001"/>
    <n v="78.839640000000003"/>
  </r>
  <r>
    <x v="0"/>
    <x v="4"/>
    <s v="2014_Gatton_Dryland"/>
    <n v="7"/>
    <n v="6"/>
    <n v="6"/>
    <n v="4"/>
    <x v="1"/>
    <x v="28"/>
    <s v="A100"/>
    <n v="908.2"/>
    <n v="434.35652169999997"/>
    <n v="139.52057970000001"/>
    <n v="236.9"/>
    <n v="97.401159419999999"/>
    <n v="-25.45"/>
    <n v="12.946999999999999"/>
    <n v="148.80000000000001"/>
    <n v="11.758465399999999"/>
    <n v="135.14016000000001"/>
  </r>
  <r>
    <x v="0"/>
    <x v="4"/>
    <s v="2014_Gatton_Dryland"/>
    <n v="8"/>
    <n v="6"/>
    <n v="7"/>
    <n v="4"/>
    <x v="6"/>
    <x v="28"/>
    <s v="A100"/>
    <n v="1156"/>
    <n v="524.9183673"/>
    <n v="171.04081629999999"/>
    <n v="312.60000000000002"/>
    <n v="147.4489796"/>
    <n v="-25.35"/>
    <n v="13.139000000000001"/>
    <n v="124.9"/>
    <n v="15.188684"/>
    <n v="144.3844"/>
  </r>
  <r>
    <x v="0"/>
    <x v="4"/>
    <s v="2014_Gatton_Dryland"/>
    <n v="8"/>
    <n v="5"/>
    <n v="8"/>
    <n v="4"/>
    <x v="5"/>
    <x v="5"/>
    <s v="A100"/>
    <n v="824"/>
    <n v="454.95734599999997"/>
    <n v="150.3507109"/>
    <n v="208.9"/>
    <n v="9.7630331750000003"/>
    <n v="-25.38"/>
    <n v="15.164999999999999"/>
    <n v="150"/>
    <n v="12.495959999999998"/>
    <n v="123.6"/>
  </r>
  <r>
    <x v="0"/>
    <x v="4"/>
    <s v="2014_Gatton_Dryland"/>
    <n v="8"/>
    <n v="4"/>
    <n v="9"/>
    <n v="4"/>
    <x v="3"/>
    <x v="5"/>
    <s v="A100"/>
    <n v="889.6"/>
    <n v="402.57215189999999"/>
    <n v="197.06329109999999"/>
    <n v="230.8"/>
    <n v="59.118987339999997"/>
    <n v="-25.28"/>
    <n v="15.526"/>
    <n v="131.5"/>
    <n v="13.811929599999999"/>
    <n v="116.98240000000001"/>
  </r>
  <r>
    <x v="0"/>
    <x v="4"/>
    <s v="2014_Gatton_Dryland"/>
    <n v="8"/>
    <n v="3"/>
    <n v="10"/>
    <n v="4"/>
    <x v="2"/>
    <x v="5"/>
    <s v="A100"/>
    <n v="1052.8"/>
    <n v="541.97396449999997"/>
    <n v="232.57120320000001"/>
    <n v="218"/>
    <n v="60.219329389999999"/>
    <n v="-25.7"/>
    <n v="16.751000000000001"/>
    <n v="98.100000000000009"/>
    <n v="17.635452799999999"/>
    <n v="103.27968000000001"/>
  </r>
  <r>
    <x v="0"/>
    <x v="4"/>
    <s v="2014_Gatton_Dryland"/>
    <n v="8"/>
    <n v="2"/>
    <n v="11"/>
    <n v="4"/>
    <x v="8"/>
    <x v="5"/>
    <s v="A100"/>
    <n v="747.8"/>
    <n v="380.8455108"/>
    <n v="159.74674920000001"/>
    <n v="172.5"/>
    <n v="34.727554179999998"/>
    <n v="-25.34"/>
    <n v="17.679000000000002"/>
    <n v="141.30000000000001"/>
    <n v="13.220356199999999"/>
    <n v="105.66414"/>
  </r>
  <r>
    <x v="0"/>
    <x v="4"/>
    <s v="2014_Gatton_Dryland"/>
    <n v="8"/>
    <n v="1"/>
    <n v="12"/>
    <n v="4"/>
    <x v="4"/>
    <x v="5"/>
    <s v="A100"/>
    <n v="862.4"/>
    <n v="421.90689659999998"/>
    <n v="191.43793099999999"/>
    <n v="191.4"/>
    <n v="57.617241380000003"/>
    <m/>
    <m/>
    <m/>
    <m/>
    <m/>
  </r>
  <r>
    <x v="0"/>
    <x v="4"/>
    <s v="2014_Gatton_Dryland"/>
    <n v="1"/>
    <n v="1"/>
    <n v="1"/>
    <n v="1"/>
    <x v="1"/>
    <x v="31"/>
    <s v="GR100"/>
    <n v="1470.2"/>
    <n v="441.54843849999997"/>
    <n v="0"/>
    <n v="802"/>
    <n v="226.63548170000001"/>
    <m/>
    <m/>
    <m/>
    <m/>
    <m/>
  </r>
  <r>
    <x v="0"/>
    <x v="4"/>
    <s v="2014_Gatton_Dryland"/>
    <n v="1"/>
    <n v="2"/>
    <n v="2"/>
    <n v="1"/>
    <x v="2"/>
    <x v="31"/>
    <s v="GR100"/>
    <n v="1468.8"/>
    <n v="668.18670789999999"/>
    <n v="0"/>
    <n v="728"/>
    <n v="72.645440489999999"/>
    <m/>
    <m/>
    <m/>
    <m/>
    <m/>
  </r>
  <r>
    <x v="0"/>
    <x v="4"/>
    <s v="2014_Gatton_Dryland"/>
    <n v="1"/>
    <n v="3"/>
    <n v="3"/>
    <n v="1"/>
    <x v="10"/>
    <x v="31"/>
    <s v="GR100"/>
    <n v="1355.8"/>
    <n v="357.5147374"/>
    <n v="0"/>
    <n v="832.9"/>
    <n v="165.36013550000001"/>
    <m/>
    <m/>
    <m/>
    <m/>
    <m/>
  </r>
  <r>
    <x v="0"/>
    <x v="4"/>
    <s v="2014_Gatton_Dryland"/>
    <n v="1"/>
    <n v="4"/>
    <n v="4"/>
    <n v="1"/>
    <x v="7"/>
    <x v="31"/>
    <s v="GR100"/>
    <n v="1475.9"/>
    <n v="326.62025390000002"/>
    <n v="0"/>
    <n v="623.1"/>
    <n v="526.17626929999994"/>
    <m/>
    <m/>
    <m/>
    <m/>
    <m/>
  </r>
  <r>
    <x v="0"/>
    <x v="4"/>
    <s v="2014_Gatton_Dryland"/>
    <n v="1"/>
    <n v="5"/>
    <n v="5"/>
    <n v="1"/>
    <x v="3"/>
    <x v="31"/>
    <s v="GR100"/>
    <n v="1549"/>
    <n v="466.79393340000001"/>
    <n v="0"/>
    <n v="806.9"/>
    <n v="275.27563470000001"/>
    <m/>
    <m/>
    <m/>
    <m/>
    <m/>
  </r>
  <r>
    <x v="0"/>
    <x v="4"/>
    <s v="2014_Gatton_Dryland"/>
    <n v="1"/>
    <n v="6"/>
    <n v="6"/>
    <n v="1"/>
    <x v="11"/>
    <x v="31"/>
    <s v="GR100"/>
    <n v="1403.4"/>
    <n v="418.910011"/>
    <n v="0"/>
    <n v="427.1"/>
    <n v="557.3458746"/>
    <m/>
    <m/>
    <m/>
    <m/>
    <m/>
  </r>
  <r>
    <x v="0"/>
    <x v="4"/>
    <s v="2014_Gatton_Dryland"/>
    <n v="2"/>
    <n v="6"/>
    <n v="7"/>
    <n v="1"/>
    <x v="8"/>
    <x v="31"/>
    <s v="GR100"/>
    <n v="1222.5999999999999"/>
    <n v="261.26469159999999"/>
    <n v="0"/>
    <n v="633"/>
    <n v="328.36221469999998"/>
    <m/>
    <m/>
    <m/>
    <m/>
    <m/>
  </r>
  <r>
    <x v="0"/>
    <x v="4"/>
    <s v="2014_Gatton_Dryland"/>
    <n v="2"/>
    <n v="5"/>
    <n v="8"/>
    <n v="1"/>
    <x v="0"/>
    <x v="31"/>
    <s v="GR100"/>
    <n v="1533"/>
    <n v="474.85464439999998"/>
    <n v="0"/>
    <n v="734"/>
    <n v="324.11659539999999"/>
    <m/>
    <m/>
    <m/>
    <m/>
    <m/>
  </r>
  <r>
    <x v="0"/>
    <x v="4"/>
    <s v="2014_Gatton_Dryland"/>
    <n v="2"/>
    <n v="4"/>
    <n v="9"/>
    <n v="1"/>
    <x v="4"/>
    <x v="31"/>
    <s v="GR100"/>
    <n v="1475.3"/>
    <n v="419.36613820000002"/>
    <n v="0"/>
    <n v="921.4"/>
    <n v="134.49790490000001"/>
    <m/>
    <m/>
    <m/>
    <m/>
    <m/>
  </r>
  <r>
    <x v="0"/>
    <x v="4"/>
    <s v="2014_Gatton_Dryland"/>
    <n v="2"/>
    <n v="3"/>
    <n v="10"/>
    <n v="1"/>
    <x v="6"/>
    <x v="31"/>
    <s v="GR100"/>
    <n v="1440.1"/>
    <n v="381.61645750000002"/>
    <n v="0"/>
    <n v="920.9"/>
    <n v="137.5827755"/>
    <m/>
    <m/>
    <m/>
    <m/>
    <m/>
  </r>
  <r>
    <x v="0"/>
    <x v="4"/>
    <s v="2014_Gatton_Dryland"/>
    <n v="2"/>
    <n v="2"/>
    <n v="11"/>
    <n v="1"/>
    <x v="5"/>
    <x v="31"/>
    <s v="GR100"/>
    <n v="1361.4"/>
    <n v="332.833282"/>
    <n v="0"/>
    <n v="969.1"/>
    <n v="59.434514640000003"/>
    <m/>
    <m/>
    <m/>
    <m/>
    <m/>
  </r>
  <r>
    <x v="0"/>
    <x v="4"/>
    <s v="2014_Gatton_Dryland"/>
    <n v="2"/>
    <n v="1"/>
    <n v="12"/>
    <n v="1"/>
    <x v="9"/>
    <x v="31"/>
    <s v="GR100"/>
    <n v="1659.2"/>
    <n v="367.36545009999998"/>
    <n v="0"/>
    <n v="1174.8"/>
    <n v="117.0725061"/>
    <m/>
    <m/>
    <m/>
    <m/>
    <m/>
  </r>
  <r>
    <x v="0"/>
    <x v="4"/>
    <s v="2014_Gatton_Dryland"/>
    <n v="3"/>
    <n v="1"/>
    <n v="1"/>
    <n v="2"/>
    <x v="5"/>
    <x v="31"/>
    <s v="GR100"/>
    <n v="1497.8"/>
    <n v="419.43894829999999"/>
    <n v="0"/>
    <n v="608.6"/>
    <n v="469.80825440000001"/>
    <m/>
    <m/>
    <m/>
    <m/>
    <m/>
  </r>
  <r>
    <x v="0"/>
    <x v="4"/>
    <s v="2014_Gatton_Dryland"/>
    <n v="3"/>
    <n v="2"/>
    <n v="2"/>
    <n v="2"/>
    <x v="11"/>
    <x v="31"/>
    <s v="GR100"/>
    <n v="1328.9"/>
    <n v="347.34831129999998"/>
    <n v="0"/>
    <n v="860.6"/>
    <n v="120.9864905"/>
    <m/>
    <m/>
    <m/>
    <m/>
    <m/>
  </r>
  <r>
    <x v="0"/>
    <x v="4"/>
    <s v="2014_Gatton_Dryland"/>
    <n v="3"/>
    <n v="3"/>
    <n v="3"/>
    <n v="2"/>
    <x v="9"/>
    <x v="31"/>
    <s v="GR100"/>
    <n v="1769.2"/>
    <n v="517.7407872"/>
    <n v="0"/>
    <n v="1159.5999999999999"/>
    <n v="91.840958360000002"/>
    <m/>
    <m/>
    <m/>
    <m/>
    <m/>
  </r>
  <r>
    <x v="0"/>
    <x v="4"/>
    <s v="2014_Gatton_Dryland"/>
    <n v="3"/>
    <n v="4"/>
    <n v="4"/>
    <n v="2"/>
    <x v="10"/>
    <x v="31"/>
    <s v="GR100"/>
    <n v="1629.8"/>
    <n v="411.11272129999998"/>
    <n v="0"/>
    <n v="721.4"/>
    <n v="497.2421683"/>
    <m/>
    <m/>
    <m/>
    <m/>
    <m/>
  </r>
  <r>
    <x v="0"/>
    <x v="4"/>
    <s v="2014_Gatton_Dryland"/>
    <n v="3"/>
    <n v="5"/>
    <n v="5"/>
    <n v="2"/>
    <x v="4"/>
    <x v="31"/>
    <s v="GR100"/>
    <n v="1471.5"/>
    <n v="551.95301759999995"/>
    <n v="0"/>
    <n v="871.8"/>
    <n v="47.77597403"/>
    <m/>
    <m/>
    <m/>
    <m/>
    <m/>
  </r>
  <r>
    <x v="0"/>
    <x v="4"/>
    <s v="2014_Gatton_Dryland"/>
    <n v="3"/>
    <n v="6"/>
    <n v="6"/>
    <n v="2"/>
    <x v="0"/>
    <x v="31"/>
    <s v="GR100"/>
    <n v="1310.2"/>
    <n v="359.3375527"/>
    <n v="0"/>
    <n v="760.7"/>
    <n v="190.17248950000001"/>
    <m/>
    <m/>
    <m/>
    <m/>
    <m/>
  </r>
  <r>
    <x v="0"/>
    <x v="4"/>
    <s v="2014_Gatton_Dryland"/>
    <n v="4"/>
    <n v="6"/>
    <n v="7"/>
    <n v="2"/>
    <x v="7"/>
    <x v="31"/>
    <s v="GR100"/>
    <n v="1299.4000000000001"/>
    <n v="432.38461539999997"/>
    <n v="0"/>
    <n v="799.6"/>
    <n v="67.38461538"/>
    <m/>
    <m/>
    <m/>
    <m/>
    <m/>
  </r>
  <r>
    <x v="0"/>
    <x v="4"/>
    <s v="2014_Gatton_Dryland"/>
    <n v="4"/>
    <n v="5"/>
    <n v="8"/>
    <n v="2"/>
    <x v="2"/>
    <x v="31"/>
    <s v="GR100"/>
    <n v="1464.1"/>
    <n v="549.7323083"/>
    <n v="0"/>
    <n v="849.3"/>
    <n v="65.034054670000003"/>
    <m/>
    <m/>
    <m/>
    <m/>
    <m/>
  </r>
  <r>
    <x v="0"/>
    <x v="4"/>
    <s v="2014_Gatton_Dryland"/>
    <n v="4"/>
    <n v="4"/>
    <n v="9"/>
    <n v="2"/>
    <x v="1"/>
    <x v="31"/>
    <s v="GR100"/>
    <n v="1515.7"/>
    <n v="321.6831383"/>
    <n v="0"/>
    <n v="1063.4000000000001"/>
    <n v="130.6081915"/>
    <m/>
    <m/>
    <m/>
    <m/>
    <m/>
  </r>
  <r>
    <x v="0"/>
    <x v="4"/>
    <s v="2014_Gatton_Dryland"/>
    <n v="4"/>
    <n v="3"/>
    <n v="10"/>
    <n v="2"/>
    <x v="8"/>
    <x v="31"/>
    <s v="GR100"/>
    <n v="1392.1"/>
    <n v="608.46754969999995"/>
    <n v="0"/>
    <n v="688.1"/>
    <n v="95.484626300000002"/>
    <m/>
    <m/>
    <m/>
    <m/>
    <m/>
  </r>
  <r>
    <x v="0"/>
    <x v="4"/>
    <s v="2014_Gatton_Dryland"/>
    <n v="4"/>
    <n v="2"/>
    <n v="11"/>
    <n v="2"/>
    <x v="6"/>
    <x v="31"/>
    <s v="GR100"/>
    <n v="1419"/>
    <n v="407.8436337"/>
    <n v="0"/>
    <n v="937.2"/>
    <n v="73.961280709999997"/>
    <m/>
    <m/>
    <m/>
    <m/>
    <m/>
  </r>
  <r>
    <x v="0"/>
    <x v="4"/>
    <s v="2014_Gatton_Dryland"/>
    <n v="4"/>
    <n v="1"/>
    <n v="12"/>
    <n v="2"/>
    <x v="3"/>
    <x v="31"/>
    <s v="GR100"/>
    <n v="1547.2"/>
    <n v="381.15149209999998"/>
    <n v="0"/>
    <n v="1081.5999999999999"/>
    <n v="84.482031750000004"/>
    <m/>
    <m/>
    <m/>
    <m/>
    <m/>
  </r>
  <r>
    <x v="0"/>
    <x v="4"/>
    <s v="2014_Gatton_Dryland"/>
    <n v="5"/>
    <n v="1"/>
    <n v="1"/>
    <n v="3"/>
    <x v="8"/>
    <x v="31"/>
    <s v="GR100"/>
    <n v="1529.7"/>
    <n v="346.68746720000001"/>
    <n v="0"/>
    <n v="706.7"/>
    <n v="476.2777729"/>
    <m/>
    <m/>
    <m/>
    <m/>
    <m/>
  </r>
  <r>
    <x v="0"/>
    <x v="4"/>
    <s v="2014_Gatton_Dryland"/>
    <n v="5"/>
    <n v="2"/>
    <n v="2"/>
    <n v="3"/>
    <x v="1"/>
    <x v="31"/>
    <s v="GR100"/>
    <n v="1637.9"/>
    <n v="433.56176470000003"/>
    <n v="0"/>
    <n v="683.2"/>
    <n v="521.10290959999998"/>
    <m/>
    <m/>
    <m/>
    <m/>
    <m/>
  </r>
  <r>
    <x v="0"/>
    <x v="4"/>
    <s v="2014_Gatton_Dryland"/>
    <n v="5"/>
    <n v="3"/>
    <n v="3"/>
    <n v="3"/>
    <x v="4"/>
    <x v="31"/>
    <s v="GR100"/>
    <n v="1445.1"/>
    <n v="413.65315989999999"/>
    <n v="0"/>
    <n v="946.4"/>
    <n v="85.058550190000005"/>
    <m/>
    <m/>
    <m/>
    <m/>
    <m/>
  </r>
  <r>
    <x v="0"/>
    <x v="4"/>
    <s v="2014_Gatton_Dryland"/>
    <n v="5"/>
    <n v="4"/>
    <n v="4"/>
    <n v="3"/>
    <x v="5"/>
    <x v="31"/>
    <s v="GR100"/>
    <n v="1169.5"/>
    <n v="395.74886190000001"/>
    <n v="0"/>
    <n v="717.8"/>
    <n v="55.901745069999997"/>
    <m/>
    <m/>
    <m/>
    <m/>
    <m/>
  </r>
  <r>
    <x v="0"/>
    <x v="4"/>
    <s v="2014_Gatton_Dryland"/>
    <n v="5"/>
    <n v="5"/>
    <n v="5"/>
    <n v="3"/>
    <x v="10"/>
    <x v="31"/>
    <s v="GR100"/>
    <n v="1486.7"/>
    <n v="436.00336540000001"/>
    <n v="0"/>
    <n v="743.4"/>
    <n v="307.34663460000002"/>
    <m/>
    <m/>
    <m/>
    <m/>
    <m/>
  </r>
  <r>
    <x v="0"/>
    <x v="4"/>
    <s v="2014_Gatton_Dryland"/>
    <n v="5"/>
    <n v="6"/>
    <n v="6"/>
    <n v="3"/>
    <x v="3"/>
    <x v="31"/>
    <s v="GR100"/>
    <n v="1380.1"/>
    <n v="241.94537769999999"/>
    <n v="0"/>
    <n v="743"/>
    <n v="395.20338220000002"/>
    <m/>
    <m/>
    <m/>
    <m/>
    <m/>
  </r>
  <r>
    <x v="0"/>
    <x v="4"/>
    <s v="2014_Gatton_Dryland"/>
    <n v="6"/>
    <n v="6"/>
    <n v="7"/>
    <n v="3"/>
    <x v="9"/>
    <x v="31"/>
    <s v="GR100"/>
    <n v="1341.6"/>
    <n v="314.32587860000001"/>
    <n v="0"/>
    <n v="975.1"/>
    <n v="52.149520770000002"/>
    <m/>
    <m/>
    <m/>
    <m/>
    <m/>
  </r>
  <r>
    <x v="0"/>
    <x v="4"/>
    <s v="2014_Gatton_Dryland"/>
    <n v="6"/>
    <n v="5"/>
    <n v="8"/>
    <n v="3"/>
    <x v="6"/>
    <x v="31"/>
    <s v="GR100"/>
    <n v="1434.6"/>
    <n v="177.80809120000001"/>
    <n v="0"/>
    <n v="704.9"/>
    <n v="551.8909893"/>
    <m/>
    <m/>
    <m/>
    <m/>
    <m/>
  </r>
  <r>
    <x v="0"/>
    <x v="4"/>
    <s v="2014_Gatton_Dryland"/>
    <n v="6"/>
    <n v="4"/>
    <n v="9"/>
    <n v="3"/>
    <x v="2"/>
    <x v="31"/>
    <s v="GR100"/>
    <n v="1484.2"/>
    <n v="472.53968850000001"/>
    <n v="0"/>
    <n v="934"/>
    <n v="77.677757009999993"/>
    <m/>
    <m/>
    <m/>
    <m/>
    <m/>
  </r>
  <r>
    <x v="0"/>
    <x v="4"/>
    <s v="2014_Gatton_Dryland"/>
    <n v="6"/>
    <n v="3"/>
    <n v="10"/>
    <n v="3"/>
    <x v="11"/>
    <x v="31"/>
    <s v="GR100"/>
    <n v="1339.3"/>
    <n v="370.09516589999998"/>
    <n v="0"/>
    <n v="861"/>
    <n v="108.2262626"/>
    <m/>
    <m/>
    <m/>
    <m/>
    <m/>
  </r>
  <r>
    <x v="0"/>
    <x v="4"/>
    <s v="2014_Gatton_Dryland"/>
    <n v="6"/>
    <n v="2"/>
    <n v="11"/>
    <n v="3"/>
    <x v="0"/>
    <x v="31"/>
    <s v="GR100"/>
    <n v="1328"/>
    <n v="258.68258270000001"/>
    <n v="0"/>
    <n v="600.20000000000005"/>
    <n v="469.08735760000002"/>
    <m/>
    <m/>
    <m/>
    <m/>
    <m/>
  </r>
  <r>
    <x v="0"/>
    <x v="4"/>
    <s v="2014_Gatton_Dryland"/>
    <n v="6"/>
    <n v="1"/>
    <n v="12"/>
    <n v="3"/>
    <x v="7"/>
    <x v="31"/>
    <s v="GR100"/>
    <n v="1473.8"/>
    <n v="414.46096360000001"/>
    <n v="0"/>
    <n v="566.1"/>
    <n v="493.19888559999998"/>
    <m/>
    <m/>
    <m/>
    <m/>
    <m/>
  </r>
  <r>
    <x v="0"/>
    <x v="4"/>
    <s v="2014_Gatton_Dryland"/>
    <n v="7"/>
    <n v="1"/>
    <n v="1"/>
    <n v="4"/>
    <x v="11"/>
    <x v="31"/>
    <s v="GR100"/>
    <n v="1483.5"/>
    <n v="291.778436"/>
    <n v="0"/>
    <n v="719.8"/>
    <n v="471.94283180000002"/>
    <m/>
    <m/>
    <m/>
    <m/>
    <m/>
  </r>
  <r>
    <x v="0"/>
    <x v="4"/>
    <s v="2014_Gatton_Dryland"/>
    <n v="7"/>
    <n v="2"/>
    <n v="2"/>
    <n v="4"/>
    <x v="10"/>
    <x v="31"/>
    <s v="GR100"/>
    <n v="1466"/>
    <n v="392.15246020000001"/>
    <n v="0"/>
    <n v="978.3"/>
    <n v="95.498267499999997"/>
    <m/>
    <m/>
    <m/>
    <m/>
    <m/>
  </r>
  <r>
    <x v="0"/>
    <x v="4"/>
    <s v="2014_Gatton_Dryland"/>
    <n v="7"/>
    <n v="3"/>
    <n v="3"/>
    <n v="4"/>
    <x v="0"/>
    <x v="31"/>
    <s v="GR100"/>
    <n v="1557.6"/>
    <n v="446.84299479999999"/>
    <n v="0"/>
    <n v="1020.7"/>
    <n v="90.0613788"/>
    <m/>
    <m/>
    <m/>
    <m/>
    <m/>
  </r>
  <r>
    <x v="0"/>
    <x v="4"/>
    <s v="2014_Gatton_Dryland"/>
    <n v="7"/>
    <n v="4"/>
    <n v="4"/>
    <n v="4"/>
    <x v="9"/>
    <x v="31"/>
    <s v="GR100"/>
    <n v="1633.5"/>
    <n v="506.28626600000001"/>
    <n v="0"/>
    <n v="498.6"/>
    <n v="628.60678310000003"/>
    <m/>
    <m/>
    <m/>
    <m/>
    <m/>
  </r>
  <r>
    <x v="0"/>
    <x v="4"/>
    <s v="2014_Gatton_Dryland"/>
    <n v="7"/>
    <n v="5"/>
    <n v="5"/>
    <n v="4"/>
    <x v="7"/>
    <x v="31"/>
    <s v="GR100"/>
    <n v="1376.3"/>
    <n v="329.62910310000001"/>
    <n v="0"/>
    <n v="958"/>
    <n v="88.645276719999998"/>
    <m/>
    <m/>
    <m/>
    <m/>
    <m/>
  </r>
  <r>
    <x v="0"/>
    <x v="4"/>
    <s v="2014_Gatton_Dryland"/>
    <n v="7"/>
    <n v="6"/>
    <n v="6"/>
    <n v="4"/>
    <x v="1"/>
    <x v="31"/>
    <s v="GR100"/>
    <n v="1107.5999999999999"/>
    <n v="324.07242170000001"/>
    <n v="0"/>
    <n v="710.8"/>
    <n v="72.768220020000001"/>
    <m/>
    <m/>
    <m/>
    <m/>
    <m/>
  </r>
  <r>
    <x v="0"/>
    <x v="4"/>
    <s v="2014_Gatton_Dryland"/>
    <n v="8"/>
    <n v="6"/>
    <n v="7"/>
    <n v="4"/>
    <x v="6"/>
    <x v="31"/>
    <s v="GR100"/>
    <n v="1298.7"/>
    <n v="267.90325710000002"/>
    <n v="0"/>
    <n v="988.5"/>
    <n v="42.300514290000002"/>
    <m/>
    <m/>
    <m/>
    <m/>
    <m/>
  </r>
  <r>
    <x v="0"/>
    <x v="4"/>
    <s v="2014_Gatton_Dryland"/>
    <n v="8"/>
    <n v="5"/>
    <n v="8"/>
    <n v="4"/>
    <x v="5"/>
    <x v="31"/>
    <s v="GR100"/>
    <n v="1074"/>
    <n v="406.78938049999999"/>
    <n v="0"/>
    <n v="558.9"/>
    <n v="108.3504425"/>
    <m/>
    <m/>
    <m/>
    <m/>
    <m/>
  </r>
  <r>
    <x v="0"/>
    <x v="4"/>
    <s v="2014_Gatton_Dryland"/>
    <n v="8"/>
    <n v="4"/>
    <n v="9"/>
    <n v="4"/>
    <x v="3"/>
    <x v="31"/>
    <s v="GR100"/>
    <n v="1335.7"/>
    <n v="350.3925342"/>
    <n v="0"/>
    <n v="928.6"/>
    <n v="56.721506849999997"/>
    <m/>
    <m/>
    <m/>
    <m/>
    <m/>
  </r>
  <r>
    <x v="0"/>
    <x v="4"/>
    <s v="2014_Gatton_Dryland"/>
    <n v="8"/>
    <n v="3"/>
    <n v="10"/>
    <n v="4"/>
    <x v="2"/>
    <x v="31"/>
    <s v="GR100"/>
    <n v="1222.5"/>
    <n v="373.30131449999999"/>
    <n v="0"/>
    <n v="743.5"/>
    <n v="105.6862993"/>
    <m/>
    <m/>
    <m/>
    <m/>
    <m/>
  </r>
  <r>
    <x v="0"/>
    <x v="4"/>
    <s v="2014_Gatton_Dryland"/>
    <n v="8"/>
    <n v="2"/>
    <n v="11"/>
    <n v="4"/>
    <x v="8"/>
    <x v="31"/>
    <s v="GR100"/>
    <n v="1468.8"/>
    <n v="525.30944090000003"/>
    <n v="0"/>
    <n v="597.1"/>
    <n v="346.3997038"/>
    <m/>
    <m/>
    <m/>
    <m/>
    <m/>
  </r>
  <r>
    <x v="0"/>
    <x v="4"/>
    <s v="2014_Gatton_Dryland"/>
    <n v="8"/>
    <n v="1"/>
    <n v="12"/>
    <n v="4"/>
    <x v="4"/>
    <x v="31"/>
    <s v="GR100"/>
    <n v="1351.8"/>
    <n v="406.17041970000002"/>
    <n v="0"/>
    <n v="836.7"/>
    <n v="108.9725516"/>
    <m/>
    <m/>
    <m/>
    <m/>
    <m/>
  </r>
  <r>
    <x v="1"/>
    <x v="4"/>
    <s v="2015_Gatton_Dryland"/>
    <m/>
    <m/>
    <n v="1"/>
    <n v="1"/>
    <x v="4"/>
    <x v="32"/>
    <s v="N0"/>
    <n v="132.42666666666668"/>
    <n v="42.28080321285141"/>
    <n v="89.690005737234642"/>
    <m/>
    <n v="0.45585771658061858"/>
    <m/>
    <m/>
    <m/>
    <m/>
    <m/>
  </r>
  <r>
    <x v="1"/>
    <x v="4"/>
    <s v="2015_Gatton_Dryland"/>
    <m/>
    <m/>
    <n v="2"/>
    <n v="1"/>
    <x v="2"/>
    <x v="32"/>
    <s v="N0"/>
    <n v="120.48000000000002"/>
    <n v="38.739868421052634"/>
    <n v="80.452105263157904"/>
    <m/>
    <n v="1.2880263157894813"/>
    <m/>
    <m/>
    <m/>
    <m/>
    <m/>
  </r>
  <r>
    <x v="1"/>
    <x v="4"/>
    <s v="2015_Gatton_Dryland"/>
    <m/>
    <m/>
    <n v="3"/>
    <n v="1"/>
    <x v="0"/>
    <x v="32"/>
    <s v="N0"/>
    <n v="144.69333333333333"/>
    <n v="40.401385281385288"/>
    <n v="102.53025974025974"/>
    <m/>
    <n v="1.7616883116883155"/>
    <m/>
    <m/>
    <m/>
    <m/>
    <m/>
  </r>
  <r>
    <x v="1"/>
    <x v="4"/>
    <s v="2015_Gatton_Dryland"/>
    <m/>
    <m/>
    <n v="4"/>
    <n v="1"/>
    <x v="10"/>
    <x v="32"/>
    <s v="N0"/>
    <n v="123.91999999999999"/>
    <n v="37.793782991202335"/>
    <n v="84.672609970674486"/>
    <m/>
    <n v="1.453607038123168"/>
    <m/>
    <m/>
    <m/>
    <m/>
    <m/>
  </r>
  <r>
    <x v="1"/>
    <x v="4"/>
    <s v="2015_Gatton_Dryland"/>
    <m/>
    <m/>
    <n v="5"/>
    <n v="1"/>
    <x v="5"/>
    <x v="32"/>
    <s v="N0"/>
    <n v="132.02666666666664"/>
    <n v="50.029256725946183"/>
    <n v="81.816798905608735"/>
    <m/>
    <n v="0.18061103511173124"/>
    <m/>
    <m/>
    <m/>
    <m/>
    <m/>
  </r>
  <r>
    <x v="1"/>
    <x v="4"/>
    <s v="2015_Gatton_Dryland"/>
    <m/>
    <m/>
    <n v="6"/>
    <n v="1"/>
    <x v="11"/>
    <x v="32"/>
    <s v="N0"/>
    <n v="98.57333333333338"/>
    <n v="32.857777777777784"/>
    <n v="63.493855278766333"/>
    <m/>
    <n v="2.2217002767892597"/>
    <m/>
    <m/>
    <m/>
    <m/>
    <m/>
  </r>
  <r>
    <x v="1"/>
    <x v="4"/>
    <s v="2015_Gatton_Dryland"/>
    <m/>
    <m/>
    <n v="7"/>
    <n v="1"/>
    <x v="7"/>
    <x v="32"/>
    <s v="N0"/>
    <n v="118.76"/>
    <n v="42.285036086607867"/>
    <n v="75.998781074578986"/>
    <m/>
    <n v="0.47618283881315826"/>
    <m/>
    <m/>
    <m/>
    <m/>
    <m/>
  </r>
  <r>
    <x v="1"/>
    <x v="4"/>
    <s v="2015_Gatton_Dryland"/>
    <m/>
    <m/>
    <n v="8"/>
    <n v="1"/>
    <x v="6"/>
    <x v="32"/>
    <s v="N0"/>
    <n v="147.56"/>
    <n v="46.700845070422524"/>
    <n v="101.22591549295774"/>
    <m/>
    <n v="0"/>
    <m/>
    <m/>
    <m/>
    <m/>
    <m/>
  </r>
  <r>
    <x v="1"/>
    <x v="4"/>
    <s v="2015_Gatton_Dryland"/>
    <m/>
    <m/>
    <n v="9"/>
    <n v="1"/>
    <x v="3"/>
    <x v="32"/>
    <s v="N0"/>
    <n v="136.80000000000001"/>
    <n v="38.284316546762589"/>
    <n v="97.925179856115122"/>
    <m/>
    <n v="0.59050359712230693"/>
    <m/>
    <m/>
    <m/>
    <m/>
    <m/>
  </r>
  <r>
    <x v="1"/>
    <x v="4"/>
    <s v="2015_Gatton_Dryland"/>
    <m/>
    <m/>
    <n v="10"/>
    <n v="1"/>
    <x v="8"/>
    <x v="32"/>
    <s v="N0"/>
    <n v="150.68"/>
    <n v="49.289726848767501"/>
    <n v="99.282158560959374"/>
    <m/>
    <n v="2.1081145902731602"/>
    <m/>
    <m/>
    <m/>
    <m/>
    <m/>
  </r>
  <r>
    <x v="1"/>
    <x v="4"/>
    <s v="2015_Gatton_Dryland"/>
    <m/>
    <m/>
    <n v="11"/>
    <n v="1"/>
    <x v="1"/>
    <x v="32"/>
    <s v="N0"/>
    <n v="140.18666666666667"/>
    <n v="38.627649357900616"/>
    <n v="96.158190954773872"/>
    <m/>
    <n v="5.4008263539921924"/>
    <m/>
    <m/>
    <m/>
    <m/>
    <m/>
  </r>
  <r>
    <x v="1"/>
    <x v="4"/>
    <s v="2015_Gatton_Dryland"/>
    <m/>
    <m/>
    <n v="12"/>
    <n v="1"/>
    <x v="9"/>
    <x v="32"/>
    <s v="N0"/>
    <n v="185.62666666666672"/>
    <n v="61.72178926441353"/>
    <n v="121.41386348575217"/>
    <m/>
    <n v="2.4910139165010068"/>
    <m/>
    <m/>
    <m/>
    <m/>
    <m/>
  </r>
  <r>
    <x v="1"/>
    <x v="4"/>
    <s v="2015_Gatton_Dryland"/>
    <m/>
    <m/>
    <n v="13"/>
    <n v="2"/>
    <x v="0"/>
    <x v="32"/>
    <s v="N0"/>
    <n v="114.98666666666668"/>
    <n v="30.203423423423427"/>
    <n v="83.326486486486488"/>
    <m/>
    <n v="1.4567567567567599"/>
    <m/>
    <m/>
    <m/>
    <m/>
    <m/>
  </r>
  <r>
    <x v="1"/>
    <x v="4"/>
    <s v="2015_Gatton_Dryland"/>
    <m/>
    <m/>
    <n v="14"/>
    <n v="2"/>
    <x v="5"/>
    <x v="32"/>
    <s v="N0"/>
    <n v="116.81333333333336"/>
    <n v="45.073246220855765"/>
    <n v="71.111575710991559"/>
    <m/>
    <n v="0.6285114014860389"/>
    <m/>
    <m/>
    <m/>
    <m/>
    <m/>
  </r>
  <r>
    <x v="1"/>
    <x v="4"/>
    <s v="2015_Gatton_Dryland"/>
    <m/>
    <m/>
    <n v="15"/>
    <n v="2"/>
    <x v="6"/>
    <x v="32"/>
    <s v="N0"/>
    <n v="140.62666666666669"/>
    <n v="43.806617388243588"/>
    <n v="95.186582189369943"/>
    <m/>
    <n v="1.633467089053168"/>
    <m/>
    <m/>
    <m/>
    <m/>
    <m/>
  </r>
  <r>
    <x v="1"/>
    <x v="4"/>
    <s v="2015_Gatton_Dryland"/>
    <m/>
    <m/>
    <n v="16"/>
    <n v="2"/>
    <x v="8"/>
    <x v="32"/>
    <s v="N0"/>
    <n v="152.86666666666667"/>
    <n v="52.263094339622647"/>
    <n v="99.680603773584906"/>
    <m/>
    <n v="0.92296855345911999"/>
    <m/>
    <m/>
    <m/>
    <m/>
    <m/>
  </r>
  <r>
    <x v="1"/>
    <x v="4"/>
    <s v="2015_Gatton_Dryland"/>
    <m/>
    <m/>
    <n v="17"/>
    <n v="2"/>
    <x v="9"/>
    <x v="32"/>
    <s v="N0"/>
    <n v="109.57333333333332"/>
    <n v="37.228921859545004"/>
    <n v="72.181839762611261"/>
    <m/>
    <n v="0.1625717111770634"/>
    <m/>
    <m/>
    <m/>
    <m/>
    <m/>
  </r>
  <r>
    <x v="1"/>
    <x v="4"/>
    <s v="2015_Gatton_Dryland"/>
    <m/>
    <m/>
    <n v="18"/>
    <n v="2"/>
    <x v="10"/>
    <x v="32"/>
    <s v="N0"/>
    <n v="150.72"/>
    <n v="47.885000000000012"/>
    <n v="101.26499999999999"/>
    <m/>
    <n v="1.5700000000000063"/>
    <m/>
    <m/>
    <m/>
    <m/>
    <m/>
  </r>
  <r>
    <x v="1"/>
    <x v="4"/>
    <s v="2015_Gatton_Dryland"/>
    <m/>
    <m/>
    <n v="19"/>
    <n v="2"/>
    <x v="11"/>
    <x v="32"/>
    <s v="N0"/>
    <n v="124.94666666666667"/>
    <n v="41.334161768821723"/>
    <n v="82.143778337531472"/>
    <m/>
    <n v="1.4687265603134678"/>
    <m/>
    <m/>
    <m/>
    <m/>
    <m/>
  </r>
  <r>
    <x v="1"/>
    <x v="4"/>
    <s v="2015_Gatton_Dryland"/>
    <m/>
    <m/>
    <n v="20"/>
    <n v="2"/>
    <x v="1"/>
    <x v="32"/>
    <s v="N0"/>
    <n v="137.82666666666665"/>
    <n v="43.524210526315798"/>
    <n v="91.308727373990536"/>
    <m/>
    <n v="2.9937287663603422"/>
    <m/>
    <m/>
    <m/>
    <m/>
    <m/>
  </r>
  <r>
    <x v="1"/>
    <x v="4"/>
    <s v="2015_Gatton_Dryland"/>
    <m/>
    <m/>
    <n v="21"/>
    <n v="2"/>
    <x v="2"/>
    <x v="32"/>
    <s v="N0"/>
    <n v="156.06666666666669"/>
    <n v="49.488497409326428"/>
    <n v="105.28435233160621"/>
    <m/>
    <n v="1.2938169257340251"/>
    <m/>
    <m/>
    <m/>
    <m/>
    <m/>
  </r>
  <r>
    <x v="1"/>
    <x v="4"/>
    <s v="2015_Gatton_Dryland"/>
    <m/>
    <m/>
    <n v="22"/>
    <n v="2"/>
    <x v="7"/>
    <x v="32"/>
    <s v="N0"/>
    <n v="133.58666666666664"/>
    <n v="49.053764434180145"/>
    <n v="83.401683346163693"/>
    <m/>
    <n v="1.1312188863228247"/>
    <m/>
    <m/>
    <m/>
    <m/>
    <m/>
  </r>
  <r>
    <x v="1"/>
    <x v="4"/>
    <s v="2015_Gatton_Dryland"/>
    <m/>
    <m/>
    <n v="23"/>
    <n v="2"/>
    <x v="4"/>
    <x v="32"/>
    <s v="N0"/>
    <n v="165.58666666666667"/>
    <n v="59.605117845117846"/>
    <n v="103.24457912457913"/>
    <m/>
    <n v="2.7369696969696928"/>
    <m/>
    <m/>
    <m/>
    <m/>
    <m/>
  </r>
  <r>
    <x v="1"/>
    <x v="4"/>
    <s v="2015_Gatton_Dryland"/>
    <m/>
    <m/>
    <n v="24"/>
    <n v="2"/>
    <x v="3"/>
    <x v="32"/>
    <s v="N0"/>
    <n v="141.34666666666669"/>
    <n v="43.7809825145712"/>
    <n v="96.271085206772142"/>
    <m/>
    <n v="1.2945989453233557"/>
    <m/>
    <m/>
    <m/>
    <m/>
    <m/>
  </r>
  <r>
    <x v="1"/>
    <x v="4"/>
    <s v="2015_Gatton_Dryland"/>
    <m/>
    <m/>
    <n v="25"/>
    <n v="3"/>
    <x v="7"/>
    <x v="32"/>
    <s v="N0"/>
    <n v="121.4666666666667"/>
    <n v="41.780344827586212"/>
    <n v="77.906206896551737"/>
    <m/>
    <n v="1.7801149425287348"/>
    <m/>
    <m/>
    <m/>
    <m/>
    <m/>
  </r>
  <r>
    <x v="1"/>
    <x v="4"/>
    <s v="2015_Gatton_Dryland"/>
    <m/>
    <m/>
    <n v="26"/>
    <n v="3"/>
    <x v="9"/>
    <x v="32"/>
    <s v="N0"/>
    <n v="157.22666666666669"/>
    <n v="53.334840989399297"/>
    <n v="103.19736160188458"/>
    <m/>
    <n v="0.69446407538281307"/>
    <m/>
    <m/>
    <m/>
    <m/>
    <m/>
  </r>
  <r>
    <x v="1"/>
    <x v="4"/>
    <s v="2015_Gatton_Dryland"/>
    <m/>
    <m/>
    <n v="27"/>
    <n v="3"/>
    <x v="3"/>
    <x v="32"/>
    <s v="N0"/>
    <n v="131.82666666666665"/>
    <n v="39.651438535309509"/>
    <n v="90.451252542865433"/>
    <m/>
    <n v="1.7239755884917212"/>
    <m/>
    <m/>
    <m/>
    <m/>
    <m/>
  </r>
  <r>
    <x v="1"/>
    <x v="4"/>
    <s v="2015_Gatton_Dryland"/>
    <m/>
    <m/>
    <n v="28"/>
    <n v="3"/>
    <x v="11"/>
    <x v="32"/>
    <s v="N0"/>
    <n v="81.026666666666671"/>
    <n v="26.938461538461539"/>
    <n v="52.926153846153845"/>
    <m/>
    <n v="1.1620512820512945"/>
    <m/>
    <m/>
    <m/>
    <m/>
    <m/>
  </r>
  <r>
    <x v="1"/>
    <x v="4"/>
    <s v="2015_Gatton_Dryland"/>
    <m/>
    <m/>
    <n v="29"/>
    <n v="3"/>
    <x v="8"/>
    <x v="32"/>
    <s v="N0"/>
    <n v="159.91999999999999"/>
    <n v="58.376594202898538"/>
    <n v="101.10884057971013"/>
    <m/>
    <n v="0.43456521739132059"/>
    <m/>
    <m/>
    <m/>
    <m/>
    <m/>
  </r>
  <r>
    <x v="1"/>
    <x v="4"/>
    <s v="2015_Gatton_Dryland"/>
    <m/>
    <m/>
    <n v="30"/>
    <n v="3"/>
    <x v="4"/>
    <x v="32"/>
    <s v="N0"/>
    <n v="130.45333333333335"/>
    <n v="46.04977433913605"/>
    <n v="83.520412637008391"/>
    <m/>
    <n v="0.88314635718891399"/>
    <m/>
    <m/>
    <m/>
    <m/>
    <m/>
  </r>
  <r>
    <x v="1"/>
    <x v="4"/>
    <s v="2015_Gatton_Dryland"/>
    <m/>
    <m/>
    <n v="31"/>
    <n v="3"/>
    <x v="10"/>
    <x v="32"/>
    <s v="N0"/>
    <n v="161.04"/>
    <n v="51.609258160237381"/>
    <n v="108.35554896142433"/>
    <m/>
    <n v="1.0751928783382769"/>
    <m/>
    <m/>
    <m/>
    <m/>
    <m/>
  </r>
  <r>
    <x v="1"/>
    <x v="4"/>
    <s v="2015_Gatton_Dryland"/>
    <m/>
    <m/>
    <n v="32"/>
    <n v="3"/>
    <x v="0"/>
    <x v="32"/>
    <s v="N0"/>
    <n v="126.05333333333333"/>
    <n v="35.767993897787946"/>
    <n v="88.987307398932117"/>
    <m/>
    <n v="1.2980320366132698"/>
    <m/>
    <m/>
    <m/>
    <m/>
    <m/>
  </r>
  <r>
    <x v="1"/>
    <x v="4"/>
    <s v="2015_Gatton_Dryland"/>
    <m/>
    <m/>
    <n v="33"/>
    <n v="3"/>
    <x v="6"/>
    <x v="32"/>
    <s v="N0"/>
    <n v="113.25333333333333"/>
    <n v="35.673725490196077"/>
    <n v="76.827450980392157"/>
    <m/>
    <n v="0.75215686274510107"/>
    <m/>
    <m/>
    <m/>
    <m/>
    <m/>
  </r>
  <r>
    <x v="1"/>
    <x v="4"/>
    <s v="2015_Gatton_Dryland"/>
    <m/>
    <m/>
    <n v="34"/>
    <n v="3"/>
    <x v="1"/>
    <x v="32"/>
    <s v="N0"/>
    <n v="133.09333333333336"/>
    <n v="42.437338262476906"/>
    <n v="88.933900184842898"/>
    <m/>
    <n v="1.7220948860135619"/>
    <m/>
    <m/>
    <m/>
    <m/>
    <m/>
  </r>
  <r>
    <x v="1"/>
    <x v="4"/>
    <s v="2015_Gatton_Dryland"/>
    <m/>
    <m/>
    <n v="35"/>
    <n v="3"/>
    <x v="2"/>
    <x v="32"/>
    <s v="N0"/>
    <n v="113.06666666666668"/>
    <n v="37.278415841584156"/>
    <n v="74.109042904290433"/>
    <m/>
    <n v="1.6792079207920831"/>
    <m/>
    <m/>
    <m/>
    <m/>
    <m/>
  </r>
  <r>
    <x v="1"/>
    <x v="4"/>
    <s v="2015_Gatton_Dryland"/>
    <m/>
    <m/>
    <n v="36"/>
    <n v="3"/>
    <x v="5"/>
    <x v="32"/>
    <s v="N0"/>
    <n v="136.50666666666666"/>
    <n v="56.376651982378839"/>
    <n v="77.423935389133646"/>
    <m/>
    <n v="2.7060792951541801"/>
    <m/>
    <m/>
    <m/>
    <m/>
    <m/>
  </r>
  <r>
    <x v="1"/>
    <x v="4"/>
    <s v="2015_Gatton_Dryland"/>
    <m/>
    <m/>
    <n v="37"/>
    <n v="4"/>
    <x v="1"/>
    <x v="32"/>
    <s v="N0"/>
    <n v="146.10666666666668"/>
    <n v="47.576159280667959"/>
    <n v="97.404444444444451"/>
    <m/>
    <n v="1.1260629415542718"/>
    <m/>
    <m/>
    <m/>
    <m/>
    <m/>
  </r>
  <r>
    <x v="1"/>
    <x v="4"/>
    <s v="2015_Gatton_Dryland"/>
    <m/>
    <m/>
    <n v="38"/>
    <n v="4"/>
    <x v="0"/>
    <x v="32"/>
    <s v="N0"/>
    <n v="62.600000000000016"/>
    <n v="19.095251798561154"/>
    <n v="43.234532374100716"/>
    <m/>
    <n v="0.27021582733813965"/>
    <m/>
    <m/>
    <m/>
    <m/>
    <m/>
  </r>
  <r>
    <x v="1"/>
    <x v="4"/>
    <s v="2015_Gatton_Dryland"/>
    <m/>
    <m/>
    <n v="39"/>
    <n v="4"/>
    <x v="8"/>
    <x v="32"/>
    <s v="N0"/>
    <n v="172.29333333333332"/>
    <n v="60.55661375661375"/>
    <n v="110.56465608465608"/>
    <m/>
    <n v="1.1720634920635018"/>
    <m/>
    <m/>
    <m/>
    <m/>
    <m/>
  </r>
  <r>
    <x v="1"/>
    <x v="4"/>
    <s v="2015_Gatton_Dryland"/>
    <m/>
    <m/>
    <n v="40"/>
    <n v="4"/>
    <x v="2"/>
    <x v="32"/>
    <s v="N0"/>
    <n v="121.52000000000001"/>
    <n v="38.665454545454551"/>
    <n v="82.149400386847191"/>
    <m/>
    <n v="0.70514506769826502"/>
    <m/>
    <m/>
    <m/>
    <m/>
    <m/>
  </r>
  <r>
    <x v="1"/>
    <x v="4"/>
    <s v="2015_Gatton_Dryland"/>
    <m/>
    <m/>
    <n v="41"/>
    <n v="4"/>
    <x v="10"/>
    <x v="32"/>
    <s v="N0"/>
    <n v="117.30666666666667"/>
    <n v="36.474624145785882"/>
    <n v="79.763189066059226"/>
    <m/>
    <n v="1.0688534548215649"/>
    <m/>
    <m/>
    <m/>
    <m/>
    <m/>
  </r>
  <r>
    <x v="1"/>
    <x v="4"/>
    <s v="2015_Gatton_Dryland"/>
    <m/>
    <m/>
    <n v="42"/>
    <n v="4"/>
    <x v="6"/>
    <x v="32"/>
    <s v="N0"/>
    <n v="42.04000000000002"/>
    <n v="13.855169300225739"/>
    <n v="28.659322799097072"/>
    <m/>
    <n v="0"/>
    <m/>
    <m/>
    <m/>
    <m/>
    <m/>
  </r>
  <r>
    <x v="1"/>
    <x v="4"/>
    <s v="2015_Gatton_Dryland"/>
    <m/>
    <m/>
    <n v="43"/>
    <n v="4"/>
    <x v="9"/>
    <x v="32"/>
    <s v="N0"/>
    <n v="128.72000000000003"/>
    <n v="46.939248120300753"/>
    <n v="81.296842105263153"/>
    <m/>
    <n v="0.48390977443610134"/>
    <m/>
    <m/>
    <m/>
    <m/>
    <m/>
  </r>
  <r>
    <x v="1"/>
    <x v="4"/>
    <s v="2015_Gatton_Dryland"/>
    <m/>
    <m/>
    <n v="44"/>
    <n v="4"/>
    <x v="4"/>
    <x v="32"/>
    <s v="N0"/>
    <n v="90.506666666666689"/>
    <n v="32.558218829516548"/>
    <n v="57.343918575063618"/>
    <m/>
    <n v="0.60452926208651647"/>
    <m/>
    <m/>
    <m/>
    <m/>
    <m/>
  </r>
  <r>
    <x v="1"/>
    <x v="4"/>
    <s v="2015_Gatton_Dryland"/>
    <m/>
    <m/>
    <n v="45"/>
    <n v="4"/>
    <x v="11"/>
    <x v="32"/>
    <s v="N0"/>
    <n v="67.946666666666658"/>
    <n v="3.1987878787878872"/>
    <n v="63.534545454545423"/>
    <m/>
    <n v="1.213333333333346"/>
    <m/>
    <m/>
    <m/>
    <m/>
    <m/>
  </r>
  <r>
    <x v="1"/>
    <x v="4"/>
    <s v="2015_Gatton_Dryland"/>
    <m/>
    <m/>
    <n v="46"/>
    <n v="4"/>
    <x v="3"/>
    <x v="32"/>
    <s v="N0"/>
    <n v="75.413333333333341"/>
    <n v="22.132173913043481"/>
    <n v="51.846666666666671"/>
    <m/>
    <n v="1.4344927536231942"/>
    <m/>
    <m/>
    <m/>
    <m/>
    <m/>
  </r>
  <r>
    <x v="1"/>
    <x v="4"/>
    <s v="2015_Gatton_Dryland"/>
    <m/>
    <m/>
    <n v="47"/>
    <n v="4"/>
    <x v="5"/>
    <x v="32"/>
    <s v="N0"/>
    <n v="152.10666666666665"/>
    <n v="61.22399257195913"/>
    <n v="89.1878922934076"/>
    <m/>
    <n v="1.6947818012999079"/>
    <m/>
    <m/>
    <m/>
    <m/>
    <m/>
  </r>
  <r>
    <x v="1"/>
    <x v="4"/>
    <s v="2015_Gatton_Dryland"/>
    <m/>
    <m/>
    <n v="48"/>
    <n v="4"/>
    <x v="7"/>
    <x v="32"/>
    <s v="N0"/>
    <n v="75.64"/>
    <n v="26.105123258306538"/>
    <n v="48.967374062165064"/>
    <m/>
    <n v="0.56750267952840527"/>
    <m/>
    <m/>
    <m/>
    <m/>
    <m/>
  </r>
  <r>
    <x v="1"/>
    <x v="4"/>
    <s v="2015_Gatton_Dryland"/>
    <m/>
    <m/>
    <n v="1"/>
    <n v="1"/>
    <x v="4"/>
    <x v="33"/>
    <s v="N2"/>
    <n v="132.90666666666669"/>
    <n v="48.215634974151499"/>
    <n v="84.153310856372229"/>
    <m/>
    <n v="0.53772083614295785"/>
    <m/>
    <m/>
    <m/>
    <m/>
    <m/>
  </r>
  <r>
    <x v="1"/>
    <x v="4"/>
    <s v="2015_Gatton_Dryland"/>
    <m/>
    <m/>
    <n v="2"/>
    <n v="1"/>
    <x v="2"/>
    <x v="33"/>
    <s v="N2"/>
    <n v="146.25333333333336"/>
    <n v="51.97966151582046"/>
    <n v="92.336541574687274"/>
    <m/>
    <n v="1.9371302428256041"/>
    <m/>
    <m/>
    <m/>
    <m/>
    <m/>
  </r>
  <r>
    <x v="1"/>
    <x v="4"/>
    <s v="2015_Gatton_Dryland"/>
    <m/>
    <m/>
    <n v="3"/>
    <n v="1"/>
    <x v="0"/>
    <x v="33"/>
    <s v="N2"/>
    <n v="154.09333333333333"/>
    <n v="46.068225806451615"/>
    <n v="105.18467741935484"/>
    <m/>
    <n v="2.8404301075268834"/>
    <m/>
    <m/>
    <m/>
    <m/>
    <m/>
  </r>
  <r>
    <x v="1"/>
    <x v="4"/>
    <s v="2015_Gatton_Dryland"/>
    <m/>
    <m/>
    <n v="4"/>
    <n v="1"/>
    <x v="10"/>
    <x v="33"/>
    <s v="N2"/>
    <n v="182.45333333333335"/>
    <n v="63.212178477690294"/>
    <n v="117.56507436570431"/>
    <m/>
    <n v="1.6760804899387642"/>
    <m/>
    <m/>
    <m/>
    <m/>
    <m/>
  </r>
  <r>
    <x v="1"/>
    <x v="4"/>
    <s v="2015_Gatton_Dryland"/>
    <m/>
    <m/>
    <n v="5"/>
    <n v="1"/>
    <x v="5"/>
    <x v="33"/>
    <s v="N2"/>
    <n v="220.32"/>
    <n v="103.30794258373203"/>
    <n v="115.95789473684212"/>
    <m/>
    <n v="1.0541626794258336"/>
    <m/>
    <m/>
    <m/>
    <m/>
    <m/>
  </r>
  <r>
    <x v="1"/>
    <x v="4"/>
    <s v="2015_Gatton_Dryland"/>
    <m/>
    <m/>
    <n v="6"/>
    <n v="1"/>
    <x v="11"/>
    <x v="33"/>
    <s v="N2"/>
    <n v="134.67999999999998"/>
    <n v="44.681071710007885"/>
    <n v="88.937620173364849"/>
    <m/>
    <n v="1.0613081166272618"/>
    <m/>
    <m/>
    <m/>
    <m/>
    <m/>
  </r>
  <r>
    <x v="1"/>
    <x v="4"/>
    <s v="2015_Gatton_Dryland"/>
    <m/>
    <m/>
    <n v="7"/>
    <n v="1"/>
    <x v="7"/>
    <x v="33"/>
    <s v="N2"/>
    <n v="166.18666666666664"/>
    <n v="70.201408083441976"/>
    <n v="94.576897001303777"/>
    <m/>
    <n v="1.4083615819209121"/>
    <m/>
    <m/>
    <m/>
    <m/>
    <m/>
  </r>
  <r>
    <x v="1"/>
    <x v="4"/>
    <s v="2015_Gatton_Dryland"/>
    <m/>
    <m/>
    <n v="8"/>
    <n v="1"/>
    <x v="6"/>
    <x v="33"/>
    <s v="N2"/>
    <n v="166.61333333333334"/>
    <n v="60.850852713178313"/>
    <n v="103.47286821705428"/>
    <m/>
    <n v="2.2896124031007732"/>
    <m/>
    <m/>
    <m/>
    <m/>
    <m/>
  </r>
  <r>
    <x v="1"/>
    <x v="4"/>
    <s v="2015_Gatton_Dryland"/>
    <m/>
    <m/>
    <n v="9"/>
    <n v="1"/>
    <x v="3"/>
    <x v="33"/>
    <s v="N2"/>
    <n v="179.58666666666667"/>
    <n v="70.772536712935022"/>
    <n v="106.75489841078253"/>
    <m/>
    <n v="2.0592315429491181"/>
    <m/>
    <m/>
    <m/>
    <m/>
    <m/>
  </r>
  <r>
    <x v="1"/>
    <x v="4"/>
    <s v="2015_Gatton_Dryland"/>
    <m/>
    <m/>
    <n v="10"/>
    <n v="1"/>
    <x v="8"/>
    <x v="33"/>
    <s v="N2"/>
    <n v="145"/>
    <m/>
    <m/>
    <m/>
    <m/>
    <m/>
    <m/>
    <m/>
    <m/>
    <m/>
  </r>
  <r>
    <x v="1"/>
    <x v="4"/>
    <s v="2015_Gatton_Dryland"/>
    <m/>
    <m/>
    <n v="11"/>
    <n v="1"/>
    <x v="1"/>
    <x v="33"/>
    <s v="N2"/>
    <n v="165.12"/>
    <n v="59.626666666666672"/>
    <n v="101.0938775510204"/>
    <m/>
    <n v="4.3994557823129314"/>
    <m/>
    <m/>
    <m/>
    <m/>
    <m/>
  </r>
  <r>
    <x v="1"/>
    <x v="4"/>
    <s v="2015_Gatton_Dryland"/>
    <m/>
    <m/>
    <n v="12"/>
    <n v="1"/>
    <x v="9"/>
    <x v="33"/>
    <s v="N2"/>
    <n v="209.13333333333333"/>
    <n v="80.818037852452662"/>
    <n v="126.25546543066822"/>
    <m/>
    <n v="2.0598300502124363"/>
    <m/>
    <m/>
    <m/>
    <m/>
    <m/>
  </r>
  <r>
    <x v="1"/>
    <x v="4"/>
    <s v="2015_Gatton_Dryland"/>
    <m/>
    <m/>
    <n v="13"/>
    <n v="2"/>
    <x v="0"/>
    <x v="33"/>
    <s v="N2"/>
    <n v="153.49333333333337"/>
    <n v="44.483736730360938"/>
    <n v="107.66530785562634"/>
    <m/>
    <n v="1.3442887473460867"/>
    <m/>
    <m/>
    <m/>
    <m/>
    <m/>
  </r>
  <r>
    <x v="1"/>
    <x v="4"/>
    <s v="2015_Gatton_Dryland"/>
    <m/>
    <m/>
    <n v="14"/>
    <n v="2"/>
    <x v="5"/>
    <x v="33"/>
    <s v="N2"/>
    <n v="156.54666666666668"/>
    <n v="67.982739820565897"/>
    <n v="87.672615596963439"/>
    <m/>
    <n v="0.89131124913734572"/>
    <m/>
    <m/>
    <m/>
    <m/>
    <m/>
  </r>
  <r>
    <x v="1"/>
    <x v="4"/>
    <s v="2015_Gatton_Dryland"/>
    <m/>
    <m/>
    <n v="15"/>
    <n v="2"/>
    <x v="6"/>
    <x v="33"/>
    <s v="N2"/>
    <n v="178.09333333333333"/>
    <n v="59.167220376522707"/>
    <n v="117.44693244739759"/>
    <m/>
    <n v="1.4791805094130623"/>
    <m/>
    <m/>
    <m/>
    <m/>
    <m/>
  </r>
  <r>
    <x v="1"/>
    <x v="4"/>
    <s v="2015_Gatton_Dryland"/>
    <m/>
    <m/>
    <n v="16"/>
    <n v="2"/>
    <x v="8"/>
    <x v="33"/>
    <s v="N2"/>
    <n v="174.89333333333329"/>
    <n v="65.534433307632995"/>
    <n v="107.20138781804161"/>
    <m/>
    <n v="2.157512207658701"/>
    <m/>
    <m/>
    <m/>
    <m/>
    <m/>
  </r>
  <r>
    <x v="1"/>
    <x v="4"/>
    <s v="2015_Gatton_Dryland"/>
    <m/>
    <m/>
    <n v="17"/>
    <n v="2"/>
    <x v="9"/>
    <x v="33"/>
    <s v="N2"/>
    <n v="173.88"/>
    <n v="63.311481757259855"/>
    <n v="109.6622189128816"/>
    <m/>
    <n v="0.90629932985852923"/>
    <m/>
    <m/>
    <m/>
    <m/>
    <m/>
  </r>
  <r>
    <x v="1"/>
    <x v="4"/>
    <s v="2015_Gatton_Dryland"/>
    <m/>
    <m/>
    <n v="18"/>
    <n v="2"/>
    <x v="10"/>
    <x v="33"/>
    <s v="N2"/>
    <n v="177.75999999999996"/>
    <n v="63.965917686318107"/>
    <n v="112.01450500556172"/>
    <m/>
    <n v="1.7795773081201303"/>
    <m/>
    <m/>
    <m/>
    <m/>
    <m/>
  </r>
  <r>
    <x v="1"/>
    <x v="4"/>
    <s v="2015_Gatton_Dryland"/>
    <m/>
    <m/>
    <n v="19"/>
    <n v="2"/>
    <x v="11"/>
    <x v="33"/>
    <s v="N2"/>
    <n v="114.49333333333334"/>
    <n v="38.730947916666672"/>
    <n v="74.152322916666677"/>
    <m/>
    <n v="1.6100624999999975"/>
    <m/>
    <m/>
    <m/>
    <m/>
    <m/>
  </r>
  <r>
    <x v="1"/>
    <x v="4"/>
    <s v="2015_Gatton_Dryland"/>
    <m/>
    <m/>
    <n v="20"/>
    <n v="2"/>
    <x v="1"/>
    <x v="33"/>
    <s v="N2"/>
    <n v="151.64000000000001"/>
    <n v="49.530124826629688"/>
    <n v="98.113814147018019"/>
    <m/>
    <n v="3.9960610263522969"/>
    <m/>
    <m/>
    <m/>
    <m/>
    <m/>
  </r>
  <r>
    <x v="1"/>
    <x v="4"/>
    <s v="2015_Gatton_Dryland"/>
    <m/>
    <m/>
    <n v="21"/>
    <n v="2"/>
    <x v="2"/>
    <x v="33"/>
    <s v="N2"/>
    <n v="153.25333333333333"/>
    <n v="54.989193514424088"/>
    <n v="96.037464729416726"/>
    <m/>
    <n v="2.2266750894925291"/>
    <m/>
    <m/>
    <m/>
    <m/>
    <m/>
  </r>
  <r>
    <x v="1"/>
    <x v="4"/>
    <s v="2015_Gatton_Dryland"/>
    <m/>
    <m/>
    <n v="22"/>
    <n v="2"/>
    <x v="7"/>
    <x v="33"/>
    <s v="N2"/>
    <n v="116.13333333333333"/>
    <n v="44.808559452900944"/>
    <n v="70.402470769909542"/>
    <m/>
    <n v="0.92230311052284009"/>
    <m/>
    <m/>
    <m/>
    <m/>
    <m/>
  </r>
  <r>
    <x v="1"/>
    <x v="4"/>
    <s v="2015_Gatton_Dryland"/>
    <m/>
    <m/>
    <n v="23"/>
    <n v="2"/>
    <x v="4"/>
    <x v="33"/>
    <s v="N2"/>
    <n v="143.5333333333333"/>
    <n v="54.876906138177809"/>
    <n v="86.167409854115036"/>
    <m/>
    <n v="2.4890173410404715"/>
    <m/>
    <m/>
    <m/>
    <m/>
    <m/>
  </r>
  <r>
    <x v="1"/>
    <x v="4"/>
    <s v="2015_Gatton_Dryland"/>
    <m/>
    <m/>
    <n v="24"/>
    <n v="2"/>
    <x v="3"/>
    <x v="33"/>
    <s v="N2"/>
    <n v="135.60000000000002"/>
    <n v="49.327100073046033"/>
    <n v="84.985244704163634"/>
    <m/>
    <n v="1.2876552227903657"/>
    <m/>
    <m/>
    <m/>
    <m/>
    <m/>
  </r>
  <r>
    <x v="1"/>
    <x v="4"/>
    <s v="2015_Gatton_Dryland"/>
    <m/>
    <m/>
    <n v="25"/>
    <n v="3"/>
    <x v="7"/>
    <x v="33"/>
    <s v="N2"/>
    <n v="143.63999999999996"/>
    <n v="58.674561301568843"/>
    <n v="83.63002905287621"/>
    <m/>
    <n v="1.3354096455549107"/>
    <m/>
    <m/>
    <m/>
    <m/>
    <m/>
  </r>
  <r>
    <x v="1"/>
    <x v="4"/>
    <s v="2015_Gatton_Dryland"/>
    <m/>
    <m/>
    <n v="26"/>
    <n v="3"/>
    <x v="9"/>
    <x v="33"/>
    <s v="N2"/>
    <n v="219.80000000000004"/>
    <n v="82.14747474747476"/>
    <n v="136.45703185703189"/>
    <m/>
    <n v="1.1954933954934004"/>
    <m/>
    <m/>
    <m/>
    <m/>
    <m/>
  </r>
  <r>
    <x v="1"/>
    <x v="4"/>
    <s v="2015_Gatton_Dryland"/>
    <m/>
    <m/>
    <n v="27"/>
    <n v="3"/>
    <x v="3"/>
    <x v="33"/>
    <s v="N2"/>
    <n v="180.82666666666668"/>
    <n v="64.661276948590384"/>
    <n v="115.15330016583751"/>
    <m/>
    <n v="1.0120895522388045"/>
    <m/>
    <m/>
    <m/>
    <m/>
    <m/>
  </r>
  <r>
    <x v="1"/>
    <x v="4"/>
    <s v="2015_Gatton_Dryland"/>
    <m/>
    <m/>
    <n v="28"/>
    <n v="3"/>
    <x v="11"/>
    <x v="33"/>
    <s v="N2"/>
    <n v="106.93333333333338"/>
    <n v="36.010028490028503"/>
    <n v="70.28353276353279"/>
    <m/>
    <n v="0.6397720797720825"/>
    <m/>
    <m/>
    <m/>
    <m/>
    <m/>
  </r>
  <r>
    <x v="1"/>
    <x v="4"/>
    <s v="2015_Gatton_Dryland"/>
    <m/>
    <m/>
    <n v="29"/>
    <n v="3"/>
    <x v="8"/>
    <x v="33"/>
    <s v="N2"/>
    <n v="193.25333333333336"/>
    <n v="82.378245260862286"/>
    <n v="108.63813454118437"/>
    <m/>
    <n v="2.236953531286701"/>
    <m/>
    <m/>
    <m/>
    <m/>
    <m/>
  </r>
  <r>
    <x v="1"/>
    <x v="4"/>
    <s v="2015_Gatton_Dryland"/>
    <m/>
    <m/>
    <n v="30"/>
    <n v="3"/>
    <x v="4"/>
    <x v="33"/>
    <s v="N2"/>
    <n v="120.21333333333335"/>
    <n v="47.71893565553944"/>
    <n v="71.185834542815684"/>
    <m/>
    <n v="1.3085631349782327"/>
    <m/>
    <m/>
    <m/>
    <m/>
    <m/>
  </r>
  <r>
    <x v="1"/>
    <x v="4"/>
    <s v="2015_Gatton_Dryland"/>
    <m/>
    <m/>
    <n v="31"/>
    <n v="3"/>
    <x v="10"/>
    <x v="33"/>
    <s v="N2"/>
    <n v="193.56000000000006"/>
    <n v="70.320553250345782"/>
    <n v="121.54390041493778"/>
    <m/>
    <n v="1.6955463347164705"/>
    <m/>
    <m/>
    <m/>
    <m/>
    <m/>
  </r>
  <r>
    <x v="1"/>
    <x v="4"/>
    <s v="2015_Gatton_Dryland"/>
    <m/>
    <m/>
    <n v="32"/>
    <n v="3"/>
    <x v="0"/>
    <x v="33"/>
    <s v="N2"/>
    <n v="170.81333333333333"/>
    <n v="52.363213728549134"/>
    <n v="117.11772230889235"/>
    <m/>
    <n v="1.3323972958918309"/>
    <m/>
    <m/>
    <m/>
    <m/>
    <m/>
  </r>
  <r>
    <x v="1"/>
    <x v="4"/>
    <s v="2015_Gatton_Dryland"/>
    <m/>
    <m/>
    <n v="33"/>
    <n v="3"/>
    <x v="6"/>
    <x v="33"/>
    <s v="N2"/>
    <n v="132.41333333333333"/>
    <n v="49.112094196804023"/>
    <n v="80.96256798430052"/>
    <m/>
    <n v="2.3386711522287724"/>
    <m/>
    <m/>
    <m/>
    <m/>
    <m/>
  </r>
  <r>
    <x v="1"/>
    <x v="4"/>
    <s v="2015_Gatton_Dryland"/>
    <m/>
    <m/>
    <n v="34"/>
    <n v="3"/>
    <x v="1"/>
    <x v="33"/>
    <s v="N2"/>
    <n v="143.80000000000001"/>
    <n v="50.281567666870799"/>
    <n v="91.228903857930192"/>
    <m/>
    <n v="2.2895284751990186"/>
    <m/>
    <m/>
    <m/>
    <m/>
    <m/>
  </r>
  <r>
    <x v="1"/>
    <x v="4"/>
    <s v="2015_Gatton_Dryland"/>
    <m/>
    <m/>
    <n v="35"/>
    <n v="3"/>
    <x v="2"/>
    <x v="33"/>
    <s v="N2"/>
    <n v="179.15999999999997"/>
    <n v="71.752693069306929"/>
    <n v="104.30304950495048"/>
    <m/>
    <n v="3.1042574257425701"/>
    <m/>
    <m/>
    <m/>
    <m/>
    <m/>
  </r>
  <r>
    <x v="1"/>
    <x v="4"/>
    <s v="2015_Gatton_Dryland"/>
    <m/>
    <m/>
    <n v="36"/>
    <n v="3"/>
    <x v="5"/>
    <x v="33"/>
    <s v="N2"/>
    <n v="161.51999999999998"/>
    <n v="76.072437810945274"/>
    <n v="84.018971807628517"/>
    <m/>
    <n v="1.4285903814262031"/>
    <m/>
    <m/>
    <m/>
    <m/>
    <m/>
  </r>
  <r>
    <x v="1"/>
    <x v="4"/>
    <s v="2015_Gatton_Dryland"/>
    <m/>
    <m/>
    <n v="37"/>
    <n v="4"/>
    <x v="1"/>
    <x v="33"/>
    <s v="N2"/>
    <n v="117.29333333333329"/>
    <n v="40.139517069109068"/>
    <n v="75.591207327227281"/>
    <m/>
    <n v="1.5626089369969476"/>
    <m/>
    <m/>
    <m/>
    <m/>
    <m/>
  </r>
  <r>
    <x v="1"/>
    <x v="4"/>
    <s v="2015_Gatton_Dryland"/>
    <m/>
    <m/>
    <n v="38"/>
    <n v="4"/>
    <x v="0"/>
    <x v="33"/>
    <s v="N2"/>
    <n v="161.37333333333333"/>
    <n v="53.522155555555557"/>
    <n v="106.64087777777779"/>
    <m/>
    <n v="1.2102999999999982"/>
    <m/>
    <m/>
    <m/>
    <m/>
    <m/>
  </r>
  <r>
    <x v="1"/>
    <x v="4"/>
    <s v="2015_Gatton_Dryland"/>
    <m/>
    <m/>
    <n v="39"/>
    <n v="4"/>
    <x v="8"/>
    <x v="33"/>
    <s v="N2"/>
    <n v="176.64"/>
    <n v="69.190210970464122"/>
    <n v="105.58649789029536"/>
    <m/>
    <n v="1.8632911392405105"/>
    <m/>
    <m/>
    <m/>
    <m/>
    <m/>
  </r>
  <r>
    <x v="1"/>
    <x v="4"/>
    <s v="2015_Gatton_Dryland"/>
    <m/>
    <m/>
    <n v="40"/>
    <n v="4"/>
    <x v="2"/>
    <x v="33"/>
    <s v="N2"/>
    <n v="158.05333333333334"/>
    <n v="62.927128576352978"/>
    <n v="93.818628059289907"/>
    <m/>
    <n v="1.3075766976904524"/>
    <m/>
    <m/>
    <m/>
    <m/>
    <m/>
  </r>
  <r>
    <x v="1"/>
    <x v="4"/>
    <s v="2015_Gatton_Dryland"/>
    <m/>
    <m/>
    <n v="41"/>
    <n v="4"/>
    <x v="10"/>
    <x v="33"/>
    <s v="N2"/>
    <n v="112.96000000000002"/>
    <n v="44.268108108108123"/>
    <n v="67.47070270270271"/>
    <m/>
    <n v="1.2211891891891957"/>
    <m/>
    <m/>
    <m/>
    <m/>
    <m/>
  </r>
  <r>
    <x v="1"/>
    <x v="4"/>
    <s v="2015_Gatton_Dryland"/>
    <m/>
    <m/>
    <n v="42"/>
    <n v="4"/>
    <x v="6"/>
    <x v="33"/>
    <s v="N2"/>
    <n v="68.613333333333344"/>
    <n v="24.397929155313363"/>
    <n v="42.906702997275204"/>
    <m/>
    <n v="1.3087011807447826"/>
    <m/>
    <m/>
    <m/>
    <m/>
    <m/>
  </r>
  <r>
    <x v="1"/>
    <x v="4"/>
    <s v="2015_Gatton_Dryland"/>
    <m/>
    <m/>
    <n v="43"/>
    <n v="4"/>
    <x v="9"/>
    <x v="33"/>
    <s v="N2"/>
    <n v="169.60000000000002"/>
    <n v="65.978042959427228"/>
    <n v="102.71121718377088"/>
    <m/>
    <n v="0.91073985680190805"/>
    <m/>
    <m/>
    <m/>
    <m/>
    <m/>
  </r>
  <r>
    <x v="1"/>
    <x v="4"/>
    <s v="2015_Gatton_Dryland"/>
    <m/>
    <m/>
    <n v="44"/>
    <n v="4"/>
    <x v="4"/>
    <x v="33"/>
    <s v="N2"/>
    <n v="148.81333333333333"/>
    <n v="58.69999622712696"/>
    <n v="88.428975664968874"/>
    <m/>
    <n v="1.6843614412375114"/>
    <m/>
    <m/>
    <m/>
    <m/>
    <m/>
  </r>
  <r>
    <x v="1"/>
    <x v="4"/>
    <s v="2015_Gatton_Dryland"/>
    <m/>
    <m/>
    <n v="45"/>
    <n v="4"/>
    <x v="11"/>
    <x v="33"/>
    <s v="N2"/>
    <n v="94.800000000000011"/>
    <n v="35.712658871377741"/>
    <n v="57.882460599898323"/>
    <m/>
    <n v="1.204880528723945"/>
    <m/>
    <m/>
    <m/>
    <m/>
    <m/>
  </r>
  <r>
    <x v="1"/>
    <x v="4"/>
    <s v="2015_Gatton_Dryland"/>
    <m/>
    <m/>
    <n v="46"/>
    <n v="4"/>
    <x v="3"/>
    <x v="33"/>
    <s v="N2"/>
    <n v="137.92000000000002"/>
    <n v="50.28198687910028"/>
    <n v="86.280787253983135"/>
    <m/>
    <n v="1.357225866916594"/>
    <m/>
    <m/>
    <m/>
    <m/>
    <m/>
  </r>
  <r>
    <x v="1"/>
    <x v="4"/>
    <s v="2015_Gatton_Dryland"/>
    <m/>
    <m/>
    <n v="47"/>
    <n v="4"/>
    <x v="5"/>
    <x v="33"/>
    <s v="N2"/>
    <n v="192.06666666666663"/>
    <n v="84.219125404117733"/>
    <n v="105.7886336566275"/>
    <m/>
    <n v="2.0589076059213967"/>
    <m/>
    <m/>
    <m/>
    <m/>
    <m/>
  </r>
  <r>
    <x v="1"/>
    <x v="4"/>
    <s v="2015_Gatton_Dryland"/>
    <m/>
    <m/>
    <n v="48"/>
    <n v="4"/>
    <x v="7"/>
    <x v="33"/>
    <s v="N2"/>
    <n v="157.28"/>
    <n v="67.824183381088829"/>
    <n v="88.103839541547288"/>
    <m/>
    <n v="1.3519770773639079"/>
    <m/>
    <m/>
    <m/>
    <m/>
    <m/>
  </r>
  <r>
    <x v="1"/>
    <x v="4"/>
    <s v="2015_Gatton_Dryland"/>
    <m/>
    <m/>
    <n v="1"/>
    <n v="1"/>
    <x v="4"/>
    <x v="34"/>
    <s v="F1"/>
    <n v="324.5866666666667"/>
    <n v="157.22932393893646"/>
    <n v="155.84080523402113"/>
    <m/>
    <n v="11.516537493709112"/>
    <m/>
    <m/>
    <m/>
    <m/>
    <m/>
  </r>
  <r>
    <x v="1"/>
    <x v="4"/>
    <s v="2015_Gatton_Dryland"/>
    <m/>
    <m/>
    <n v="2"/>
    <n v="1"/>
    <x v="2"/>
    <x v="35"/>
    <s v="F1"/>
    <n v="484.31999999999994"/>
    <n v="262.88902455209018"/>
    <n v="187.3646715328467"/>
    <m/>
    <n v="34.066303915063045"/>
    <m/>
    <m/>
    <m/>
    <m/>
    <m/>
  </r>
  <r>
    <x v="1"/>
    <x v="4"/>
    <s v="2015_Gatton_Dryland"/>
    <m/>
    <m/>
    <n v="3"/>
    <n v="1"/>
    <x v="0"/>
    <x v="35"/>
    <s v="F1"/>
    <n v="353.56"/>
    <n v="168.61725648803505"/>
    <n v="171.23886754297268"/>
    <m/>
    <n v="13.703875968992252"/>
    <m/>
    <m/>
    <m/>
    <m/>
    <m/>
  </r>
  <r>
    <x v="1"/>
    <x v="4"/>
    <s v="2015_Gatton_Dryland"/>
    <m/>
    <m/>
    <n v="4"/>
    <n v="1"/>
    <x v="10"/>
    <x v="34"/>
    <s v="F1"/>
    <n v="370.0533333333334"/>
    <n v="184.33368289637954"/>
    <n v="179.41979797979801"/>
    <m/>
    <n v="6.2998524571558274"/>
    <m/>
    <m/>
    <m/>
    <m/>
    <m/>
  </r>
  <r>
    <x v="1"/>
    <x v="4"/>
    <s v="2015_Gatton_Dryland"/>
    <m/>
    <m/>
    <n v="5"/>
    <n v="1"/>
    <x v="5"/>
    <x v="36"/>
    <s v="F1"/>
    <n v="214.8533333333333"/>
    <n v="101.50339181286547"/>
    <n v="108.77286549707601"/>
    <m/>
    <n v="4.5770760233918102"/>
    <m/>
    <m/>
    <m/>
    <m/>
    <m/>
  </r>
  <r>
    <x v="1"/>
    <x v="4"/>
    <s v="2015_Gatton_Dryland"/>
    <m/>
    <m/>
    <n v="6"/>
    <n v="1"/>
    <x v="11"/>
    <x v="37"/>
    <s v="F1"/>
    <n v="262.76000000000005"/>
    <n v="150.49185027647812"/>
    <n v="103.94164185453"/>
    <m/>
    <n v="8.3265078689919214"/>
    <m/>
    <m/>
    <m/>
    <m/>
    <m/>
  </r>
  <r>
    <x v="1"/>
    <x v="4"/>
    <s v="2015_Gatton_Dryland"/>
    <m/>
    <m/>
    <n v="7"/>
    <n v="1"/>
    <x v="7"/>
    <x v="34"/>
    <s v="F1"/>
    <n v="288.86666666666662"/>
    <n v="156.39447904652056"/>
    <n v="125.47541714725104"/>
    <m/>
    <n v="6.9967704728950455"/>
    <m/>
    <m/>
    <m/>
    <m/>
    <m/>
  </r>
  <r>
    <x v="1"/>
    <x v="4"/>
    <s v="2015_Gatton_Dryland"/>
    <m/>
    <m/>
    <n v="8"/>
    <n v="1"/>
    <x v="6"/>
    <x v="35"/>
    <s v="F1"/>
    <n v="412.14666666666659"/>
    <n v="220.23497431625705"/>
    <n v="170.7979730667777"/>
    <m/>
    <n v="21.11371928363182"/>
    <m/>
    <m/>
    <m/>
    <m/>
    <m/>
  </r>
  <r>
    <x v="1"/>
    <x v="4"/>
    <s v="2015_Gatton_Dryland"/>
    <m/>
    <m/>
    <n v="9"/>
    <n v="1"/>
    <x v="3"/>
    <x v="34"/>
    <s v="F1"/>
    <n v="307.98666666666668"/>
    <n v="161.94911063930172"/>
    <n v="139.42590548085244"/>
    <m/>
    <n v="6.6116505465125437"/>
    <m/>
    <m/>
    <m/>
    <m/>
    <m/>
  </r>
  <r>
    <x v="1"/>
    <x v="4"/>
    <s v="2015_Gatton_Dryland"/>
    <m/>
    <m/>
    <n v="10"/>
    <n v="1"/>
    <x v="8"/>
    <x v="34"/>
    <s v="F1"/>
    <n v="372.08"/>
    <n v="190.30217041800643"/>
    <n v="168.91654340836013"/>
    <m/>
    <n v="12.861286173633445"/>
    <m/>
    <m/>
    <m/>
    <m/>
    <m/>
  </r>
  <r>
    <x v="1"/>
    <x v="4"/>
    <s v="2015_Gatton_Dryland"/>
    <m/>
    <m/>
    <n v="11"/>
    <n v="1"/>
    <x v="1"/>
    <x v="35"/>
    <s v="F1"/>
    <n v="421.65333333333325"/>
    <n v="232.624577275175"/>
    <n v="168.82027643152034"/>
    <m/>
    <n v="20.208479626637953"/>
    <m/>
    <m/>
    <m/>
    <m/>
    <m/>
  </r>
  <r>
    <x v="1"/>
    <x v="4"/>
    <s v="2015_Gatton_Dryland"/>
    <m/>
    <m/>
    <n v="12"/>
    <n v="1"/>
    <x v="9"/>
    <x v="35"/>
    <s v="F1"/>
    <n v="368.9733333333333"/>
    <n v="212.93648803013727"/>
    <n v="149.0420901689148"/>
    <m/>
    <n v="6.9947551342812169"/>
    <m/>
    <m/>
    <m/>
    <m/>
    <m/>
  </r>
  <r>
    <x v="1"/>
    <x v="4"/>
    <s v="2015_Gatton_Dryland"/>
    <m/>
    <m/>
    <n v="13"/>
    <n v="2"/>
    <x v="0"/>
    <x v="35"/>
    <s v="F1"/>
    <n v="346.48"/>
    <n v="147.06705035971223"/>
    <n v="183.80101476713369"/>
    <m/>
    <n v="15.611934873154123"/>
    <m/>
    <m/>
    <m/>
    <m/>
    <m/>
  </r>
  <r>
    <x v="1"/>
    <x v="4"/>
    <s v="2015_Gatton_Dryland"/>
    <m/>
    <m/>
    <n v="14"/>
    <n v="2"/>
    <x v="5"/>
    <x v="36"/>
    <s v="F1"/>
    <n v="237.38666666666663"/>
    <n v="121.35750257997934"/>
    <n v="109.50654282765737"/>
    <m/>
    <n v="6.5226212590299335"/>
    <m/>
    <m/>
    <m/>
    <m/>
    <m/>
  </r>
  <r>
    <x v="1"/>
    <x v="4"/>
    <s v="2015_Gatton_Dryland"/>
    <m/>
    <m/>
    <n v="15"/>
    <n v="2"/>
    <x v="6"/>
    <x v="35"/>
    <s v="F1"/>
    <n v="318.84000000000003"/>
    <n v="169.96529182879377"/>
    <n v="137.29556420233465"/>
    <m/>
    <n v="11.579143968871593"/>
    <m/>
    <m/>
    <m/>
    <m/>
    <m/>
  </r>
  <r>
    <x v="1"/>
    <x v="4"/>
    <s v="2015_Gatton_Dryland"/>
    <m/>
    <m/>
    <n v="16"/>
    <n v="2"/>
    <x v="8"/>
    <x v="34"/>
    <s v="F1"/>
    <n v="329.13333333333338"/>
    <n v="174.78114942528737"/>
    <n v="143.65129720853858"/>
    <m/>
    <n v="10.700886699507391"/>
    <m/>
    <m/>
    <m/>
    <m/>
    <m/>
  </r>
  <r>
    <x v="1"/>
    <x v="4"/>
    <s v="2015_Gatton_Dryland"/>
    <m/>
    <m/>
    <n v="17"/>
    <n v="2"/>
    <x v="9"/>
    <x v="35"/>
    <s v="F1"/>
    <n v="385.09333333333331"/>
    <n v="172.16282305153587"/>
    <n v="205.15825336379788"/>
    <m/>
    <n v="7.7722569179995062"/>
    <m/>
    <m/>
    <m/>
    <m/>
    <m/>
  </r>
  <r>
    <x v="1"/>
    <x v="4"/>
    <s v="2015_Gatton_Dryland"/>
    <m/>
    <m/>
    <n v="18"/>
    <n v="2"/>
    <x v="10"/>
    <x v="34"/>
    <s v="F1"/>
    <n v="314.64000000000004"/>
    <n v="167.76337021276601"/>
    <n v="140.11521702127661"/>
    <m/>
    <n v="6.7614127659574468"/>
    <m/>
    <m/>
    <m/>
    <m/>
    <m/>
  </r>
  <r>
    <x v="1"/>
    <x v="4"/>
    <s v="2015_Gatton_Dryland"/>
    <m/>
    <m/>
    <n v="19"/>
    <n v="2"/>
    <x v="11"/>
    <x v="37"/>
    <s v="F1"/>
    <n v="399.36"/>
    <n v="226.01669064748205"/>
    <n v="156.10474820143887"/>
    <m/>
    <n v="17.238561151079143"/>
    <m/>
    <m/>
    <m/>
    <m/>
    <m/>
  </r>
  <r>
    <x v="1"/>
    <x v="4"/>
    <s v="2015_Gatton_Dryland"/>
    <m/>
    <m/>
    <n v="20"/>
    <n v="2"/>
    <x v="1"/>
    <x v="35"/>
    <s v="F1"/>
    <n v="341.67999999999995"/>
    <n v="180.53304964539004"/>
    <n v="140.85212765957445"/>
    <m/>
    <n v="20.294822695035457"/>
    <m/>
    <m/>
    <m/>
    <m/>
    <m/>
  </r>
  <r>
    <x v="1"/>
    <x v="4"/>
    <s v="2015_Gatton_Dryland"/>
    <m/>
    <m/>
    <n v="21"/>
    <n v="2"/>
    <x v="2"/>
    <x v="35"/>
    <s v="F1"/>
    <n v="387.06666666666678"/>
    <n v="183.5801904761905"/>
    <n v="181.05240816326537"/>
    <m/>
    <n v="22.434068027210888"/>
    <m/>
    <m/>
    <m/>
    <m/>
    <m/>
  </r>
  <r>
    <x v="1"/>
    <x v="4"/>
    <s v="2015_Gatton_Dryland"/>
    <m/>
    <m/>
    <n v="22"/>
    <n v="2"/>
    <x v="7"/>
    <x v="34"/>
    <s v="F1"/>
    <n v="318.06666666666666"/>
    <n v="160.17852109949672"/>
    <n v="151.09090205187766"/>
    <m/>
    <n v="6.797243515292295"/>
    <m/>
    <m/>
    <m/>
    <m/>
    <m/>
  </r>
  <r>
    <x v="1"/>
    <x v="4"/>
    <s v="2015_Gatton_Dryland"/>
    <m/>
    <m/>
    <n v="23"/>
    <n v="2"/>
    <x v="4"/>
    <x v="34"/>
    <s v="F1"/>
    <n v="327.21333333333331"/>
    <n v="185.08362115908207"/>
    <n v="132.67985219758847"/>
    <m/>
    <n v="9.4498599766627773"/>
    <m/>
    <m/>
    <m/>
    <m/>
    <m/>
  </r>
  <r>
    <x v="1"/>
    <x v="4"/>
    <s v="2015_Gatton_Dryland"/>
    <m/>
    <m/>
    <n v="24"/>
    <n v="2"/>
    <x v="3"/>
    <x v="34"/>
    <s v="F1"/>
    <n v="303.36"/>
    <n v="170.16230874942738"/>
    <n v="126.45790196976638"/>
    <m/>
    <n v="6.7397892808062343"/>
    <m/>
    <m/>
    <m/>
    <m/>
    <m/>
  </r>
  <r>
    <x v="1"/>
    <x v="4"/>
    <s v="2015_Gatton_Dryland"/>
    <m/>
    <m/>
    <n v="25"/>
    <n v="3"/>
    <x v="7"/>
    <x v="34"/>
    <s v="F1"/>
    <n v="220.53333333333333"/>
    <n v="112.19633333333333"/>
    <n v="103.54039999999999"/>
    <m/>
    <n v="4.7966000000000042"/>
    <m/>
    <m/>
    <m/>
    <m/>
    <m/>
  </r>
  <r>
    <x v="1"/>
    <x v="4"/>
    <s v="2015_Gatton_Dryland"/>
    <m/>
    <m/>
    <n v="26"/>
    <n v="3"/>
    <x v="9"/>
    <x v="35"/>
    <s v="F1"/>
    <n v="473.74666666666673"/>
    <n v="232.80683834048639"/>
    <n v="231.86283057428986"/>
    <m/>
    <n v="9.0769977518904543"/>
    <m/>
    <m/>
    <m/>
    <m/>
    <m/>
  </r>
  <r>
    <x v="1"/>
    <x v="4"/>
    <s v="2015_Gatton_Dryland"/>
    <m/>
    <m/>
    <n v="27"/>
    <n v="3"/>
    <x v="3"/>
    <x v="34"/>
    <s v="F1"/>
    <n v="336.03999999999996"/>
    <n v="167.18056271364711"/>
    <n v="160.55342624244017"/>
    <m/>
    <n v="8.3060110439127079"/>
    <m/>
    <m/>
    <m/>
    <m/>
    <m/>
  </r>
  <r>
    <x v="1"/>
    <x v="4"/>
    <s v="2015_Gatton_Dryland"/>
    <m/>
    <m/>
    <n v="28"/>
    <n v="3"/>
    <x v="11"/>
    <x v="37"/>
    <s v="F1"/>
    <n v="369.03999999999996"/>
    <n v="195.95119741100322"/>
    <n v="162.68129449838187"/>
    <m/>
    <n v="10.407508090614892"/>
    <m/>
    <m/>
    <m/>
    <m/>
    <m/>
  </r>
  <r>
    <x v="1"/>
    <x v="4"/>
    <s v="2015_Gatton_Dryland"/>
    <m/>
    <m/>
    <n v="29"/>
    <n v="3"/>
    <x v="8"/>
    <x v="34"/>
    <s v="F1"/>
    <n v="306.82666666666665"/>
    <n v="207.81931495405178"/>
    <n v="90.548471177944876"/>
    <m/>
    <n v="8.4588805346700155"/>
    <m/>
    <m/>
    <m/>
    <m/>
    <m/>
  </r>
  <r>
    <x v="1"/>
    <x v="4"/>
    <s v="2015_Gatton_Dryland"/>
    <m/>
    <m/>
    <n v="30"/>
    <n v="3"/>
    <x v="4"/>
    <x v="34"/>
    <s v="F1"/>
    <n v="259.44000000000005"/>
    <n v="137.47985177342514"/>
    <n v="114.20029645314983"/>
    <m/>
    <n v="7.7598517734250985"/>
    <m/>
    <m/>
    <m/>
    <m/>
    <m/>
  </r>
  <r>
    <x v="1"/>
    <x v="4"/>
    <s v="2015_Gatton_Dryland"/>
    <m/>
    <m/>
    <n v="31"/>
    <n v="3"/>
    <x v="10"/>
    <x v="34"/>
    <s v="F1"/>
    <n v="314.46666666666658"/>
    <n v="154.25039238095232"/>
    <n v="154.46602666666664"/>
    <m/>
    <n v="5.7502476190476219"/>
    <m/>
    <m/>
    <m/>
    <m/>
    <m/>
  </r>
  <r>
    <x v="1"/>
    <x v="4"/>
    <s v="2015_Gatton_Dryland"/>
    <m/>
    <m/>
    <n v="32"/>
    <n v="3"/>
    <x v="0"/>
    <x v="35"/>
    <s v="F1"/>
    <n v="391.05333333333328"/>
    <n v="184.72108675517131"/>
    <n v="193.77604198826793"/>
    <m/>
    <n v="12.55620458989401"/>
    <m/>
    <m/>
    <m/>
    <m/>
    <m/>
  </r>
  <r>
    <x v="1"/>
    <x v="4"/>
    <s v="2015_Gatton_Dryland"/>
    <m/>
    <m/>
    <n v="33"/>
    <n v="3"/>
    <x v="6"/>
    <x v="35"/>
    <s v="F1"/>
    <n v="391.17333333333335"/>
    <n v="214.69305647317918"/>
    <n v="160.05062765455401"/>
    <m/>
    <n v="16.429649205600132"/>
    <m/>
    <m/>
    <m/>
    <m/>
    <m/>
  </r>
  <r>
    <x v="1"/>
    <x v="4"/>
    <s v="2015_Gatton_Dryland"/>
    <m/>
    <m/>
    <n v="34"/>
    <n v="3"/>
    <x v="1"/>
    <x v="35"/>
    <s v="F1"/>
    <n v="302.19999999999987"/>
    <n v="162.6272164948453"/>
    <n v="123.49698969072162"/>
    <m/>
    <n v="16.075793814432998"/>
    <m/>
    <m/>
    <m/>
    <m/>
    <m/>
  </r>
  <r>
    <x v="1"/>
    <x v="4"/>
    <s v="2015_Gatton_Dryland"/>
    <m/>
    <m/>
    <n v="35"/>
    <n v="3"/>
    <x v="2"/>
    <x v="35"/>
    <s v="F1"/>
    <n v="410.13333333333333"/>
    <n v="246.27075968992244"/>
    <n v="142.11596899224807"/>
    <m/>
    <n v="21.746604651162794"/>
    <m/>
    <m/>
    <m/>
    <m/>
    <m/>
  </r>
  <r>
    <x v="1"/>
    <x v="4"/>
    <s v="2015_Gatton_Dryland"/>
    <m/>
    <m/>
    <n v="36"/>
    <n v="3"/>
    <x v="5"/>
    <x v="36"/>
    <s v="F1"/>
    <n v="247.11999999999998"/>
    <n v="134.58130932896887"/>
    <n v="105.35967266775776"/>
    <m/>
    <n v="7.1790180032733293"/>
    <m/>
    <m/>
    <m/>
    <m/>
    <m/>
  </r>
  <r>
    <x v="1"/>
    <x v="4"/>
    <s v="2015_Gatton_Dryland"/>
    <m/>
    <m/>
    <n v="37"/>
    <n v="4"/>
    <x v="1"/>
    <x v="35"/>
    <s v="F1"/>
    <n v="509.22666666666663"/>
    <n v="252.57805488942179"/>
    <n v="200.88198241406874"/>
    <m/>
    <n v="55.766629363176115"/>
    <m/>
    <m/>
    <m/>
    <m/>
    <m/>
  </r>
  <r>
    <x v="1"/>
    <x v="4"/>
    <s v="2015_Gatton_Dryland"/>
    <m/>
    <m/>
    <n v="38"/>
    <n v="4"/>
    <x v="0"/>
    <x v="35"/>
    <s v="F1"/>
    <n v="363.62666666666667"/>
    <n v="165.37487291212781"/>
    <n v="188.64618736383443"/>
    <m/>
    <n v="9.605606390704434"/>
    <m/>
    <m/>
    <m/>
    <m/>
    <m/>
  </r>
  <r>
    <x v="1"/>
    <x v="4"/>
    <s v="2015_Gatton_Dryland"/>
    <m/>
    <m/>
    <n v="39"/>
    <n v="4"/>
    <x v="8"/>
    <x v="34"/>
    <s v="F1"/>
    <n v="418.06666666666672"/>
    <n v="214.50306554450398"/>
    <n v="196.39857179290996"/>
    <m/>
    <n v="7.1650293292527474"/>
    <m/>
    <m/>
    <m/>
    <m/>
    <m/>
  </r>
  <r>
    <x v="1"/>
    <x v="4"/>
    <s v="2015_Gatton_Dryland"/>
    <m/>
    <m/>
    <n v="40"/>
    <n v="4"/>
    <x v="2"/>
    <x v="35"/>
    <s v="F1"/>
    <n v="284.89333333333337"/>
    <n v="149.57899859616285"/>
    <n v="128.38197473093123"/>
    <m/>
    <n v="6.9323600062392936"/>
    <m/>
    <m/>
    <m/>
    <m/>
    <m/>
  </r>
  <r>
    <x v="1"/>
    <x v="4"/>
    <s v="2015_Gatton_Dryland"/>
    <m/>
    <m/>
    <n v="41"/>
    <n v="4"/>
    <x v="10"/>
    <x v="34"/>
    <s v="F1"/>
    <n v="356.66666666666669"/>
    <n v="178.91126543209879"/>
    <n v="171.56327160493828"/>
    <m/>
    <n v="6.1921296296296298"/>
    <m/>
    <m/>
    <m/>
    <m/>
    <m/>
  </r>
  <r>
    <x v="1"/>
    <x v="4"/>
    <s v="2015_Gatton_Dryland"/>
    <m/>
    <m/>
    <n v="42"/>
    <n v="4"/>
    <x v="6"/>
    <x v="35"/>
    <s v="F1"/>
    <n v="215.05333333333334"/>
    <n v="113.14652729384436"/>
    <n v="97.723132017034473"/>
    <m/>
    <n v="4.1836740224545093"/>
    <m/>
    <m/>
    <m/>
    <m/>
    <m/>
  </r>
  <r>
    <x v="1"/>
    <x v="4"/>
    <s v="2015_Gatton_Dryland"/>
    <m/>
    <m/>
    <n v="43"/>
    <n v="4"/>
    <x v="9"/>
    <x v="35"/>
    <s v="F1"/>
    <n v="369.4933333333334"/>
    <n v="204.06063127166576"/>
    <n v="161.28677248677252"/>
    <m/>
    <n v="4.1459295748950939"/>
    <m/>
    <m/>
    <m/>
    <m/>
    <m/>
  </r>
  <r>
    <x v="1"/>
    <x v="4"/>
    <s v="2015_Gatton_Dryland"/>
    <m/>
    <m/>
    <n v="44"/>
    <n v="4"/>
    <x v="4"/>
    <x v="34"/>
    <s v="F1"/>
    <n v="335.57333333333327"/>
    <n v="187.45645275391607"/>
    <n v="140.74071079669866"/>
    <m/>
    <n v="7.3761697827185513"/>
    <m/>
    <m/>
    <m/>
    <m/>
    <m/>
  </r>
  <r>
    <x v="1"/>
    <x v="4"/>
    <s v="2015_Gatton_Dryland"/>
    <m/>
    <m/>
    <n v="45"/>
    <n v="4"/>
    <x v="11"/>
    <x v="37"/>
    <s v="F1"/>
    <n v="424.84000000000003"/>
    <n v="240.21509267755553"/>
    <n v="171.52651862727106"/>
    <m/>
    <n v="13.098388695173425"/>
    <m/>
    <m/>
    <m/>
    <m/>
    <m/>
  </r>
  <r>
    <x v="1"/>
    <x v="4"/>
    <s v="2015_Gatton_Dryland"/>
    <m/>
    <m/>
    <n v="46"/>
    <n v="4"/>
    <x v="3"/>
    <x v="34"/>
    <s v="F1"/>
    <n v="295.41333333333336"/>
    <n v="145.45229141229143"/>
    <n v="147.52631664631662"/>
    <m/>
    <n v="2.4347252747252868"/>
    <m/>
    <m/>
    <m/>
    <m/>
    <m/>
  </r>
  <r>
    <x v="1"/>
    <x v="4"/>
    <s v="2015_Gatton_Dryland"/>
    <m/>
    <m/>
    <n v="47"/>
    <n v="4"/>
    <x v="5"/>
    <x v="36"/>
    <s v="F1"/>
    <n v="215.52"/>
    <n v="113.99002710027101"/>
    <n v="97.538861788617908"/>
    <m/>
    <n v="3.9911111111111124"/>
    <m/>
    <m/>
    <m/>
    <m/>
    <m/>
  </r>
  <r>
    <x v="1"/>
    <x v="4"/>
    <s v="2015_Gatton_Dryland"/>
    <m/>
    <m/>
    <n v="48"/>
    <n v="4"/>
    <x v="7"/>
    <x v="34"/>
    <s v="F1"/>
    <n v="303.77333333333343"/>
    <n v="168.35232964008983"/>
    <n v="128.35957708740676"/>
    <m/>
    <n v="7.0614266058367745"/>
    <m/>
    <m/>
    <m/>
    <m/>
    <m/>
  </r>
  <r>
    <x v="1"/>
    <x v="4"/>
    <s v="2015_Gatton_Dryland"/>
    <m/>
    <m/>
    <n v="1"/>
    <n v="1"/>
    <x v="4"/>
    <x v="38"/>
    <s v="A100"/>
    <n v="907.74666666666667"/>
    <n v="496.99426086268932"/>
    <n v="193.26358280947298"/>
    <n v="173.77572292729209"/>
    <n v="43.713100067212274"/>
    <m/>
    <m/>
    <m/>
    <m/>
    <m/>
  </r>
  <r>
    <x v="1"/>
    <x v="4"/>
    <s v="2015_Gatton_Dryland"/>
    <m/>
    <m/>
    <n v="2"/>
    <n v="1"/>
    <x v="2"/>
    <x v="38"/>
    <s v="A100"/>
    <n v="783.88000000000011"/>
    <n v="419.33452058541928"/>
    <n v="176.69733825742031"/>
    <n v="132.6302229517166"/>
    <n v="55.217918205443858"/>
    <m/>
    <m/>
    <m/>
    <m/>
    <m/>
  </r>
  <r>
    <x v="1"/>
    <x v="4"/>
    <s v="2015_Gatton_Dryland"/>
    <m/>
    <m/>
    <n v="3"/>
    <n v="1"/>
    <x v="0"/>
    <x v="39"/>
    <s v="A100"/>
    <n v="932.86666666666667"/>
    <n v="453.03952980688496"/>
    <n v="210.54119227539877"/>
    <n v="183.91023789532605"/>
    <n v="85.375706689056827"/>
    <m/>
    <m/>
    <m/>
    <m/>
    <m/>
  </r>
  <r>
    <x v="1"/>
    <x v="4"/>
    <s v="2015_Gatton_Dryland"/>
    <m/>
    <m/>
    <n v="4"/>
    <n v="1"/>
    <x v="10"/>
    <x v="38"/>
    <s v="A100"/>
    <n v="787.86666666666679"/>
    <n v="397.72375715922118"/>
    <n v="150.53397479954182"/>
    <n v="202.38155784650633"/>
    <n v="37.227376861397481"/>
    <m/>
    <m/>
    <m/>
    <m/>
    <m/>
  </r>
  <r>
    <x v="1"/>
    <x v="4"/>
    <s v="2015_Gatton_Dryland"/>
    <m/>
    <m/>
    <n v="5"/>
    <n v="1"/>
    <x v="5"/>
    <x v="40"/>
    <s v="A100"/>
    <n v="700.91999999999973"/>
    <n v="413.69257301808051"/>
    <n v="149.06403337969397"/>
    <n v="114.32378303198882"/>
    <n v="23.839610570236445"/>
    <m/>
    <m/>
    <m/>
    <m/>
    <m/>
  </r>
  <r>
    <x v="1"/>
    <x v="4"/>
    <s v="2015_Gatton_Dryland"/>
    <m/>
    <m/>
    <n v="6"/>
    <n v="1"/>
    <x v="11"/>
    <x v="39"/>
    <s v="A100"/>
    <n v="708.78666666666663"/>
    <n v="352.07501671754619"/>
    <n v="155.89391287493339"/>
    <n v="154.55444105247858"/>
    <n v="46.263296021708577"/>
    <m/>
    <m/>
    <m/>
    <m/>
    <m/>
  </r>
  <r>
    <x v="1"/>
    <x v="4"/>
    <s v="2015_Gatton_Dryland"/>
    <m/>
    <m/>
    <n v="7"/>
    <n v="1"/>
    <x v="7"/>
    <x v="39"/>
    <s v="A100"/>
    <n v="841.13333333333333"/>
    <n v="476.54653014789534"/>
    <n v="149.04997497155858"/>
    <n v="176.26480091012513"/>
    <n v="39.272027303754264"/>
    <m/>
    <m/>
    <m/>
    <m/>
    <m/>
  </r>
  <r>
    <x v="1"/>
    <x v="4"/>
    <s v="2015_Gatton_Dryland"/>
    <m/>
    <m/>
    <n v="8"/>
    <n v="1"/>
    <x v="6"/>
    <x v="39"/>
    <s v="A100"/>
    <n v="822.73333333333323"/>
    <n v="431.70595397178914"/>
    <n v="129.60951249690672"/>
    <n v="200.58324177183866"/>
    <n v="60.834625092798809"/>
    <m/>
    <m/>
    <m/>
    <m/>
    <m/>
  </r>
  <r>
    <x v="1"/>
    <x v="4"/>
    <s v="2015_Gatton_Dryland"/>
    <m/>
    <m/>
    <n v="9"/>
    <n v="1"/>
    <x v="3"/>
    <x v="38"/>
    <s v="A100"/>
    <n v="849.92000000000007"/>
    <n v="427.49175639894088"/>
    <n v="163.43894086496027"/>
    <n v="207.79156222418359"/>
    <n v="51.197740511915271"/>
    <m/>
    <m/>
    <m/>
    <m/>
    <m/>
  </r>
  <r>
    <x v="1"/>
    <x v="4"/>
    <s v="2015_Gatton_Dryland"/>
    <m/>
    <m/>
    <n v="10"/>
    <n v="1"/>
    <x v="8"/>
    <x v="38"/>
    <s v="A100"/>
    <n v="640.42666666666662"/>
    <n v="334.90302407851192"/>
    <n v="160.92885085016545"/>
    <n v="111.59779984023737"/>
    <n v="32.996991897751897"/>
    <m/>
    <m/>
    <m/>
    <m/>
    <m/>
  </r>
  <r>
    <x v="1"/>
    <x v="4"/>
    <s v="2015_Gatton_Dryland"/>
    <m/>
    <m/>
    <n v="11"/>
    <n v="1"/>
    <x v="1"/>
    <x v="39"/>
    <s v="A100"/>
    <n v="852.71999999999991"/>
    <n v="457.38246268656712"/>
    <n v="171.1349040511727"/>
    <n v="165.68040511727079"/>
    <n v="58.522228144989342"/>
    <m/>
    <m/>
    <m/>
    <m/>
    <m/>
  </r>
  <r>
    <x v="1"/>
    <x v="4"/>
    <s v="2015_Gatton_Dryland"/>
    <m/>
    <m/>
    <n v="12"/>
    <n v="1"/>
    <x v="9"/>
    <x v="39"/>
    <s v="A100"/>
    <n v="797.38666666666666"/>
    <n v="433.26618603478693"/>
    <n v="128.84417780018489"/>
    <n v="176.98486513738339"/>
    <n v="58.291437694311405"/>
    <m/>
    <m/>
    <m/>
    <m/>
    <m/>
  </r>
  <r>
    <x v="1"/>
    <x v="4"/>
    <s v="2015_Gatton_Dryland"/>
    <m/>
    <m/>
    <n v="13"/>
    <n v="2"/>
    <x v="0"/>
    <x v="39"/>
    <s v="A100"/>
    <n v="855.22666666666692"/>
    <n v="381.01135412752103"/>
    <n v="215.01189026681706"/>
    <n v="149.4477264186396"/>
    <n v="109.75569585368913"/>
    <m/>
    <m/>
    <m/>
    <m/>
    <m/>
  </r>
  <r>
    <x v="1"/>
    <x v="4"/>
    <s v="2015_Gatton_Dryland"/>
    <m/>
    <m/>
    <n v="14"/>
    <n v="2"/>
    <x v="5"/>
    <x v="40"/>
    <s v="A100"/>
    <n v="701.58666666666659"/>
    <n v="413.19698330454804"/>
    <n v="152.34642173025591"/>
    <n v="114.78305961166062"/>
    <n v="21.260202020202012"/>
    <m/>
    <m/>
    <m/>
    <m/>
    <m/>
  </r>
  <r>
    <x v="1"/>
    <x v="4"/>
    <s v="2015_Gatton_Dryland"/>
    <m/>
    <m/>
    <n v="15"/>
    <n v="2"/>
    <x v="6"/>
    <x v="39"/>
    <s v="A100"/>
    <n v="874.56000000000017"/>
    <n v="469.39523038257477"/>
    <n v="152.27259424741695"/>
    <n v="184.38782462999163"/>
    <n v="68.504350740016761"/>
    <m/>
    <m/>
    <m/>
    <m/>
    <m/>
  </r>
  <r>
    <x v="1"/>
    <x v="4"/>
    <s v="2015_Gatton_Dryland"/>
    <m/>
    <m/>
    <n v="16"/>
    <n v="2"/>
    <x v="8"/>
    <x v="38"/>
    <s v="A100"/>
    <n v="827.96000000000015"/>
    <n v="468.9321539848076"/>
    <n v="152.22439551950563"/>
    <n v="169.06715076606156"/>
    <n v="37.736299729625351"/>
    <m/>
    <m/>
    <m/>
    <m/>
    <m/>
  </r>
  <r>
    <x v="1"/>
    <x v="4"/>
    <s v="2015_Gatton_Dryland"/>
    <m/>
    <m/>
    <n v="17"/>
    <n v="2"/>
    <x v="9"/>
    <x v="39"/>
    <s v="A100"/>
    <n v="894.66666666666686"/>
    <n v="485.2651072124757"/>
    <n v="193.45204678362578"/>
    <n v="164.54541910331386"/>
    <n v="51.404093567251458"/>
    <m/>
    <m/>
    <m/>
    <m/>
    <m/>
  </r>
  <r>
    <x v="1"/>
    <x v="4"/>
    <s v="2015_Gatton_Dryland"/>
    <m/>
    <m/>
    <n v="18"/>
    <n v="2"/>
    <x v="10"/>
    <x v="38"/>
    <s v="A100"/>
    <n v="760.62666666666678"/>
    <n v="385.14220361843638"/>
    <n v="179.1457811264593"/>
    <n v="170.86771778056837"/>
    <n v="25.470964141202742"/>
    <m/>
    <m/>
    <m/>
    <m/>
    <m/>
  </r>
  <r>
    <x v="1"/>
    <x v="4"/>
    <s v="2015_Gatton_Dryland"/>
    <m/>
    <m/>
    <n v="19"/>
    <n v="2"/>
    <x v="11"/>
    <x v="39"/>
    <s v="A100"/>
    <n v="814.78666666666686"/>
    <n v="415.30797562938272"/>
    <n v="171.31219833697361"/>
    <n v="182.64559144729282"/>
    <n v="45.520901253017598"/>
    <m/>
    <m/>
    <m/>
    <m/>
    <m/>
  </r>
  <r>
    <x v="1"/>
    <x v="4"/>
    <s v="2015_Gatton_Dryland"/>
    <m/>
    <m/>
    <n v="20"/>
    <n v="2"/>
    <x v="1"/>
    <x v="39"/>
    <s v="A100"/>
    <n v="843.11999999999989"/>
    <n v="482.67517722254502"/>
    <n v="164.48433468913424"/>
    <n v="140.96907611853572"/>
    <n v="54.991411969785013"/>
    <m/>
    <m/>
    <m/>
    <m/>
    <m/>
  </r>
  <r>
    <x v="1"/>
    <x v="4"/>
    <s v="2015_Gatton_Dryland"/>
    <m/>
    <m/>
    <n v="21"/>
    <n v="2"/>
    <x v="2"/>
    <x v="38"/>
    <s v="A100"/>
    <n v="869.66666666666674"/>
    <n v="478.15275534015444"/>
    <n v="198.9415185783522"/>
    <n v="136.46788727338003"/>
    <n v="56.104505474780119"/>
    <m/>
    <m/>
    <m/>
    <m/>
    <m/>
  </r>
  <r>
    <x v="1"/>
    <x v="4"/>
    <s v="2015_Gatton_Dryland"/>
    <m/>
    <m/>
    <n v="22"/>
    <n v="2"/>
    <x v="7"/>
    <x v="39"/>
    <s v="A100"/>
    <n v="806.44"/>
    <n v="450.33775723851744"/>
    <n v="156.75495991700464"/>
    <n v="161.31842308780534"/>
    <n v="38.028859756672645"/>
    <m/>
    <m/>
    <m/>
    <m/>
    <m/>
  </r>
  <r>
    <x v="1"/>
    <x v="4"/>
    <s v="2015_Gatton_Dryland"/>
    <m/>
    <m/>
    <n v="23"/>
    <n v="2"/>
    <x v="4"/>
    <x v="38"/>
    <s v="A100"/>
    <n v="874.8"/>
    <n v="502.27199999999999"/>
    <n v="169.70399999999998"/>
    <n v="167.54399999999998"/>
    <n v="35.28"/>
    <m/>
    <m/>
    <m/>
    <m/>
    <m/>
  </r>
  <r>
    <x v="1"/>
    <x v="4"/>
    <s v="2015_Gatton_Dryland"/>
    <m/>
    <m/>
    <n v="24"/>
    <n v="2"/>
    <x v="3"/>
    <x v="38"/>
    <s v="A100"/>
    <n v="884.06666666666661"/>
    <n v="499.40441068917011"/>
    <n v="140.70461884669481"/>
    <n v="194.12164275668073"/>
    <n v="49.835994374120943"/>
    <m/>
    <m/>
    <m/>
    <m/>
    <m/>
  </r>
  <r>
    <x v="1"/>
    <x v="4"/>
    <s v="2015_Gatton_Dryland"/>
    <m/>
    <m/>
    <n v="25"/>
    <n v="3"/>
    <x v="7"/>
    <x v="39"/>
    <s v="A100"/>
    <n v="858.73333333333358"/>
    <n v="469.89240177168176"/>
    <n v="171.37858551221606"/>
    <n v="187.7213887698243"/>
    <n v="29.740957279611383"/>
    <m/>
    <m/>
    <m/>
    <m/>
    <m/>
  </r>
  <r>
    <x v="1"/>
    <x v="4"/>
    <s v="2015_Gatton_Dryland"/>
    <m/>
    <m/>
    <n v="26"/>
    <n v="3"/>
    <x v="9"/>
    <x v="39"/>
    <s v="A100"/>
    <n v="893.81333333333362"/>
    <n v="443.51217026663517"/>
    <n v="214.91405332700373"/>
    <n v="158.16231663897466"/>
    <n v="77.224793100720007"/>
    <m/>
    <m/>
    <m/>
    <m/>
    <m/>
  </r>
  <r>
    <x v="1"/>
    <x v="4"/>
    <s v="2015_Gatton_Dryland"/>
    <m/>
    <m/>
    <n v="27"/>
    <n v="3"/>
    <x v="3"/>
    <x v="38"/>
    <s v="A100"/>
    <n v="805.96"/>
    <n v="398.57370141820934"/>
    <n v="182.88320450362673"/>
    <n v="189.95073292194439"/>
    <n v="34.552361156219561"/>
    <m/>
    <m/>
    <m/>
    <m/>
    <m/>
  </r>
  <r>
    <x v="1"/>
    <x v="4"/>
    <s v="2015_Gatton_Dryland"/>
    <m/>
    <m/>
    <n v="28"/>
    <n v="3"/>
    <x v="11"/>
    <x v="39"/>
    <s v="A100"/>
    <n v="640.69333333333338"/>
    <n v="322.32851934339692"/>
    <n v="139.36388022766641"/>
    <n v="142.37629629629632"/>
    <n v="36.624637465973777"/>
    <m/>
    <m/>
    <m/>
    <m/>
    <m/>
  </r>
  <r>
    <x v="1"/>
    <x v="4"/>
    <s v="2015_Gatton_Dryland"/>
    <m/>
    <m/>
    <n v="29"/>
    <n v="3"/>
    <x v="8"/>
    <x v="38"/>
    <s v="A100"/>
    <n v="746.97333333333336"/>
    <n v="419.80267127562536"/>
    <n v="155.6777204858611"/>
    <n v="141.90664362187334"/>
    <n v="29.586297949973591"/>
    <m/>
    <m/>
    <m/>
    <m/>
    <m/>
  </r>
  <r>
    <x v="1"/>
    <x v="4"/>
    <s v="2015_Gatton_Dryland"/>
    <m/>
    <m/>
    <n v="30"/>
    <n v="3"/>
    <x v="4"/>
    <x v="38"/>
    <s v="A100"/>
    <n v="782.93333333333351"/>
    <n v="431.84841335162332"/>
    <n v="178.28111568358489"/>
    <n v="126.08556012802929"/>
    <n v="46.718244170096028"/>
    <m/>
    <m/>
    <m/>
    <m/>
    <m/>
  </r>
  <r>
    <x v="1"/>
    <x v="4"/>
    <s v="2015_Gatton_Dryland"/>
    <m/>
    <m/>
    <n v="31"/>
    <n v="3"/>
    <x v="10"/>
    <x v="38"/>
    <s v="A100"/>
    <n v="693.57333333333338"/>
    <n v="347.6361712937761"/>
    <n v="170.18409363091999"/>
    <n v="147.24746869896569"/>
    <n v="28.505599709671575"/>
    <m/>
    <m/>
    <m/>
    <m/>
    <m/>
  </r>
  <r>
    <x v="1"/>
    <x v="4"/>
    <s v="2015_Gatton_Dryland"/>
    <m/>
    <m/>
    <n v="32"/>
    <n v="3"/>
    <x v="0"/>
    <x v="39"/>
    <s v="A100"/>
    <n v="863.29333333333318"/>
    <n v="425.44533719959577"/>
    <n v="169.88229163920738"/>
    <n v="188.42938710952944"/>
    <n v="79.536317385000643"/>
    <m/>
    <m/>
    <m/>
    <m/>
    <m/>
  </r>
  <r>
    <x v="1"/>
    <x v="4"/>
    <s v="2015_Gatton_Dryland"/>
    <m/>
    <m/>
    <n v="33"/>
    <n v="3"/>
    <x v="6"/>
    <x v="39"/>
    <s v="A100"/>
    <n v="845.61333333333334"/>
    <n v="441.45624518068354"/>
    <n v="152.84365679932043"/>
    <n v="179.36750179703327"/>
    <n v="71.945929556296136"/>
    <m/>
    <m/>
    <m/>
    <m/>
    <m/>
  </r>
  <r>
    <x v="1"/>
    <x v="4"/>
    <s v="2015_Gatton_Dryland"/>
    <m/>
    <m/>
    <n v="34"/>
    <n v="3"/>
    <x v="1"/>
    <x v="39"/>
    <s v="A100"/>
    <n v="614.45333333333326"/>
    <n v="316.24813936781607"/>
    <n v="115.6238290229885"/>
    <n v="139.29484913793101"/>
    <n v="43.286515804597698"/>
    <m/>
    <m/>
    <m/>
    <m/>
    <m/>
  </r>
  <r>
    <x v="1"/>
    <x v="4"/>
    <s v="2015_Gatton_Dryland"/>
    <m/>
    <m/>
    <n v="35"/>
    <n v="3"/>
    <x v="2"/>
    <x v="38"/>
    <s v="A100"/>
    <n v="686.9466666666666"/>
    <n v="392.72931176309294"/>
    <n v="141.5206824482832"/>
    <n v="124.12883283063707"/>
    <n v="28.567839624653452"/>
    <m/>
    <m/>
    <m/>
    <m/>
    <m/>
  </r>
  <r>
    <x v="1"/>
    <x v="4"/>
    <s v="2015_Gatton_Dryland"/>
    <m/>
    <m/>
    <n v="36"/>
    <n v="3"/>
    <x v="5"/>
    <x v="40"/>
    <s v="A100"/>
    <n v="741.4799999999999"/>
    <n v="443.78542750929364"/>
    <n v="143.52452249711573"/>
    <n v="132.97404435328801"/>
    <n v="21.196005640302527"/>
    <m/>
    <m/>
    <m/>
    <m/>
    <m/>
  </r>
  <r>
    <x v="1"/>
    <x v="4"/>
    <s v="2015_Gatton_Dryland"/>
    <m/>
    <m/>
    <n v="37"/>
    <n v="4"/>
    <x v="1"/>
    <x v="39"/>
    <s v="A100"/>
    <n v="729.54666666666651"/>
    <n v="367.09359547674114"/>
    <n v="131.69245438190694"/>
    <n v="160.30902081727058"/>
    <n v="70.451595990747876"/>
    <m/>
    <m/>
    <m/>
    <m/>
    <m/>
  </r>
  <r>
    <x v="1"/>
    <x v="4"/>
    <s v="2015_Gatton_Dryland"/>
    <m/>
    <m/>
    <n v="38"/>
    <n v="4"/>
    <x v="0"/>
    <x v="39"/>
    <s v="A100"/>
    <n v="641.61333333333346"/>
    <n v="315.32123957271739"/>
    <n v="139.93288189333032"/>
    <n v="132.66741554372851"/>
    <n v="53.691796323557156"/>
    <m/>
    <m/>
    <m/>
    <m/>
    <m/>
  </r>
  <r>
    <x v="1"/>
    <x v="4"/>
    <s v="2015_Gatton_Dryland"/>
    <m/>
    <m/>
    <n v="39"/>
    <n v="4"/>
    <x v="8"/>
    <x v="38"/>
    <s v="A100"/>
    <n v="898.74666666666678"/>
    <n v="537.66020509696421"/>
    <n v="140.84835820895526"/>
    <n v="190.26163062239826"/>
    <n v="29.976472738349091"/>
    <m/>
    <m/>
    <m/>
    <m/>
    <m/>
  </r>
  <r>
    <x v="1"/>
    <x v="4"/>
    <s v="2015_Gatton_Dryland"/>
    <m/>
    <m/>
    <n v="40"/>
    <n v="4"/>
    <x v="2"/>
    <x v="38"/>
    <s v="A100"/>
    <n v="967.13333333333344"/>
    <n v="553.59097202465625"/>
    <n v="190.03321637426902"/>
    <n v="171.50681207523317"/>
    <n v="52.00233285917497"/>
    <m/>
    <m/>
    <m/>
    <m/>
    <m/>
  </r>
  <r>
    <x v="1"/>
    <x v="4"/>
    <s v="2015_Gatton_Dryland"/>
    <m/>
    <m/>
    <n v="41"/>
    <n v="4"/>
    <x v="10"/>
    <x v="38"/>
    <s v="A100"/>
    <n v="805.1066666666668"/>
    <n v="397.17743928776071"/>
    <n v="172.13506280576496"/>
    <n v="190.87085195469174"/>
    <n v="44.923312618449494"/>
    <m/>
    <m/>
    <m/>
    <m/>
    <m/>
  </r>
  <r>
    <x v="1"/>
    <x v="4"/>
    <s v="2015_Gatton_Dryland"/>
    <m/>
    <m/>
    <n v="42"/>
    <n v="4"/>
    <x v="6"/>
    <x v="39"/>
    <s v="A100"/>
    <n v="659.78666666666663"/>
    <n v="335.74543249185047"/>
    <n v="136.62400727768934"/>
    <n v="144.57685998028961"/>
    <n v="42.84036691683724"/>
    <m/>
    <m/>
    <m/>
    <m/>
    <m/>
  </r>
  <r>
    <x v="1"/>
    <x v="4"/>
    <s v="2015_Gatton_Dryland"/>
    <m/>
    <m/>
    <n v="43"/>
    <n v="4"/>
    <x v="9"/>
    <x v="39"/>
    <s v="A100"/>
    <n v="846.97333333333347"/>
    <n v="481.70813959752212"/>
    <n v="151.15096079110393"/>
    <n v="163.37209280849592"/>
    <n v="50.742140136211489"/>
    <m/>
    <m/>
    <m/>
    <m/>
    <m/>
  </r>
  <r>
    <x v="1"/>
    <x v="4"/>
    <s v="2015_Gatton_Dryland"/>
    <m/>
    <m/>
    <n v="44"/>
    <n v="4"/>
    <x v="4"/>
    <x v="38"/>
    <s v="A100"/>
    <n v="838.21333333333348"/>
    <n v="478.22908042548966"/>
    <n v="162.49289193756834"/>
    <n v="160.49297942141365"/>
    <n v="36.998381548861722"/>
    <m/>
    <m/>
    <m/>
    <m/>
    <m/>
  </r>
  <r>
    <x v="1"/>
    <x v="4"/>
    <s v="2015_Gatton_Dryland"/>
    <m/>
    <m/>
    <n v="45"/>
    <n v="4"/>
    <x v="11"/>
    <x v="39"/>
    <s v="A100"/>
    <n v="658.70666666666671"/>
    <n v="336.63263843338564"/>
    <n v="150.75206045914732"/>
    <n v="126.04938637767955"/>
    <n v="45.272581396454207"/>
    <m/>
    <m/>
    <m/>
    <m/>
    <m/>
  </r>
  <r>
    <x v="1"/>
    <x v="4"/>
    <s v="2015_Gatton_Dryland"/>
    <m/>
    <m/>
    <n v="46"/>
    <n v="4"/>
    <x v="3"/>
    <x v="38"/>
    <s v="A100"/>
    <n v="730.66666666666652"/>
    <n v="371.7705568268496"/>
    <n v="156.08176964149501"/>
    <n v="166.03020594965673"/>
    <n v="36.784134248665133"/>
    <m/>
    <m/>
    <m/>
    <m/>
    <m/>
  </r>
  <r>
    <x v="1"/>
    <x v="4"/>
    <s v="2015_Gatton_Dryland"/>
    <m/>
    <m/>
    <n v="47"/>
    <n v="4"/>
    <x v="5"/>
    <x v="40"/>
    <s v="A100"/>
    <n v="572.08000000000015"/>
    <n v="344.00721664275471"/>
    <n v="112.13835007173601"/>
    <n v="96.030645624103329"/>
    <n v="19.903787661406039"/>
    <m/>
    <m/>
    <m/>
    <m/>
    <m/>
  </r>
  <r>
    <x v="1"/>
    <x v="4"/>
    <s v="2015_Gatton_Dryland"/>
    <m/>
    <m/>
    <n v="48"/>
    <n v="4"/>
    <x v="7"/>
    <x v="39"/>
    <s v="A100"/>
    <n v="820.48"/>
    <n v="469.68823461759638"/>
    <n v="128.45064979873493"/>
    <n v="166.07760782058656"/>
    <n v="56.263507763082259"/>
    <m/>
    <m/>
    <m/>
    <m/>
    <m/>
  </r>
  <r>
    <x v="1"/>
    <x v="4"/>
    <s v="2015_Gatton_Dryland"/>
    <m/>
    <m/>
    <n v="1"/>
    <n v="1"/>
    <x v="4"/>
    <x v="41"/>
    <s v="GR100"/>
    <n v="1427.4109000129688"/>
    <n v="469.59464142134613"/>
    <n v="10.647299961094548"/>
    <n v="764.84264557126198"/>
    <n v="182.326313059266"/>
    <m/>
    <m/>
    <m/>
    <m/>
    <m/>
  </r>
  <r>
    <x v="1"/>
    <x v="4"/>
    <s v="2015_Gatton_Dryland"/>
    <m/>
    <m/>
    <n v="2"/>
    <n v="1"/>
    <x v="2"/>
    <x v="41"/>
    <s v="GR100"/>
    <n v="1262.0533333333335"/>
    <n v="446.20892676767681"/>
    <m/>
    <n v="664.4902020202021"/>
    <n v="151.35420454545456"/>
    <m/>
    <m/>
    <m/>
    <m/>
    <m/>
  </r>
  <r>
    <x v="1"/>
    <x v="4"/>
    <s v="2015_Gatton_Dryland"/>
    <m/>
    <m/>
    <n v="3"/>
    <n v="1"/>
    <x v="0"/>
    <x v="42"/>
    <s v="GR100"/>
    <n v="1401.32"/>
    <n v="358.8857801289949"/>
    <m/>
    <n v="845.21967968693377"/>
    <n v="197.21454018407127"/>
    <m/>
    <m/>
    <m/>
    <m/>
    <m/>
  </r>
  <r>
    <x v="1"/>
    <x v="4"/>
    <s v="2015_Gatton_Dryland"/>
    <m/>
    <m/>
    <n v="4"/>
    <n v="1"/>
    <x v="10"/>
    <x v="41"/>
    <s v="GR100"/>
    <n v="1273.4594649964115"/>
    <n v="414.52896065766288"/>
    <n v="11.061605010765319"/>
    <n v="726.44122398381933"/>
    <n v="121.42767534416387"/>
    <m/>
    <m/>
    <m/>
    <m/>
    <m/>
  </r>
  <r>
    <x v="1"/>
    <x v="4"/>
    <s v="2015_Gatton_Dryland"/>
    <m/>
    <m/>
    <n v="5"/>
    <n v="1"/>
    <x v="5"/>
    <x v="41"/>
    <s v="GR100"/>
    <n v="1307.0462279020235"/>
    <n v="511.7652992545261"/>
    <n v="13.261316293929717"/>
    <n v="644.00136315228963"/>
    <n v="138.01824920127791"/>
    <m/>
    <m/>
    <m/>
    <m/>
    <m/>
  </r>
  <r>
    <x v="1"/>
    <x v="4"/>
    <s v="2015_Gatton_Dryland"/>
    <m/>
    <m/>
    <n v="6"/>
    <n v="1"/>
    <x v="11"/>
    <x v="42"/>
    <s v="GR100"/>
    <n v="1232.48"/>
    <n v="352.79289172652301"/>
    <m/>
    <n v="715.4220164937484"/>
    <n v="164.26509177972864"/>
    <m/>
    <m/>
    <m/>
    <m/>
    <m/>
  </r>
  <r>
    <x v="1"/>
    <x v="4"/>
    <s v="2015_Gatton_Dryland"/>
    <m/>
    <m/>
    <n v="7"/>
    <n v="1"/>
    <x v="7"/>
    <x v="42"/>
    <s v="GR100"/>
    <n v="1314.4933333333333"/>
    <n v="445.51593627537858"/>
    <m/>
    <n v="725.07971012780365"/>
    <n v="143.89768693015102"/>
    <m/>
    <m/>
    <m/>
    <m/>
    <m/>
  </r>
  <r>
    <x v="1"/>
    <x v="4"/>
    <s v="2015_Gatton_Dryland"/>
    <m/>
    <m/>
    <n v="8"/>
    <n v="1"/>
    <x v="6"/>
    <x v="42"/>
    <s v="GR100"/>
    <n v="1431.3066666666664"/>
    <n v="434.17157627371876"/>
    <m/>
    <n v="826.56195726878821"/>
    <n v="170.57313312415957"/>
    <m/>
    <m/>
    <m/>
    <m/>
    <m/>
  </r>
  <r>
    <x v="1"/>
    <x v="4"/>
    <s v="2015_Gatton_Dryland"/>
    <m/>
    <m/>
    <n v="9"/>
    <n v="1"/>
    <x v="3"/>
    <x v="42"/>
    <s v="GR100"/>
    <n v="1244.426666666667"/>
    <n v="322.2044948421136"/>
    <m/>
    <n v="755.24028033703462"/>
    <n v="166.98189148751871"/>
    <m/>
    <m/>
    <m/>
    <m/>
    <m/>
  </r>
  <r>
    <x v="1"/>
    <x v="4"/>
    <s v="2015_Gatton_Dryland"/>
    <m/>
    <m/>
    <n v="10"/>
    <n v="1"/>
    <x v="8"/>
    <x v="41"/>
    <s v="GR100"/>
    <n v="1449.8930485267467"/>
    <n v="496.63848848916035"/>
    <n v="5.4808544197597149"/>
    <n v="764.29905899724804"/>
    <n v="183.47464662057857"/>
    <m/>
    <m/>
    <m/>
    <m/>
    <m/>
  </r>
  <r>
    <x v="1"/>
    <x v="4"/>
    <s v="2015_Gatton_Dryland"/>
    <m/>
    <m/>
    <n v="11"/>
    <n v="1"/>
    <x v="1"/>
    <x v="42"/>
    <s v="GR100"/>
    <n v="1375.3866666666665"/>
    <n v="415.09483487967015"/>
    <m/>
    <n v="782.37309160712368"/>
    <n v="177.91874017987271"/>
    <m/>
    <m/>
    <m/>
    <m/>
    <m/>
  </r>
  <r>
    <x v="1"/>
    <x v="4"/>
    <s v="2015_Gatton_Dryland"/>
    <m/>
    <m/>
    <n v="12"/>
    <n v="1"/>
    <x v="9"/>
    <x v="42"/>
    <s v="GR100"/>
    <n v="1168.8400000000001"/>
    <n v="353.81590175528845"/>
    <m/>
    <n v="657.73083520864145"/>
    <n v="157.29326303607021"/>
    <m/>
    <m/>
    <m/>
    <m/>
    <m/>
  </r>
  <r>
    <x v="1"/>
    <x v="4"/>
    <s v="2015_Gatton_Dryland"/>
    <m/>
    <m/>
    <n v="13"/>
    <n v="2"/>
    <x v="0"/>
    <x v="42"/>
    <s v="GR100"/>
    <n v="1283.4779244089054"/>
    <n v="327.97775834627708"/>
    <n v="0.88622677328424415"/>
    <n v="736.52830083031313"/>
    <n v="218.08563845903089"/>
    <m/>
    <m/>
    <m/>
    <m/>
    <m/>
  </r>
  <r>
    <x v="1"/>
    <x v="4"/>
    <s v="2015_Gatton_Dryland"/>
    <m/>
    <m/>
    <n v="14"/>
    <n v="2"/>
    <x v="5"/>
    <x v="41"/>
    <s v="GR100"/>
    <n v="1618.6788226811557"/>
    <n v="592.01930473296591"/>
    <n v="8.6435319565329394"/>
    <n v="844.05968584230322"/>
    <n v="173.95630014935364"/>
    <m/>
    <m/>
    <m/>
    <m/>
    <m/>
  </r>
  <r>
    <x v="1"/>
    <x v="4"/>
    <s v="2015_Gatton_Dryland"/>
    <m/>
    <m/>
    <n v="15"/>
    <n v="2"/>
    <x v="6"/>
    <x v="42"/>
    <s v="GR100"/>
    <n v="1411.3066666666668"/>
    <n v="404.78085514834208"/>
    <m/>
    <n v="834.0379057591623"/>
    <n v="172.48790575916232"/>
    <m/>
    <m/>
    <m/>
    <m/>
    <m/>
  </r>
  <r>
    <x v="1"/>
    <x v="4"/>
    <s v="2015_Gatton_Dryland"/>
    <m/>
    <m/>
    <n v="16"/>
    <n v="2"/>
    <x v="8"/>
    <x v="41"/>
    <s v="GR100"/>
    <n v="1482.3644210195091"/>
    <n v="490.13364240262916"/>
    <n v="4.0267369414726311"/>
    <n v="875.45540731417384"/>
    <n v="112.74863436123347"/>
    <m/>
    <m/>
    <m/>
    <m/>
    <m/>
  </r>
  <r>
    <x v="1"/>
    <x v="4"/>
    <s v="2015_Gatton_Dryland"/>
    <m/>
    <m/>
    <n v="17"/>
    <n v="2"/>
    <x v="9"/>
    <x v="42"/>
    <s v="GR100"/>
    <n v="1167.2266666666667"/>
    <n v="370.1302215956332"/>
    <m/>
    <n v="652.60135343238255"/>
    <n v="144.49509163865093"/>
    <m/>
    <m/>
    <m/>
    <m/>
    <m/>
  </r>
  <r>
    <x v="1"/>
    <x v="4"/>
    <s v="2015_Gatton_Dryland"/>
    <m/>
    <m/>
    <n v="18"/>
    <n v="2"/>
    <x v="10"/>
    <x v="41"/>
    <s v="GR100"/>
    <n v="1473.9979262842853"/>
    <n v="452.24420810954865"/>
    <n v="4.4462211471444411"/>
    <n v="871.21737362141778"/>
    <n v="146.09012340617446"/>
    <m/>
    <m/>
    <m/>
    <m/>
    <m/>
  </r>
  <r>
    <x v="1"/>
    <x v="4"/>
    <s v="2015_Gatton_Dryland"/>
    <m/>
    <m/>
    <n v="19"/>
    <n v="2"/>
    <x v="11"/>
    <x v="42"/>
    <s v="GR100"/>
    <n v="1107.4001352807372"/>
    <n v="309.02338800430982"/>
    <n v="2.0395941577876218"/>
    <n v="673.9615036513826"/>
    <n v="122.37564946725729"/>
    <m/>
    <m/>
    <m/>
    <m/>
    <m/>
  </r>
  <r>
    <x v="1"/>
    <x v="4"/>
    <s v="2015_Gatton_Dryland"/>
    <m/>
    <m/>
    <n v="20"/>
    <n v="2"/>
    <x v="1"/>
    <x v="42"/>
    <s v="GR100"/>
    <n v="1244.7066666666667"/>
    <n v="385.49991532599495"/>
    <m/>
    <n v="755.19068585944115"/>
    <n v="104.01606548123058"/>
    <m/>
    <m/>
    <m/>
    <m/>
    <m/>
  </r>
  <r>
    <x v="1"/>
    <x v="4"/>
    <s v="2015_Gatton_Dryland"/>
    <m/>
    <m/>
    <n v="21"/>
    <n v="2"/>
    <x v="2"/>
    <x v="41"/>
    <s v="GR100"/>
    <n v="1434.8279308058586"/>
    <n v="546.99296003857523"/>
    <n v="6.7562075824242118"/>
    <n v="710.87430293532645"/>
    <n v="170.2044602495329"/>
    <m/>
    <m/>
    <m/>
    <m/>
    <m/>
  </r>
  <r>
    <x v="1"/>
    <x v="4"/>
    <s v="2015_Gatton_Dryland"/>
    <m/>
    <m/>
    <n v="22"/>
    <n v="2"/>
    <x v="7"/>
    <x v="42"/>
    <s v="GR100"/>
    <n v="1333.7866666666666"/>
    <n v="447.10120151853158"/>
    <m/>
    <n v="745.58627685804856"/>
    <n v="141.09918829008652"/>
    <m/>
    <m/>
    <m/>
    <m/>
    <m/>
  </r>
  <r>
    <x v="1"/>
    <x v="4"/>
    <s v="2015_Gatton_Dryland"/>
    <m/>
    <m/>
    <n v="23"/>
    <n v="2"/>
    <x v="4"/>
    <x v="41"/>
    <s v="GR100"/>
    <n v="1393.8996311760611"/>
    <n v="433.76775226165626"/>
    <n v="5.9011064718162842"/>
    <n v="825.86349338900482"/>
    <n v="128.36727905358381"/>
    <m/>
    <m/>
    <m/>
    <m/>
    <m/>
  </r>
  <r>
    <x v="1"/>
    <x v="4"/>
    <s v="2015_Gatton_Dryland"/>
    <m/>
    <m/>
    <n v="24"/>
    <n v="2"/>
    <x v="3"/>
    <x v="42"/>
    <s v="GR100"/>
    <n v="1193.4666666666667"/>
    <n v="317.2683560143908"/>
    <m/>
    <n v="757.9717440951041"/>
    <n v="118.22656655717191"/>
    <m/>
    <m/>
    <m/>
    <m/>
    <m/>
  </r>
  <r>
    <x v="1"/>
    <x v="4"/>
    <s v="2015_Gatton_Dryland"/>
    <m/>
    <m/>
    <n v="25"/>
    <n v="3"/>
    <x v="7"/>
    <x v="42"/>
    <s v="GR100"/>
    <n v="1247.8533333333335"/>
    <n v="386.86575060508062"/>
    <m/>
    <n v="710.6117005308439"/>
    <n v="150.37588219740883"/>
    <m/>
    <m/>
    <m/>
    <m/>
    <m/>
  </r>
  <r>
    <x v="1"/>
    <x v="4"/>
    <s v="2015_Gatton_Dryland"/>
    <m/>
    <m/>
    <n v="26"/>
    <n v="3"/>
    <x v="9"/>
    <x v="42"/>
    <s v="GR100"/>
    <n v="1344.3866666666668"/>
    <n v="385.71219141302538"/>
    <m/>
    <n v="772.95764868011497"/>
    <n v="185.71682657352628"/>
    <m/>
    <m/>
    <m/>
    <m/>
    <m/>
  </r>
  <r>
    <x v="1"/>
    <x v="4"/>
    <s v="2015_Gatton_Dryland"/>
    <m/>
    <m/>
    <n v="27"/>
    <n v="3"/>
    <x v="3"/>
    <x v="42"/>
    <s v="GR100"/>
    <n v="1330.9466666666667"/>
    <n v="322.37845846512408"/>
    <m/>
    <n v="832.94026450622425"/>
    <n v="175.62794369531844"/>
    <m/>
    <m/>
    <m/>
    <m/>
    <m/>
  </r>
  <r>
    <x v="1"/>
    <x v="4"/>
    <s v="2015_Gatton_Dryland"/>
    <m/>
    <m/>
    <n v="28"/>
    <n v="3"/>
    <x v="11"/>
    <x v="42"/>
    <s v="GR100"/>
    <n v="1142.6400000000001"/>
    <n v="310.20469493017993"/>
    <m/>
    <n v="676.3986061139766"/>
    <n v="156.03669895584352"/>
    <m/>
    <m/>
    <m/>
    <m/>
    <m/>
  </r>
  <r>
    <x v="1"/>
    <x v="4"/>
    <s v="2015_Gatton_Dryland"/>
    <m/>
    <m/>
    <n v="29"/>
    <n v="3"/>
    <x v="8"/>
    <x v="41"/>
    <s v="GR100"/>
    <n v="1388.4649081283087"/>
    <n v="456.37131111803166"/>
    <n v="4.8052756150731861"/>
    <n v="753.34600228381601"/>
    <n v="173.94231911138795"/>
    <m/>
    <m/>
    <m/>
    <m/>
    <m/>
  </r>
  <r>
    <x v="1"/>
    <x v="4"/>
    <s v="2015_Gatton_Dryland"/>
    <m/>
    <m/>
    <n v="30"/>
    <n v="3"/>
    <x v="4"/>
    <x v="41"/>
    <s v="GR100"/>
    <n v="1436.6253364540667"/>
    <n v="505.5451843183148"/>
    <n v="6.0839906377998867"/>
    <n v="752.96080358884342"/>
    <n v="172.03535790910868"/>
    <m/>
    <m/>
    <m/>
    <m/>
    <m/>
  </r>
  <r>
    <x v="1"/>
    <x v="4"/>
    <s v="2015_Gatton_Dryland"/>
    <m/>
    <m/>
    <n v="31"/>
    <n v="3"/>
    <x v="10"/>
    <x v="41"/>
    <s v="GR100"/>
    <n v="1081.3004171244863"/>
    <n v="328.5868587474057"/>
    <n v="10.57874862654133"/>
    <n v="631.21522321246914"/>
    <n v="110.91958653807023"/>
    <m/>
    <m/>
    <m/>
    <m/>
    <m/>
  </r>
  <r>
    <x v="1"/>
    <x v="4"/>
    <s v="2015_Gatton_Dryland"/>
    <m/>
    <m/>
    <n v="32"/>
    <n v="3"/>
    <x v="0"/>
    <x v="42"/>
    <s v="GR100"/>
    <n v="1203.8666666666668"/>
    <n v="328.29077671251918"/>
    <m/>
    <n v="747.26046408225648"/>
    <n v="128.31542587189108"/>
    <m/>
    <m/>
    <m/>
    <m/>
    <m/>
  </r>
  <r>
    <x v="1"/>
    <x v="4"/>
    <s v="2015_Gatton_Dryland"/>
    <m/>
    <m/>
    <n v="33"/>
    <n v="3"/>
    <x v="6"/>
    <x v="42"/>
    <s v="GR100"/>
    <n v="1241.1733333333336"/>
    <n v="383.04259232785324"/>
    <m/>
    <n v="717.65961083313493"/>
    <n v="140.47113017234534"/>
    <m/>
    <m/>
    <m/>
    <m/>
    <m/>
  </r>
  <r>
    <x v="1"/>
    <x v="4"/>
    <s v="2015_Gatton_Dryland"/>
    <m/>
    <m/>
    <n v="34"/>
    <n v="3"/>
    <x v="1"/>
    <x v="42"/>
    <s v="GR100"/>
    <n v="1114.56"/>
    <n v="331.3293795326349"/>
    <m/>
    <n v="680.69589041095878"/>
    <n v="102.53473005640612"/>
    <m/>
    <m/>
    <m/>
    <m/>
    <m/>
  </r>
  <r>
    <x v="1"/>
    <x v="4"/>
    <s v="2015_Gatton_Dryland"/>
    <m/>
    <m/>
    <n v="35"/>
    <n v="3"/>
    <x v="2"/>
    <x v="41"/>
    <s v="GR100"/>
    <n v="1412.6224028629861"/>
    <n v="483.71183367416512"/>
    <n v="13.652791411042948"/>
    <n v="751.42428084526262"/>
    <n v="163.8334969325154"/>
    <m/>
    <m/>
    <m/>
    <m/>
    <m/>
  </r>
  <r>
    <x v="1"/>
    <x v="4"/>
    <s v="2015_Gatton_Dryland"/>
    <m/>
    <m/>
    <n v="36"/>
    <n v="3"/>
    <x v="5"/>
    <x v="41"/>
    <s v="GR100"/>
    <n v="939.73333333333335"/>
    <n v="339.84150446638455"/>
    <m/>
    <n v="524.01068171133056"/>
    <n v="75.881147155618237"/>
    <m/>
    <m/>
    <m/>
    <m/>
    <m/>
  </r>
  <r>
    <x v="1"/>
    <x v="4"/>
    <s v="2015_Gatton_Dryland"/>
    <m/>
    <m/>
    <n v="37"/>
    <n v="4"/>
    <x v="1"/>
    <x v="42"/>
    <s v="GR100"/>
    <n v="1504.1866666666667"/>
    <n v="435.81153837639192"/>
    <m/>
    <n v="874.42026255783583"/>
    <n v="193.954865732439"/>
    <m/>
    <m/>
    <m/>
    <m/>
    <m/>
  </r>
  <r>
    <x v="1"/>
    <x v="4"/>
    <s v="2015_Gatton_Dryland"/>
    <m/>
    <m/>
    <n v="38"/>
    <n v="4"/>
    <x v="0"/>
    <x v="42"/>
    <s v="GR100"/>
    <n v="1310.626666666667"/>
    <n v="351.14228620498062"/>
    <m/>
    <n v="792.38725934905972"/>
    <n v="167.09712111262652"/>
    <m/>
    <m/>
    <m/>
    <m/>
    <m/>
  </r>
  <r>
    <x v="1"/>
    <x v="4"/>
    <s v="2015_Gatton_Dryland"/>
    <m/>
    <m/>
    <n v="39"/>
    <n v="4"/>
    <x v="8"/>
    <x v="41"/>
    <s v="GR100"/>
    <n v="1652.6542648922687"/>
    <n v="483.70689057879167"/>
    <n v="15.95720532319392"/>
    <n v="979.10259822560204"/>
    <n v="173.88757076468107"/>
    <m/>
    <m/>
    <m/>
    <m/>
    <m/>
  </r>
  <r>
    <x v="1"/>
    <x v="4"/>
    <s v="2015_Gatton_Dryland"/>
    <m/>
    <m/>
    <n v="40"/>
    <n v="4"/>
    <x v="2"/>
    <x v="41"/>
    <s v="GR100"/>
    <n v="1511.9199999999998"/>
    <n v="552.4461176023558"/>
    <m/>
    <n v="805.07908805927605"/>
    <n v="154.394794338368"/>
    <m/>
    <m/>
    <m/>
    <m/>
    <m/>
  </r>
  <r>
    <x v="1"/>
    <x v="4"/>
    <s v="2015_Gatton_Dryland"/>
    <m/>
    <m/>
    <n v="41"/>
    <n v="4"/>
    <x v="10"/>
    <x v="41"/>
    <s v="GR100"/>
    <n v="1400.6256491887693"/>
    <n v="446.79636928358326"/>
    <n v="28.483052433691604"/>
    <n v="790.43712125546597"/>
    <n v="134.90910621602845"/>
    <m/>
    <m/>
    <m/>
    <m/>
    <m/>
  </r>
  <r>
    <x v="1"/>
    <x v="4"/>
    <s v="2015_Gatton_Dryland"/>
    <m/>
    <m/>
    <n v="42"/>
    <n v="4"/>
    <x v="6"/>
    <x v="42"/>
    <s v="GR100"/>
    <n v="1166.6933333333332"/>
    <n v="300.30726307941939"/>
    <m/>
    <n v="719.72438363373237"/>
    <n v="146.66168662018154"/>
    <m/>
    <m/>
    <m/>
    <m/>
    <m/>
  </r>
  <r>
    <x v="1"/>
    <x v="4"/>
    <s v="2015_Gatton_Dryland"/>
    <m/>
    <m/>
    <n v="43"/>
    <n v="4"/>
    <x v="9"/>
    <x v="42"/>
    <s v="GR100"/>
    <n v="1380.7466666666669"/>
    <n v="455.40918641390203"/>
    <m/>
    <n v="767.05875987361776"/>
    <n v="158.27872037914693"/>
    <m/>
    <m/>
    <m/>
    <m/>
    <m/>
  </r>
  <r>
    <x v="1"/>
    <x v="4"/>
    <s v="2015_Gatton_Dryland"/>
    <m/>
    <m/>
    <n v="44"/>
    <n v="4"/>
    <x v="4"/>
    <x v="41"/>
    <s v="GR100"/>
    <n v="1142.6087787696142"/>
    <n v="410.51707840594088"/>
    <n v="5.5336636911574013"/>
    <n v="627.19220976068766"/>
    <n v="99.365826911828279"/>
    <m/>
    <m/>
    <m/>
    <m/>
    <m/>
  </r>
  <r>
    <x v="1"/>
    <x v="4"/>
    <s v="2015_Gatton_Dryland"/>
    <m/>
    <m/>
    <n v="45"/>
    <n v="4"/>
    <x v="11"/>
    <x v="42"/>
    <s v="GR100"/>
    <n v="1555.9466666666667"/>
    <n v="444.85595864239156"/>
    <m/>
    <n v="883.67908293998664"/>
    <n v="227.41162508428866"/>
    <m/>
    <m/>
    <m/>
    <m/>
    <m/>
  </r>
  <r>
    <x v="1"/>
    <x v="4"/>
    <s v="2015_Gatton_Dryland"/>
    <m/>
    <m/>
    <n v="46"/>
    <n v="4"/>
    <x v="3"/>
    <x v="42"/>
    <s v="GR100"/>
    <n v="1197.5066666666667"/>
    <n v="300.57682442808994"/>
    <m/>
    <n v="751.40623546540621"/>
    <n v="145.5236067731706"/>
    <m/>
    <m/>
    <m/>
    <m/>
    <m/>
  </r>
  <r>
    <x v="1"/>
    <x v="4"/>
    <s v="2015_Gatton_Dryland"/>
    <m/>
    <m/>
    <n v="47"/>
    <n v="4"/>
    <x v="5"/>
    <x v="41"/>
    <s v="GR100"/>
    <n v="1151.3175699239728"/>
    <n v="402.2340015344912"/>
    <n v="21.087290228081194"/>
    <n v="636.79980749110689"/>
    <n v="91.19647067029365"/>
    <m/>
    <m/>
    <m/>
    <m/>
    <m/>
  </r>
  <r>
    <x v="1"/>
    <x v="4"/>
    <s v="2015_Gatton_Dryland"/>
    <m/>
    <m/>
    <n v="48"/>
    <n v="4"/>
    <x v="7"/>
    <x v="42"/>
    <s v="GR100"/>
    <n v="1003.7333333333332"/>
    <n v="328.45510086455329"/>
    <m/>
    <n v="568.39654178674346"/>
    <n v="106.8816906820364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4A014-7946-4C1A-B940-AB127E9CA61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A2:AK379" firstHeaderRow="1" firstDataRow="2" firstDataCol="4"/>
  <pivotFields count="23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5">
        <item x="4"/>
        <item x="3"/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">
        <item x="5"/>
        <item x="1"/>
        <item x="7"/>
        <item x="3"/>
        <item x="9"/>
        <item x="11"/>
        <item x="8"/>
        <item x="6"/>
        <item x="0"/>
        <item x="10"/>
        <item x="2"/>
        <item x="4"/>
      </items>
    </pivotField>
    <pivotField axis="axisRow" compact="0" outline="0" showAll="0" defaultSubtotal="0">
      <items count="43">
        <item x="19"/>
        <item x="26"/>
        <item x="0"/>
        <item x="1"/>
        <item x="27"/>
        <item x="20"/>
        <item x="4"/>
        <item x="2"/>
        <item x="3"/>
        <item x="5"/>
        <item x="28"/>
        <item x="9"/>
        <item x="29"/>
        <item x="7"/>
        <item x="21"/>
        <item x="6"/>
        <item x="8"/>
        <item x="23"/>
        <item x="24"/>
        <item x="22"/>
        <item x="31"/>
        <item x="30"/>
        <item x="10"/>
        <item x="25"/>
        <item x="32"/>
        <item x="33"/>
        <item x="36"/>
        <item x="34"/>
        <item x="35"/>
        <item x="12"/>
        <item x="37"/>
        <item x="40"/>
        <item x="38"/>
        <item x="39"/>
        <item x="13"/>
        <item x="14"/>
        <item x="41"/>
        <item x="42"/>
        <item x="16"/>
        <item x="15"/>
        <item x="17"/>
        <item x="18"/>
        <item h="1" x="11"/>
      </items>
    </pivotField>
    <pivotField compact="0" outline="0" showAll="0"/>
    <pivotField dataField="1" compact="0" numFmtId="1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4">
    <field x="1"/>
    <field x="0"/>
    <field x="7"/>
    <field x="8"/>
  </rowFields>
  <rowItems count="376">
    <i>
      <x/>
      <x/>
      <x/>
      <x/>
    </i>
    <i r="3">
      <x v="1"/>
    </i>
    <i r="3">
      <x v="4"/>
    </i>
    <i r="3">
      <x v="9"/>
    </i>
    <i r="3">
      <x v="20"/>
    </i>
    <i r="2">
      <x v="1"/>
      <x/>
    </i>
    <i r="3">
      <x v="4"/>
    </i>
    <i r="3">
      <x v="7"/>
    </i>
    <i r="3">
      <x v="10"/>
    </i>
    <i r="3">
      <x v="20"/>
    </i>
    <i r="2">
      <x v="2"/>
      <x/>
    </i>
    <i r="3">
      <x v="1"/>
    </i>
    <i r="3">
      <x v="4"/>
    </i>
    <i r="3">
      <x v="9"/>
    </i>
    <i r="3">
      <x v="20"/>
    </i>
    <i r="2">
      <x v="3"/>
      <x/>
    </i>
    <i r="3">
      <x v="2"/>
    </i>
    <i r="3">
      <x v="7"/>
    </i>
    <i r="3">
      <x v="9"/>
    </i>
    <i r="3">
      <x v="20"/>
    </i>
    <i r="2">
      <x v="4"/>
      <x/>
    </i>
    <i r="3">
      <x v="2"/>
    </i>
    <i r="3">
      <x v="7"/>
    </i>
    <i r="3">
      <x v="9"/>
    </i>
    <i r="3">
      <x v="20"/>
    </i>
    <i r="2">
      <x v="5"/>
      <x/>
    </i>
    <i r="3">
      <x v="2"/>
    </i>
    <i r="3">
      <x v="7"/>
    </i>
    <i r="3">
      <x v="10"/>
    </i>
    <i r="3">
      <x v="20"/>
    </i>
    <i r="2">
      <x v="6"/>
      <x/>
    </i>
    <i r="3">
      <x v="2"/>
    </i>
    <i r="3">
      <x v="7"/>
    </i>
    <i r="3">
      <x v="9"/>
    </i>
    <i r="3">
      <x v="20"/>
    </i>
    <i r="2">
      <x v="7"/>
      <x/>
    </i>
    <i r="3">
      <x v="2"/>
    </i>
    <i r="3">
      <x v="7"/>
    </i>
    <i r="3">
      <x v="10"/>
    </i>
    <i r="3">
      <x v="20"/>
    </i>
    <i r="2">
      <x v="8"/>
      <x/>
    </i>
    <i r="3">
      <x v="4"/>
    </i>
    <i r="3">
      <x v="7"/>
    </i>
    <i r="3">
      <x v="10"/>
    </i>
    <i r="3">
      <x v="20"/>
    </i>
    <i r="2">
      <x v="9"/>
      <x/>
    </i>
    <i r="3">
      <x v="2"/>
    </i>
    <i r="3">
      <x v="7"/>
    </i>
    <i r="3">
      <x v="9"/>
    </i>
    <i r="3">
      <x v="20"/>
    </i>
    <i r="2">
      <x v="10"/>
      <x/>
    </i>
    <i r="3">
      <x v="2"/>
    </i>
    <i r="3">
      <x v="7"/>
    </i>
    <i r="3">
      <x v="9"/>
    </i>
    <i r="3">
      <x v="20"/>
    </i>
    <i r="2">
      <x v="11"/>
      <x/>
    </i>
    <i r="3">
      <x v="2"/>
    </i>
    <i r="3">
      <x v="7"/>
    </i>
    <i r="3">
      <x v="9"/>
    </i>
    <i r="3">
      <x v="20"/>
    </i>
    <i r="1">
      <x v="1"/>
      <x/>
      <x v="24"/>
    </i>
    <i r="3">
      <x v="25"/>
    </i>
    <i r="3">
      <x v="26"/>
    </i>
    <i r="3">
      <x v="31"/>
    </i>
    <i r="3">
      <x v="36"/>
    </i>
    <i r="2">
      <x v="1"/>
      <x v="24"/>
    </i>
    <i r="3">
      <x v="25"/>
    </i>
    <i r="3">
      <x v="28"/>
    </i>
    <i r="3">
      <x v="33"/>
    </i>
    <i r="3">
      <x v="37"/>
    </i>
    <i r="2">
      <x v="2"/>
      <x v="24"/>
    </i>
    <i r="3">
      <x v="25"/>
    </i>
    <i r="3">
      <x v="27"/>
    </i>
    <i r="3">
      <x v="33"/>
    </i>
    <i r="3">
      <x v="37"/>
    </i>
    <i r="2">
      <x v="3"/>
      <x v="24"/>
    </i>
    <i r="3">
      <x v="25"/>
    </i>
    <i r="3">
      <x v="27"/>
    </i>
    <i r="3">
      <x v="32"/>
    </i>
    <i r="3">
      <x v="37"/>
    </i>
    <i r="2">
      <x v="4"/>
      <x v="24"/>
    </i>
    <i r="3">
      <x v="25"/>
    </i>
    <i r="3">
      <x v="28"/>
    </i>
    <i r="3">
      <x v="33"/>
    </i>
    <i r="3">
      <x v="37"/>
    </i>
    <i r="2">
      <x v="5"/>
      <x v="24"/>
    </i>
    <i r="3">
      <x v="25"/>
    </i>
    <i r="3">
      <x v="30"/>
    </i>
    <i r="3">
      <x v="33"/>
    </i>
    <i r="3">
      <x v="37"/>
    </i>
    <i r="2">
      <x v="6"/>
      <x v="24"/>
    </i>
    <i r="3">
      <x v="25"/>
    </i>
    <i r="3">
      <x v="27"/>
    </i>
    <i r="3">
      <x v="32"/>
    </i>
    <i r="3">
      <x v="36"/>
    </i>
    <i r="2">
      <x v="7"/>
      <x v="24"/>
    </i>
    <i r="3">
      <x v="25"/>
    </i>
    <i r="3">
      <x v="28"/>
    </i>
    <i r="3">
      <x v="33"/>
    </i>
    <i r="3">
      <x v="37"/>
    </i>
    <i r="2">
      <x v="8"/>
      <x v="24"/>
    </i>
    <i r="3">
      <x v="25"/>
    </i>
    <i r="3">
      <x v="28"/>
    </i>
    <i r="3">
      <x v="33"/>
    </i>
    <i r="3">
      <x v="37"/>
    </i>
    <i r="2">
      <x v="9"/>
      <x v="24"/>
    </i>
    <i r="3">
      <x v="25"/>
    </i>
    <i r="3">
      <x v="27"/>
    </i>
    <i r="3">
      <x v="32"/>
    </i>
    <i r="3">
      <x v="36"/>
    </i>
    <i r="2">
      <x v="10"/>
      <x v="24"/>
    </i>
    <i r="3">
      <x v="25"/>
    </i>
    <i r="3">
      <x v="28"/>
    </i>
    <i r="3">
      <x v="32"/>
    </i>
    <i r="3">
      <x v="36"/>
    </i>
    <i r="2">
      <x v="11"/>
      <x v="24"/>
    </i>
    <i r="3">
      <x v="25"/>
    </i>
    <i r="3">
      <x v="27"/>
    </i>
    <i r="3">
      <x v="32"/>
    </i>
    <i r="3">
      <x v="36"/>
    </i>
    <i>
      <x v="1"/>
      <x/>
      <x/>
      <x/>
    </i>
    <i r="3">
      <x v="1"/>
    </i>
    <i r="3">
      <x v="4"/>
    </i>
    <i r="3">
      <x v="9"/>
    </i>
    <i r="3">
      <x v="21"/>
    </i>
    <i r="2">
      <x v="1"/>
      <x/>
    </i>
    <i r="3">
      <x v="4"/>
    </i>
    <i r="3">
      <x v="7"/>
    </i>
    <i r="3">
      <x v="12"/>
    </i>
    <i r="3">
      <x v="21"/>
    </i>
    <i r="2">
      <x v="2"/>
      <x/>
    </i>
    <i r="3">
      <x v="1"/>
    </i>
    <i r="3">
      <x v="4"/>
    </i>
    <i r="3">
      <x v="10"/>
    </i>
    <i r="3">
      <x v="21"/>
    </i>
    <i r="2">
      <x v="3"/>
      <x/>
    </i>
    <i r="3">
      <x v="2"/>
    </i>
    <i r="3">
      <x v="7"/>
    </i>
    <i r="3">
      <x v="10"/>
    </i>
    <i r="3">
      <x v="21"/>
    </i>
    <i r="2">
      <x v="4"/>
      <x/>
    </i>
    <i r="3">
      <x v="2"/>
    </i>
    <i r="3">
      <x v="7"/>
    </i>
    <i r="3">
      <x v="10"/>
    </i>
    <i r="3">
      <x v="21"/>
    </i>
    <i r="2">
      <x v="5"/>
      <x/>
    </i>
    <i r="3">
      <x v="2"/>
    </i>
    <i r="3">
      <x v="7"/>
    </i>
    <i r="3">
      <x v="12"/>
    </i>
    <i r="3">
      <x v="21"/>
    </i>
    <i r="2">
      <x v="6"/>
      <x/>
    </i>
    <i r="3">
      <x v="2"/>
    </i>
    <i r="3">
      <x v="7"/>
    </i>
    <i r="3">
      <x v="10"/>
    </i>
    <i r="3">
      <x v="21"/>
    </i>
    <i r="2">
      <x v="7"/>
      <x/>
    </i>
    <i r="3">
      <x v="2"/>
    </i>
    <i r="3">
      <x v="7"/>
    </i>
    <i r="3">
      <x v="10"/>
    </i>
    <i r="3">
      <x v="21"/>
    </i>
    <i r="2">
      <x v="8"/>
      <x/>
    </i>
    <i r="3">
      <x v="4"/>
    </i>
    <i r="3">
      <x v="7"/>
    </i>
    <i r="3">
      <x v="12"/>
    </i>
    <i r="3">
      <x v="21"/>
    </i>
    <i r="2">
      <x v="9"/>
      <x/>
    </i>
    <i r="3">
      <x v="2"/>
    </i>
    <i r="3">
      <x v="7"/>
    </i>
    <i r="3">
      <x v="10"/>
    </i>
    <i r="3">
      <x v="21"/>
    </i>
    <i r="2">
      <x v="10"/>
      <x/>
    </i>
    <i r="3">
      <x v="2"/>
    </i>
    <i r="3">
      <x v="7"/>
    </i>
    <i r="3">
      <x v="10"/>
    </i>
    <i r="3">
      <x v="21"/>
    </i>
    <i r="2">
      <x v="11"/>
      <x/>
    </i>
    <i r="3">
      <x v="2"/>
    </i>
    <i r="3">
      <x v="7"/>
    </i>
    <i r="3">
      <x v="10"/>
    </i>
    <i r="3">
      <x v="21"/>
    </i>
    <i>
      <x v="2"/>
      <x/>
      <x/>
      <x/>
    </i>
    <i r="3">
      <x v="5"/>
    </i>
    <i r="3">
      <x v="14"/>
    </i>
    <i r="3">
      <x v="19"/>
    </i>
    <i r="3">
      <x v="23"/>
    </i>
    <i r="2">
      <x v="1"/>
      <x/>
    </i>
    <i r="3">
      <x v="5"/>
    </i>
    <i r="3">
      <x v="14"/>
    </i>
    <i r="3">
      <x v="19"/>
    </i>
    <i r="3">
      <x v="23"/>
    </i>
    <i r="2">
      <x v="2"/>
      <x/>
    </i>
    <i r="3">
      <x v="5"/>
    </i>
    <i r="3">
      <x v="14"/>
    </i>
    <i r="3">
      <x v="19"/>
    </i>
    <i r="3">
      <x v="23"/>
    </i>
    <i r="2">
      <x v="3"/>
      <x/>
    </i>
    <i r="3">
      <x v="5"/>
    </i>
    <i r="3">
      <x v="14"/>
    </i>
    <i r="3">
      <x v="17"/>
    </i>
    <i r="3">
      <x v="23"/>
    </i>
    <i r="2">
      <x v="4"/>
      <x/>
    </i>
    <i r="3">
      <x v="5"/>
    </i>
    <i r="3">
      <x v="14"/>
    </i>
    <i r="3">
      <x v="18"/>
    </i>
    <i r="3">
      <x v="23"/>
    </i>
    <i r="2">
      <x v="5"/>
      <x/>
    </i>
    <i r="3">
      <x v="5"/>
    </i>
    <i r="3">
      <x v="14"/>
    </i>
    <i r="3">
      <x v="18"/>
    </i>
    <i r="3">
      <x v="23"/>
    </i>
    <i r="2">
      <x v="6"/>
      <x/>
    </i>
    <i r="3">
      <x v="5"/>
    </i>
    <i r="3">
      <x v="14"/>
    </i>
    <i r="3">
      <x v="19"/>
    </i>
    <i r="3">
      <x v="23"/>
    </i>
    <i r="2">
      <x v="7"/>
      <x/>
    </i>
    <i r="3">
      <x v="5"/>
    </i>
    <i r="3">
      <x v="14"/>
    </i>
    <i r="3">
      <x v="17"/>
    </i>
    <i r="3">
      <x v="23"/>
    </i>
    <i r="2">
      <x v="8"/>
      <x/>
    </i>
    <i r="3">
      <x v="5"/>
    </i>
    <i r="3">
      <x v="14"/>
    </i>
    <i r="3">
      <x v="17"/>
    </i>
    <i r="3">
      <x v="23"/>
    </i>
    <i r="2">
      <x v="9"/>
      <x/>
    </i>
    <i r="3">
      <x v="5"/>
    </i>
    <i r="3">
      <x v="14"/>
    </i>
    <i r="3">
      <x v="17"/>
    </i>
    <i r="3">
      <x v="23"/>
    </i>
    <i r="2">
      <x v="10"/>
      <x/>
    </i>
    <i r="3">
      <x v="5"/>
    </i>
    <i r="3">
      <x v="14"/>
    </i>
    <i r="3">
      <x v="19"/>
    </i>
    <i r="3">
      <x v="23"/>
    </i>
    <i r="2">
      <x v="11"/>
      <x/>
    </i>
    <i r="3">
      <x v="5"/>
    </i>
    <i r="3">
      <x v="14"/>
    </i>
    <i r="3">
      <x v="19"/>
    </i>
    <i r="3">
      <x v="23"/>
    </i>
    <i>
      <x v="3"/>
      <x/>
      <x/>
      <x v="2"/>
    </i>
    <i r="3">
      <x v="6"/>
    </i>
    <i r="3">
      <x v="9"/>
    </i>
    <i r="3">
      <x v="11"/>
    </i>
    <i r="3">
      <x v="22"/>
    </i>
    <i r="2">
      <x v="1"/>
      <x v="2"/>
    </i>
    <i r="3">
      <x v="8"/>
    </i>
    <i r="3">
      <x v="9"/>
    </i>
    <i r="3">
      <x v="13"/>
    </i>
    <i r="3">
      <x v="16"/>
    </i>
    <i r="3">
      <x v="22"/>
    </i>
    <i r="2">
      <x v="2"/>
      <x v="2"/>
    </i>
    <i r="3">
      <x v="6"/>
    </i>
    <i r="3">
      <x v="9"/>
    </i>
    <i r="3">
      <x v="13"/>
    </i>
    <i r="3">
      <x v="15"/>
    </i>
    <i r="3">
      <x v="22"/>
    </i>
    <i r="2">
      <x v="3"/>
      <x v="2"/>
    </i>
    <i r="3">
      <x v="7"/>
    </i>
    <i r="3">
      <x v="9"/>
    </i>
    <i r="3">
      <x v="13"/>
    </i>
    <i r="3">
      <x v="16"/>
    </i>
    <i r="3">
      <x v="22"/>
    </i>
    <i r="2">
      <x v="4"/>
      <x v="2"/>
    </i>
    <i r="3">
      <x v="8"/>
    </i>
    <i r="3">
      <x v="9"/>
    </i>
    <i r="3">
      <x v="15"/>
    </i>
    <i r="3">
      <x v="16"/>
    </i>
    <i r="3">
      <x v="22"/>
    </i>
    <i r="2">
      <x v="5"/>
      <x v="2"/>
    </i>
    <i r="3">
      <x v="3"/>
    </i>
    <i r="3">
      <x v="8"/>
    </i>
    <i r="3">
      <x v="9"/>
    </i>
    <i r="3">
      <x v="15"/>
    </i>
    <i r="3">
      <x v="16"/>
    </i>
    <i r="3">
      <x v="22"/>
    </i>
    <i r="2">
      <x v="6"/>
      <x v="2"/>
    </i>
    <i r="3">
      <x v="7"/>
    </i>
    <i r="3">
      <x v="8"/>
    </i>
    <i r="3">
      <x v="9"/>
    </i>
    <i r="3">
      <x v="15"/>
    </i>
    <i r="3">
      <x v="16"/>
    </i>
    <i r="3">
      <x v="22"/>
    </i>
    <i r="2">
      <x v="7"/>
      <x v="2"/>
    </i>
    <i r="3">
      <x v="8"/>
    </i>
    <i r="3">
      <x v="9"/>
    </i>
    <i r="3">
      <x v="11"/>
    </i>
    <i r="3">
      <x v="13"/>
    </i>
    <i r="3">
      <x v="22"/>
    </i>
    <i r="2">
      <x v="8"/>
      <x v="2"/>
    </i>
    <i r="3">
      <x v="7"/>
    </i>
    <i r="3">
      <x v="9"/>
    </i>
    <i r="3">
      <x v="13"/>
    </i>
    <i r="3">
      <x v="15"/>
    </i>
    <i r="3">
      <x v="22"/>
    </i>
    <i r="2">
      <x v="9"/>
      <x v="2"/>
    </i>
    <i r="3">
      <x v="7"/>
    </i>
    <i r="3">
      <x v="9"/>
    </i>
    <i r="3">
      <x v="13"/>
    </i>
    <i r="3">
      <x v="15"/>
    </i>
    <i r="3">
      <x v="16"/>
    </i>
    <i r="3">
      <x v="22"/>
    </i>
    <i r="2">
      <x v="10"/>
      <x v="2"/>
    </i>
    <i r="3">
      <x v="7"/>
    </i>
    <i r="3">
      <x v="9"/>
    </i>
    <i r="3">
      <x v="13"/>
    </i>
    <i r="3">
      <x v="15"/>
    </i>
    <i r="3">
      <x v="16"/>
    </i>
    <i r="3">
      <x v="22"/>
    </i>
    <i r="2">
      <x v="11"/>
      <x v="2"/>
    </i>
    <i r="3">
      <x v="7"/>
    </i>
    <i r="3">
      <x v="9"/>
    </i>
    <i r="3">
      <x v="13"/>
    </i>
    <i r="3">
      <x v="15"/>
    </i>
    <i r="3">
      <x v="16"/>
    </i>
    <i r="3">
      <x v="22"/>
    </i>
    <i>
      <x v="4"/>
      <x v="1"/>
      <x/>
      <x v="29"/>
    </i>
    <i r="3">
      <x v="34"/>
    </i>
    <i r="3">
      <x v="35"/>
    </i>
    <i r="3">
      <x v="39"/>
    </i>
    <i r="3">
      <x v="41"/>
    </i>
    <i r="2">
      <x v="1"/>
      <x v="29"/>
    </i>
    <i r="3">
      <x v="34"/>
    </i>
    <i r="3">
      <x v="35"/>
    </i>
    <i r="3">
      <x v="39"/>
    </i>
    <i r="3">
      <x v="41"/>
    </i>
    <i r="2">
      <x v="2"/>
      <x v="29"/>
    </i>
    <i r="3">
      <x v="34"/>
    </i>
    <i r="3">
      <x v="35"/>
    </i>
    <i r="3">
      <x v="40"/>
    </i>
    <i r="3">
      <x v="41"/>
    </i>
    <i r="2">
      <x v="3"/>
      <x v="29"/>
    </i>
    <i r="3">
      <x v="34"/>
    </i>
    <i r="3">
      <x v="35"/>
    </i>
    <i r="3">
      <x v="38"/>
    </i>
    <i r="3">
      <x v="41"/>
    </i>
    <i r="2">
      <x v="4"/>
      <x v="29"/>
    </i>
    <i r="3">
      <x v="34"/>
    </i>
    <i r="3">
      <x v="35"/>
    </i>
    <i r="3">
      <x v="39"/>
    </i>
    <i r="3">
      <x v="41"/>
    </i>
    <i r="2">
      <x v="5"/>
      <x v="29"/>
    </i>
    <i r="3">
      <x v="34"/>
    </i>
    <i r="3">
      <x v="35"/>
    </i>
    <i r="3">
      <x v="40"/>
    </i>
    <i r="3">
      <x v="41"/>
    </i>
    <i r="2">
      <x v="6"/>
      <x v="29"/>
    </i>
    <i r="3">
      <x v="34"/>
    </i>
    <i r="3">
      <x v="35"/>
    </i>
    <i r="3">
      <x v="39"/>
    </i>
    <i r="3">
      <x v="41"/>
    </i>
    <i r="2">
      <x v="7"/>
      <x v="29"/>
    </i>
    <i r="3">
      <x v="34"/>
    </i>
    <i r="3">
      <x v="35"/>
    </i>
    <i r="3">
      <x v="38"/>
    </i>
    <i r="3">
      <x v="41"/>
    </i>
    <i r="2">
      <x v="8"/>
      <x v="29"/>
    </i>
    <i r="3">
      <x v="34"/>
    </i>
    <i r="3">
      <x v="35"/>
    </i>
    <i r="3">
      <x v="38"/>
    </i>
    <i r="3">
      <x v="41"/>
    </i>
    <i r="2">
      <x v="9"/>
      <x v="29"/>
    </i>
    <i r="3">
      <x v="34"/>
    </i>
    <i r="3">
      <x v="35"/>
    </i>
    <i r="3">
      <x v="38"/>
    </i>
    <i r="3">
      <x v="41"/>
    </i>
    <i r="2">
      <x v="10"/>
      <x v="29"/>
    </i>
    <i r="3">
      <x v="34"/>
    </i>
    <i r="3">
      <x v="35"/>
    </i>
    <i r="3">
      <x v="39"/>
    </i>
    <i r="3">
      <x v="41"/>
    </i>
    <i r="2">
      <x v="11"/>
      <x v="29"/>
    </i>
    <i r="3">
      <x v="34"/>
    </i>
    <i r="3">
      <x v="35"/>
    </i>
    <i r="3">
      <x v="39"/>
    </i>
    <i r="3">
      <x v="4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tdDev of biomass_gm2" fld="10" subtotal="stdDev" baseField="8" baseItem="7" numFmtId="2"/>
    <dataField name="StdDev of stem_biomass_gm2" fld="11" subtotal="stdDev" baseField="8" baseItem="7"/>
    <dataField name="StdDev of gleaf_biomass_gm2" fld="12" subtotal="stdDev" baseField="8" baseItem="7"/>
    <dataField name="StdDev of spike_biomass_gm2" fld="13" subtotal="stdDev" baseField="8" baseItem="0"/>
    <dataField name="StdDev of dleaf_biomass_gm2" fld="14" subtotal="stdDev" baseField="8" baseItem="0"/>
    <dataField name="StdDev of AboveGround.N" fld="18" subtotal="stdDev" baseField="8" baseItem="0"/>
    <dataField name="StdDev of AboveGround.Storage.Wt" fld="19" subtotal="stdDev" baseField="8" baseItem="0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1-07T01:46:56.50" personId="{5CB61E70-2835-4070-8ADA-E295FF0B98DA}" id="{B535D70E-7A15-4A79-A840-DB24003C1AC4}">
    <text xml:space="preserve">@James Hunt These biomass data at Minnipa and Junee site also do not match between two files
</text>
    <mentions>
      <mention mentionpersonId="{CB5921A8-4102-4306-B94E-CC73C9BB8B08}" mentionId="{21A7BF16-7CC7-42C6-A29E-BBB92E8D9E27}" startIndex="0" length="11"/>
    </mentions>
  </threadedComment>
  <threadedComment ref="K1" dT="2025-01-07T05:53:41.19" personId="{40F320E4-D35E-4D9F-A1D5-92724B80EC57}" id="{DC19367D-0CC0-4848-B16A-8799EA2FD87A}" parentId="{B535D70E-7A15-4A79-A840-DB24003C1AC4}">
    <text>The orginal data file will always be correct!</text>
  </threadedComment>
  <threadedComment ref="K1" dT="2025-01-07T06:00:43.35" personId="{5CB61E70-2835-4070-8ADA-E295FF0B98DA}" id="{FE5946CB-4F26-41AA-870C-2BCFBD23D90D}" parentId="{B535D70E-7A15-4A79-A840-DB24003C1AC4}">
    <text>The data for Junee site was totally different!</text>
  </threadedComment>
  <threadedComment ref="K8" dT="2025-01-07T02:26:17.55" personId="{5CB61E70-2835-4070-8ADA-E295FF0B98DA}" id="{5BDE6693-8B5F-41E8-94EB-72B5630167AE}">
    <text xml:space="preserve">Data sourced from sheet “All data” in file “Minnipa_data_2014 final”
</text>
  </threadedComment>
  <threadedComment ref="K722" dT="2025-01-07T02:29:16.58" personId="{5CB61E70-2835-4070-8ADA-E295FF0B98DA}" id="{3CFA33DE-DFCF-46C2-A2EA-F5DFDD836D0F}">
    <text xml:space="preserve">Data sourced from sheet “DM and PAR summary” in file “GRDC Managed NVT CSIRO Junee 2014l”
</text>
  </threadedComment>
  <threadedComment ref="L1087" dT="2025-01-10T03:12:35.19" personId="{EB6521CF-8453-4C69-B6FF-77AF4EA02DCB}" id="{AD5926C0-98AA-4A1E-8205-80B2DCAA8EFC}">
    <text>Was a value of -1013 because subsample wt was -ve in raw data ???</text>
  </threadedComment>
  <threadedComment ref="L1087" dT="2025-01-10T04:21:43.58" personId="{5CB61E70-2835-4070-8ADA-E295FF0B98DA}" id="{679D20CE-6975-43C2-95FF-53A804A96355}" parentId="{AD5926C0-98AA-4A1E-8205-80B2DCAA8EFC}">
    <text xml:space="preserve">Yes, that is right. I assume that is the Typo and use 12.4 as the subsample stem weight. </text>
  </threadedComment>
  <threadedComment ref="L1087" dT="2025-01-10T04:46:35.95" personId="{EB6521CF-8453-4C69-B6FF-77AF4EA02DCB}" id="{0B59210A-F3E7-46C4-BD24-0AA1F8D1103B}" parentId="{AD5926C0-98AA-4A1E-8205-80B2DCAA8EFC}">
    <text>I had simply removed that replicate.  It will impact on other data such as LAI, which was 39 in that plot as a result.</text>
  </threadedComment>
  <threadedComment ref="L1087" dT="2025-01-10T04:55:05.38" personId="{5CB61E70-2835-4070-8ADA-E295FF0B98DA}" id="{7E18A661-14FD-4ECD-ACA4-071B775C241F}" parentId="{AD5926C0-98AA-4A1E-8205-80B2DCAA8EFC}">
    <text>Got it!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1"/>
  <sheetViews>
    <sheetView zoomScaleNormal="100" workbookViewId="0">
      <selection sqref="A1:C1"/>
    </sheetView>
  </sheetViews>
  <sheetFormatPr defaultColWidth="8.54296875" defaultRowHeight="14.5" x14ac:dyDescent="0.35"/>
  <cols>
    <col min="1" max="1" width="47.08984375" customWidth="1"/>
    <col min="2" max="2" width="18.08984375" bestFit="1" customWidth="1"/>
    <col min="3" max="3" width="19.453125" customWidth="1"/>
    <col min="4" max="4" width="16.81640625" customWidth="1"/>
    <col min="5" max="5" width="24.453125" customWidth="1"/>
    <col min="6" max="6" width="10.54296875" customWidth="1"/>
    <col min="7" max="7" width="11.54296875" customWidth="1"/>
    <col min="8" max="13" width="18.54296875" customWidth="1"/>
    <col min="14" max="14" width="22.08984375" customWidth="1"/>
    <col min="15" max="16" width="18.54296875" customWidth="1"/>
    <col min="17" max="17" width="19.54296875" customWidth="1"/>
    <col min="18" max="18" width="7.453125" customWidth="1"/>
    <col min="19" max="19" width="21" customWidth="1"/>
    <col min="20" max="20" width="22.36328125" customWidth="1"/>
    <col min="21" max="21" width="12.6328125" customWidth="1"/>
    <col min="22" max="22" width="15.6328125" customWidth="1"/>
    <col min="23" max="23" width="11.6328125" customWidth="1"/>
    <col min="24" max="24" width="21" customWidth="1"/>
    <col min="25" max="25" width="20" customWidth="1"/>
    <col min="26" max="26" width="20.81640625" customWidth="1"/>
    <col min="27" max="27" width="19.36328125" customWidth="1"/>
    <col min="28" max="28" width="18.453125" customWidth="1"/>
    <col min="29" max="29" width="18.54296875" customWidth="1"/>
    <col min="30" max="30" width="31.08984375" customWidth="1"/>
    <col min="31" max="32" width="20.54296875" customWidth="1"/>
    <col min="33" max="33" width="21.6328125" customWidth="1"/>
    <col min="34" max="34" width="17.6328125" customWidth="1"/>
    <col min="35" max="35" width="18.6328125" customWidth="1"/>
    <col min="36" max="36" width="24.08984375" customWidth="1"/>
    <col min="37" max="37" width="28.36328125" customWidth="1"/>
    <col min="38" max="38" width="19.81640625" customWidth="1"/>
    <col min="39" max="39" width="20.6328125" customWidth="1"/>
    <col min="40" max="40" width="26.08984375" customWidth="1"/>
    <col min="41" max="41" width="23.54296875" customWidth="1"/>
    <col min="42" max="43" width="17.6328125" customWidth="1"/>
    <col min="44" max="44" width="21.81640625" customWidth="1"/>
    <col min="45" max="45" width="27.08984375" bestFit="1" customWidth="1"/>
    <col min="46" max="47" width="33.36328125" customWidth="1"/>
    <col min="48" max="49" width="32.81640625" customWidth="1"/>
    <col min="50" max="50" width="34.36328125" customWidth="1"/>
    <col min="51" max="51" width="40.453125" customWidth="1"/>
    <col min="52" max="52" width="27.54296875" customWidth="1"/>
    <col min="53" max="53" width="16.453125" customWidth="1"/>
    <col min="54" max="55" width="13.6328125" customWidth="1"/>
    <col min="56" max="57" width="14.6328125" customWidth="1"/>
    <col min="58" max="58" width="17.54296875" customWidth="1"/>
    <col min="59" max="60" width="13.453125" customWidth="1"/>
    <col min="61" max="61" width="14.54296875" customWidth="1"/>
    <col min="62" max="62" width="28.81640625" customWidth="1"/>
    <col min="63" max="63" width="30.453125" customWidth="1"/>
    <col min="64" max="72" width="26" customWidth="1"/>
    <col min="73" max="81" width="27" customWidth="1"/>
    <col min="82" max="82" width="24.54296875" bestFit="1" customWidth="1"/>
    <col min="83" max="83" width="29.6328125" customWidth="1"/>
  </cols>
  <sheetData>
    <row r="1" spans="1:9" x14ac:dyDescent="0.35">
      <c r="A1" s="1" t="s">
        <v>0</v>
      </c>
      <c r="B1" s="2" t="s">
        <v>1</v>
      </c>
      <c r="C1" s="2" t="s">
        <v>11</v>
      </c>
      <c r="D1" s="2" t="s">
        <v>63</v>
      </c>
      <c r="E1" s="2" t="s">
        <v>64</v>
      </c>
      <c r="F1" s="4" t="s">
        <v>89</v>
      </c>
      <c r="G1" s="4" t="s">
        <v>90</v>
      </c>
      <c r="H1" s="4" t="s">
        <v>91</v>
      </c>
      <c r="I1" s="4" t="s">
        <v>92</v>
      </c>
    </row>
    <row r="2" spans="1:9" x14ac:dyDescent="0.35">
      <c r="A2" t="s">
        <v>39</v>
      </c>
      <c r="B2" s="3">
        <v>41883</v>
      </c>
      <c r="C2" t="s">
        <v>13</v>
      </c>
      <c r="D2">
        <v>812.05</v>
      </c>
      <c r="E2">
        <v>15.761873831078605</v>
      </c>
      <c r="F2">
        <v>430.20730205000001</v>
      </c>
      <c r="G2">
        <v>18.501080192081631</v>
      </c>
      <c r="H2">
        <v>199.70000000000002</v>
      </c>
      <c r="I2">
        <v>8.2869375123340845</v>
      </c>
    </row>
    <row r="3" spans="1:9" x14ac:dyDescent="0.35">
      <c r="A3" t="s">
        <v>39</v>
      </c>
      <c r="B3" s="3">
        <v>41863</v>
      </c>
      <c r="C3" t="s">
        <v>13</v>
      </c>
      <c r="D3">
        <v>536</v>
      </c>
      <c r="E3">
        <v>67.506493514822012</v>
      </c>
      <c r="F3">
        <v>297.434436275</v>
      </c>
      <c r="G3">
        <v>77.670819515587127</v>
      </c>
    </row>
    <row r="4" spans="1:9" x14ac:dyDescent="0.35">
      <c r="A4" t="s">
        <v>39</v>
      </c>
      <c r="B4" s="3">
        <v>41940</v>
      </c>
      <c r="C4" t="s">
        <v>13</v>
      </c>
      <c r="D4">
        <v>1275.675</v>
      </c>
      <c r="E4">
        <v>190.29295616671334</v>
      </c>
      <c r="F4">
        <v>388.702618175</v>
      </c>
      <c r="G4">
        <v>38.483265784066234</v>
      </c>
      <c r="H4">
        <v>713.6</v>
      </c>
      <c r="I4">
        <v>182.80680147813587</v>
      </c>
    </row>
    <row r="5" spans="1:9" x14ac:dyDescent="0.35">
      <c r="A5" t="s">
        <v>39</v>
      </c>
      <c r="B5" s="3">
        <v>41834</v>
      </c>
      <c r="C5" t="s">
        <v>13</v>
      </c>
      <c r="D5">
        <v>150.375</v>
      </c>
      <c r="E5">
        <v>7.8758597414294762</v>
      </c>
      <c r="F5">
        <v>64.7647950275</v>
      </c>
      <c r="G5">
        <v>4.2179277963706507</v>
      </c>
    </row>
    <row r="6" spans="1:9" x14ac:dyDescent="0.35">
      <c r="A6" t="s">
        <v>39</v>
      </c>
      <c r="B6" s="3">
        <v>41842</v>
      </c>
      <c r="C6" t="s">
        <v>13</v>
      </c>
      <c r="D6">
        <v>223.92500000000001</v>
      </c>
      <c r="E6">
        <v>22.439901217845282</v>
      </c>
      <c r="F6">
        <v>94.628367557499999</v>
      </c>
      <c r="G6">
        <v>11.645990325986869</v>
      </c>
    </row>
    <row r="7" spans="1:9" x14ac:dyDescent="0.35">
      <c r="A7" t="s">
        <v>40</v>
      </c>
      <c r="B7" s="3">
        <v>41891</v>
      </c>
      <c r="C7" t="s">
        <v>14</v>
      </c>
      <c r="D7">
        <v>976.5</v>
      </c>
      <c r="E7">
        <v>70.447048672508473</v>
      </c>
      <c r="F7">
        <v>470.73847899999998</v>
      </c>
      <c r="G7">
        <v>36.072592703743389</v>
      </c>
      <c r="H7">
        <v>205.25</v>
      </c>
      <c r="I7">
        <v>28.30895029256061</v>
      </c>
    </row>
    <row r="8" spans="1:9" x14ac:dyDescent="0.35">
      <c r="A8" t="s">
        <v>40</v>
      </c>
      <c r="B8" s="3">
        <v>41871</v>
      </c>
      <c r="C8" t="s">
        <v>14</v>
      </c>
      <c r="D8">
        <v>594.75</v>
      </c>
      <c r="E8">
        <v>46.053049120914679</v>
      </c>
      <c r="F8">
        <v>318.75728972499996</v>
      </c>
      <c r="G8">
        <v>11.768303248046591</v>
      </c>
      <c r="H8">
        <v>3.2</v>
      </c>
    </row>
    <row r="9" spans="1:9" x14ac:dyDescent="0.35">
      <c r="A9" t="s">
        <v>40</v>
      </c>
      <c r="B9" s="3">
        <v>41940</v>
      </c>
      <c r="C9" t="s">
        <v>14</v>
      </c>
      <c r="D9">
        <v>1432.85</v>
      </c>
      <c r="E9">
        <v>228.10246966367322</v>
      </c>
      <c r="F9">
        <v>380.21644079999999</v>
      </c>
      <c r="G9">
        <v>66.29639483945401</v>
      </c>
      <c r="H9">
        <v>814.85000000000014</v>
      </c>
      <c r="I9">
        <v>173.30161568779408</v>
      </c>
    </row>
    <row r="10" spans="1:9" x14ac:dyDescent="0.35">
      <c r="A10" t="s">
        <v>40</v>
      </c>
      <c r="B10" s="3">
        <v>41834</v>
      </c>
      <c r="C10" t="s">
        <v>14</v>
      </c>
      <c r="D10">
        <v>132.125</v>
      </c>
      <c r="E10">
        <v>8.1585844360403605</v>
      </c>
      <c r="F10">
        <v>44.694387677500004</v>
      </c>
      <c r="G10">
        <v>1.935351494447243</v>
      </c>
    </row>
    <row r="11" spans="1:9" x14ac:dyDescent="0.35">
      <c r="A11" t="s">
        <v>40</v>
      </c>
      <c r="B11" s="3">
        <v>41863</v>
      </c>
      <c r="C11" t="s">
        <v>14</v>
      </c>
      <c r="D11">
        <v>434.25</v>
      </c>
      <c r="E11">
        <v>40.916541072448076</v>
      </c>
      <c r="F11">
        <v>175.30406789999998</v>
      </c>
      <c r="G11">
        <v>13.894972393783881</v>
      </c>
    </row>
    <row r="12" spans="1:9" x14ac:dyDescent="0.35">
      <c r="A12" t="s">
        <v>41</v>
      </c>
      <c r="B12" s="3">
        <v>41883</v>
      </c>
      <c r="C12" t="s">
        <v>12</v>
      </c>
      <c r="D12">
        <v>821.80000000000007</v>
      </c>
      <c r="E12">
        <v>59.757509988283545</v>
      </c>
      <c r="F12">
        <v>428.02134375000003</v>
      </c>
      <c r="G12">
        <v>16.98569917027282</v>
      </c>
      <c r="H12">
        <v>152.77499999999998</v>
      </c>
      <c r="I12">
        <v>39.281664509878887</v>
      </c>
    </row>
    <row r="13" spans="1:9" x14ac:dyDescent="0.35">
      <c r="A13" t="s">
        <v>41</v>
      </c>
      <c r="B13" s="3">
        <v>41863</v>
      </c>
      <c r="C13" t="s">
        <v>12</v>
      </c>
      <c r="D13">
        <v>481.625</v>
      </c>
      <c r="E13">
        <v>54.527630610544172</v>
      </c>
      <c r="F13">
        <v>239.88631275</v>
      </c>
      <c r="G13">
        <v>36.49126558649494</v>
      </c>
    </row>
    <row r="14" spans="1:9" x14ac:dyDescent="0.35">
      <c r="A14" t="s">
        <v>41</v>
      </c>
      <c r="B14" s="3">
        <v>41940</v>
      </c>
      <c r="C14" t="s">
        <v>12</v>
      </c>
      <c r="D14">
        <v>1406.3500000000001</v>
      </c>
      <c r="E14">
        <v>85.103877702485534</v>
      </c>
      <c r="F14">
        <v>375.77373399999999</v>
      </c>
      <c r="G14">
        <v>55.518420948505671</v>
      </c>
      <c r="H14">
        <v>736.7</v>
      </c>
      <c r="I14">
        <v>177.89455678388057</v>
      </c>
    </row>
    <row r="15" spans="1:9" x14ac:dyDescent="0.35">
      <c r="A15" t="s">
        <v>41</v>
      </c>
      <c r="B15" s="3">
        <v>41834</v>
      </c>
      <c r="C15" t="s">
        <v>12</v>
      </c>
      <c r="D15">
        <v>144.57499999999999</v>
      </c>
      <c r="E15">
        <v>17.879853653390821</v>
      </c>
      <c r="F15">
        <v>55.189872455000007</v>
      </c>
      <c r="G15">
        <v>5.8471488757930166</v>
      </c>
    </row>
    <row r="16" spans="1:9" x14ac:dyDescent="0.35">
      <c r="A16" t="s">
        <v>41</v>
      </c>
      <c r="B16" s="3">
        <v>41842</v>
      </c>
      <c r="C16" t="s">
        <v>12</v>
      </c>
      <c r="D16">
        <v>218.92500000000001</v>
      </c>
      <c r="E16">
        <v>22.729331270409116</v>
      </c>
      <c r="F16">
        <v>79.117257089999995</v>
      </c>
      <c r="G16">
        <v>9.5600077096445499</v>
      </c>
    </row>
    <row r="17" spans="1:9" x14ac:dyDescent="0.35">
      <c r="A17" t="s">
        <v>42</v>
      </c>
      <c r="B17" s="3">
        <v>41883</v>
      </c>
      <c r="C17" t="s">
        <v>10</v>
      </c>
      <c r="D17">
        <v>885.74999999999989</v>
      </c>
      <c r="E17">
        <v>27.166830265360986</v>
      </c>
      <c r="F17">
        <v>413.24346282499994</v>
      </c>
      <c r="G17">
        <v>30.909665732002523</v>
      </c>
      <c r="H17">
        <v>231.05</v>
      </c>
      <c r="I17">
        <v>21.853680086734439</v>
      </c>
    </row>
    <row r="18" spans="1:9" x14ac:dyDescent="0.35">
      <c r="A18" t="s">
        <v>42</v>
      </c>
      <c r="B18" s="3">
        <v>41871</v>
      </c>
      <c r="C18" t="s">
        <v>10</v>
      </c>
      <c r="D18">
        <v>664.7</v>
      </c>
      <c r="E18">
        <v>36.578044416468394</v>
      </c>
      <c r="F18">
        <v>311.56780359999999</v>
      </c>
      <c r="G18">
        <v>55.739091204387599</v>
      </c>
      <c r="H18">
        <v>109.35</v>
      </c>
      <c r="I18">
        <v>59.740689651191708</v>
      </c>
    </row>
    <row r="19" spans="1:9" x14ac:dyDescent="0.35">
      <c r="A19" t="s">
        <v>42</v>
      </c>
      <c r="B19" s="3">
        <v>41940</v>
      </c>
      <c r="C19" t="s">
        <v>10</v>
      </c>
      <c r="D19">
        <v>1452.9999999999998</v>
      </c>
      <c r="E19">
        <v>111.30040431193667</v>
      </c>
      <c r="F19">
        <v>360.07083434999998</v>
      </c>
      <c r="G19">
        <v>92.88255488262827</v>
      </c>
      <c r="H19">
        <v>890.02499999999998</v>
      </c>
      <c r="I19">
        <v>149.12536951616687</v>
      </c>
    </row>
    <row r="20" spans="1:9" x14ac:dyDescent="0.35">
      <c r="A20" t="s">
        <v>42</v>
      </c>
      <c r="B20" s="3">
        <v>41834</v>
      </c>
      <c r="C20" t="s">
        <v>10</v>
      </c>
      <c r="D20">
        <v>158.14999999999998</v>
      </c>
      <c r="E20">
        <v>14.066864137634866</v>
      </c>
      <c r="F20">
        <v>53.841222434999999</v>
      </c>
      <c r="G20">
        <v>5.2434821796499236</v>
      </c>
    </row>
    <row r="21" spans="1:9" x14ac:dyDescent="0.35">
      <c r="A21" t="s">
        <v>42</v>
      </c>
      <c r="B21" s="3">
        <v>41856</v>
      </c>
      <c r="C21" t="s">
        <v>10</v>
      </c>
      <c r="D21">
        <v>424.97500000000002</v>
      </c>
      <c r="E21">
        <v>30.383369903068189</v>
      </c>
      <c r="F21">
        <v>190.01609107500002</v>
      </c>
      <c r="G21">
        <v>21.898379709846655</v>
      </c>
    </row>
    <row r="22" spans="1:9" x14ac:dyDescent="0.35">
      <c r="A22" t="s">
        <v>43</v>
      </c>
      <c r="B22" s="3">
        <v>41883</v>
      </c>
      <c r="C22" t="s">
        <v>8</v>
      </c>
      <c r="D22">
        <v>926</v>
      </c>
      <c r="E22">
        <v>18.056946954936294</v>
      </c>
      <c r="F22">
        <v>459.69308352500002</v>
      </c>
      <c r="G22">
        <v>29.094432174973853</v>
      </c>
      <c r="H22">
        <v>193.92500000000001</v>
      </c>
      <c r="I22">
        <v>5.0519798099350961</v>
      </c>
    </row>
    <row r="23" spans="1:9" x14ac:dyDescent="0.35">
      <c r="A23" t="s">
        <v>43</v>
      </c>
      <c r="B23" s="3">
        <v>41871</v>
      </c>
      <c r="C23" t="s">
        <v>8</v>
      </c>
      <c r="D23">
        <v>689.75</v>
      </c>
      <c r="E23">
        <v>36.713893827813926</v>
      </c>
      <c r="F23">
        <v>395.22164127500002</v>
      </c>
      <c r="G23">
        <v>23.317648083418508</v>
      </c>
      <c r="H23">
        <v>34.524999999999999</v>
      </c>
      <c r="I23">
        <v>12.390419686193052</v>
      </c>
    </row>
    <row r="24" spans="1:9" x14ac:dyDescent="0.35">
      <c r="A24" t="s">
        <v>43</v>
      </c>
      <c r="B24" s="3">
        <v>41940</v>
      </c>
      <c r="C24" t="s">
        <v>8</v>
      </c>
      <c r="D24">
        <v>1600.875</v>
      </c>
      <c r="E24">
        <v>182.59520576035567</v>
      </c>
      <c r="F24">
        <v>426.42959547500004</v>
      </c>
      <c r="G24">
        <v>101.27625283952682</v>
      </c>
      <c r="H24">
        <v>952.02499999999986</v>
      </c>
      <c r="I24">
        <v>315.61726162130827</v>
      </c>
    </row>
    <row r="25" spans="1:9" x14ac:dyDescent="0.35">
      <c r="A25" t="s">
        <v>43</v>
      </c>
      <c r="B25" s="3">
        <v>41834</v>
      </c>
      <c r="C25" t="s">
        <v>8</v>
      </c>
      <c r="D25">
        <v>159.625</v>
      </c>
      <c r="E25">
        <v>15.445684402662874</v>
      </c>
      <c r="F25">
        <v>61.947251127499996</v>
      </c>
      <c r="G25">
        <v>6.7384306921938117</v>
      </c>
    </row>
    <row r="26" spans="1:9" x14ac:dyDescent="0.35">
      <c r="A26" t="s">
        <v>43</v>
      </c>
      <c r="B26" s="3">
        <v>41856</v>
      </c>
      <c r="C26" t="s">
        <v>8</v>
      </c>
      <c r="D26">
        <v>452.3</v>
      </c>
      <c r="E26">
        <v>68.294850952810833</v>
      </c>
      <c r="F26">
        <v>199.15312584999998</v>
      </c>
      <c r="G26">
        <v>28.947566082926848</v>
      </c>
    </row>
    <row r="27" spans="1:9" x14ac:dyDescent="0.35">
      <c r="A27" t="s">
        <v>44</v>
      </c>
      <c r="B27" s="3">
        <v>41891</v>
      </c>
      <c r="C27" t="s">
        <v>4</v>
      </c>
      <c r="D27">
        <v>954.05000000000007</v>
      </c>
      <c r="E27">
        <v>74.055362173622925</v>
      </c>
      <c r="F27">
        <v>455.12753657500002</v>
      </c>
      <c r="G27">
        <v>32.550184780229515</v>
      </c>
      <c r="H27">
        <v>218.95</v>
      </c>
      <c r="I27">
        <v>23.696764898751084</v>
      </c>
    </row>
    <row r="28" spans="1:9" x14ac:dyDescent="0.35">
      <c r="A28" t="s">
        <v>44</v>
      </c>
      <c r="B28" s="3">
        <v>41871</v>
      </c>
      <c r="C28" t="s">
        <v>4</v>
      </c>
      <c r="D28">
        <v>529.22500000000002</v>
      </c>
      <c r="E28">
        <v>41.038792623564795</v>
      </c>
      <c r="F28">
        <v>272.41117639999999</v>
      </c>
      <c r="G28">
        <v>27.144952972791359</v>
      </c>
      <c r="H28">
        <v>5</v>
      </c>
    </row>
    <row r="29" spans="1:9" x14ac:dyDescent="0.35">
      <c r="A29" t="s">
        <v>44</v>
      </c>
      <c r="B29" s="3">
        <v>41940</v>
      </c>
      <c r="C29" t="s">
        <v>4</v>
      </c>
      <c r="D29">
        <v>1388.7750000000001</v>
      </c>
      <c r="E29">
        <v>71.226183153854706</v>
      </c>
      <c r="F29">
        <v>357.03298104999999</v>
      </c>
      <c r="G29">
        <v>52.76152634365878</v>
      </c>
      <c r="H29">
        <v>717.125</v>
      </c>
      <c r="I29">
        <v>204.45598344550027</v>
      </c>
    </row>
    <row r="30" spans="1:9" x14ac:dyDescent="0.35">
      <c r="A30" t="s">
        <v>44</v>
      </c>
      <c r="B30" s="3">
        <v>41834</v>
      </c>
      <c r="C30" t="s">
        <v>4</v>
      </c>
      <c r="D30">
        <v>105.19999999999999</v>
      </c>
      <c r="E30">
        <v>11.863389060466879</v>
      </c>
      <c r="F30">
        <v>37.210112135000003</v>
      </c>
      <c r="G30">
        <v>4.2333001985287764</v>
      </c>
    </row>
    <row r="31" spans="1:9" x14ac:dyDescent="0.35">
      <c r="A31" t="s">
        <v>44</v>
      </c>
      <c r="B31" s="3">
        <v>41856</v>
      </c>
      <c r="C31" t="s">
        <v>4</v>
      </c>
      <c r="D31">
        <v>325.875</v>
      </c>
      <c r="E31">
        <v>22.933436288528693</v>
      </c>
      <c r="F31">
        <v>128.76352014999998</v>
      </c>
      <c r="G31">
        <v>17.191508389680585</v>
      </c>
    </row>
    <row r="32" spans="1:9" x14ac:dyDescent="0.35">
      <c r="A32" t="s">
        <v>45</v>
      </c>
      <c r="B32" s="3">
        <v>41883</v>
      </c>
      <c r="C32" t="s">
        <v>7</v>
      </c>
      <c r="D32">
        <v>895.84999999999991</v>
      </c>
      <c r="E32">
        <v>104.8149321423252</v>
      </c>
      <c r="F32">
        <v>434.29948910000002</v>
      </c>
      <c r="G32">
        <v>40.031168062054242</v>
      </c>
      <c r="H32">
        <v>182.67500000000001</v>
      </c>
      <c r="I32">
        <v>15.164954115767388</v>
      </c>
    </row>
    <row r="33" spans="1:9" x14ac:dyDescent="0.35">
      <c r="A33" t="s">
        <v>45</v>
      </c>
      <c r="B33" s="3">
        <v>41871</v>
      </c>
      <c r="C33" t="s">
        <v>7</v>
      </c>
      <c r="D33">
        <v>652.17499999999995</v>
      </c>
      <c r="E33">
        <v>51.707728306963041</v>
      </c>
      <c r="F33">
        <v>363.47648550000002</v>
      </c>
      <c r="G33">
        <v>17.073161304191839</v>
      </c>
      <c r="H33">
        <v>20.95</v>
      </c>
      <c r="I33">
        <v>10.677312395916868</v>
      </c>
    </row>
    <row r="34" spans="1:9" x14ac:dyDescent="0.35">
      <c r="A34" t="s">
        <v>45</v>
      </c>
      <c r="B34" s="3">
        <v>41940</v>
      </c>
      <c r="C34" t="s">
        <v>7</v>
      </c>
      <c r="D34">
        <v>1403.3</v>
      </c>
      <c r="E34">
        <v>132.97260369464539</v>
      </c>
      <c r="F34">
        <v>435.43228735000002</v>
      </c>
      <c r="G34">
        <v>159.4042024326572</v>
      </c>
      <c r="H34">
        <v>656.22500000000002</v>
      </c>
      <c r="I34">
        <v>50.328611809453449</v>
      </c>
    </row>
    <row r="35" spans="1:9" x14ac:dyDescent="0.35">
      <c r="A35" t="s">
        <v>45</v>
      </c>
      <c r="B35" s="3">
        <v>41834</v>
      </c>
      <c r="C35" t="s">
        <v>7</v>
      </c>
      <c r="D35">
        <v>157.30000000000001</v>
      </c>
      <c r="E35">
        <v>24.13683215889484</v>
      </c>
      <c r="F35">
        <v>58.171157489999999</v>
      </c>
      <c r="G35">
        <v>8.7498280496974132</v>
      </c>
    </row>
    <row r="36" spans="1:9" x14ac:dyDescent="0.35">
      <c r="A36" t="s">
        <v>45</v>
      </c>
      <c r="B36" s="3">
        <v>41856</v>
      </c>
      <c r="C36" t="s">
        <v>7</v>
      </c>
      <c r="D36">
        <v>412.97500000000002</v>
      </c>
      <c r="E36">
        <v>26.567822015864643</v>
      </c>
      <c r="F36">
        <v>179.83261817500002</v>
      </c>
      <c r="G36">
        <v>11.238808330544105</v>
      </c>
    </row>
    <row r="37" spans="1:9" x14ac:dyDescent="0.35">
      <c r="A37" t="s">
        <v>46</v>
      </c>
      <c r="B37" s="3">
        <v>41891</v>
      </c>
      <c r="C37" t="s">
        <v>2</v>
      </c>
      <c r="D37">
        <v>1079.4000000000001</v>
      </c>
      <c r="E37">
        <v>69.064028263632665</v>
      </c>
      <c r="F37">
        <v>506.14649294999998</v>
      </c>
      <c r="G37">
        <v>27.788096604046061</v>
      </c>
      <c r="H37">
        <v>276.47500000000002</v>
      </c>
      <c r="I37">
        <v>31.889222317265226</v>
      </c>
    </row>
    <row r="38" spans="1:9" x14ac:dyDescent="0.35">
      <c r="A38" t="s">
        <v>46</v>
      </c>
      <c r="B38" s="3">
        <v>41871</v>
      </c>
      <c r="C38" t="s">
        <v>2</v>
      </c>
      <c r="D38">
        <v>693.09999999999991</v>
      </c>
      <c r="E38">
        <v>50.659451240614509</v>
      </c>
      <c r="F38">
        <v>379.6985967</v>
      </c>
      <c r="G38">
        <v>14.92259274321122</v>
      </c>
      <c r="H38">
        <v>20.05</v>
      </c>
      <c r="I38">
        <v>19.304015126392752</v>
      </c>
    </row>
    <row r="39" spans="1:9" x14ac:dyDescent="0.35">
      <c r="A39" t="s">
        <v>46</v>
      </c>
      <c r="B39" s="3">
        <v>41940</v>
      </c>
      <c r="C39" t="s">
        <v>2</v>
      </c>
      <c r="D39">
        <v>1398.1</v>
      </c>
      <c r="E39">
        <v>66.866583582538411</v>
      </c>
      <c r="F39">
        <v>308.79285987500003</v>
      </c>
      <c r="G39">
        <v>106.36932735571177</v>
      </c>
      <c r="H39">
        <v>887.875</v>
      </c>
      <c r="I39">
        <v>125.33800634018888</v>
      </c>
    </row>
    <row r="40" spans="1:9" x14ac:dyDescent="0.35">
      <c r="A40" t="s">
        <v>46</v>
      </c>
      <c r="B40" s="3">
        <v>41834</v>
      </c>
      <c r="C40" t="s">
        <v>2</v>
      </c>
      <c r="D40">
        <v>186.39999999999998</v>
      </c>
      <c r="E40">
        <v>24.844181075924745</v>
      </c>
      <c r="F40">
        <v>66.605511410000005</v>
      </c>
      <c r="G40">
        <v>9.1990726562896779</v>
      </c>
    </row>
    <row r="41" spans="1:9" x14ac:dyDescent="0.35">
      <c r="A41" t="s">
        <v>46</v>
      </c>
      <c r="B41" s="3">
        <v>41856</v>
      </c>
      <c r="C41" t="s">
        <v>2</v>
      </c>
      <c r="D41">
        <v>489.6</v>
      </c>
      <c r="E41">
        <v>36.271843993194615</v>
      </c>
      <c r="F41">
        <v>211.5764049</v>
      </c>
      <c r="G41">
        <v>18.155625069379433</v>
      </c>
    </row>
    <row r="42" spans="1:9" x14ac:dyDescent="0.35">
      <c r="A42" t="s">
        <v>47</v>
      </c>
      <c r="B42" s="3">
        <v>41891</v>
      </c>
      <c r="C42" t="s">
        <v>3</v>
      </c>
      <c r="D42">
        <v>1112.5999999999999</v>
      </c>
      <c r="E42">
        <v>54.154593526314642</v>
      </c>
      <c r="F42">
        <v>512.07403699999998</v>
      </c>
      <c r="G42">
        <v>15.494546386124068</v>
      </c>
      <c r="H42">
        <v>249.77499999999998</v>
      </c>
      <c r="I42">
        <v>13.755574627522485</v>
      </c>
    </row>
    <row r="43" spans="1:9" x14ac:dyDescent="0.35">
      <c r="A43" t="s">
        <v>47</v>
      </c>
      <c r="B43" s="3">
        <v>41871</v>
      </c>
      <c r="C43" t="s">
        <v>3</v>
      </c>
      <c r="D43">
        <v>653.47500000000002</v>
      </c>
      <c r="E43">
        <v>6.7952802247741078</v>
      </c>
      <c r="F43">
        <v>335.41700924999998</v>
      </c>
      <c r="G43">
        <v>26.037688818176747</v>
      </c>
    </row>
    <row r="44" spans="1:9" x14ac:dyDescent="0.35">
      <c r="A44" t="s">
        <v>47</v>
      </c>
      <c r="B44" s="3">
        <v>41940</v>
      </c>
      <c r="C44" t="s">
        <v>3</v>
      </c>
      <c r="D44">
        <v>1432.1999999999998</v>
      </c>
      <c r="E44">
        <v>131.18363719102859</v>
      </c>
      <c r="F44">
        <v>384.92944365</v>
      </c>
      <c r="G44">
        <v>97.490246226749704</v>
      </c>
      <c r="H44">
        <v>778.90000000000009</v>
      </c>
      <c r="I44">
        <v>175.82963345238451</v>
      </c>
    </row>
    <row r="45" spans="1:9" x14ac:dyDescent="0.35">
      <c r="A45" t="s">
        <v>47</v>
      </c>
      <c r="B45" s="3">
        <v>41834</v>
      </c>
      <c r="C45" t="s">
        <v>3</v>
      </c>
      <c r="D45">
        <v>173.27499999999998</v>
      </c>
      <c r="E45">
        <v>15.77389721449161</v>
      </c>
      <c r="F45">
        <v>54.633355532499998</v>
      </c>
      <c r="G45">
        <v>4.2965784491499441</v>
      </c>
    </row>
    <row r="46" spans="1:9" x14ac:dyDescent="0.35">
      <c r="A46" t="s">
        <v>47</v>
      </c>
      <c r="B46" s="3">
        <v>41863</v>
      </c>
      <c r="C46" t="s">
        <v>3</v>
      </c>
      <c r="D46">
        <v>545.52499999999998</v>
      </c>
      <c r="E46">
        <v>57.330700036426741</v>
      </c>
      <c r="F46">
        <v>228.25097207499999</v>
      </c>
      <c r="G46">
        <v>59.272020391710527</v>
      </c>
    </row>
    <row r="47" spans="1:9" x14ac:dyDescent="0.35">
      <c r="A47" t="s">
        <v>48</v>
      </c>
      <c r="B47" s="3">
        <v>41883</v>
      </c>
      <c r="C47" t="s">
        <v>5</v>
      </c>
      <c r="D47">
        <v>884.4</v>
      </c>
      <c r="E47">
        <v>51.529409078699423</v>
      </c>
      <c r="F47">
        <v>403.62560400000001</v>
      </c>
      <c r="G47">
        <v>11.964688558760814</v>
      </c>
      <c r="H47">
        <v>199.77499999999998</v>
      </c>
      <c r="I47">
        <v>40.193645849396198</v>
      </c>
    </row>
    <row r="48" spans="1:9" x14ac:dyDescent="0.35">
      <c r="A48" t="s">
        <v>48</v>
      </c>
      <c r="B48" s="3">
        <v>41871</v>
      </c>
      <c r="C48" t="s">
        <v>5</v>
      </c>
      <c r="D48">
        <v>633.5</v>
      </c>
      <c r="E48">
        <v>21.762812318265169</v>
      </c>
      <c r="F48">
        <v>323.19960737500003</v>
      </c>
      <c r="G48">
        <v>19.465919058090073</v>
      </c>
      <c r="H48">
        <v>48.424999999999997</v>
      </c>
      <c r="I48">
        <v>22.33851308092521</v>
      </c>
    </row>
    <row r="49" spans="1:9" x14ac:dyDescent="0.35">
      <c r="A49" t="s">
        <v>48</v>
      </c>
      <c r="B49" s="3">
        <v>41940</v>
      </c>
      <c r="C49" t="s">
        <v>5</v>
      </c>
      <c r="D49">
        <v>1484.575</v>
      </c>
      <c r="E49">
        <v>112.58011591751027</v>
      </c>
      <c r="F49">
        <v>399.19582107500003</v>
      </c>
      <c r="G49">
        <v>33.084384528793805</v>
      </c>
      <c r="H49">
        <v>819</v>
      </c>
      <c r="I49">
        <v>116.63450032758942</v>
      </c>
    </row>
    <row r="50" spans="1:9" x14ac:dyDescent="0.35">
      <c r="A50" t="s">
        <v>48</v>
      </c>
      <c r="B50" s="3">
        <v>41834</v>
      </c>
      <c r="C50" t="s">
        <v>5</v>
      </c>
      <c r="D50">
        <v>165.125</v>
      </c>
      <c r="E50">
        <v>13.080870256472483</v>
      </c>
      <c r="F50">
        <v>56.403168057500004</v>
      </c>
      <c r="G50">
        <v>3.3782439063245557</v>
      </c>
    </row>
    <row r="51" spans="1:9" x14ac:dyDescent="0.35">
      <c r="A51" t="s">
        <v>48</v>
      </c>
      <c r="B51" s="3">
        <v>41856</v>
      </c>
      <c r="C51" t="s">
        <v>5</v>
      </c>
      <c r="D51">
        <v>390.97500000000002</v>
      </c>
      <c r="E51">
        <v>30.610278774729203</v>
      </c>
      <c r="F51">
        <v>161.81005060000001</v>
      </c>
      <c r="G51">
        <v>19.806434837913557</v>
      </c>
    </row>
    <row r="52" spans="1:9" x14ac:dyDescent="0.35">
      <c r="A52" t="s">
        <v>49</v>
      </c>
      <c r="B52" s="3">
        <v>41883</v>
      </c>
      <c r="C52" t="s">
        <v>9</v>
      </c>
      <c r="D52">
        <v>946.5</v>
      </c>
      <c r="E52">
        <v>83.887146413103025</v>
      </c>
      <c r="F52">
        <v>451.01539954999998</v>
      </c>
      <c r="G52">
        <v>68.476176702216137</v>
      </c>
      <c r="H52">
        <v>180.97500000000002</v>
      </c>
      <c r="I52">
        <v>27.095187149504156</v>
      </c>
    </row>
    <row r="53" spans="1:9" x14ac:dyDescent="0.35">
      <c r="A53" t="s">
        <v>49</v>
      </c>
      <c r="B53" s="3">
        <v>41871</v>
      </c>
      <c r="C53" t="s">
        <v>9</v>
      </c>
      <c r="D53">
        <v>701.15</v>
      </c>
      <c r="E53">
        <v>39.77893077162031</v>
      </c>
      <c r="F53">
        <v>411.74899112499997</v>
      </c>
      <c r="G53">
        <v>42.167683049618887</v>
      </c>
      <c r="H53">
        <v>9.7750000000000004</v>
      </c>
      <c r="I53">
        <v>3.5845734288289663</v>
      </c>
    </row>
    <row r="54" spans="1:9" x14ac:dyDescent="0.35">
      <c r="A54" t="s">
        <v>49</v>
      </c>
      <c r="B54" s="3">
        <v>41940</v>
      </c>
      <c r="C54" t="s">
        <v>9</v>
      </c>
      <c r="D54">
        <v>1409.8999999999999</v>
      </c>
      <c r="E54">
        <v>125.22792553314193</v>
      </c>
      <c r="F54">
        <v>515.9400048</v>
      </c>
      <c r="G54">
        <v>124.56639702864611</v>
      </c>
      <c r="H54">
        <v>813.7</v>
      </c>
      <c r="I54">
        <v>96.629843561223396</v>
      </c>
    </row>
    <row r="55" spans="1:9" x14ac:dyDescent="0.35">
      <c r="A55" t="s">
        <v>49</v>
      </c>
      <c r="B55" s="3">
        <v>41834</v>
      </c>
      <c r="C55" t="s">
        <v>9</v>
      </c>
      <c r="D55">
        <v>167.85</v>
      </c>
      <c r="E55">
        <v>14.434795922815709</v>
      </c>
      <c r="F55">
        <v>59.670625824999995</v>
      </c>
      <c r="G55">
        <v>4.4027180857909327</v>
      </c>
    </row>
    <row r="56" spans="1:9" x14ac:dyDescent="0.35">
      <c r="A56" t="s">
        <v>49</v>
      </c>
      <c r="B56" s="3">
        <v>41856</v>
      </c>
      <c r="C56" t="s">
        <v>9</v>
      </c>
      <c r="D56">
        <v>455.375</v>
      </c>
      <c r="E56">
        <v>53.764075676359461</v>
      </c>
      <c r="F56">
        <v>196.78104387499999</v>
      </c>
      <c r="G56">
        <v>21.517514801072924</v>
      </c>
    </row>
    <row r="57" spans="1:9" x14ac:dyDescent="0.35">
      <c r="A57" t="s">
        <v>50</v>
      </c>
      <c r="B57" s="3">
        <v>41883</v>
      </c>
      <c r="C57" t="s">
        <v>6</v>
      </c>
      <c r="D57">
        <v>868.05000000000007</v>
      </c>
      <c r="E57">
        <v>6.5490457319994295</v>
      </c>
      <c r="F57">
        <v>424.4688405</v>
      </c>
      <c r="G57">
        <v>7.5033815966278761</v>
      </c>
      <c r="H57">
        <v>188.1</v>
      </c>
      <c r="I57">
        <v>5.1929439306297853</v>
      </c>
    </row>
    <row r="58" spans="1:9" x14ac:dyDescent="0.35">
      <c r="A58" t="s">
        <v>50</v>
      </c>
      <c r="B58" s="3">
        <v>41871</v>
      </c>
      <c r="C58" t="s">
        <v>6</v>
      </c>
      <c r="D58">
        <v>640.9</v>
      </c>
      <c r="E58">
        <v>70.64960485853193</v>
      </c>
      <c r="F58">
        <v>359.121830375</v>
      </c>
      <c r="G58">
        <v>50.107046591336882</v>
      </c>
      <c r="H58">
        <v>26.924999999999997</v>
      </c>
      <c r="I58">
        <v>22.324930011088505</v>
      </c>
    </row>
    <row r="59" spans="1:9" x14ac:dyDescent="0.35">
      <c r="A59" t="s">
        <v>50</v>
      </c>
      <c r="B59" s="3">
        <v>41940</v>
      </c>
      <c r="C59" t="s">
        <v>6</v>
      </c>
      <c r="D59">
        <v>1435.925</v>
      </c>
      <c r="E59">
        <v>57.669077502593616</v>
      </c>
      <c r="F59">
        <v>447.78568384999994</v>
      </c>
      <c r="G59">
        <v>69.654775852074337</v>
      </c>
      <c r="H59">
        <v>894.07500000000005</v>
      </c>
      <c r="I59">
        <v>49.236258658294631</v>
      </c>
    </row>
    <row r="60" spans="1:9" x14ac:dyDescent="0.35">
      <c r="A60" t="s">
        <v>50</v>
      </c>
      <c r="B60" s="3">
        <v>41834</v>
      </c>
      <c r="C60" t="s">
        <v>6</v>
      </c>
      <c r="D60">
        <v>146.97500000000002</v>
      </c>
      <c r="E60">
        <v>31.129554552975279</v>
      </c>
      <c r="F60">
        <v>54.211044280000003</v>
      </c>
      <c r="G60">
        <v>11.274852653693641</v>
      </c>
    </row>
    <row r="61" spans="1:9" x14ac:dyDescent="0.35">
      <c r="A61" t="s">
        <v>50</v>
      </c>
      <c r="B61" s="3">
        <v>41856</v>
      </c>
      <c r="C61" t="s">
        <v>6</v>
      </c>
      <c r="D61">
        <v>467.45</v>
      </c>
      <c r="E61">
        <v>23.467637290533109</v>
      </c>
      <c r="F61">
        <v>203.74149177499999</v>
      </c>
      <c r="G61">
        <v>15.148654081353508</v>
      </c>
    </row>
    <row r="62" spans="1:9" x14ac:dyDescent="0.35">
      <c r="A62" t="s">
        <v>51</v>
      </c>
      <c r="B62" s="3">
        <v>41883</v>
      </c>
      <c r="C62" t="s">
        <v>13</v>
      </c>
      <c r="D62">
        <v>1042.45</v>
      </c>
      <c r="E62">
        <v>57.826954499319726</v>
      </c>
      <c r="F62">
        <v>532.01501217500004</v>
      </c>
      <c r="G62">
        <v>32.106895237209805</v>
      </c>
      <c r="H62">
        <v>202.25</v>
      </c>
      <c r="I62">
        <v>15.557313392742609</v>
      </c>
    </row>
    <row r="63" spans="1:9" x14ac:dyDescent="0.35">
      <c r="A63" t="s">
        <v>51</v>
      </c>
      <c r="B63" s="3">
        <v>41863</v>
      </c>
      <c r="C63" t="s">
        <v>13</v>
      </c>
      <c r="D63">
        <v>580.25</v>
      </c>
      <c r="E63">
        <v>85.7779497695456</v>
      </c>
      <c r="F63">
        <v>276.13395294999998</v>
      </c>
      <c r="G63">
        <v>67.746932175695136</v>
      </c>
    </row>
    <row r="64" spans="1:9" x14ac:dyDescent="0.35">
      <c r="A64" t="s">
        <v>51</v>
      </c>
      <c r="B64" s="3">
        <v>41947</v>
      </c>
      <c r="C64" t="s">
        <v>13</v>
      </c>
      <c r="D64">
        <v>1701.2749999999999</v>
      </c>
      <c r="E64">
        <v>77.110888768499706</v>
      </c>
      <c r="F64">
        <v>554.34703637500002</v>
      </c>
      <c r="G64">
        <v>33.451778238637552</v>
      </c>
      <c r="H64">
        <v>1060.05</v>
      </c>
      <c r="I64">
        <v>54.354791263819223</v>
      </c>
    </row>
    <row r="65" spans="1:9" x14ac:dyDescent="0.35">
      <c r="A65" t="s">
        <v>51</v>
      </c>
      <c r="B65" s="3">
        <v>41834</v>
      </c>
      <c r="C65" t="s">
        <v>13</v>
      </c>
      <c r="D65">
        <v>138.9</v>
      </c>
      <c r="E65">
        <v>13.42385935563976</v>
      </c>
      <c r="F65">
        <v>55.23195346</v>
      </c>
      <c r="G65">
        <v>6.1608960862957671</v>
      </c>
    </row>
    <row r="66" spans="1:9" x14ac:dyDescent="0.35">
      <c r="A66" t="s">
        <v>51</v>
      </c>
      <c r="B66" s="3">
        <v>41842</v>
      </c>
      <c r="C66" t="s">
        <v>13</v>
      </c>
      <c r="D66">
        <v>217.02500000000001</v>
      </c>
      <c r="E66">
        <v>72.920521802850516</v>
      </c>
      <c r="F66">
        <v>87.43639293999999</v>
      </c>
      <c r="G66">
        <v>29.886336928289911</v>
      </c>
    </row>
    <row r="67" spans="1:9" x14ac:dyDescent="0.35">
      <c r="A67" t="s">
        <v>52</v>
      </c>
      <c r="B67" s="3">
        <v>41898</v>
      </c>
      <c r="C67" t="s">
        <v>14</v>
      </c>
      <c r="D67">
        <v>1304.5</v>
      </c>
      <c r="E67">
        <v>80.508633077453098</v>
      </c>
      <c r="F67">
        <v>654.53811480000002</v>
      </c>
      <c r="G67">
        <v>40.85493549405458</v>
      </c>
      <c r="H67">
        <v>249.6</v>
      </c>
      <c r="I67">
        <v>31.207157298713827</v>
      </c>
    </row>
    <row r="68" spans="1:9" x14ac:dyDescent="0.35">
      <c r="A68" t="s">
        <v>52</v>
      </c>
      <c r="B68" s="3">
        <v>41871</v>
      </c>
      <c r="C68" t="s">
        <v>14</v>
      </c>
      <c r="D68">
        <v>704.22499999999991</v>
      </c>
      <c r="E68">
        <v>74.98632653135418</v>
      </c>
      <c r="F68">
        <v>310.72024965000003</v>
      </c>
      <c r="G68">
        <v>54.253427084716684</v>
      </c>
    </row>
    <row r="69" spans="1:9" x14ac:dyDescent="0.35">
      <c r="A69" t="s">
        <v>52</v>
      </c>
      <c r="B69" s="3">
        <v>41947</v>
      </c>
      <c r="C69" t="s">
        <v>14</v>
      </c>
      <c r="D69">
        <v>1770.9749999999999</v>
      </c>
      <c r="E69">
        <v>103.24803065111571</v>
      </c>
      <c r="F69">
        <v>599.75246119999997</v>
      </c>
      <c r="G69">
        <v>61.103643730874538</v>
      </c>
      <c r="H69">
        <v>1073.3499999999999</v>
      </c>
      <c r="I69">
        <v>41.776269180802011</v>
      </c>
    </row>
    <row r="70" spans="1:9" x14ac:dyDescent="0.35">
      <c r="A70" t="s">
        <v>52</v>
      </c>
      <c r="B70" s="3">
        <v>41834</v>
      </c>
      <c r="C70" t="s">
        <v>14</v>
      </c>
      <c r="D70">
        <v>112.55000000000001</v>
      </c>
      <c r="E70">
        <v>10.96616006935259</v>
      </c>
      <c r="F70">
        <v>37.782781847499997</v>
      </c>
      <c r="G70">
        <v>3.1475979584433964</v>
      </c>
    </row>
    <row r="71" spans="1:9" x14ac:dyDescent="0.35">
      <c r="A71" t="s">
        <v>52</v>
      </c>
      <c r="B71" s="3">
        <v>41863</v>
      </c>
      <c r="C71" t="s">
        <v>14</v>
      </c>
      <c r="D71">
        <v>545.85</v>
      </c>
      <c r="E71">
        <v>87.210874704171232</v>
      </c>
      <c r="F71">
        <v>200.496690325</v>
      </c>
      <c r="G71">
        <v>50.008827859802935</v>
      </c>
    </row>
    <row r="72" spans="1:9" x14ac:dyDescent="0.35">
      <c r="A72" t="s">
        <v>53</v>
      </c>
      <c r="B72" s="3">
        <v>41891</v>
      </c>
      <c r="C72" t="s">
        <v>12</v>
      </c>
      <c r="D72">
        <v>1197.8</v>
      </c>
      <c r="E72">
        <v>54.439201561619448</v>
      </c>
      <c r="F72">
        <v>611.97306194999999</v>
      </c>
      <c r="G72">
        <v>35.109897736548014</v>
      </c>
      <c r="H72">
        <v>184.77500000000001</v>
      </c>
      <c r="I72">
        <v>24.096662977820596</v>
      </c>
    </row>
    <row r="73" spans="1:9" x14ac:dyDescent="0.35">
      <c r="A73" t="s">
        <v>53</v>
      </c>
      <c r="B73" s="3">
        <v>41863</v>
      </c>
      <c r="C73" t="s">
        <v>12</v>
      </c>
      <c r="D73">
        <v>562.84999999999991</v>
      </c>
      <c r="E73">
        <v>56.191903331352869</v>
      </c>
      <c r="F73">
        <v>260.76457195</v>
      </c>
      <c r="G73">
        <v>53.624588322385421</v>
      </c>
    </row>
    <row r="74" spans="1:9" x14ac:dyDescent="0.35">
      <c r="A74" t="s">
        <v>53</v>
      </c>
      <c r="B74" s="3">
        <v>41947</v>
      </c>
      <c r="C74" t="s">
        <v>12</v>
      </c>
      <c r="D74">
        <v>1762.6750000000002</v>
      </c>
      <c r="E74">
        <v>109.77268558252187</v>
      </c>
      <c r="F74">
        <v>597.18358154999999</v>
      </c>
      <c r="G74">
        <v>44.594908487485306</v>
      </c>
      <c r="H74">
        <v>1045.125</v>
      </c>
      <c r="I74">
        <v>68.473224694037697</v>
      </c>
    </row>
    <row r="75" spans="1:9" x14ac:dyDescent="0.35">
      <c r="A75" t="s">
        <v>53</v>
      </c>
      <c r="B75" s="3">
        <v>41834</v>
      </c>
      <c r="C75" t="s">
        <v>12</v>
      </c>
      <c r="D75">
        <v>131.6</v>
      </c>
      <c r="E75">
        <v>17.889102828258437</v>
      </c>
      <c r="F75">
        <v>50.731436080000002</v>
      </c>
      <c r="G75">
        <v>6.3249114297882212</v>
      </c>
    </row>
    <row r="76" spans="1:9" x14ac:dyDescent="0.35">
      <c r="A76" t="s">
        <v>53</v>
      </c>
      <c r="B76" s="3">
        <v>41842</v>
      </c>
      <c r="C76" t="s">
        <v>12</v>
      </c>
      <c r="D76">
        <v>222.45</v>
      </c>
      <c r="E76">
        <v>26.539593063948924</v>
      </c>
      <c r="F76">
        <v>74.395788562500002</v>
      </c>
      <c r="G76">
        <v>8.6425672597696721</v>
      </c>
    </row>
    <row r="77" spans="1:9" x14ac:dyDescent="0.35">
      <c r="A77" t="s">
        <v>54</v>
      </c>
      <c r="B77" s="3">
        <v>41891</v>
      </c>
      <c r="C77" t="s">
        <v>10</v>
      </c>
      <c r="D77">
        <v>1214.5999999999999</v>
      </c>
      <c r="E77">
        <v>65.731575365273244</v>
      </c>
      <c r="F77">
        <v>554.77012097499994</v>
      </c>
      <c r="G77">
        <v>21.75574128325038</v>
      </c>
      <c r="H77">
        <v>256.72500000000002</v>
      </c>
      <c r="I77">
        <v>23.533858587150327</v>
      </c>
    </row>
    <row r="78" spans="1:9" x14ac:dyDescent="0.35">
      <c r="A78" t="s">
        <v>54</v>
      </c>
      <c r="B78" s="3">
        <v>41871</v>
      </c>
      <c r="C78" t="s">
        <v>10</v>
      </c>
      <c r="D78">
        <v>785.42500000000007</v>
      </c>
      <c r="E78">
        <v>71.397449767712672</v>
      </c>
      <c r="F78">
        <v>415.63839115000002</v>
      </c>
      <c r="G78">
        <v>28.515924512946878</v>
      </c>
    </row>
    <row r="79" spans="1:9" x14ac:dyDescent="0.35">
      <c r="A79" t="s">
        <v>54</v>
      </c>
      <c r="B79" s="3">
        <v>41947</v>
      </c>
      <c r="C79" t="s">
        <v>10</v>
      </c>
      <c r="D79">
        <v>1847.25</v>
      </c>
      <c r="E79">
        <v>51.338646911135761</v>
      </c>
      <c r="F79">
        <v>557.11821657500002</v>
      </c>
      <c r="G79">
        <v>29.850532458736907</v>
      </c>
      <c r="H79">
        <v>1162.625</v>
      </c>
      <c r="I79">
        <v>64.499580101993359</v>
      </c>
    </row>
    <row r="80" spans="1:9" x14ac:dyDescent="0.35">
      <c r="A80" t="s">
        <v>54</v>
      </c>
      <c r="B80" s="3">
        <v>41834</v>
      </c>
      <c r="C80" t="s">
        <v>10</v>
      </c>
      <c r="D80">
        <v>152.44999999999999</v>
      </c>
      <c r="E80">
        <v>7.0187843201893623</v>
      </c>
      <c r="F80">
        <v>51.358686122499996</v>
      </c>
      <c r="G80">
        <v>3.5607759920279536</v>
      </c>
    </row>
    <row r="81" spans="1:9" x14ac:dyDescent="0.35">
      <c r="A81" t="s">
        <v>54</v>
      </c>
      <c r="B81" s="3">
        <v>41856</v>
      </c>
      <c r="C81" t="s">
        <v>10</v>
      </c>
      <c r="D81">
        <v>503.57499999999999</v>
      </c>
      <c r="E81">
        <v>37.558876003771061</v>
      </c>
      <c r="F81">
        <v>191.261763575</v>
      </c>
      <c r="G81">
        <v>15.846860976827008</v>
      </c>
    </row>
    <row r="82" spans="1:9" x14ac:dyDescent="0.35">
      <c r="A82" t="s">
        <v>55</v>
      </c>
      <c r="B82" s="3">
        <v>41891</v>
      </c>
      <c r="C82" t="s">
        <v>8</v>
      </c>
      <c r="D82">
        <v>1150.4000000000001</v>
      </c>
      <c r="E82">
        <v>50.225358800775055</v>
      </c>
      <c r="F82">
        <v>562.12291705000007</v>
      </c>
      <c r="G82">
        <v>15.814181994487896</v>
      </c>
      <c r="H82">
        <v>182.95</v>
      </c>
      <c r="I82">
        <v>29.233371341670406</v>
      </c>
    </row>
    <row r="83" spans="1:9" x14ac:dyDescent="0.35">
      <c r="A83" t="s">
        <v>55</v>
      </c>
      <c r="B83" s="3">
        <v>41871</v>
      </c>
      <c r="C83" t="s">
        <v>8</v>
      </c>
      <c r="D83">
        <v>759.02499999999998</v>
      </c>
      <c r="E83">
        <v>40.701463937636319</v>
      </c>
      <c r="F83">
        <v>344.67918692500001</v>
      </c>
      <c r="G83">
        <v>19.434027255146713</v>
      </c>
    </row>
    <row r="84" spans="1:9" x14ac:dyDescent="0.35">
      <c r="A84" t="s">
        <v>55</v>
      </c>
      <c r="B84" s="3">
        <v>41947</v>
      </c>
      <c r="C84" t="s">
        <v>8</v>
      </c>
      <c r="D84">
        <v>1958.8</v>
      </c>
      <c r="E84">
        <v>62.972110228785759</v>
      </c>
      <c r="F84">
        <v>621.22055362500009</v>
      </c>
      <c r="G84">
        <v>46.2252038839558</v>
      </c>
      <c r="H84">
        <v>1146.175</v>
      </c>
      <c r="I84">
        <v>67.654828603236325</v>
      </c>
    </row>
    <row r="85" spans="1:9" x14ac:dyDescent="0.35">
      <c r="A85" t="s">
        <v>55</v>
      </c>
      <c r="B85" s="3">
        <v>41834</v>
      </c>
      <c r="C85" t="s">
        <v>8</v>
      </c>
      <c r="D85">
        <v>156.875</v>
      </c>
      <c r="E85">
        <v>27.087066409389323</v>
      </c>
      <c r="F85">
        <v>57.718181927500005</v>
      </c>
      <c r="G85">
        <v>11.795943244761958</v>
      </c>
    </row>
    <row r="86" spans="1:9" x14ac:dyDescent="0.35">
      <c r="A86" t="s">
        <v>55</v>
      </c>
      <c r="B86" s="3">
        <v>41856</v>
      </c>
      <c r="C86" t="s">
        <v>8</v>
      </c>
      <c r="D86">
        <v>488.32499999999993</v>
      </c>
      <c r="E86">
        <v>54.686035694682403</v>
      </c>
      <c r="F86">
        <v>194.83755815000001</v>
      </c>
      <c r="G86">
        <v>12.988473900751245</v>
      </c>
    </row>
    <row r="87" spans="1:9" x14ac:dyDescent="0.35">
      <c r="A87" t="s">
        <v>56</v>
      </c>
      <c r="B87" s="3">
        <v>41898</v>
      </c>
      <c r="C87" t="s">
        <v>4</v>
      </c>
      <c r="D87">
        <v>1247.0999999999999</v>
      </c>
      <c r="E87">
        <v>58.269374460348359</v>
      </c>
      <c r="F87">
        <v>589.90542022499994</v>
      </c>
      <c r="G87">
        <v>43.088551121689861</v>
      </c>
      <c r="H87">
        <v>217.54999999999998</v>
      </c>
      <c r="I87">
        <v>11.749751770428201</v>
      </c>
    </row>
    <row r="88" spans="1:9" x14ac:dyDescent="0.35">
      <c r="A88" t="s">
        <v>56</v>
      </c>
      <c r="B88" s="3">
        <v>41871</v>
      </c>
      <c r="C88" t="s">
        <v>4</v>
      </c>
      <c r="D88">
        <v>606.32500000000005</v>
      </c>
      <c r="E88">
        <v>22.208162913665273</v>
      </c>
      <c r="F88">
        <v>241.69789876666664</v>
      </c>
      <c r="G88">
        <v>36.977488548426507</v>
      </c>
    </row>
    <row r="89" spans="1:9" x14ac:dyDescent="0.35">
      <c r="A89" t="s">
        <v>56</v>
      </c>
      <c r="B89" s="3">
        <v>41947</v>
      </c>
      <c r="C89" t="s">
        <v>4</v>
      </c>
      <c r="D89">
        <v>1864.2249999999999</v>
      </c>
      <c r="E89">
        <v>22.61214644094499</v>
      </c>
      <c r="F89">
        <v>586.60316662499997</v>
      </c>
      <c r="G89">
        <v>27.288030891678691</v>
      </c>
      <c r="H89">
        <v>1079.425</v>
      </c>
      <c r="I89">
        <v>31.860673250890937</v>
      </c>
    </row>
    <row r="90" spans="1:9" x14ac:dyDescent="0.35">
      <c r="A90" t="s">
        <v>56</v>
      </c>
      <c r="B90" s="3">
        <v>41834</v>
      </c>
      <c r="C90" t="s">
        <v>4</v>
      </c>
      <c r="D90">
        <v>110.65</v>
      </c>
      <c r="E90">
        <v>8.1398198178257015</v>
      </c>
      <c r="F90">
        <v>38.553505219999998</v>
      </c>
      <c r="G90">
        <v>3.8824144548677006</v>
      </c>
    </row>
    <row r="91" spans="1:9" x14ac:dyDescent="0.35">
      <c r="A91" t="s">
        <v>56</v>
      </c>
      <c r="B91" s="3">
        <v>41856</v>
      </c>
      <c r="C91" t="s">
        <v>4</v>
      </c>
      <c r="D91">
        <v>361.125</v>
      </c>
      <c r="E91">
        <v>40.241137740708353</v>
      </c>
      <c r="F91">
        <v>123.77340085</v>
      </c>
      <c r="G91">
        <v>17.490985176275817</v>
      </c>
    </row>
    <row r="92" spans="1:9" x14ac:dyDescent="0.35">
      <c r="A92" t="s">
        <v>57</v>
      </c>
      <c r="B92" s="3">
        <v>41891</v>
      </c>
      <c r="C92" t="s">
        <v>7</v>
      </c>
      <c r="D92">
        <v>1160</v>
      </c>
      <c r="E92">
        <v>40.719528484500827</v>
      </c>
      <c r="F92">
        <v>544.60005422499989</v>
      </c>
      <c r="G92">
        <v>45.698427193952917</v>
      </c>
      <c r="H92">
        <v>162.125</v>
      </c>
      <c r="I92">
        <v>27.47075717922618</v>
      </c>
    </row>
    <row r="93" spans="1:9" x14ac:dyDescent="0.35">
      <c r="A93" t="s">
        <v>57</v>
      </c>
      <c r="B93" s="3">
        <v>41871</v>
      </c>
      <c r="C93" t="s">
        <v>7</v>
      </c>
      <c r="D93">
        <v>709.25</v>
      </c>
      <c r="E93">
        <v>21.884164746836163</v>
      </c>
      <c r="F93">
        <v>368.88311464999998</v>
      </c>
      <c r="G93">
        <v>18.773786650782739</v>
      </c>
    </row>
    <row r="94" spans="1:9" x14ac:dyDescent="0.35">
      <c r="A94" t="s">
        <v>57</v>
      </c>
      <c r="B94" s="3">
        <v>41947</v>
      </c>
      <c r="C94" t="s">
        <v>7</v>
      </c>
      <c r="D94">
        <v>1729.2249999999999</v>
      </c>
      <c r="E94">
        <v>157.52797370625757</v>
      </c>
      <c r="F94">
        <v>575.287226175</v>
      </c>
      <c r="G94">
        <v>67.462532805694664</v>
      </c>
      <c r="H94">
        <v>1038.925</v>
      </c>
      <c r="I94">
        <v>79.963924157501594</v>
      </c>
    </row>
    <row r="95" spans="1:9" x14ac:dyDescent="0.35">
      <c r="A95" t="s">
        <v>57</v>
      </c>
      <c r="B95" s="3">
        <v>41834</v>
      </c>
      <c r="C95" t="s">
        <v>7</v>
      </c>
      <c r="D95">
        <v>156.92500000000001</v>
      </c>
      <c r="E95">
        <v>12.548406273307945</v>
      </c>
      <c r="F95">
        <v>49.953021297500001</v>
      </c>
      <c r="G95">
        <v>15.959895259798063</v>
      </c>
    </row>
    <row r="96" spans="1:9" x14ac:dyDescent="0.35">
      <c r="A96" t="s">
        <v>57</v>
      </c>
      <c r="B96" s="3">
        <v>41856</v>
      </c>
      <c r="C96" t="s">
        <v>7</v>
      </c>
      <c r="D96">
        <v>449.9</v>
      </c>
      <c r="E96">
        <v>42.6135346261416</v>
      </c>
      <c r="F96">
        <v>189.63012127500002</v>
      </c>
      <c r="G96">
        <v>19.428476749822497</v>
      </c>
    </row>
    <row r="97" spans="1:9" x14ac:dyDescent="0.35">
      <c r="A97" t="s">
        <v>58</v>
      </c>
      <c r="B97" s="3">
        <v>41891</v>
      </c>
      <c r="C97" t="s">
        <v>2</v>
      </c>
      <c r="D97">
        <v>1174.25</v>
      </c>
      <c r="E97">
        <v>59.495293931537972</v>
      </c>
      <c r="F97">
        <v>560.78488262500002</v>
      </c>
      <c r="G97">
        <v>42.655022708157531</v>
      </c>
      <c r="H97">
        <v>198.22499999999997</v>
      </c>
      <c r="I97">
        <v>36.449268396864746</v>
      </c>
    </row>
    <row r="98" spans="1:9" x14ac:dyDescent="0.35">
      <c r="A98" t="s">
        <v>58</v>
      </c>
      <c r="B98" s="3">
        <v>41871</v>
      </c>
      <c r="C98" t="s">
        <v>2</v>
      </c>
      <c r="D98">
        <v>782.15000000000009</v>
      </c>
      <c r="E98">
        <v>231.06112466906461</v>
      </c>
      <c r="F98">
        <v>389.90828859999999</v>
      </c>
      <c r="G98">
        <v>130.65989540255777</v>
      </c>
    </row>
    <row r="99" spans="1:9" x14ac:dyDescent="0.35">
      <c r="A99" t="s">
        <v>58</v>
      </c>
      <c r="B99" s="3">
        <v>41947</v>
      </c>
      <c r="C99" t="s">
        <v>2</v>
      </c>
      <c r="D99">
        <v>1806.875</v>
      </c>
      <c r="E99">
        <v>94.087490312651198</v>
      </c>
      <c r="F99">
        <v>568.85732287499991</v>
      </c>
      <c r="G99">
        <v>23.218332880522432</v>
      </c>
      <c r="H99">
        <v>1115.0999999999999</v>
      </c>
      <c r="I99">
        <v>63.626462000230809</v>
      </c>
    </row>
    <row r="100" spans="1:9" x14ac:dyDescent="0.35">
      <c r="A100" t="s">
        <v>58</v>
      </c>
      <c r="B100" s="3">
        <v>41834</v>
      </c>
      <c r="C100" t="s">
        <v>2</v>
      </c>
      <c r="D100">
        <v>156.22499999999999</v>
      </c>
      <c r="E100">
        <v>9.1503642914734016</v>
      </c>
      <c r="F100">
        <v>55.592081292499998</v>
      </c>
      <c r="G100">
        <v>1.9035985283709675</v>
      </c>
    </row>
    <row r="101" spans="1:9" x14ac:dyDescent="0.35">
      <c r="A101" t="s">
        <v>58</v>
      </c>
      <c r="B101" s="3">
        <v>41856</v>
      </c>
      <c r="C101" t="s">
        <v>2</v>
      </c>
      <c r="D101">
        <v>492.12499999999994</v>
      </c>
      <c r="E101">
        <v>93.864490090768939</v>
      </c>
      <c r="F101">
        <v>195.89373879999999</v>
      </c>
      <c r="G101">
        <v>28.396202736645144</v>
      </c>
    </row>
    <row r="102" spans="1:9" x14ac:dyDescent="0.35">
      <c r="A102" t="s">
        <v>59</v>
      </c>
      <c r="B102" s="3">
        <v>41898</v>
      </c>
      <c r="C102" t="s">
        <v>3</v>
      </c>
      <c r="D102">
        <v>1304.9000000000001</v>
      </c>
      <c r="E102">
        <v>77.947760284264717</v>
      </c>
      <c r="F102">
        <v>581.67148899999995</v>
      </c>
      <c r="G102">
        <v>54.992938053342577</v>
      </c>
      <c r="H102">
        <v>253.2</v>
      </c>
      <c r="I102">
        <v>47.642627971177312</v>
      </c>
    </row>
    <row r="103" spans="1:9" x14ac:dyDescent="0.35">
      <c r="A103" t="s">
        <v>59</v>
      </c>
      <c r="B103" s="3">
        <v>41871</v>
      </c>
      <c r="C103" t="s">
        <v>3</v>
      </c>
      <c r="D103">
        <v>732.3</v>
      </c>
      <c r="E103">
        <v>39.281123541299429</v>
      </c>
      <c r="F103">
        <v>315.32287867500003</v>
      </c>
      <c r="G103">
        <v>13.527103120264941</v>
      </c>
    </row>
    <row r="104" spans="1:9" x14ac:dyDescent="0.35">
      <c r="A104" t="s">
        <v>59</v>
      </c>
      <c r="B104" s="3">
        <v>41947</v>
      </c>
      <c r="C104" t="s">
        <v>3</v>
      </c>
      <c r="D104">
        <v>1893.9250000000002</v>
      </c>
      <c r="E104">
        <v>123.97100131347702</v>
      </c>
      <c r="F104">
        <v>573.34382660000006</v>
      </c>
      <c r="G104">
        <v>65.741460079753963</v>
      </c>
      <c r="H104">
        <v>1142.375</v>
      </c>
      <c r="I104">
        <v>61.819380725893204</v>
      </c>
    </row>
    <row r="105" spans="1:9" x14ac:dyDescent="0.35">
      <c r="A105" t="s">
        <v>59</v>
      </c>
      <c r="B105" s="3">
        <v>41834</v>
      </c>
      <c r="C105" t="s">
        <v>3</v>
      </c>
      <c r="D105">
        <v>168.5</v>
      </c>
      <c r="E105">
        <v>10.677078252031311</v>
      </c>
      <c r="F105">
        <v>52.484682989999996</v>
      </c>
      <c r="G105">
        <v>3.9307525332548989</v>
      </c>
    </row>
    <row r="106" spans="1:9" x14ac:dyDescent="0.35">
      <c r="A106" t="s">
        <v>59</v>
      </c>
      <c r="B106" s="3">
        <v>41863</v>
      </c>
      <c r="C106" t="s">
        <v>3</v>
      </c>
      <c r="D106">
        <v>610.85</v>
      </c>
      <c r="E106">
        <v>126.84564110235154</v>
      </c>
      <c r="F106">
        <v>222.93420914999999</v>
      </c>
      <c r="G106">
        <v>48.140949169479022</v>
      </c>
    </row>
    <row r="107" spans="1:9" x14ac:dyDescent="0.35">
      <c r="A107" t="s">
        <v>60</v>
      </c>
      <c r="B107" s="3">
        <v>41891</v>
      </c>
      <c r="C107" t="s">
        <v>5</v>
      </c>
      <c r="D107">
        <v>1311.2</v>
      </c>
      <c r="E107">
        <v>186.16859742358923</v>
      </c>
      <c r="F107">
        <v>591.55984312499993</v>
      </c>
      <c r="G107">
        <v>92.994203309691443</v>
      </c>
      <c r="H107">
        <v>270.5</v>
      </c>
      <c r="I107">
        <v>46.438848679383412</v>
      </c>
    </row>
    <row r="108" spans="1:9" x14ac:dyDescent="0.35">
      <c r="A108" t="s">
        <v>60</v>
      </c>
      <c r="B108" s="3">
        <v>41871</v>
      </c>
      <c r="C108" t="s">
        <v>5</v>
      </c>
      <c r="D108">
        <v>757.875</v>
      </c>
      <c r="E108">
        <v>49.431796447225587</v>
      </c>
      <c r="F108">
        <v>348.79137532499999</v>
      </c>
      <c r="G108">
        <v>26.009846056292787</v>
      </c>
    </row>
    <row r="109" spans="1:9" x14ac:dyDescent="0.35">
      <c r="A109" t="s">
        <v>60</v>
      </c>
      <c r="B109" s="3">
        <v>41947</v>
      </c>
      <c r="C109" t="s">
        <v>5</v>
      </c>
      <c r="D109">
        <v>1845.625</v>
      </c>
      <c r="E109">
        <v>153.71300910029157</v>
      </c>
      <c r="F109">
        <v>528.43177685000001</v>
      </c>
      <c r="G109">
        <v>36.021025938512842</v>
      </c>
      <c r="H109">
        <v>1190.825</v>
      </c>
      <c r="I109">
        <v>89.652602676479461</v>
      </c>
    </row>
    <row r="110" spans="1:9" x14ac:dyDescent="0.35">
      <c r="A110" t="s">
        <v>60</v>
      </c>
      <c r="B110" s="3">
        <v>41834</v>
      </c>
      <c r="C110" t="s">
        <v>5</v>
      </c>
      <c r="D110">
        <v>160.04999999999998</v>
      </c>
      <c r="E110">
        <v>30.974667068428722</v>
      </c>
      <c r="F110">
        <v>52.633631952500004</v>
      </c>
      <c r="G110">
        <v>11.31397110542315</v>
      </c>
    </row>
    <row r="111" spans="1:9" x14ac:dyDescent="0.35">
      <c r="A111" t="s">
        <v>60</v>
      </c>
      <c r="B111" s="3">
        <v>41856</v>
      </c>
      <c r="C111" t="s">
        <v>5</v>
      </c>
      <c r="D111">
        <v>413.55</v>
      </c>
      <c r="E111">
        <v>33.379085268073048</v>
      </c>
      <c r="F111">
        <v>160.78522587500001</v>
      </c>
      <c r="G111">
        <v>6.4024107255184912</v>
      </c>
    </row>
    <row r="112" spans="1:9" x14ac:dyDescent="0.35">
      <c r="A112" t="s">
        <v>61</v>
      </c>
      <c r="B112" s="3">
        <v>41891</v>
      </c>
      <c r="C112" t="s">
        <v>9</v>
      </c>
      <c r="D112">
        <v>1280.2000000000003</v>
      </c>
      <c r="E112">
        <v>299.9507959649369</v>
      </c>
      <c r="F112">
        <v>642.09107092500005</v>
      </c>
      <c r="G112">
        <v>120.67903324297799</v>
      </c>
      <c r="H112">
        <v>210.4</v>
      </c>
      <c r="I112">
        <v>36.019624280846273</v>
      </c>
    </row>
    <row r="113" spans="1:9" x14ac:dyDescent="0.35">
      <c r="A113" t="s">
        <v>61</v>
      </c>
      <c r="B113" s="3">
        <v>41871</v>
      </c>
      <c r="C113" t="s">
        <v>9</v>
      </c>
      <c r="D113">
        <v>746.95</v>
      </c>
      <c r="E113">
        <v>48.109978175008898</v>
      </c>
      <c r="F113">
        <v>366.93270517500002</v>
      </c>
      <c r="G113">
        <v>61.197148841737416</v>
      </c>
    </row>
    <row r="114" spans="1:9" x14ac:dyDescent="0.35">
      <c r="A114" t="s">
        <v>61</v>
      </c>
      <c r="B114" s="3">
        <v>41947</v>
      </c>
      <c r="C114" t="s">
        <v>9</v>
      </c>
      <c r="D114">
        <v>1676.9</v>
      </c>
      <c r="E114">
        <v>170.00939189742647</v>
      </c>
      <c r="F114">
        <v>569.95874345000004</v>
      </c>
      <c r="G114">
        <v>33.154149696754246</v>
      </c>
      <c r="H114">
        <v>959.47499999999991</v>
      </c>
      <c r="I114">
        <v>98.844233519211542</v>
      </c>
    </row>
    <row r="115" spans="1:9" x14ac:dyDescent="0.35">
      <c r="A115" t="s">
        <v>61</v>
      </c>
      <c r="B115" s="3">
        <v>41834</v>
      </c>
      <c r="C115" t="s">
        <v>9</v>
      </c>
      <c r="D115">
        <v>164.57499999999999</v>
      </c>
      <c r="E115">
        <v>9.4397651806955096</v>
      </c>
      <c r="F115">
        <v>58.366203609999992</v>
      </c>
      <c r="G115">
        <v>0.62227760183250447</v>
      </c>
    </row>
    <row r="116" spans="1:9" x14ac:dyDescent="0.35">
      <c r="A116" t="s">
        <v>61</v>
      </c>
      <c r="B116" s="3">
        <v>41856</v>
      </c>
      <c r="C116" t="s">
        <v>9</v>
      </c>
      <c r="D116">
        <v>466.35</v>
      </c>
      <c r="E116">
        <v>110.32505004153272</v>
      </c>
      <c r="F116">
        <v>192.150047925</v>
      </c>
      <c r="G116">
        <v>46.656262973803123</v>
      </c>
    </row>
    <row r="117" spans="1:9" x14ac:dyDescent="0.35">
      <c r="A117" t="s">
        <v>62</v>
      </c>
      <c r="B117" s="3">
        <v>41891</v>
      </c>
      <c r="C117" t="s">
        <v>6</v>
      </c>
      <c r="D117">
        <v>1119.6999999999998</v>
      </c>
      <c r="E117">
        <v>48.392148123434595</v>
      </c>
      <c r="F117">
        <v>561.56800865000002</v>
      </c>
      <c r="G117">
        <v>29.905952717158133</v>
      </c>
      <c r="H117">
        <v>165.52500000000001</v>
      </c>
      <c r="I117">
        <v>24.876545178139065</v>
      </c>
    </row>
    <row r="118" spans="1:9" x14ac:dyDescent="0.35">
      <c r="A118" t="s">
        <v>62</v>
      </c>
      <c r="B118" s="3">
        <v>41871</v>
      </c>
      <c r="C118" t="s">
        <v>6</v>
      </c>
      <c r="D118">
        <v>695.55</v>
      </c>
      <c r="E118">
        <v>75.600903874667679</v>
      </c>
      <c r="F118">
        <v>344.46800439999998</v>
      </c>
      <c r="G118">
        <v>37.10484729185093</v>
      </c>
    </row>
    <row r="119" spans="1:9" x14ac:dyDescent="0.35">
      <c r="A119" t="s">
        <v>62</v>
      </c>
      <c r="B119" s="3">
        <v>41947</v>
      </c>
      <c r="C119" t="s">
        <v>6</v>
      </c>
      <c r="D119">
        <v>1698.675</v>
      </c>
      <c r="E119">
        <v>95.470951079375951</v>
      </c>
      <c r="F119">
        <v>604.49757765000004</v>
      </c>
      <c r="G119">
        <v>44.332099952998007</v>
      </c>
      <c r="H119">
        <v>969.2</v>
      </c>
      <c r="I119">
        <v>58.657593995434397</v>
      </c>
    </row>
    <row r="120" spans="1:9" x14ac:dyDescent="0.35">
      <c r="A120" t="s">
        <v>62</v>
      </c>
      <c r="B120" s="3">
        <v>41834</v>
      </c>
      <c r="C120" t="s">
        <v>6</v>
      </c>
      <c r="D120">
        <v>126.8</v>
      </c>
      <c r="E120">
        <v>20.275601100830489</v>
      </c>
      <c r="F120">
        <v>42.162912085000002</v>
      </c>
      <c r="G120">
        <v>15.876740830432089</v>
      </c>
    </row>
    <row r="121" spans="1:9" x14ac:dyDescent="0.35">
      <c r="A121" t="s">
        <v>62</v>
      </c>
      <c r="B121" s="3">
        <v>41856</v>
      </c>
      <c r="C121" t="s">
        <v>6</v>
      </c>
      <c r="D121">
        <v>425.32499999999993</v>
      </c>
      <c r="E121">
        <v>47.151343211691888</v>
      </c>
      <c r="F121">
        <v>167.88353985000001</v>
      </c>
      <c r="G121">
        <v>20.936537049169981</v>
      </c>
    </row>
    <row r="122" spans="1:9" x14ac:dyDescent="0.35">
      <c r="A122" t="s">
        <v>93</v>
      </c>
      <c r="B122" s="3">
        <v>42227</v>
      </c>
      <c r="C122" t="s">
        <v>13</v>
      </c>
      <c r="D122">
        <v>679.01666666666665</v>
      </c>
      <c r="E122">
        <v>73.770544257175217</v>
      </c>
      <c r="F122">
        <v>403.67055011866921</v>
      </c>
      <c r="G122">
        <v>42.269416137298471</v>
      </c>
      <c r="H122">
        <v>114.5278831552602</v>
      </c>
      <c r="I122">
        <v>15.083273640160504</v>
      </c>
    </row>
    <row r="123" spans="1:9" x14ac:dyDescent="0.35">
      <c r="A123" t="s">
        <v>93</v>
      </c>
      <c r="B123" s="3">
        <v>42201</v>
      </c>
      <c r="C123" t="s">
        <v>13</v>
      </c>
      <c r="D123">
        <v>228.71999999999997</v>
      </c>
      <c r="E123">
        <v>16.126536676707495</v>
      </c>
      <c r="F123">
        <v>117.85805770552118</v>
      </c>
      <c r="G123">
        <v>13.836546010644632</v>
      </c>
    </row>
    <row r="124" spans="1:9" x14ac:dyDescent="0.35">
      <c r="A124" t="s">
        <v>93</v>
      </c>
      <c r="B124" s="3">
        <v>42284</v>
      </c>
      <c r="C124" t="s">
        <v>13</v>
      </c>
      <c r="D124">
        <v>1254.1939884601213</v>
      </c>
      <c r="E124">
        <v>285.83889093027756</v>
      </c>
      <c r="F124">
        <v>461.46502749709197</v>
      </c>
      <c r="G124">
        <v>112.36122171288525</v>
      </c>
      <c r="H124">
        <v>662.21788454925763</v>
      </c>
      <c r="I124">
        <v>133.09844966154856</v>
      </c>
    </row>
    <row r="125" spans="1:9" x14ac:dyDescent="0.35">
      <c r="A125" t="s">
        <v>93</v>
      </c>
      <c r="B125" s="3">
        <v>42188</v>
      </c>
      <c r="C125" t="s">
        <v>13</v>
      </c>
      <c r="D125">
        <v>134.36333333333334</v>
      </c>
      <c r="E125">
        <v>14.52448813402906</v>
      </c>
      <c r="F125">
        <v>53.175786875284984</v>
      </c>
      <c r="G125">
        <v>7.0845129074426545</v>
      </c>
    </row>
    <row r="126" spans="1:9" x14ac:dyDescent="0.35">
      <c r="A126" t="s">
        <v>93</v>
      </c>
      <c r="B126" s="3">
        <v>42194</v>
      </c>
      <c r="C126" t="s">
        <v>13</v>
      </c>
      <c r="D126">
        <v>182.61333333333332</v>
      </c>
      <c r="E126">
        <v>29.639827060024484</v>
      </c>
      <c r="F126">
        <v>82.895561404840237</v>
      </c>
      <c r="G126">
        <v>15.136758682475818</v>
      </c>
    </row>
    <row r="127" spans="1:9" x14ac:dyDescent="0.35">
      <c r="A127" t="s">
        <v>94</v>
      </c>
      <c r="B127" s="3">
        <v>42241</v>
      </c>
      <c r="C127" t="s">
        <v>14</v>
      </c>
      <c r="D127">
        <v>759.95999999999992</v>
      </c>
      <c r="E127">
        <v>111.97792057497847</v>
      </c>
      <c r="F127">
        <v>405.84984368841731</v>
      </c>
      <c r="G127">
        <v>77.649329007704026</v>
      </c>
      <c r="H127">
        <v>151.56333779775204</v>
      </c>
      <c r="I127">
        <v>13.398168478136251</v>
      </c>
    </row>
    <row r="128" spans="1:9" x14ac:dyDescent="0.35">
      <c r="A128" t="s">
        <v>94</v>
      </c>
      <c r="B128" s="3">
        <v>42213</v>
      </c>
      <c r="C128" t="s">
        <v>14</v>
      </c>
      <c r="D128">
        <v>393.68999999999994</v>
      </c>
      <c r="E128">
        <v>91.662659710403005</v>
      </c>
      <c r="F128">
        <v>207.090724576208</v>
      </c>
      <c r="G128">
        <v>42.4397160739341</v>
      </c>
    </row>
    <row r="129" spans="1:9" x14ac:dyDescent="0.35">
      <c r="A129" t="s">
        <v>94</v>
      </c>
      <c r="B129" s="3">
        <v>42290</v>
      </c>
      <c r="C129" t="s">
        <v>14</v>
      </c>
      <c r="D129">
        <v>1309.71</v>
      </c>
      <c r="E129">
        <v>167.77321425728846</v>
      </c>
      <c r="F129">
        <v>391.93391702867302</v>
      </c>
      <c r="G129">
        <v>45.372459024732606</v>
      </c>
      <c r="H129">
        <v>773.16998260883986</v>
      </c>
      <c r="I129">
        <v>80.022974293656048</v>
      </c>
    </row>
    <row r="130" spans="1:9" x14ac:dyDescent="0.35">
      <c r="A130" t="s">
        <v>94</v>
      </c>
      <c r="B130" s="3">
        <v>42188</v>
      </c>
      <c r="C130" t="s">
        <v>14</v>
      </c>
      <c r="D130">
        <v>139.30333333333334</v>
      </c>
      <c r="E130">
        <v>5.4101838128560011</v>
      </c>
      <c r="F130">
        <v>43.041339356840318</v>
      </c>
      <c r="G130">
        <v>3.68072606227752</v>
      </c>
    </row>
    <row r="131" spans="1:9" x14ac:dyDescent="0.35">
      <c r="A131" t="s">
        <v>94</v>
      </c>
      <c r="B131" s="3">
        <v>42194</v>
      </c>
      <c r="C131" t="s">
        <v>14</v>
      </c>
      <c r="D131">
        <v>144.46333333333331</v>
      </c>
      <c r="E131">
        <v>20.139938210211142</v>
      </c>
      <c r="F131">
        <v>49.894469057319064</v>
      </c>
      <c r="G131">
        <v>7.9615189223251308</v>
      </c>
    </row>
    <row r="132" spans="1:9" x14ac:dyDescent="0.35">
      <c r="A132" t="s">
        <v>95</v>
      </c>
      <c r="B132" s="3">
        <v>42241</v>
      </c>
      <c r="C132" t="s">
        <v>12</v>
      </c>
      <c r="D132">
        <v>831.69666666666672</v>
      </c>
      <c r="E132">
        <v>22.976399808242093</v>
      </c>
      <c r="F132">
        <v>466.61623094392274</v>
      </c>
      <c r="G132">
        <v>11.310320513019745</v>
      </c>
      <c r="H132">
        <v>172.84555514708532</v>
      </c>
      <c r="I132">
        <v>11.714116157950157</v>
      </c>
    </row>
    <row r="133" spans="1:9" x14ac:dyDescent="0.35">
      <c r="A133" t="s">
        <v>95</v>
      </c>
      <c r="B133" s="3">
        <v>42209</v>
      </c>
      <c r="C133" t="s">
        <v>12</v>
      </c>
      <c r="D133">
        <v>282.81</v>
      </c>
      <c r="E133">
        <v>43.195525659922609</v>
      </c>
      <c r="F133">
        <v>149.28041577986011</v>
      </c>
      <c r="G133">
        <v>25.221324739941544</v>
      </c>
    </row>
    <row r="134" spans="1:9" x14ac:dyDescent="0.35">
      <c r="A134" t="s">
        <v>95</v>
      </c>
      <c r="B134" s="3">
        <v>42290</v>
      </c>
      <c r="C134" t="s">
        <v>12</v>
      </c>
      <c r="D134">
        <v>1224.9666666666667</v>
      </c>
      <c r="E134">
        <v>152.01403853299436</v>
      </c>
      <c r="F134">
        <v>401.98449731588602</v>
      </c>
      <c r="G134">
        <v>56.467252517412966</v>
      </c>
      <c r="H134">
        <v>687.41855732585987</v>
      </c>
      <c r="I134">
        <v>80.634996745968948</v>
      </c>
    </row>
    <row r="135" spans="1:9" x14ac:dyDescent="0.35">
      <c r="A135" t="s">
        <v>95</v>
      </c>
      <c r="B135" s="3">
        <v>42188</v>
      </c>
      <c r="C135" t="s">
        <v>12</v>
      </c>
      <c r="D135">
        <v>112.36333333333333</v>
      </c>
      <c r="E135">
        <v>25.316800160572708</v>
      </c>
      <c r="F135">
        <v>39.806067151670192</v>
      </c>
      <c r="G135">
        <v>9.7173183529896203</v>
      </c>
    </row>
    <row r="136" spans="1:9" x14ac:dyDescent="0.35">
      <c r="A136" t="s">
        <v>95</v>
      </c>
      <c r="B136" s="3">
        <v>42194</v>
      </c>
      <c r="C136" t="s">
        <v>12</v>
      </c>
      <c r="D136">
        <v>145.80999999999997</v>
      </c>
      <c r="E136">
        <v>21.849354596790722</v>
      </c>
      <c r="F136">
        <v>60.377178054750146</v>
      </c>
      <c r="G136">
        <v>11.507304534732503</v>
      </c>
    </row>
    <row r="137" spans="1:9" x14ac:dyDescent="0.35">
      <c r="A137" t="s">
        <v>96</v>
      </c>
      <c r="B137" s="3">
        <v>42234</v>
      </c>
      <c r="C137" t="s">
        <v>10</v>
      </c>
      <c r="D137">
        <v>817.65333333333331</v>
      </c>
      <c r="E137">
        <v>66.220044408633726</v>
      </c>
      <c r="F137">
        <v>424.31010633329248</v>
      </c>
      <c r="G137">
        <v>54.991042434583633</v>
      </c>
      <c r="H137">
        <v>189.47353596311635</v>
      </c>
      <c r="I137">
        <v>17.387470794828491</v>
      </c>
    </row>
    <row r="138" spans="1:9" x14ac:dyDescent="0.35">
      <c r="A138" t="s">
        <v>96</v>
      </c>
      <c r="B138" s="3">
        <v>42209</v>
      </c>
      <c r="C138" t="s">
        <v>10</v>
      </c>
      <c r="D138">
        <v>310.7</v>
      </c>
      <c r="E138">
        <v>17.673290162988909</v>
      </c>
      <c r="F138">
        <v>161.1860683786669</v>
      </c>
      <c r="G138">
        <v>11.024832948771344</v>
      </c>
    </row>
    <row r="139" spans="1:9" x14ac:dyDescent="0.35">
      <c r="A139" t="s">
        <v>96</v>
      </c>
      <c r="B139" s="3">
        <v>42290</v>
      </c>
      <c r="C139" t="s">
        <v>10</v>
      </c>
      <c r="D139">
        <v>1241.5866666666666</v>
      </c>
      <c r="E139">
        <v>63.905805683058439</v>
      </c>
      <c r="F139">
        <v>315.60703343742966</v>
      </c>
      <c r="G139">
        <v>10.296372653528195</v>
      </c>
      <c r="H139">
        <v>774.38963110094221</v>
      </c>
      <c r="I139">
        <v>39.126537437376939</v>
      </c>
    </row>
    <row r="140" spans="1:9" x14ac:dyDescent="0.35">
      <c r="A140" t="s">
        <v>96</v>
      </c>
      <c r="B140" s="3">
        <v>42188</v>
      </c>
      <c r="C140" t="s">
        <v>10</v>
      </c>
      <c r="D140">
        <v>121.34666666666668</v>
      </c>
      <c r="E140">
        <v>30.868036446688237</v>
      </c>
      <c r="F140">
        <v>35.962227877421697</v>
      </c>
      <c r="G140">
        <v>9.511496338644001</v>
      </c>
    </row>
    <row r="141" spans="1:9" x14ac:dyDescent="0.35">
      <c r="A141" t="s">
        <v>96</v>
      </c>
      <c r="B141" s="3">
        <v>42194</v>
      </c>
      <c r="C141" t="s">
        <v>10</v>
      </c>
      <c r="D141">
        <v>158.48333333333335</v>
      </c>
      <c r="E141">
        <v>25.106923642987667</v>
      </c>
      <c r="F141">
        <v>58.76072515341793</v>
      </c>
      <c r="G141">
        <v>10.645537614579217</v>
      </c>
    </row>
    <row r="142" spans="1:9" x14ac:dyDescent="0.35">
      <c r="A142" t="s">
        <v>97</v>
      </c>
      <c r="B142" s="3">
        <v>42241</v>
      </c>
      <c r="C142" t="s">
        <v>8</v>
      </c>
      <c r="D142">
        <v>858.21000000000015</v>
      </c>
      <c r="E142">
        <v>46.2688752274656</v>
      </c>
      <c r="F142">
        <v>460.93790077785496</v>
      </c>
      <c r="G142">
        <v>26.410829055585712</v>
      </c>
      <c r="H142">
        <v>165.76617342204196</v>
      </c>
      <c r="I142">
        <v>7.9770409065042251</v>
      </c>
    </row>
    <row r="143" spans="1:9" x14ac:dyDescent="0.35">
      <c r="A143" t="s">
        <v>97</v>
      </c>
      <c r="B143" s="3">
        <v>42213</v>
      </c>
      <c r="C143" t="s">
        <v>8</v>
      </c>
      <c r="D143">
        <v>399.32666666666665</v>
      </c>
      <c r="E143">
        <v>50.173953402139205</v>
      </c>
      <c r="F143">
        <v>205.49169517345632</v>
      </c>
      <c r="G143">
        <v>25.261325167962244</v>
      </c>
    </row>
    <row r="144" spans="1:9" x14ac:dyDescent="0.35">
      <c r="A144" t="s">
        <v>97</v>
      </c>
      <c r="B144" s="3">
        <v>42290</v>
      </c>
      <c r="C144" t="s">
        <v>8</v>
      </c>
      <c r="D144">
        <v>1265.3000000000002</v>
      </c>
      <c r="E144">
        <v>113.29245929598731</v>
      </c>
      <c r="F144">
        <v>391.2668752944623</v>
      </c>
      <c r="G144">
        <v>44.70057470690103</v>
      </c>
      <c r="H144">
        <v>712.58714929868927</v>
      </c>
      <c r="I144">
        <v>66.380881925066433</v>
      </c>
    </row>
    <row r="145" spans="1:9" x14ac:dyDescent="0.35">
      <c r="A145" t="s">
        <v>97</v>
      </c>
      <c r="B145" s="3">
        <v>42188</v>
      </c>
      <c r="C145" t="s">
        <v>8</v>
      </c>
      <c r="D145">
        <v>145.28666666666669</v>
      </c>
      <c r="E145">
        <v>33.265476709957795</v>
      </c>
      <c r="F145">
        <v>49.806200058414646</v>
      </c>
      <c r="G145">
        <v>10.341500749458501</v>
      </c>
    </row>
    <row r="146" spans="1:9" x14ac:dyDescent="0.35">
      <c r="A146" t="s">
        <v>97</v>
      </c>
      <c r="B146" s="3">
        <v>42194</v>
      </c>
      <c r="C146" t="s">
        <v>8</v>
      </c>
      <c r="D146">
        <v>193.10333333333335</v>
      </c>
      <c r="E146">
        <v>25.11052988511214</v>
      </c>
      <c r="F146">
        <v>73.063759329153626</v>
      </c>
      <c r="G146">
        <v>9.7972277631551954</v>
      </c>
    </row>
    <row r="147" spans="1:9" x14ac:dyDescent="0.35">
      <c r="A147" t="s">
        <v>98</v>
      </c>
      <c r="B147" s="3">
        <v>42241</v>
      </c>
      <c r="C147" t="s">
        <v>4</v>
      </c>
      <c r="D147">
        <v>705.74333333333334</v>
      </c>
      <c r="E147">
        <v>78.195611414226036</v>
      </c>
      <c r="F147">
        <v>356.58603753092785</v>
      </c>
      <c r="G147">
        <v>40.989149014230314</v>
      </c>
      <c r="H147">
        <v>151.40642879343682</v>
      </c>
      <c r="I147">
        <v>23.87689369444567</v>
      </c>
    </row>
    <row r="148" spans="1:9" x14ac:dyDescent="0.35">
      <c r="A148" t="s">
        <v>98</v>
      </c>
      <c r="B148" s="3">
        <v>42220</v>
      </c>
      <c r="C148" t="s">
        <v>4</v>
      </c>
      <c r="D148">
        <v>364</v>
      </c>
      <c r="E148">
        <v>71.243185405108505</v>
      </c>
      <c r="F148">
        <v>203.16870775312972</v>
      </c>
      <c r="G148">
        <v>39.6711848720769</v>
      </c>
    </row>
    <row r="149" spans="1:9" x14ac:dyDescent="0.35">
      <c r="A149" t="s">
        <v>98</v>
      </c>
      <c r="B149" s="3">
        <v>42290</v>
      </c>
      <c r="C149" t="s">
        <v>4</v>
      </c>
      <c r="D149">
        <v>1259.616700486851</v>
      </c>
      <c r="E149">
        <v>204.45152689523732</v>
      </c>
      <c r="F149">
        <v>354.21923332585106</v>
      </c>
      <c r="G149">
        <v>63.762565953639452</v>
      </c>
      <c r="H149">
        <v>737.36530229977359</v>
      </c>
      <c r="I149">
        <v>99.375063813906337</v>
      </c>
    </row>
    <row r="150" spans="1:9" x14ac:dyDescent="0.35">
      <c r="A150" t="s">
        <v>98</v>
      </c>
      <c r="B150" s="3">
        <v>42188</v>
      </c>
      <c r="C150" t="s">
        <v>4</v>
      </c>
      <c r="D150">
        <v>93.123333333333349</v>
      </c>
      <c r="E150">
        <v>24.648332826199688</v>
      </c>
      <c r="F150">
        <v>26.082297240962234</v>
      </c>
      <c r="G150">
        <v>16.359650832805876</v>
      </c>
    </row>
    <row r="151" spans="1:9" x14ac:dyDescent="0.35">
      <c r="A151" t="s">
        <v>98</v>
      </c>
      <c r="B151" s="3">
        <v>42194</v>
      </c>
      <c r="C151" t="s">
        <v>4</v>
      </c>
      <c r="D151">
        <v>112.72666666666667</v>
      </c>
      <c r="E151">
        <v>16.733181052870616</v>
      </c>
      <c r="F151">
        <v>38.783676747020195</v>
      </c>
      <c r="G151">
        <v>4.1595802322291595</v>
      </c>
    </row>
    <row r="152" spans="1:9" x14ac:dyDescent="0.35">
      <c r="A152" t="s">
        <v>99</v>
      </c>
      <c r="B152" s="3">
        <v>42234</v>
      </c>
      <c r="C152" t="s">
        <v>7</v>
      </c>
      <c r="D152">
        <v>778.52666666666676</v>
      </c>
      <c r="E152">
        <v>111.00108961760864</v>
      </c>
      <c r="F152">
        <v>440.32451360897721</v>
      </c>
      <c r="G152">
        <v>85.298437642773933</v>
      </c>
      <c r="H152">
        <v>153.20830621264264</v>
      </c>
      <c r="I152">
        <v>34.07645139128423</v>
      </c>
    </row>
    <row r="153" spans="1:9" x14ac:dyDescent="0.35">
      <c r="A153" t="s">
        <v>99</v>
      </c>
      <c r="B153" s="3">
        <v>42209</v>
      </c>
      <c r="C153" t="s">
        <v>7</v>
      </c>
      <c r="D153">
        <v>356.52666666666664</v>
      </c>
      <c r="E153">
        <v>49.158120688546234</v>
      </c>
      <c r="F153">
        <v>196.85142508546241</v>
      </c>
      <c r="G153">
        <v>17.905909857549354</v>
      </c>
    </row>
    <row r="154" spans="1:9" x14ac:dyDescent="0.35">
      <c r="A154" t="s">
        <v>99</v>
      </c>
      <c r="B154" s="3">
        <v>42284</v>
      </c>
      <c r="C154" t="s">
        <v>7</v>
      </c>
      <c r="D154">
        <v>1493.3441606417084</v>
      </c>
      <c r="E154">
        <v>113.11928917488243</v>
      </c>
      <c r="F154">
        <v>481.71258314715323</v>
      </c>
      <c r="G154">
        <v>17.699851406612805</v>
      </c>
      <c r="H154">
        <v>843.05076670520987</v>
      </c>
      <c r="I154">
        <v>106.15858863019965</v>
      </c>
    </row>
    <row r="155" spans="1:9" x14ac:dyDescent="0.35">
      <c r="A155" t="s">
        <v>99</v>
      </c>
      <c r="B155" s="3">
        <v>42188</v>
      </c>
      <c r="C155" t="s">
        <v>7</v>
      </c>
      <c r="D155">
        <v>158.94</v>
      </c>
      <c r="E155">
        <v>9.7362704853020201</v>
      </c>
      <c r="F155">
        <v>55.121507286975607</v>
      </c>
      <c r="G155">
        <v>5.2381981896950993</v>
      </c>
    </row>
    <row r="156" spans="1:9" x14ac:dyDescent="0.35">
      <c r="A156" t="s">
        <v>99</v>
      </c>
      <c r="B156" s="3">
        <v>42194</v>
      </c>
      <c r="C156" t="s">
        <v>7</v>
      </c>
    </row>
    <row r="157" spans="1:9" x14ac:dyDescent="0.35">
      <c r="A157" t="s">
        <v>100</v>
      </c>
      <c r="B157" s="3">
        <v>42241</v>
      </c>
      <c r="C157" t="s">
        <v>2</v>
      </c>
      <c r="D157">
        <v>800.6733333333334</v>
      </c>
      <c r="E157">
        <v>96.288697079070857</v>
      </c>
      <c r="F157">
        <v>419.57571550672446</v>
      </c>
      <c r="G157">
        <v>58.124580792326753</v>
      </c>
      <c r="H157">
        <v>177.2288570447883</v>
      </c>
      <c r="I157">
        <v>23.575444969582115</v>
      </c>
    </row>
    <row r="158" spans="1:9" x14ac:dyDescent="0.35">
      <c r="A158" t="s">
        <v>100</v>
      </c>
      <c r="B158" s="3">
        <v>42213</v>
      </c>
      <c r="C158" t="s">
        <v>2</v>
      </c>
      <c r="D158">
        <v>334.30333333333334</v>
      </c>
      <c r="E158">
        <v>88.982130457416716</v>
      </c>
      <c r="F158">
        <v>179.50996247801859</v>
      </c>
      <c r="G158">
        <v>49.637294310975641</v>
      </c>
    </row>
    <row r="159" spans="1:9" x14ac:dyDescent="0.35">
      <c r="A159" t="s">
        <v>100</v>
      </c>
      <c r="B159" s="3">
        <v>42290</v>
      </c>
      <c r="C159" t="s">
        <v>2</v>
      </c>
      <c r="D159">
        <v>1312.62</v>
      </c>
      <c r="E159">
        <v>129.38933655759797</v>
      </c>
      <c r="F159">
        <v>380.57557170733332</v>
      </c>
      <c r="G159">
        <v>57.467425592439945</v>
      </c>
      <c r="H159">
        <v>774.49596437370451</v>
      </c>
      <c r="I159">
        <v>64.514617311748438</v>
      </c>
    </row>
    <row r="160" spans="1:9" x14ac:dyDescent="0.35">
      <c r="A160" t="s">
        <v>100</v>
      </c>
      <c r="B160" s="3">
        <v>42188</v>
      </c>
      <c r="C160" t="s">
        <v>2</v>
      </c>
      <c r="D160">
        <v>110.87000000000002</v>
      </c>
      <c r="E160">
        <v>48.217785407768673</v>
      </c>
      <c r="F160">
        <v>35.009089312271982</v>
      </c>
      <c r="G160">
        <v>14.855119500033322</v>
      </c>
    </row>
    <row r="161" spans="1:9" x14ac:dyDescent="0.35">
      <c r="A161" t="s">
        <v>100</v>
      </c>
      <c r="B161" s="3">
        <v>42194</v>
      </c>
      <c r="C161" t="s">
        <v>2</v>
      </c>
      <c r="D161">
        <v>136.43333333333334</v>
      </c>
      <c r="E161">
        <v>49.20061246231257</v>
      </c>
      <c r="F161">
        <v>48.382024110454601</v>
      </c>
      <c r="G161">
        <v>16.80835068619092</v>
      </c>
    </row>
    <row r="162" spans="1:9" x14ac:dyDescent="0.35">
      <c r="A162" t="s">
        <v>101</v>
      </c>
      <c r="B162" s="3">
        <v>42241</v>
      </c>
      <c r="C162" t="s">
        <v>3</v>
      </c>
      <c r="D162">
        <v>823.25</v>
      </c>
      <c r="E162">
        <v>126.0074971902401</v>
      </c>
      <c r="F162">
        <v>393.70436517667974</v>
      </c>
      <c r="G162">
        <v>60.092090371345414</v>
      </c>
      <c r="H162">
        <v>163.61369174180589</v>
      </c>
      <c r="I162">
        <v>26.994537141246916</v>
      </c>
    </row>
    <row r="163" spans="1:9" x14ac:dyDescent="0.35">
      <c r="A163" t="s">
        <v>101</v>
      </c>
      <c r="B163" s="3">
        <v>42213</v>
      </c>
      <c r="C163" t="s">
        <v>3</v>
      </c>
      <c r="D163">
        <v>363.67999999999995</v>
      </c>
      <c r="E163">
        <v>19.558089734791032</v>
      </c>
      <c r="F163">
        <v>166.44506662876159</v>
      </c>
      <c r="G163">
        <v>15.442194895376122</v>
      </c>
    </row>
    <row r="164" spans="1:9" x14ac:dyDescent="0.35">
      <c r="A164" t="s">
        <v>101</v>
      </c>
      <c r="B164" s="3">
        <v>42290</v>
      </c>
      <c r="C164" t="s">
        <v>3</v>
      </c>
      <c r="D164">
        <v>1299.8228144355598</v>
      </c>
      <c r="E164">
        <v>81.431238119783856</v>
      </c>
      <c r="F164">
        <v>341.57415034819292</v>
      </c>
      <c r="G164">
        <v>15.838262110642573</v>
      </c>
      <c r="H164">
        <v>780.34892598714077</v>
      </c>
      <c r="I164">
        <v>49.558819114522635</v>
      </c>
    </row>
    <row r="165" spans="1:9" x14ac:dyDescent="0.35">
      <c r="A165" t="s">
        <v>101</v>
      </c>
      <c r="B165" s="3">
        <v>42188</v>
      </c>
      <c r="C165" t="s">
        <v>3</v>
      </c>
      <c r="D165">
        <v>112.08333333333334</v>
      </c>
      <c r="E165">
        <v>35.19281471277062</v>
      </c>
      <c r="F165">
        <v>31.367013600289454</v>
      </c>
      <c r="G165">
        <v>9.1822034223675146</v>
      </c>
    </row>
    <row r="166" spans="1:9" x14ac:dyDescent="0.35">
      <c r="A166" t="s">
        <v>101</v>
      </c>
      <c r="B166" s="3">
        <v>42194</v>
      </c>
      <c r="C166" t="s">
        <v>3</v>
      </c>
      <c r="D166">
        <v>159.94333333333333</v>
      </c>
      <c r="E166">
        <v>8.0834563564525919</v>
      </c>
      <c r="F166">
        <v>49.109332955229306</v>
      </c>
      <c r="G166">
        <v>4.4983410466080391</v>
      </c>
    </row>
    <row r="167" spans="1:9" x14ac:dyDescent="0.35">
      <c r="A167" t="s">
        <v>102</v>
      </c>
      <c r="B167" s="3">
        <v>42234</v>
      </c>
      <c r="C167" t="s">
        <v>5</v>
      </c>
      <c r="D167">
        <v>761.79333333333352</v>
      </c>
      <c r="E167">
        <v>49.027859653692026</v>
      </c>
      <c r="F167">
        <v>381.91989283979859</v>
      </c>
      <c r="G167">
        <v>23.581855318851986</v>
      </c>
      <c r="H167">
        <v>177.84189907018302</v>
      </c>
      <c r="I167">
        <v>24.197843158188174</v>
      </c>
    </row>
    <row r="168" spans="1:9" x14ac:dyDescent="0.35">
      <c r="A168" t="s">
        <v>102</v>
      </c>
      <c r="B168" s="3">
        <v>42209</v>
      </c>
      <c r="C168" t="s">
        <v>5</v>
      </c>
      <c r="D168">
        <v>338.95666666666665</v>
      </c>
      <c r="E168">
        <v>28.703699851851869</v>
      </c>
      <c r="F168">
        <v>171.31467773054919</v>
      </c>
      <c r="G168">
        <v>13.304188059824607</v>
      </c>
    </row>
    <row r="169" spans="1:9" x14ac:dyDescent="0.35">
      <c r="A169" t="s">
        <v>102</v>
      </c>
      <c r="B169" s="3">
        <v>42284</v>
      </c>
      <c r="C169" t="s">
        <v>5</v>
      </c>
      <c r="D169">
        <v>1307.3458643984882</v>
      </c>
      <c r="E169">
        <v>171.96788486909384</v>
      </c>
      <c r="F169">
        <v>410.53909919955015</v>
      </c>
      <c r="G169">
        <v>57.113905057415366</v>
      </c>
      <c r="H169">
        <v>754.82773551829303</v>
      </c>
      <c r="I169">
        <v>101.48961103812526</v>
      </c>
    </row>
    <row r="170" spans="1:9" x14ac:dyDescent="0.35">
      <c r="A170" t="s">
        <v>102</v>
      </c>
      <c r="B170" s="3">
        <v>42188</v>
      </c>
      <c r="C170" t="s">
        <v>5</v>
      </c>
      <c r="D170">
        <v>138.24666666666667</v>
      </c>
      <c r="E170">
        <v>20.967093795331323</v>
      </c>
      <c r="F170">
        <v>43.440666324306406</v>
      </c>
      <c r="G170">
        <v>7.4585751412620516</v>
      </c>
    </row>
    <row r="171" spans="1:9" x14ac:dyDescent="0.35">
      <c r="A171" t="s">
        <v>102</v>
      </c>
      <c r="B171" s="3">
        <v>42194</v>
      </c>
      <c r="C171" t="s">
        <v>5</v>
      </c>
      <c r="D171">
        <v>166.68333333333334</v>
      </c>
      <c r="E171">
        <v>36.423148317153178</v>
      </c>
      <c r="F171">
        <v>60.441689380615578</v>
      </c>
      <c r="G171">
        <v>11.243849837767417</v>
      </c>
    </row>
    <row r="172" spans="1:9" x14ac:dyDescent="0.35">
      <c r="A172" t="s">
        <v>103</v>
      </c>
      <c r="B172" s="3">
        <v>42234</v>
      </c>
      <c r="C172" t="s">
        <v>9</v>
      </c>
      <c r="D172">
        <v>826.90666666666675</v>
      </c>
      <c r="E172">
        <v>119.62724228325295</v>
      </c>
      <c r="F172">
        <v>460.95188992833073</v>
      </c>
      <c r="G172">
        <v>71.330673404694451</v>
      </c>
      <c r="H172">
        <v>141.18343878274172</v>
      </c>
      <c r="I172">
        <v>20.86272975992426</v>
      </c>
    </row>
    <row r="173" spans="1:9" x14ac:dyDescent="0.35">
      <c r="A173" t="s">
        <v>103</v>
      </c>
      <c r="B173" s="3">
        <v>42213</v>
      </c>
      <c r="C173" t="s">
        <v>9</v>
      </c>
      <c r="D173">
        <v>391.60333333333335</v>
      </c>
      <c r="E173">
        <v>82.355624422829266</v>
      </c>
      <c r="F173">
        <v>210.57974332859149</v>
      </c>
      <c r="G173">
        <v>53.104225391094133</v>
      </c>
    </row>
    <row r="174" spans="1:9" x14ac:dyDescent="0.35">
      <c r="A174" t="s">
        <v>103</v>
      </c>
      <c r="B174" s="3">
        <v>42284</v>
      </c>
      <c r="C174" t="s">
        <v>9</v>
      </c>
      <c r="D174">
        <v>1405.3559167505446</v>
      </c>
      <c r="E174">
        <v>104.58319763987072</v>
      </c>
      <c r="F174">
        <v>507.33995952069324</v>
      </c>
      <c r="G174">
        <v>51.323215810614784</v>
      </c>
      <c r="H174">
        <v>732.96696846501686</v>
      </c>
      <c r="I174">
        <v>59.771742447477152</v>
      </c>
    </row>
    <row r="175" spans="1:9" x14ac:dyDescent="0.35">
      <c r="A175" t="s">
        <v>103</v>
      </c>
      <c r="B175" s="3">
        <v>42188</v>
      </c>
      <c r="C175" t="s">
        <v>9</v>
      </c>
      <c r="D175">
        <v>127.78333333333336</v>
      </c>
      <c r="E175">
        <v>19.227543129968822</v>
      </c>
      <c r="F175">
        <v>41.043059054354444</v>
      </c>
      <c r="G175">
        <v>5.6702633043260446</v>
      </c>
    </row>
    <row r="176" spans="1:9" x14ac:dyDescent="0.35">
      <c r="A176" t="s">
        <v>103</v>
      </c>
      <c r="B176" s="3">
        <v>42194</v>
      </c>
      <c r="C176" t="s">
        <v>9</v>
      </c>
      <c r="D176">
        <v>159.18</v>
      </c>
      <c r="E176">
        <v>14.173847591799174</v>
      </c>
      <c r="F176">
        <v>60.412169168976114</v>
      </c>
      <c r="G176">
        <v>8.8590509917846401</v>
      </c>
    </row>
    <row r="177" spans="1:9" x14ac:dyDescent="0.35">
      <c r="A177" t="s">
        <v>104</v>
      </c>
      <c r="B177" s="3">
        <v>42234</v>
      </c>
      <c r="C177" t="s">
        <v>6</v>
      </c>
      <c r="D177">
        <v>850.9233333333334</v>
      </c>
      <c r="E177">
        <v>53.488848128128929</v>
      </c>
      <c r="F177">
        <v>477.33593865995056</v>
      </c>
      <c r="G177">
        <v>32.032116424356431</v>
      </c>
      <c r="H177">
        <v>156.97456561918375</v>
      </c>
      <c r="I177">
        <v>21.295552946867229</v>
      </c>
    </row>
    <row r="178" spans="1:9" x14ac:dyDescent="0.35">
      <c r="A178" t="s">
        <v>104</v>
      </c>
      <c r="B178" s="3">
        <v>42209</v>
      </c>
      <c r="C178" t="s">
        <v>6</v>
      </c>
      <c r="D178">
        <v>311.70333333333332</v>
      </c>
      <c r="E178">
        <v>35.155716884023832</v>
      </c>
      <c r="F178">
        <v>166.81231240633994</v>
      </c>
      <c r="G178">
        <v>23.890361857007822</v>
      </c>
    </row>
    <row r="179" spans="1:9" x14ac:dyDescent="0.35">
      <c r="A179" t="s">
        <v>104</v>
      </c>
      <c r="B179" s="3">
        <v>42284</v>
      </c>
      <c r="C179" t="s">
        <v>6</v>
      </c>
      <c r="D179">
        <v>1350.1361616031777</v>
      </c>
      <c r="E179">
        <v>139.56434413021756</v>
      </c>
      <c r="F179">
        <v>454.85616410181456</v>
      </c>
      <c r="G179">
        <v>41.622410303797984</v>
      </c>
      <c r="H179">
        <v>742.71478807744938</v>
      </c>
      <c r="I179">
        <v>83.374249036232385</v>
      </c>
    </row>
    <row r="180" spans="1:9" x14ac:dyDescent="0.35">
      <c r="A180" t="s">
        <v>104</v>
      </c>
      <c r="B180" s="3">
        <v>42188</v>
      </c>
      <c r="C180" t="s">
        <v>6</v>
      </c>
      <c r="D180">
        <v>129.74333333333334</v>
      </c>
      <c r="E180">
        <v>30.724392770421225</v>
      </c>
      <c r="F180">
        <v>45.123478556655456</v>
      </c>
      <c r="G180">
        <v>11.203309860312297</v>
      </c>
    </row>
    <row r="181" spans="1:9" x14ac:dyDescent="0.35">
      <c r="A181" t="s">
        <v>104</v>
      </c>
      <c r="B181" s="3">
        <v>42194</v>
      </c>
      <c r="C181" t="s">
        <v>6</v>
      </c>
      <c r="D181">
        <v>136.36666666666667</v>
      </c>
      <c r="E181">
        <v>12.638333223438268</v>
      </c>
      <c r="F181">
        <v>52.377868248748925</v>
      </c>
      <c r="G181">
        <v>5.330551293816546</v>
      </c>
    </row>
    <row r="182" spans="1:9" x14ac:dyDescent="0.35">
      <c r="A182" t="s">
        <v>15</v>
      </c>
      <c r="B182" s="3">
        <v>41928</v>
      </c>
      <c r="C182" t="s">
        <v>13</v>
      </c>
      <c r="D182">
        <v>665.50000000000011</v>
      </c>
      <c r="E182">
        <v>144.6965534924465</v>
      </c>
      <c r="F182">
        <v>343.38696736667413</v>
      </c>
      <c r="G182">
        <v>67.763005474108965</v>
      </c>
      <c r="H182">
        <v>184.94469146848101</v>
      </c>
      <c r="I182">
        <v>49.004940680402115</v>
      </c>
    </row>
    <row r="183" spans="1:9" x14ac:dyDescent="0.35">
      <c r="A183" t="s">
        <v>15</v>
      </c>
      <c r="B183" s="3">
        <v>41900</v>
      </c>
      <c r="C183" t="s">
        <v>13</v>
      </c>
      <c r="D183">
        <v>382.72500000000002</v>
      </c>
      <c r="E183">
        <v>88.876770180839827</v>
      </c>
    </row>
    <row r="184" spans="1:9" x14ac:dyDescent="0.35">
      <c r="A184" t="s">
        <v>15</v>
      </c>
      <c r="B184" s="3">
        <v>41957</v>
      </c>
      <c r="C184" t="s">
        <v>13</v>
      </c>
      <c r="D184">
        <v>714.0625</v>
      </c>
      <c r="E184">
        <v>114.67075200652008</v>
      </c>
      <c r="F184">
        <v>258.55055084948214</v>
      </c>
      <c r="G184">
        <v>51.482899002085162</v>
      </c>
      <c r="H184">
        <v>376.65717773238089</v>
      </c>
      <c r="I184">
        <v>51.672015917943675</v>
      </c>
    </row>
    <row r="185" spans="1:9" x14ac:dyDescent="0.35">
      <c r="A185" t="s">
        <v>15</v>
      </c>
      <c r="B185" s="3">
        <v>41834</v>
      </c>
      <c r="C185" t="s">
        <v>13</v>
      </c>
      <c r="D185">
        <v>29.041666666666664</v>
      </c>
      <c r="E185">
        <v>5.6640108155368889</v>
      </c>
    </row>
    <row r="186" spans="1:9" x14ac:dyDescent="0.35">
      <c r="A186" t="s">
        <v>15</v>
      </c>
      <c r="B186" s="3">
        <v>41865</v>
      </c>
      <c r="C186" t="s">
        <v>13</v>
      </c>
      <c r="D186">
        <v>140.29166666666669</v>
      </c>
      <c r="E186">
        <v>28.147223729947207</v>
      </c>
    </row>
    <row r="187" spans="1:9" x14ac:dyDescent="0.35">
      <c r="A187" t="s">
        <v>16</v>
      </c>
      <c r="B187" s="3">
        <v>41928</v>
      </c>
      <c r="C187" t="s">
        <v>14</v>
      </c>
      <c r="D187">
        <v>783.54166666666674</v>
      </c>
      <c r="E187">
        <v>52.813854628691104</v>
      </c>
      <c r="F187">
        <v>408.67624219010008</v>
      </c>
      <c r="G187">
        <v>19.773347068954568</v>
      </c>
      <c r="H187">
        <v>207.31421502545237</v>
      </c>
      <c r="I187">
        <v>12.623535605608025</v>
      </c>
    </row>
    <row r="188" spans="1:9" x14ac:dyDescent="0.35">
      <c r="A188" t="s">
        <v>16</v>
      </c>
      <c r="B188" s="3">
        <v>41900</v>
      </c>
      <c r="C188" t="s">
        <v>14</v>
      </c>
      <c r="D188">
        <v>466.625</v>
      </c>
      <c r="E188">
        <v>71.377501253442375</v>
      </c>
    </row>
    <row r="189" spans="1:9" x14ac:dyDescent="0.35">
      <c r="A189" t="s">
        <v>16</v>
      </c>
      <c r="B189" s="3">
        <v>41957</v>
      </c>
      <c r="C189" t="s">
        <v>14</v>
      </c>
      <c r="D189">
        <v>850.39583333333326</v>
      </c>
      <c r="E189">
        <v>29.591773052786966</v>
      </c>
      <c r="F189">
        <v>303.32582142423905</v>
      </c>
      <c r="G189">
        <v>22.742652733638504</v>
      </c>
      <c r="H189">
        <v>448.45044723873775</v>
      </c>
      <c r="I189">
        <v>34.274047058045916</v>
      </c>
    </row>
    <row r="190" spans="1:9" x14ac:dyDescent="0.35">
      <c r="A190" t="s">
        <v>16</v>
      </c>
      <c r="B190" s="3">
        <v>41834</v>
      </c>
      <c r="C190" t="s">
        <v>14</v>
      </c>
      <c r="D190">
        <v>25.375</v>
      </c>
      <c r="E190">
        <v>3.36478220086518</v>
      </c>
    </row>
    <row r="191" spans="1:9" x14ac:dyDescent="0.35">
      <c r="A191" t="s">
        <v>16</v>
      </c>
      <c r="B191" s="3">
        <v>41865</v>
      </c>
      <c r="C191" t="s">
        <v>14</v>
      </c>
      <c r="D191">
        <v>122.25</v>
      </c>
      <c r="E191">
        <v>19.728481010026176</v>
      </c>
    </row>
    <row r="192" spans="1:9" x14ac:dyDescent="0.35">
      <c r="A192" t="s">
        <v>17</v>
      </c>
      <c r="B192" s="3">
        <v>41928</v>
      </c>
      <c r="C192" t="s">
        <v>12</v>
      </c>
      <c r="D192">
        <v>740.95833333333337</v>
      </c>
      <c r="E192">
        <v>66.218126504589577</v>
      </c>
      <c r="F192">
        <v>402.09311272004368</v>
      </c>
      <c r="G192">
        <v>29.063166907215049</v>
      </c>
      <c r="H192">
        <v>179.03954011129463</v>
      </c>
      <c r="I192">
        <v>29.398693479690408</v>
      </c>
    </row>
    <row r="193" spans="1:9" x14ac:dyDescent="0.35">
      <c r="A193" t="s">
        <v>17</v>
      </c>
      <c r="B193" s="3">
        <v>41900</v>
      </c>
      <c r="C193" t="s">
        <v>12</v>
      </c>
      <c r="D193">
        <v>436.04166666666674</v>
      </c>
      <c r="E193">
        <v>24.565624506765083</v>
      </c>
    </row>
    <row r="194" spans="1:9" x14ac:dyDescent="0.35">
      <c r="A194" t="s">
        <v>17</v>
      </c>
      <c r="B194" s="3">
        <v>41957</v>
      </c>
      <c r="C194" t="s">
        <v>12</v>
      </c>
      <c r="D194">
        <v>783.91666666666674</v>
      </c>
      <c r="E194">
        <v>38.523321459814127</v>
      </c>
      <c r="F194">
        <v>281.42539379618336</v>
      </c>
      <c r="G194">
        <v>16.112147909147183</v>
      </c>
      <c r="H194">
        <v>404.67425543674074</v>
      </c>
      <c r="I194">
        <v>18.256732955369298</v>
      </c>
    </row>
    <row r="195" spans="1:9" x14ac:dyDescent="0.35">
      <c r="A195" t="s">
        <v>17</v>
      </c>
      <c r="B195" s="3">
        <v>41834</v>
      </c>
      <c r="C195" t="s">
        <v>12</v>
      </c>
      <c r="D195">
        <v>31.625</v>
      </c>
      <c r="E195">
        <v>3.5469731488296543</v>
      </c>
    </row>
    <row r="196" spans="1:9" x14ac:dyDescent="0.35">
      <c r="A196" t="s">
        <v>17</v>
      </c>
      <c r="B196" s="3">
        <v>41865</v>
      </c>
      <c r="C196" t="s">
        <v>12</v>
      </c>
      <c r="D196">
        <v>155.95833333333331</v>
      </c>
      <c r="E196">
        <v>10.686938202691678</v>
      </c>
    </row>
    <row r="197" spans="1:9" x14ac:dyDescent="0.35">
      <c r="A197" t="s">
        <v>18</v>
      </c>
      <c r="B197" s="3">
        <v>41921</v>
      </c>
      <c r="C197" t="s">
        <v>10</v>
      </c>
      <c r="D197">
        <v>871.83333333333348</v>
      </c>
      <c r="E197">
        <v>79.880118511011105</v>
      </c>
      <c r="F197">
        <v>456.41359556913642</v>
      </c>
      <c r="G197">
        <v>52.778073769045037</v>
      </c>
      <c r="H197">
        <v>241.40615377620961</v>
      </c>
      <c r="I197">
        <v>21.424104034046639</v>
      </c>
    </row>
    <row r="198" spans="1:9" x14ac:dyDescent="0.35">
      <c r="A198" t="s">
        <v>18</v>
      </c>
      <c r="B198" s="3">
        <v>41900</v>
      </c>
      <c r="C198" t="s">
        <v>10</v>
      </c>
      <c r="D198">
        <v>527.41666666666674</v>
      </c>
      <c r="E198">
        <v>37.179619068435933</v>
      </c>
    </row>
    <row r="199" spans="1:9" x14ac:dyDescent="0.35">
      <c r="A199" t="s">
        <v>18</v>
      </c>
      <c r="B199" s="3">
        <v>41957</v>
      </c>
      <c r="C199" t="s">
        <v>10</v>
      </c>
      <c r="D199">
        <v>970.85416666666674</v>
      </c>
      <c r="E199">
        <v>69.305128310861761</v>
      </c>
      <c r="F199">
        <v>295.77355271236235</v>
      </c>
      <c r="G199">
        <v>25.851843479443588</v>
      </c>
      <c r="H199">
        <v>589.99275648100502</v>
      </c>
      <c r="I199">
        <v>38.899701826327977</v>
      </c>
    </row>
    <row r="200" spans="1:9" x14ac:dyDescent="0.35">
      <c r="A200" t="s">
        <v>18</v>
      </c>
      <c r="B200" s="3">
        <v>41834</v>
      </c>
      <c r="C200" t="s">
        <v>10</v>
      </c>
      <c r="D200">
        <v>28.333333333333332</v>
      </c>
      <c r="E200">
        <v>3.0184617127124809</v>
      </c>
    </row>
    <row r="201" spans="1:9" x14ac:dyDescent="0.35">
      <c r="A201" t="s">
        <v>18</v>
      </c>
      <c r="B201" s="3">
        <v>41865</v>
      </c>
      <c r="C201" t="s">
        <v>10</v>
      </c>
      <c r="D201">
        <v>141.08333333333334</v>
      </c>
      <c r="E201">
        <v>32.796087164985529</v>
      </c>
    </row>
    <row r="202" spans="1:9" x14ac:dyDescent="0.35">
      <c r="A202" t="s">
        <v>19</v>
      </c>
      <c r="B202" s="3">
        <v>41925</v>
      </c>
      <c r="C202" t="s">
        <v>8</v>
      </c>
      <c r="D202">
        <v>874.25000000000011</v>
      </c>
      <c r="E202">
        <v>66.146092519175681</v>
      </c>
      <c r="F202">
        <v>510.54393835932734</v>
      </c>
      <c r="G202">
        <v>27.082452178565298</v>
      </c>
      <c r="H202">
        <v>185.55153337887398</v>
      </c>
      <c r="I202">
        <v>10.536654516242645</v>
      </c>
    </row>
    <row r="203" spans="1:9" x14ac:dyDescent="0.35">
      <c r="A203" t="s">
        <v>19</v>
      </c>
      <c r="B203" s="3">
        <v>41900</v>
      </c>
      <c r="C203" t="s">
        <v>8</v>
      </c>
      <c r="D203">
        <v>495.95833333333337</v>
      </c>
      <c r="E203">
        <v>51.768783493959909</v>
      </c>
    </row>
    <row r="204" spans="1:9" x14ac:dyDescent="0.35">
      <c r="A204" t="s">
        <v>19</v>
      </c>
      <c r="B204" s="3">
        <v>41957</v>
      </c>
      <c r="C204" t="s">
        <v>8</v>
      </c>
      <c r="D204">
        <v>942.52083333333348</v>
      </c>
      <c r="E204">
        <v>36.426319277563685</v>
      </c>
      <c r="F204">
        <v>330.31033841203964</v>
      </c>
      <c r="G204">
        <v>19.832609390818803</v>
      </c>
      <c r="H204">
        <v>531.73711962095229</v>
      </c>
      <c r="I204">
        <v>10.080926356464506</v>
      </c>
    </row>
    <row r="205" spans="1:9" x14ac:dyDescent="0.35">
      <c r="A205" t="s">
        <v>19</v>
      </c>
      <c r="B205" s="3">
        <v>41834</v>
      </c>
      <c r="C205" t="s">
        <v>8</v>
      </c>
      <c r="D205">
        <v>29.958333333333332</v>
      </c>
      <c r="E205">
        <v>3.4677749296866205</v>
      </c>
    </row>
    <row r="206" spans="1:9" x14ac:dyDescent="0.35">
      <c r="A206" t="s">
        <v>19</v>
      </c>
      <c r="B206" s="3">
        <v>41865</v>
      </c>
      <c r="C206" t="s">
        <v>8</v>
      </c>
      <c r="D206">
        <v>138.29166666666669</v>
      </c>
      <c r="E206">
        <v>22.287837158082041</v>
      </c>
    </row>
    <row r="207" spans="1:9" x14ac:dyDescent="0.35">
      <c r="A207" t="s">
        <v>20</v>
      </c>
      <c r="B207" s="3">
        <v>41925</v>
      </c>
      <c r="C207" t="s">
        <v>4</v>
      </c>
      <c r="D207">
        <v>832.70833333333337</v>
      </c>
      <c r="E207">
        <v>56.369543753367758</v>
      </c>
      <c r="F207">
        <v>477.22122008288437</v>
      </c>
      <c r="G207">
        <v>3.4440022698983146</v>
      </c>
      <c r="H207">
        <v>172.45546332790951</v>
      </c>
      <c r="I207">
        <v>36.982994517889878</v>
      </c>
    </row>
    <row r="208" spans="1:9" x14ac:dyDescent="0.35">
      <c r="A208" t="s">
        <v>20</v>
      </c>
      <c r="B208" s="3">
        <v>41900</v>
      </c>
      <c r="C208" t="s">
        <v>4</v>
      </c>
      <c r="D208">
        <v>411.375</v>
      </c>
      <c r="E208">
        <v>35.671177025300636</v>
      </c>
    </row>
    <row r="209" spans="1:9" x14ac:dyDescent="0.35">
      <c r="A209" t="s">
        <v>20</v>
      </c>
      <c r="B209" s="3">
        <v>41957</v>
      </c>
      <c r="C209" t="s">
        <v>4</v>
      </c>
      <c r="D209">
        <v>891.04166666666663</v>
      </c>
      <c r="E209">
        <v>39.949186474824621</v>
      </c>
      <c r="F209">
        <v>273.34108686560307</v>
      </c>
      <c r="G209">
        <v>23.976250000692868</v>
      </c>
      <c r="H209">
        <v>534.85353698554115</v>
      </c>
      <c r="I209">
        <v>26.785943351095185</v>
      </c>
    </row>
    <row r="210" spans="1:9" x14ac:dyDescent="0.35">
      <c r="A210" t="s">
        <v>20</v>
      </c>
      <c r="B210" s="3">
        <v>41834</v>
      </c>
      <c r="C210" t="s">
        <v>4</v>
      </c>
      <c r="D210">
        <v>18.791666666666668</v>
      </c>
      <c r="E210">
        <v>1.8377472118914453</v>
      </c>
    </row>
    <row r="211" spans="1:9" x14ac:dyDescent="0.35">
      <c r="A211" t="s">
        <v>20</v>
      </c>
      <c r="B211" s="3">
        <v>41865</v>
      </c>
      <c r="C211" t="s">
        <v>4</v>
      </c>
      <c r="D211">
        <v>114.08333333333334</v>
      </c>
      <c r="E211">
        <v>24.905934143403549</v>
      </c>
    </row>
    <row r="212" spans="1:9" x14ac:dyDescent="0.35">
      <c r="A212" t="s">
        <v>21</v>
      </c>
      <c r="B212" s="3">
        <v>41928</v>
      </c>
      <c r="C212" t="s">
        <v>7</v>
      </c>
      <c r="D212">
        <v>832.70833333333348</v>
      </c>
      <c r="E212">
        <v>33.470101362036722</v>
      </c>
      <c r="F212">
        <v>430.5043339964277</v>
      </c>
      <c r="G212">
        <v>14.714413713253212</v>
      </c>
      <c r="H212">
        <v>226.52376154568125</v>
      </c>
      <c r="I212">
        <v>14.660630562049326</v>
      </c>
    </row>
    <row r="213" spans="1:9" x14ac:dyDescent="0.35">
      <c r="A213" t="s">
        <v>21</v>
      </c>
      <c r="B213" s="3">
        <v>41900</v>
      </c>
      <c r="C213" t="s">
        <v>7</v>
      </c>
      <c r="D213">
        <v>484.12500000000006</v>
      </c>
      <c r="E213">
        <v>64.950176773915871</v>
      </c>
    </row>
    <row r="214" spans="1:9" x14ac:dyDescent="0.35">
      <c r="A214" t="s">
        <v>21</v>
      </c>
      <c r="B214" s="3">
        <v>41957</v>
      </c>
      <c r="C214" t="s">
        <v>7</v>
      </c>
      <c r="D214">
        <v>855.33333333333348</v>
      </c>
      <c r="E214">
        <v>32.648308333462658</v>
      </c>
      <c r="F214">
        <v>303.33619796490098</v>
      </c>
      <c r="G214">
        <v>17.298697871879281</v>
      </c>
      <c r="H214">
        <v>450.48116340637421</v>
      </c>
      <c r="I214">
        <v>47.865318074614869</v>
      </c>
    </row>
    <row r="215" spans="1:9" x14ac:dyDescent="0.35">
      <c r="A215" t="s">
        <v>21</v>
      </c>
      <c r="B215" s="3">
        <v>41834</v>
      </c>
      <c r="C215" t="s">
        <v>7</v>
      </c>
      <c r="D215">
        <v>28.625</v>
      </c>
      <c r="E215">
        <v>3.209866156203538</v>
      </c>
    </row>
    <row r="216" spans="1:9" x14ac:dyDescent="0.35">
      <c r="A216" t="s">
        <v>21</v>
      </c>
      <c r="B216" s="3">
        <v>41865</v>
      </c>
      <c r="C216" t="s">
        <v>7</v>
      </c>
      <c r="D216">
        <v>134.04166666666666</v>
      </c>
      <c r="E216">
        <v>15.728821740147549</v>
      </c>
    </row>
    <row r="217" spans="1:9" x14ac:dyDescent="0.35">
      <c r="A217" t="s">
        <v>22</v>
      </c>
      <c r="B217" s="3">
        <v>41921</v>
      </c>
      <c r="C217" t="s">
        <v>2</v>
      </c>
      <c r="D217">
        <v>892.16666666666674</v>
      </c>
      <c r="E217">
        <v>97.444096033837951</v>
      </c>
      <c r="F217">
        <v>490.4574917874935</v>
      </c>
      <c r="G217">
        <v>55.579914786829818</v>
      </c>
      <c r="H217">
        <v>220.42133893863152</v>
      </c>
      <c r="I217">
        <v>19.863173083067714</v>
      </c>
    </row>
    <row r="218" spans="1:9" x14ac:dyDescent="0.35">
      <c r="A218" t="s">
        <v>22</v>
      </c>
      <c r="B218" s="3">
        <v>41900</v>
      </c>
      <c r="C218" t="s">
        <v>2</v>
      </c>
      <c r="D218">
        <v>586.16666666666674</v>
      </c>
      <c r="E218">
        <v>71.287108595115811</v>
      </c>
    </row>
    <row r="219" spans="1:9" x14ac:dyDescent="0.35">
      <c r="A219" t="s">
        <v>22</v>
      </c>
      <c r="B219" s="3">
        <v>41957</v>
      </c>
      <c r="C219" t="s">
        <v>2</v>
      </c>
      <c r="D219">
        <v>1034.4791666666667</v>
      </c>
      <c r="E219">
        <v>37.72109974193053</v>
      </c>
      <c r="F219">
        <v>333.60695862940076</v>
      </c>
      <c r="G219">
        <v>30.255338605629795</v>
      </c>
      <c r="H219">
        <v>593.31153854520278</v>
      </c>
      <c r="I219">
        <v>47.890460245870564</v>
      </c>
    </row>
    <row r="220" spans="1:9" x14ac:dyDescent="0.35">
      <c r="A220" t="s">
        <v>22</v>
      </c>
      <c r="B220" s="3">
        <v>41834</v>
      </c>
      <c r="C220" t="s">
        <v>2</v>
      </c>
      <c r="D220">
        <v>32.166666666666664</v>
      </c>
      <c r="E220">
        <v>8.8913191122327664</v>
      </c>
    </row>
    <row r="221" spans="1:9" x14ac:dyDescent="0.35">
      <c r="A221" t="s">
        <v>22</v>
      </c>
      <c r="B221" s="3">
        <v>41865</v>
      </c>
      <c r="C221" t="s">
        <v>2</v>
      </c>
      <c r="D221">
        <v>174.25</v>
      </c>
      <c r="E221">
        <v>25.509076089952149</v>
      </c>
    </row>
    <row r="222" spans="1:9" x14ac:dyDescent="0.35">
      <c r="A222" t="s">
        <v>23</v>
      </c>
      <c r="B222" s="3">
        <v>41921</v>
      </c>
      <c r="C222" t="s">
        <v>3</v>
      </c>
      <c r="D222">
        <v>854.95833333333348</v>
      </c>
      <c r="E222">
        <v>31.293821127189254</v>
      </c>
      <c r="F222">
        <v>465.34389648986223</v>
      </c>
      <c r="G222">
        <v>17.10658194283511</v>
      </c>
      <c r="H222">
        <v>185.26604448552104</v>
      </c>
      <c r="I222">
        <v>15.528590341188801</v>
      </c>
    </row>
    <row r="223" spans="1:9" x14ac:dyDescent="0.35">
      <c r="A223" t="s">
        <v>23</v>
      </c>
      <c r="B223" s="3">
        <v>41900</v>
      </c>
      <c r="C223" t="s">
        <v>3</v>
      </c>
      <c r="D223">
        <v>482.95833333333337</v>
      </c>
      <c r="E223">
        <v>29.173292898102904</v>
      </c>
    </row>
    <row r="224" spans="1:9" x14ac:dyDescent="0.35">
      <c r="A224" t="s">
        <v>23</v>
      </c>
      <c r="B224" s="3">
        <v>41957</v>
      </c>
      <c r="C224" t="s">
        <v>3</v>
      </c>
      <c r="D224">
        <v>964.5</v>
      </c>
      <c r="E224">
        <v>17.469152706889972</v>
      </c>
      <c r="F224">
        <v>317.85801808243599</v>
      </c>
      <c r="G224">
        <v>28.039903401679251</v>
      </c>
      <c r="H224">
        <v>546.7370138448897</v>
      </c>
      <c r="I224">
        <v>49.178399814868591</v>
      </c>
    </row>
    <row r="225" spans="1:9" x14ac:dyDescent="0.35">
      <c r="A225" t="s">
        <v>23</v>
      </c>
      <c r="B225" s="3">
        <v>41834</v>
      </c>
      <c r="C225" t="s">
        <v>3</v>
      </c>
      <c r="D225">
        <v>29.541666666666671</v>
      </c>
      <c r="E225">
        <v>3.619328257707036</v>
      </c>
    </row>
    <row r="226" spans="1:9" x14ac:dyDescent="0.35">
      <c r="A226" t="s">
        <v>23</v>
      </c>
      <c r="B226" s="3">
        <v>41865</v>
      </c>
      <c r="C226" t="s">
        <v>3</v>
      </c>
      <c r="D226">
        <v>141</v>
      </c>
      <c r="E226">
        <v>28.431854852794508</v>
      </c>
    </row>
    <row r="227" spans="1:9" x14ac:dyDescent="0.35">
      <c r="A227" t="s">
        <v>24</v>
      </c>
      <c r="B227" s="3">
        <v>41921</v>
      </c>
      <c r="C227" t="s">
        <v>5</v>
      </c>
      <c r="D227">
        <v>743.5</v>
      </c>
      <c r="E227">
        <v>47.636937115833021</v>
      </c>
      <c r="F227">
        <v>365.27563798392379</v>
      </c>
      <c r="G227">
        <v>19.348178560388487</v>
      </c>
      <c r="H227">
        <v>193.75004468511946</v>
      </c>
      <c r="I227">
        <v>16.493400812047987</v>
      </c>
    </row>
    <row r="228" spans="1:9" x14ac:dyDescent="0.35">
      <c r="A228" t="s">
        <v>24</v>
      </c>
      <c r="B228" s="3">
        <v>41900</v>
      </c>
      <c r="C228" t="s">
        <v>5</v>
      </c>
      <c r="D228">
        <v>421.41666666666669</v>
      </c>
      <c r="E228">
        <v>36.444148034025382</v>
      </c>
    </row>
    <row r="229" spans="1:9" x14ac:dyDescent="0.35">
      <c r="A229" t="s">
        <v>24</v>
      </c>
      <c r="B229" s="3">
        <v>41957</v>
      </c>
      <c r="C229" t="s">
        <v>5</v>
      </c>
      <c r="D229">
        <v>885.72916666666674</v>
      </c>
      <c r="E229">
        <v>76.05384225202782</v>
      </c>
      <c r="F229">
        <v>283.81410757540056</v>
      </c>
      <c r="G229">
        <v>28.661114599691725</v>
      </c>
      <c r="H229">
        <v>521.40058795556649</v>
      </c>
      <c r="I229">
        <v>61.297440657609911</v>
      </c>
    </row>
    <row r="230" spans="1:9" x14ac:dyDescent="0.35">
      <c r="A230" t="s">
        <v>24</v>
      </c>
      <c r="B230" s="3">
        <v>41834</v>
      </c>
      <c r="C230" t="s">
        <v>5</v>
      </c>
      <c r="D230">
        <v>24.625</v>
      </c>
      <c r="E230">
        <v>4.6435439052516774</v>
      </c>
    </row>
    <row r="231" spans="1:9" x14ac:dyDescent="0.35">
      <c r="A231" t="s">
        <v>24</v>
      </c>
      <c r="B231" s="3">
        <v>41865</v>
      </c>
      <c r="C231" t="s">
        <v>5</v>
      </c>
      <c r="D231">
        <v>126.33333333333334</v>
      </c>
      <c r="E231">
        <v>6.4477960633128744</v>
      </c>
    </row>
    <row r="232" spans="1:9" x14ac:dyDescent="0.35">
      <c r="A232" t="s">
        <v>25</v>
      </c>
      <c r="B232" s="3">
        <v>41928</v>
      </c>
      <c r="C232" t="s">
        <v>9</v>
      </c>
      <c r="D232">
        <v>813.25</v>
      </c>
      <c r="E232">
        <v>52.651281156374999</v>
      </c>
      <c r="F232">
        <v>424.60787397795491</v>
      </c>
      <c r="G232">
        <v>31.19140226206645</v>
      </c>
      <c r="H232">
        <v>206.6282870627941</v>
      </c>
      <c r="I232">
        <v>8.9016573205762342</v>
      </c>
    </row>
    <row r="233" spans="1:9" x14ac:dyDescent="0.35">
      <c r="A233" t="s">
        <v>25</v>
      </c>
      <c r="B233" s="3">
        <v>41900</v>
      </c>
      <c r="C233" t="s">
        <v>9</v>
      </c>
      <c r="D233">
        <v>473.12500000000006</v>
      </c>
      <c r="E233">
        <v>34.468819780157311</v>
      </c>
    </row>
    <row r="234" spans="1:9" x14ac:dyDescent="0.35">
      <c r="A234" t="s">
        <v>25</v>
      </c>
      <c r="B234" s="3">
        <v>41957</v>
      </c>
      <c r="C234" t="s">
        <v>9</v>
      </c>
      <c r="D234">
        <v>854.91666666666674</v>
      </c>
      <c r="E234">
        <v>33.760115082300601</v>
      </c>
      <c r="F234">
        <v>300.94564364945251</v>
      </c>
      <c r="G234">
        <v>21.909238748633847</v>
      </c>
      <c r="H234">
        <v>451.44127683483248</v>
      </c>
      <c r="I234">
        <v>15.226080443568843</v>
      </c>
    </row>
    <row r="235" spans="1:9" x14ac:dyDescent="0.35">
      <c r="A235" t="s">
        <v>25</v>
      </c>
      <c r="B235" s="3">
        <v>41834</v>
      </c>
      <c r="C235" t="s">
        <v>9</v>
      </c>
      <c r="D235">
        <v>35.958333333333336</v>
      </c>
      <c r="E235">
        <v>2.8815344420535522</v>
      </c>
    </row>
    <row r="236" spans="1:9" x14ac:dyDescent="0.35">
      <c r="A236" t="s">
        <v>25</v>
      </c>
      <c r="B236" s="3">
        <v>41865</v>
      </c>
      <c r="C236" t="s">
        <v>9</v>
      </c>
      <c r="D236">
        <v>160.25</v>
      </c>
      <c r="E236">
        <v>18.173291350730079</v>
      </c>
    </row>
    <row r="237" spans="1:9" x14ac:dyDescent="0.35">
      <c r="A237" t="s">
        <v>26</v>
      </c>
      <c r="B237" s="3">
        <v>41928</v>
      </c>
      <c r="C237" t="s">
        <v>6</v>
      </c>
      <c r="D237">
        <v>794.5</v>
      </c>
      <c r="E237">
        <v>43.33739297223201</v>
      </c>
      <c r="F237">
        <v>416.20534449480135</v>
      </c>
      <c r="G237">
        <v>32.408865879230092</v>
      </c>
      <c r="H237">
        <v>192.89044105511391</v>
      </c>
      <c r="I237">
        <v>27.528352644376611</v>
      </c>
    </row>
    <row r="238" spans="1:9" x14ac:dyDescent="0.35">
      <c r="A238" t="s">
        <v>26</v>
      </c>
      <c r="B238" s="3">
        <v>41900</v>
      </c>
      <c r="C238" t="s">
        <v>6</v>
      </c>
      <c r="D238">
        <v>390.00000000000006</v>
      </c>
      <c r="E238">
        <v>70.852350388364002</v>
      </c>
    </row>
    <row r="239" spans="1:9" x14ac:dyDescent="0.35">
      <c r="A239" t="s">
        <v>26</v>
      </c>
      <c r="B239" s="3">
        <v>41957</v>
      </c>
      <c r="C239" t="s">
        <v>6</v>
      </c>
      <c r="D239">
        <v>800.54166666666663</v>
      </c>
      <c r="E239">
        <v>26.60900884760629</v>
      </c>
      <c r="F239">
        <v>298.60081413014291</v>
      </c>
      <c r="G239">
        <v>6.7172703908558038</v>
      </c>
      <c r="H239">
        <v>400.44213554660348</v>
      </c>
      <c r="I239">
        <v>32.062179725743434</v>
      </c>
    </row>
    <row r="240" spans="1:9" x14ac:dyDescent="0.35">
      <c r="A240" t="s">
        <v>26</v>
      </c>
      <c r="B240" s="3">
        <v>41834</v>
      </c>
      <c r="C240" t="s">
        <v>6</v>
      </c>
      <c r="D240">
        <v>19</v>
      </c>
      <c r="E240">
        <v>3.7589399608971825</v>
      </c>
    </row>
    <row r="241" spans="1:9" x14ac:dyDescent="0.35">
      <c r="A241" t="s">
        <v>26</v>
      </c>
      <c r="B241" s="3">
        <v>41865</v>
      </c>
      <c r="C241" t="s">
        <v>6</v>
      </c>
      <c r="D241">
        <v>102.41666666666666</v>
      </c>
      <c r="E241">
        <v>34.66706730537723</v>
      </c>
    </row>
    <row r="242" spans="1:9" x14ac:dyDescent="0.35">
      <c r="A242" t="s">
        <v>65</v>
      </c>
      <c r="B242" s="3">
        <v>41897</v>
      </c>
      <c r="C242" t="s">
        <v>13</v>
      </c>
      <c r="D242">
        <v>185.47749999999999</v>
      </c>
      <c r="E242">
        <v>22.942984948200184</v>
      </c>
      <c r="F242">
        <v>104.3371501315269</v>
      </c>
      <c r="G242">
        <v>14.579269128116435</v>
      </c>
      <c r="H242">
        <v>43.169822027767339</v>
      </c>
      <c r="I242">
        <v>5.7800444866235088</v>
      </c>
    </row>
    <row r="243" spans="1:9" x14ac:dyDescent="0.35">
      <c r="A243" t="s">
        <v>65</v>
      </c>
      <c r="B243" s="3">
        <v>41883</v>
      </c>
      <c r="C243" t="s">
        <v>13</v>
      </c>
      <c r="D243">
        <v>120.4075</v>
      </c>
      <c r="E243">
        <v>11.511343318657461</v>
      </c>
    </row>
    <row r="244" spans="1:9" x14ac:dyDescent="0.35">
      <c r="A244" t="s">
        <v>65</v>
      </c>
      <c r="B244" s="3">
        <v>41954</v>
      </c>
      <c r="C244" t="s">
        <v>13</v>
      </c>
      <c r="D244">
        <v>447.16203703703701</v>
      </c>
      <c r="E244">
        <v>30.551444261382112</v>
      </c>
      <c r="F244">
        <v>130.42569837716283</v>
      </c>
      <c r="G244">
        <v>13.199774053075771</v>
      </c>
      <c r="H244">
        <v>276.39532052180107</v>
      </c>
      <c r="I244">
        <v>18.737944317413547</v>
      </c>
    </row>
    <row r="245" spans="1:9" x14ac:dyDescent="0.35">
      <c r="A245" t="s">
        <v>65</v>
      </c>
      <c r="B245" s="3">
        <v>41856</v>
      </c>
      <c r="C245" t="s">
        <v>13</v>
      </c>
      <c r="D245">
        <v>21.02</v>
      </c>
      <c r="E245">
        <v>5.3288710499191767</v>
      </c>
    </row>
    <row r="246" spans="1:9" x14ac:dyDescent="0.35">
      <c r="A246" t="s">
        <v>65</v>
      </c>
      <c r="B246" s="3">
        <v>41866</v>
      </c>
      <c r="C246" t="s">
        <v>13</v>
      </c>
      <c r="D246">
        <v>43.577500000000001</v>
      </c>
      <c r="E246">
        <v>8.4386664625796595</v>
      </c>
    </row>
    <row r="247" spans="1:9" x14ac:dyDescent="0.35">
      <c r="A247" t="s">
        <v>66</v>
      </c>
      <c r="B247" s="3">
        <v>41900.25</v>
      </c>
      <c r="C247" t="s">
        <v>14</v>
      </c>
      <c r="D247">
        <v>155.185</v>
      </c>
      <c r="E247">
        <v>31.773873439247737</v>
      </c>
      <c r="F247">
        <v>85.49217490713589</v>
      </c>
      <c r="G247">
        <v>18.458512124402763</v>
      </c>
      <c r="H247">
        <v>37.259167820417716</v>
      </c>
      <c r="I247">
        <v>10.531031192211501</v>
      </c>
    </row>
    <row r="248" spans="1:9" x14ac:dyDescent="0.35">
      <c r="A248" t="s">
        <v>66</v>
      </c>
      <c r="B248" s="3">
        <v>41883</v>
      </c>
      <c r="C248" t="s">
        <v>14</v>
      </c>
      <c r="D248">
        <v>109.59499999999998</v>
      </c>
      <c r="E248">
        <v>7.8841719074785033</v>
      </c>
    </row>
    <row r="249" spans="1:9" x14ac:dyDescent="0.35">
      <c r="A249" t="s">
        <v>66</v>
      </c>
      <c r="B249" s="3">
        <v>41954</v>
      </c>
      <c r="C249" t="s">
        <v>14</v>
      </c>
      <c r="D249">
        <v>461.31018518518511</v>
      </c>
      <c r="E249">
        <v>27.351737443027712</v>
      </c>
      <c r="F249">
        <v>131.15472579141215</v>
      </c>
      <c r="G249">
        <v>5.8605036853644821</v>
      </c>
      <c r="H249">
        <v>286.48250086339357</v>
      </c>
      <c r="I249">
        <v>16.236305932139768</v>
      </c>
    </row>
    <row r="250" spans="1:9" x14ac:dyDescent="0.35">
      <c r="A250" t="s">
        <v>66</v>
      </c>
      <c r="B250" s="3">
        <v>41856</v>
      </c>
      <c r="C250" t="s">
        <v>14</v>
      </c>
      <c r="D250">
        <v>21.712500000000002</v>
      </c>
      <c r="E250">
        <v>2.947997908185588</v>
      </c>
    </row>
    <row r="251" spans="1:9" x14ac:dyDescent="0.35">
      <c r="A251" t="s">
        <v>66</v>
      </c>
      <c r="B251" s="3">
        <v>41873</v>
      </c>
      <c r="C251" t="s">
        <v>14</v>
      </c>
      <c r="D251">
        <v>77.86</v>
      </c>
      <c r="E251">
        <v>18.010794911200737</v>
      </c>
    </row>
    <row r="252" spans="1:9" x14ac:dyDescent="0.35">
      <c r="A252" t="s">
        <v>67</v>
      </c>
      <c r="B252" s="3">
        <v>41900.5</v>
      </c>
      <c r="C252" t="s">
        <v>12</v>
      </c>
      <c r="D252">
        <v>241.33500000000001</v>
      </c>
      <c r="E252">
        <v>49.11204231143298</v>
      </c>
      <c r="F252">
        <v>132.91531225791033</v>
      </c>
      <c r="G252">
        <v>23.991371768713904</v>
      </c>
      <c r="H252">
        <v>50.419441379874428</v>
      </c>
      <c r="I252">
        <v>15.696249324464612</v>
      </c>
    </row>
    <row r="253" spans="1:9" x14ac:dyDescent="0.35">
      <c r="A253" t="s">
        <v>67</v>
      </c>
      <c r="B253" s="3">
        <v>41883</v>
      </c>
      <c r="C253" t="s">
        <v>12</v>
      </c>
      <c r="D253">
        <v>126.58750000000001</v>
      </c>
      <c r="E253">
        <v>15.38073118114567</v>
      </c>
    </row>
    <row r="254" spans="1:9" x14ac:dyDescent="0.35">
      <c r="A254" t="s">
        <v>67</v>
      </c>
      <c r="B254" s="3">
        <v>41954</v>
      </c>
      <c r="C254" t="s">
        <v>12</v>
      </c>
      <c r="D254">
        <v>536.81944444444434</v>
      </c>
      <c r="E254">
        <v>77.277718423529734</v>
      </c>
      <c r="F254">
        <v>163.74091590501126</v>
      </c>
      <c r="G254">
        <v>29.115389462374775</v>
      </c>
      <c r="H254">
        <v>326.20046657374741</v>
      </c>
      <c r="I254">
        <v>44.871272519648734</v>
      </c>
    </row>
    <row r="255" spans="1:9" x14ac:dyDescent="0.35">
      <c r="A255" t="s">
        <v>67</v>
      </c>
      <c r="B255" s="3">
        <v>41856</v>
      </c>
      <c r="C255" t="s">
        <v>12</v>
      </c>
      <c r="D255">
        <v>27.340000000000003</v>
      </c>
      <c r="E255">
        <v>9.4265193293530345</v>
      </c>
    </row>
    <row r="256" spans="1:9" x14ac:dyDescent="0.35">
      <c r="A256" t="s">
        <v>67</v>
      </c>
      <c r="B256" s="3">
        <v>41866</v>
      </c>
      <c r="C256" t="s">
        <v>12</v>
      </c>
      <c r="D256">
        <v>48.602499999999999</v>
      </c>
      <c r="E256">
        <v>4.2614111512502797</v>
      </c>
    </row>
    <row r="257" spans="1:9" x14ac:dyDescent="0.35">
      <c r="A257" t="s">
        <v>68</v>
      </c>
      <c r="B257" s="3">
        <v>41900.25</v>
      </c>
      <c r="C257" s="3" t="s">
        <v>10</v>
      </c>
      <c r="D257">
        <v>168.26499999999999</v>
      </c>
      <c r="E257">
        <v>29.002565978432667</v>
      </c>
      <c r="F257">
        <v>93.071634804874648</v>
      </c>
      <c r="G257">
        <v>15.751377869996096</v>
      </c>
      <c r="H257">
        <v>40.73866942503394</v>
      </c>
      <c r="I257">
        <v>7.2679423379689565</v>
      </c>
    </row>
    <row r="258" spans="1:9" x14ac:dyDescent="0.35">
      <c r="A258" t="s">
        <v>68</v>
      </c>
      <c r="B258" s="3">
        <v>41883</v>
      </c>
      <c r="C258" s="3" t="s">
        <v>10</v>
      </c>
      <c r="D258">
        <v>108.86500000000001</v>
      </c>
      <c r="E258">
        <v>27.053346681448971</v>
      </c>
    </row>
    <row r="259" spans="1:9" x14ac:dyDescent="0.35">
      <c r="A259" t="s">
        <v>68</v>
      </c>
      <c r="B259" s="3">
        <v>41954</v>
      </c>
      <c r="C259" s="3" t="s">
        <v>10</v>
      </c>
      <c r="D259">
        <v>473.625</v>
      </c>
      <c r="E259">
        <v>46.185425576314309</v>
      </c>
      <c r="F259">
        <v>125.07272096002217</v>
      </c>
      <c r="G259">
        <v>13.365605688126818</v>
      </c>
      <c r="H259">
        <v>306.02397599821029</v>
      </c>
      <c r="I259">
        <v>28.374379856057907</v>
      </c>
    </row>
    <row r="260" spans="1:9" x14ac:dyDescent="0.35">
      <c r="A260" t="s">
        <v>68</v>
      </c>
      <c r="B260" s="3">
        <v>41856</v>
      </c>
      <c r="C260" s="3" t="s">
        <v>10</v>
      </c>
      <c r="D260">
        <v>23.212499999999999</v>
      </c>
      <c r="E260">
        <v>4.7540465219992782</v>
      </c>
    </row>
    <row r="261" spans="1:9" x14ac:dyDescent="0.35">
      <c r="A261" t="s">
        <v>68</v>
      </c>
      <c r="B261" s="3">
        <v>41871</v>
      </c>
      <c r="C261" s="3" t="s">
        <v>10</v>
      </c>
      <c r="D261">
        <v>55.332499999999996</v>
      </c>
      <c r="E261">
        <v>8.3873888467548188</v>
      </c>
    </row>
    <row r="262" spans="1:9" x14ac:dyDescent="0.35">
      <c r="A262" t="s">
        <v>69</v>
      </c>
      <c r="B262" s="3">
        <v>41902.5</v>
      </c>
      <c r="C262" s="3" t="s">
        <v>8</v>
      </c>
      <c r="D262">
        <v>229.4725</v>
      </c>
      <c r="E262">
        <v>13.715007291285001</v>
      </c>
      <c r="F262">
        <v>133.61318525891855</v>
      </c>
      <c r="G262">
        <v>11.561667527242447</v>
      </c>
      <c r="H262">
        <v>43.438446757877088</v>
      </c>
      <c r="I262">
        <v>3.3972085539717787</v>
      </c>
    </row>
    <row r="263" spans="1:9" x14ac:dyDescent="0.35">
      <c r="A263" t="s">
        <v>69</v>
      </c>
      <c r="B263" s="3">
        <v>41883</v>
      </c>
      <c r="C263" s="3" t="s">
        <v>8</v>
      </c>
      <c r="D263">
        <v>119.88499999999999</v>
      </c>
      <c r="E263">
        <v>15.537611356533166</v>
      </c>
    </row>
    <row r="264" spans="1:9" x14ac:dyDescent="0.35">
      <c r="A264" t="s">
        <v>69</v>
      </c>
      <c r="B264" s="3">
        <v>41954</v>
      </c>
      <c r="C264" s="3" t="s">
        <v>8</v>
      </c>
      <c r="D264">
        <v>613.04398148148152</v>
      </c>
      <c r="E264">
        <v>96.497196468735908</v>
      </c>
      <c r="F264">
        <v>182.62201283029032</v>
      </c>
      <c r="G264">
        <v>28.786707905016719</v>
      </c>
      <c r="H264">
        <v>369.14045227582386</v>
      </c>
      <c r="I264">
        <v>57.404237194783953</v>
      </c>
    </row>
    <row r="265" spans="1:9" x14ac:dyDescent="0.35">
      <c r="A265" t="s">
        <v>69</v>
      </c>
      <c r="B265" s="3">
        <v>41856</v>
      </c>
      <c r="C265" s="3" t="s">
        <v>8</v>
      </c>
      <c r="D265">
        <v>24.6175</v>
      </c>
      <c r="E265">
        <v>7.3154966794242178</v>
      </c>
    </row>
    <row r="266" spans="1:9" x14ac:dyDescent="0.35">
      <c r="A266" t="s">
        <v>69</v>
      </c>
      <c r="B266" s="3">
        <v>41873</v>
      </c>
      <c r="C266" s="3" t="s">
        <v>8</v>
      </c>
      <c r="D266">
        <v>69.917500000000004</v>
      </c>
      <c r="E266">
        <v>13.748477188401623</v>
      </c>
    </row>
    <row r="267" spans="1:9" x14ac:dyDescent="0.35">
      <c r="A267" t="s">
        <v>70</v>
      </c>
      <c r="B267" s="3">
        <v>41903.25</v>
      </c>
      <c r="C267" s="3" t="s">
        <v>4</v>
      </c>
      <c r="D267">
        <v>204.32</v>
      </c>
      <c r="E267">
        <v>30.271231667487175</v>
      </c>
      <c r="F267">
        <v>104.55979209952039</v>
      </c>
      <c r="G267">
        <v>19.986987895773868</v>
      </c>
      <c r="H267">
        <v>54.702371718406404</v>
      </c>
      <c r="I267">
        <v>22.025657122014099</v>
      </c>
    </row>
    <row r="268" spans="1:9" x14ac:dyDescent="0.35">
      <c r="A268" t="s">
        <v>70</v>
      </c>
      <c r="B268" s="3">
        <v>41883</v>
      </c>
      <c r="C268" s="3" t="s">
        <v>4</v>
      </c>
      <c r="D268">
        <v>99.762500000000003</v>
      </c>
      <c r="E268">
        <v>12.32019040707844</v>
      </c>
    </row>
    <row r="269" spans="1:9" x14ac:dyDescent="0.35">
      <c r="A269" t="s">
        <v>70</v>
      </c>
      <c r="B269" s="3">
        <v>41954</v>
      </c>
      <c r="C269" s="3" t="s">
        <v>4</v>
      </c>
      <c r="D269">
        <v>542.95601851851848</v>
      </c>
      <c r="E269">
        <v>71.46584152727182</v>
      </c>
      <c r="F269">
        <v>140.56430418109613</v>
      </c>
      <c r="G269">
        <v>14.343814681708954</v>
      </c>
      <c r="H269">
        <v>336.78305550305521</v>
      </c>
      <c r="I269">
        <v>42.350913569983355</v>
      </c>
    </row>
    <row r="270" spans="1:9" x14ac:dyDescent="0.35">
      <c r="A270" t="s">
        <v>70</v>
      </c>
      <c r="B270" s="3">
        <v>41859</v>
      </c>
      <c r="C270" s="3" t="s">
        <v>4</v>
      </c>
      <c r="D270">
        <v>21.672499999999999</v>
      </c>
      <c r="E270">
        <v>6.9733367192471105</v>
      </c>
    </row>
    <row r="271" spans="1:9" x14ac:dyDescent="0.35">
      <c r="A271" t="s">
        <v>70</v>
      </c>
      <c r="B271" s="3">
        <v>41873</v>
      </c>
      <c r="C271" s="3" t="s">
        <v>4</v>
      </c>
      <c r="D271">
        <v>44.484999999999999</v>
      </c>
      <c r="E271">
        <v>8.2239872730122343</v>
      </c>
    </row>
    <row r="272" spans="1:9" x14ac:dyDescent="0.35">
      <c r="A272" t="s">
        <v>71</v>
      </c>
      <c r="B272" s="3">
        <v>41902.5</v>
      </c>
      <c r="C272" s="3" t="s">
        <v>7</v>
      </c>
      <c r="D272">
        <v>198.21750000000003</v>
      </c>
      <c r="E272">
        <v>23.699925984412964</v>
      </c>
      <c r="F272">
        <v>109.48108084063179</v>
      </c>
      <c r="G272">
        <v>15.569784304386406</v>
      </c>
      <c r="H272">
        <v>43.359312748733842</v>
      </c>
      <c r="I272">
        <v>5.7475471631364687</v>
      </c>
    </row>
    <row r="273" spans="1:9" x14ac:dyDescent="0.35">
      <c r="A273" t="s">
        <v>71</v>
      </c>
      <c r="B273" s="3">
        <v>41883</v>
      </c>
      <c r="C273" s="3" t="s">
        <v>7</v>
      </c>
      <c r="D273">
        <v>94.737499999999997</v>
      </c>
      <c r="E273">
        <v>18.943499104794125</v>
      </c>
    </row>
    <row r="274" spans="1:9" x14ac:dyDescent="0.35">
      <c r="A274" t="s">
        <v>71</v>
      </c>
      <c r="B274" s="3">
        <v>41954</v>
      </c>
      <c r="C274" s="3" t="s">
        <v>7</v>
      </c>
      <c r="D274">
        <v>441.90509259259255</v>
      </c>
      <c r="E274">
        <v>28.745346510134102</v>
      </c>
      <c r="F274">
        <v>132.59339409539194</v>
      </c>
      <c r="G274">
        <v>13.948061218034464</v>
      </c>
      <c r="H274">
        <v>266.06476919005371</v>
      </c>
      <c r="I274">
        <v>18.995846807888821</v>
      </c>
    </row>
    <row r="275" spans="1:9" x14ac:dyDescent="0.35">
      <c r="A275" t="s">
        <v>71</v>
      </c>
      <c r="B275" s="3">
        <v>41856</v>
      </c>
      <c r="C275" s="3" t="s">
        <v>7</v>
      </c>
      <c r="D275">
        <v>18.164999999999999</v>
      </c>
      <c r="E275">
        <v>2.7440906204667099</v>
      </c>
    </row>
    <row r="276" spans="1:9" x14ac:dyDescent="0.35">
      <c r="A276" t="s">
        <v>71</v>
      </c>
      <c r="B276" s="3">
        <v>41871.5</v>
      </c>
      <c r="C276" s="3" t="s">
        <v>7</v>
      </c>
      <c r="D276">
        <v>55.192500000000003</v>
      </c>
      <c r="E276">
        <v>2.8489340111697143</v>
      </c>
    </row>
    <row r="277" spans="1:9" x14ac:dyDescent="0.35">
      <c r="A277" t="s">
        <v>72</v>
      </c>
      <c r="B277" s="3">
        <v>41897.5</v>
      </c>
      <c r="C277" s="3" t="s">
        <v>2</v>
      </c>
      <c r="D277">
        <v>231.785</v>
      </c>
      <c r="E277">
        <v>14.457564340741245</v>
      </c>
      <c r="F277">
        <v>134.14973460208901</v>
      </c>
      <c r="G277">
        <v>10.528072554642234</v>
      </c>
      <c r="H277">
        <v>47.37279632918586</v>
      </c>
      <c r="I277">
        <v>3.050344409783134</v>
      </c>
    </row>
    <row r="278" spans="1:9" x14ac:dyDescent="0.35">
      <c r="A278" t="s">
        <v>72</v>
      </c>
      <c r="B278" s="3">
        <v>41883</v>
      </c>
      <c r="C278" s="3" t="s">
        <v>2</v>
      </c>
      <c r="D278">
        <v>148.79500000000002</v>
      </c>
      <c r="E278">
        <v>10.586282003926502</v>
      </c>
    </row>
    <row r="279" spans="1:9" x14ac:dyDescent="0.35">
      <c r="A279" t="s">
        <v>72</v>
      </c>
      <c r="B279" s="3">
        <v>41954</v>
      </c>
      <c r="C279" s="3" t="s">
        <v>2</v>
      </c>
      <c r="D279">
        <v>644.42129629629619</v>
      </c>
      <c r="E279">
        <v>20.618916500382507</v>
      </c>
      <c r="F279">
        <v>176.92524275718861</v>
      </c>
      <c r="G279">
        <v>8.4575242509106765</v>
      </c>
      <c r="H279">
        <v>411.17037183294713</v>
      </c>
      <c r="I279">
        <v>12.336001302747466</v>
      </c>
    </row>
    <row r="280" spans="1:9" x14ac:dyDescent="0.35">
      <c r="A280" t="s">
        <v>72</v>
      </c>
      <c r="B280" s="3">
        <v>41856</v>
      </c>
      <c r="C280" s="3" t="s">
        <v>2</v>
      </c>
      <c r="D280">
        <v>30.5275</v>
      </c>
      <c r="E280">
        <v>6.2549893418507656</v>
      </c>
    </row>
    <row r="281" spans="1:9" x14ac:dyDescent="0.35">
      <c r="A281" t="s">
        <v>72</v>
      </c>
      <c r="B281" s="3">
        <v>41873</v>
      </c>
      <c r="C281" s="3" t="s">
        <v>2</v>
      </c>
      <c r="D281">
        <v>96.322499999999991</v>
      </c>
      <c r="E281">
        <v>22.163607370341794</v>
      </c>
    </row>
    <row r="282" spans="1:9" x14ac:dyDescent="0.35">
      <c r="A282" t="s">
        <v>73</v>
      </c>
      <c r="B282" s="3">
        <v>41900.5</v>
      </c>
      <c r="C282" s="3" t="s">
        <v>3</v>
      </c>
      <c r="D282">
        <v>205.8125</v>
      </c>
      <c r="E282">
        <v>21.255297967016766</v>
      </c>
      <c r="F282">
        <v>112.45718232076193</v>
      </c>
      <c r="G282">
        <v>16.017611573261693</v>
      </c>
      <c r="H282">
        <v>44.133791260595117</v>
      </c>
      <c r="I282">
        <v>4.457454391504597</v>
      </c>
    </row>
    <row r="283" spans="1:9" x14ac:dyDescent="0.35">
      <c r="A283" t="s">
        <v>73</v>
      </c>
      <c r="B283" s="3">
        <v>41883</v>
      </c>
      <c r="C283" s="3" t="s">
        <v>3</v>
      </c>
      <c r="D283">
        <v>118.71000000000001</v>
      </c>
      <c r="E283">
        <v>17.479118970932063</v>
      </c>
    </row>
    <row r="284" spans="1:9" x14ac:dyDescent="0.35">
      <c r="A284" t="s">
        <v>73</v>
      </c>
      <c r="B284" s="3">
        <v>41954</v>
      </c>
      <c r="C284" s="3" t="s">
        <v>3</v>
      </c>
      <c r="D284">
        <v>659.87268518518522</v>
      </c>
      <c r="E284">
        <v>111.88547226277174</v>
      </c>
      <c r="F284">
        <v>174.87049048612096</v>
      </c>
      <c r="G284">
        <v>29.642677067540383</v>
      </c>
      <c r="H284">
        <v>403.94314826658899</v>
      </c>
      <c r="I284">
        <v>68.444265425402776</v>
      </c>
    </row>
    <row r="285" spans="1:9" x14ac:dyDescent="0.35">
      <c r="A285" t="s">
        <v>73</v>
      </c>
      <c r="B285" s="3">
        <v>41856</v>
      </c>
      <c r="C285" s="3" t="s">
        <v>3</v>
      </c>
      <c r="D285">
        <v>22.515000000000001</v>
      </c>
      <c r="E285">
        <v>3.8300783281807558</v>
      </c>
    </row>
    <row r="286" spans="1:9" x14ac:dyDescent="0.35">
      <c r="A286" t="s">
        <v>73</v>
      </c>
      <c r="B286" s="3">
        <v>41871</v>
      </c>
      <c r="C286" s="3" t="s">
        <v>3</v>
      </c>
      <c r="D286">
        <v>55.552500000000002</v>
      </c>
      <c r="E286">
        <v>11.763982814789623</v>
      </c>
    </row>
    <row r="287" spans="1:9" x14ac:dyDescent="0.35">
      <c r="A287" t="s">
        <v>74</v>
      </c>
      <c r="B287" s="3">
        <v>41902</v>
      </c>
      <c r="C287" s="3" t="s">
        <v>5</v>
      </c>
      <c r="D287">
        <v>178.23500000000001</v>
      </c>
      <c r="E287">
        <v>38.087262525241492</v>
      </c>
      <c r="F287">
        <v>98.936716352649626</v>
      </c>
      <c r="G287">
        <v>19.591640895813548</v>
      </c>
      <c r="H287">
        <v>42.792177057967294</v>
      </c>
      <c r="I287">
        <v>12.153254262972771</v>
      </c>
    </row>
    <row r="288" spans="1:9" x14ac:dyDescent="0.35">
      <c r="A288" t="s">
        <v>74</v>
      </c>
      <c r="B288" s="3">
        <v>41883</v>
      </c>
      <c r="C288" s="3" t="s">
        <v>5</v>
      </c>
      <c r="D288">
        <v>113.85749999999999</v>
      </c>
      <c r="E288">
        <v>12.334508164765648</v>
      </c>
    </row>
    <row r="289" spans="1:9" x14ac:dyDescent="0.35">
      <c r="A289" t="s">
        <v>74</v>
      </c>
      <c r="B289" s="3">
        <v>41954</v>
      </c>
      <c r="C289" s="3" t="s">
        <v>5</v>
      </c>
      <c r="D289">
        <v>471.32407407407402</v>
      </c>
      <c r="E289">
        <v>22.517731670789193</v>
      </c>
      <c r="F289">
        <v>129.75790478831502</v>
      </c>
      <c r="G289">
        <v>9.0989545930018778</v>
      </c>
      <c r="H289">
        <v>287.82686596504715</v>
      </c>
      <c r="I289">
        <v>14.085713588363173</v>
      </c>
    </row>
    <row r="290" spans="1:9" x14ac:dyDescent="0.35">
      <c r="A290" t="s">
        <v>74</v>
      </c>
      <c r="B290" s="3">
        <v>41856</v>
      </c>
      <c r="C290" s="3" t="s">
        <v>5</v>
      </c>
      <c r="D290">
        <v>23.9725</v>
      </c>
      <c r="E290">
        <v>7.2314746075748584</v>
      </c>
    </row>
    <row r="291" spans="1:9" x14ac:dyDescent="0.35">
      <c r="A291" t="s">
        <v>74</v>
      </c>
      <c r="B291" s="3">
        <v>41871</v>
      </c>
      <c r="C291" s="3" t="s">
        <v>5</v>
      </c>
      <c r="D291">
        <v>56.862500000000004</v>
      </c>
      <c r="E291">
        <v>3.6607683619697937</v>
      </c>
    </row>
    <row r="292" spans="1:9" x14ac:dyDescent="0.35">
      <c r="A292" t="s">
        <v>75</v>
      </c>
      <c r="B292" s="3">
        <v>41900.75</v>
      </c>
      <c r="C292" s="3" t="s">
        <v>9</v>
      </c>
      <c r="D292">
        <v>218.83749999999998</v>
      </c>
      <c r="E292">
        <v>38.80182158524714</v>
      </c>
      <c r="F292">
        <v>126.83110667686509</v>
      </c>
      <c r="G292">
        <v>22.029251369683887</v>
      </c>
      <c r="H292">
        <v>43.23961219164579</v>
      </c>
      <c r="I292">
        <v>10.399004066093378</v>
      </c>
    </row>
    <row r="293" spans="1:9" x14ac:dyDescent="0.35">
      <c r="A293" t="s">
        <v>75</v>
      </c>
      <c r="B293" s="3">
        <v>41883</v>
      </c>
      <c r="C293" s="3" t="s">
        <v>9</v>
      </c>
      <c r="D293">
        <v>128.58000000000001</v>
      </c>
      <c r="E293">
        <v>25.240666921986438</v>
      </c>
    </row>
    <row r="294" spans="1:9" x14ac:dyDescent="0.35">
      <c r="A294" t="s">
        <v>75</v>
      </c>
      <c r="B294" s="3">
        <v>41954</v>
      </c>
      <c r="C294" s="3" t="s">
        <v>9</v>
      </c>
      <c r="D294">
        <v>535.50925925925924</v>
      </c>
      <c r="E294">
        <v>71.707951390611257</v>
      </c>
      <c r="F294">
        <v>168.5951397680773</v>
      </c>
      <c r="G294">
        <v>26.487754793049206</v>
      </c>
      <c r="H294">
        <v>309.30217786944206</v>
      </c>
      <c r="I294">
        <v>48.85877548080424</v>
      </c>
    </row>
    <row r="295" spans="1:9" x14ac:dyDescent="0.35">
      <c r="A295" t="s">
        <v>75</v>
      </c>
      <c r="B295" s="3">
        <v>41856</v>
      </c>
      <c r="C295" s="3" t="s">
        <v>9</v>
      </c>
      <c r="D295">
        <v>29.772500000000001</v>
      </c>
      <c r="E295">
        <v>8.4330910703015487</v>
      </c>
    </row>
    <row r="296" spans="1:9" x14ac:dyDescent="0.35">
      <c r="A296" t="s">
        <v>75</v>
      </c>
      <c r="B296" s="3">
        <v>41871</v>
      </c>
      <c r="C296" s="3" t="s">
        <v>9</v>
      </c>
      <c r="D296">
        <v>76.210000000000008</v>
      </c>
      <c r="E296">
        <v>14.748274475341107</v>
      </c>
    </row>
    <row r="297" spans="1:9" x14ac:dyDescent="0.35">
      <c r="A297" t="s">
        <v>76</v>
      </c>
      <c r="B297" s="3">
        <v>41901.25</v>
      </c>
      <c r="C297" s="3" t="s">
        <v>6</v>
      </c>
      <c r="D297">
        <v>188.32</v>
      </c>
      <c r="E297">
        <v>38.50343447884454</v>
      </c>
      <c r="F297">
        <v>103.79771537732483</v>
      </c>
      <c r="G297">
        <v>25.519939824416291</v>
      </c>
      <c r="H297">
        <v>41.567394681412821</v>
      </c>
      <c r="I297">
        <v>9.1450293488556191</v>
      </c>
    </row>
    <row r="298" spans="1:9" x14ac:dyDescent="0.35">
      <c r="A298" t="s">
        <v>76</v>
      </c>
      <c r="B298" s="3">
        <v>41883</v>
      </c>
      <c r="C298" s="3" t="s">
        <v>6</v>
      </c>
      <c r="D298">
        <v>99.197499999999991</v>
      </c>
      <c r="E298">
        <v>14.94271143400697</v>
      </c>
    </row>
    <row r="299" spans="1:9" x14ac:dyDescent="0.35">
      <c r="A299" t="s">
        <v>76</v>
      </c>
      <c r="B299" s="3">
        <v>41954</v>
      </c>
      <c r="C299" s="3" t="s">
        <v>6</v>
      </c>
      <c r="D299">
        <v>485.30555555555554</v>
      </c>
      <c r="E299">
        <v>84.274964958716367</v>
      </c>
      <c r="F299">
        <v>148.96495867452489</v>
      </c>
      <c r="G299">
        <v>29.822311368770642</v>
      </c>
      <c r="H299">
        <v>285.68923391317406</v>
      </c>
      <c r="I299">
        <v>38.58508966581644</v>
      </c>
    </row>
    <row r="300" spans="1:9" x14ac:dyDescent="0.35">
      <c r="A300" t="s">
        <v>76</v>
      </c>
      <c r="B300" s="3">
        <v>41856</v>
      </c>
      <c r="C300" s="3" t="s">
        <v>6</v>
      </c>
      <c r="D300">
        <v>17.100000000000001</v>
      </c>
      <c r="E300">
        <v>2.0638798414636486</v>
      </c>
    </row>
    <row r="301" spans="1:9" x14ac:dyDescent="0.35">
      <c r="A301" t="s">
        <v>76</v>
      </c>
      <c r="B301" s="3">
        <v>41871</v>
      </c>
      <c r="C301" s="3" t="s">
        <v>6</v>
      </c>
      <c r="D301">
        <v>42.727500000000006</v>
      </c>
      <c r="E301">
        <v>5.8060909109887264</v>
      </c>
    </row>
    <row r="302" spans="1:9" x14ac:dyDescent="0.35">
      <c r="A302" t="s">
        <v>77</v>
      </c>
      <c r="B302" s="3">
        <v>0</v>
      </c>
      <c r="C302" s="3" t="s">
        <v>13</v>
      </c>
      <c r="D302">
        <v>742.34</v>
      </c>
      <c r="E302">
        <v>114.97046925189019</v>
      </c>
    </row>
    <row r="303" spans="1:9" x14ac:dyDescent="0.35">
      <c r="A303" t="s">
        <v>77</v>
      </c>
      <c r="B303" s="3">
        <v>0</v>
      </c>
      <c r="C303" s="3" t="s">
        <v>13</v>
      </c>
      <c r="D303">
        <v>337.4</v>
      </c>
      <c r="E303">
        <v>67.716390925683925</v>
      </c>
    </row>
    <row r="304" spans="1:9" x14ac:dyDescent="0.35">
      <c r="A304" t="s">
        <v>77</v>
      </c>
      <c r="B304" s="3">
        <v>0</v>
      </c>
      <c r="C304" s="3" t="s">
        <v>13</v>
      </c>
      <c r="D304">
        <v>936.2650000000001</v>
      </c>
      <c r="E304">
        <v>48.688011871503363</v>
      </c>
    </row>
    <row r="305" spans="1:5" x14ac:dyDescent="0.35">
      <c r="A305" t="s">
        <v>77</v>
      </c>
      <c r="B305" s="3">
        <v>0</v>
      </c>
      <c r="C305" s="3" t="s">
        <v>13</v>
      </c>
      <c r="D305">
        <v>52.85499999999999</v>
      </c>
      <c r="E305">
        <v>18.280841519652963</v>
      </c>
    </row>
    <row r="306" spans="1:5" x14ac:dyDescent="0.35">
      <c r="A306" t="s">
        <v>77</v>
      </c>
      <c r="B306" s="3">
        <v>0</v>
      </c>
      <c r="C306" s="3" t="s">
        <v>13</v>
      </c>
      <c r="D306">
        <v>114.62</v>
      </c>
      <c r="E306">
        <v>31.515913440673103</v>
      </c>
    </row>
    <row r="307" spans="1:5" x14ac:dyDescent="0.35">
      <c r="A307" t="s">
        <v>78</v>
      </c>
      <c r="B307" s="3">
        <v>0</v>
      </c>
      <c r="C307" s="3" t="s">
        <v>14</v>
      </c>
      <c r="D307">
        <v>830.07999999999993</v>
      </c>
      <c r="E307">
        <v>74.164180033221555</v>
      </c>
    </row>
    <row r="308" spans="1:5" x14ac:dyDescent="0.35">
      <c r="A308" t="s">
        <v>78</v>
      </c>
      <c r="B308" s="3">
        <v>0</v>
      </c>
      <c r="C308" s="3" t="s">
        <v>14</v>
      </c>
      <c r="D308">
        <v>443.90499999999997</v>
      </c>
      <c r="E308">
        <v>31.315378011450303</v>
      </c>
    </row>
    <row r="309" spans="1:5" x14ac:dyDescent="0.35">
      <c r="A309" t="s">
        <v>78</v>
      </c>
      <c r="B309" s="3">
        <v>0</v>
      </c>
      <c r="C309" s="3" t="s">
        <v>14</v>
      </c>
      <c r="D309">
        <v>951.56000000000006</v>
      </c>
      <c r="E309">
        <v>112.20197859217986</v>
      </c>
    </row>
    <row r="310" spans="1:5" x14ac:dyDescent="0.35">
      <c r="A310" t="s">
        <v>78</v>
      </c>
      <c r="B310" s="3">
        <v>0</v>
      </c>
      <c r="C310" s="3" t="s">
        <v>14</v>
      </c>
      <c r="D310">
        <v>116.955</v>
      </c>
      <c r="E310">
        <v>24.830370516768387</v>
      </c>
    </row>
    <row r="311" spans="1:5" x14ac:dyDescent="0.35">
      <c r="A311" t="s">
        <v>78</v>
      </c>
      <c r="B311" s="3">
        <v>0</v>
      </c>
      <c r="C311" s="3" t="s">
        <v>14</v>
      </c>
      <c r="D311">
        <v>160</v>
      </c>
      <c r="E311">
        <v>22.877342503009228</v>
      </c>
    </row>
    <row r="312" spans="1:5" x14ac:dyDescent="0.35">
      <c r="A312" t="s">
        <v>79</v>
      </c>
      <c r="B312" s="3">
        <v>0</v>
      </c>
      <c r="C312" s="3" t="s">
        <v>12</v>
      </c>
      <c r="D312">
        <v>838.55000000000007</v>
      </c>
      <c r="E312">
        <v>105.82932233869091</v>
      </c>
    </row>
    <row r="313" spans="1:5" x14ac:dyDescent="0.35">
      <c r="A313" t="s">
        <v>79</v>
      </c>
      <c r="B313" s="3">
        <v>0</v>
      </c>
      <c r="C313" s="3" t="s">
        <v>12</v>
      </c>
      <c r="D313">
        <v>415.26499999999999</v>
      </c>
      <c r="E313">
        <v>76.498722211550756</v>
      </c>
    </row>
    <row r="314" spans="1:5" x14ac:dyDescent="0.35">
      <c r="A314" t="s">
        <v>79</v>
      </c>
      <c r="B314" s="3">
        <v>0</v>
      </c>
      <c r="C314" s="3" t="s">
        <v>12</v>
      </c>
      <c r="D314">
        <v>1003.8649999999999</v>
      </c>
      <c r="E314">
        <v>122.62025974528069</v>
      </c>
    </row>
    <row r="315" spans="1:5" x14ac:dyDescent="0.35">
      <c r="A315" t="s">
        <v>79</v>
      </c>
      <c r="B315" s="3">
        <v>0</v>
      </c>
      <c r="C315" s="3" t="s">
        <v>12</v>
      </c>
      <c r="D315">
        <v>76.545000000000002</v>
      </c>
      <c r="E315">
        <v>17.256777412560744</v>
      </c>
    </row>
    <row r="316" spans="1:5" x14ac:dyDescent="0.35">
      <c r="A316" t="s">
        <v>79</v>
      </c>
      <c r="B316" s="3">
        <v>0</v>
      </c>
      <c r="C316" s="3" t="s">
        <v>12</v>
      </c>
      <c r="D316">
        <v>119.035</v>
      </c>
      <c r="E316">
        <v>27.27820314219149</v>
      </c>
    </row>
    <row r="317" spans="1:5" x14ac:dyDescent="0.35">
      <c r="A317" t="s">
        <v>80</v>
      </c>
      <c r="B317" s="3">
        <v>0</v>
      </c>
      <c r="C317" s="3" t="s">
        <v>10</v>
      </c>
      <c r="D317">
        <v>824.53</v>
      </c>
      <c r="E317">
        <v>111.88191930185515</v>
      </c>
    </row>
    <row r="318" spans="1:5" x14ac:dyDescent="0.35">
      <c r="A318" t="s">
        <v>80</v>
      </c>
      <c r="B318" s="3">
        <v>0</v>
      </c>
      <c r="C318" s="3" t="s">
        <v>10</v>
      </c>
      <c r="D318">
        <v>363.51</v>
      </c>
      <c r="E318">
        <v>92.438555448109966</v>
      </c>
    </row>
    <row r="319" spans="1:5" x14ac:dyDescent="0.35">
      <c r="A319" t="s">
        <v>80</v>
      </c>
      <c r="B319" s="3">
        <v>0</v>
      </c>
      <c r="C319" s="3" t="s">
        <v>10</v>
      </c>
      <c r="D319">
        <v>980.06500000000005</v>
      </c>
      <c r="E319">
        <v>44.775214497903789</v>
      </c>
    </row>
    <row r="320" spans="1:5" x14ac:dyDescent="0.35">
      <c r="A320" t="s">
        <v>80</v>
      </c>
      <c r="B320" s="3">
        <v>0</v>
      </c>
      <c r="C320" s="3" t="s">
        <v>10</v>
      </c>
      <c r="D320">
        <v>92.829999999999984</v>
      </c>
      <c r="E320">
        <v>16.926448731694137</v>
      </c>
    </row>
    <row r="321" spans="1:5" x14ac:dyDescent="0.35">
      <c r="A321" t="s">
        <v>80</v>
      </c>
      <c r="B321" s="3">
        <v>0</v>
      </c>
      <c r="C321" s="3" t="s">
        <v>10</v>
      </c>
      <c r="D321">
        <v>129.63999999999999</v>
      </c>
      <c r="E321">
        <v>32.518749463450654</v>
      </c>
    </row>
    <row r="322" spans="1:5" x14ac:dyDescent="0.35">
      <c r="A322" t="s">
        <v>81</v>
      </c>
      <c r="B322" s="3">
        <v>0</v>
      </c>
      <c r="C322" s="3" t="s">
        <v>8</v>
      </c>
      <c r="D322">
        <v>893.09999999999991</v>
      </c>
      <c r="E322">
        <v>126.71862372990043</v>
      </c>
    </row>
    <row r="323" spans="1:5" x14ac:dyDescent="0.35">
      <c r="A323" t="s">
        <v>81</v>
      </c>
      <c r="B323" s="3">
        <v>0</v>
      </c>
      <c r="C323" s="3" t="s">
        <v>8</v>
      </c>
      <c r="D323">
        <v>440.64499999999998</v>
      </c>
      <c r="E323">
        <v>83.932278057967736</v>
      </c>
    </row>
    <row r="324" spans="1:5" x14ac:dyDescent="0.35">
      <c r="A324" t="s">
        <v>81</v>
      </c>
      <c r="B324" s="3">
        <v>0</v>
      </c>
      <c r="C324" s="3" t="s">
        <v>8</v>
      </c>
      <c r="D324">
        <v>1074.77</v>
      </c>
      <c r="E324">
        <v>61.071554753418091</v>
      </c>
    </row>
    <row r="325" spans="1:5" x14ac:dyDescent="0.35">
      <c r="A325" t="s">
        <v>81</v>
      </c>
      <c r="B325" s="3">
        <v>0</v>
      </c>
      <c r="C325" s="3" t="s">
        <v>8</v>
      </c>
      <c r="D325">
        <v>97.06</v>
      </c>
      <c r="E325">
        <v>20.849844124117521</v>
      </c>
    </row>
    <row r="326" spans="1:5" x14ac:dyDescent="0.35">
      <c r="A326" t="s">
        <v>81</v>
      </c>
      <c r="B326" s="3">
        <v>0</v>
      </c>
      <c r="C326" s="3" t="s">
        <v>8</v>
      </c>
      <c r="D326">
        <v>161.89500000000001</v>
      </c>
      <c r="E326">
        <v>39.937382237697939</v>
      </c>
    </row>
    <row r="327" spans="1:5" x14ac:dyDescent="0.35">
      <c r="A327" t="s">
        <v>82</v>
      </c>
      <c r="B327" s="3">
        <v>0</v>
      </c>
      <c r="C327" s="3" t="s">
        <v>4</v>
      </c>
      <c r="D327">
        <v>903.20500000000015</v>
      </c>
      <c r="E327">
        <v>111.86733377830402</v>
      </c>
    </row>
    <row r="328" spans="1:5" x14ac:dyDescent="0.35">
      <c r="A328" t="s">
        <v>82</v>
      </c>
      <c r="B328" s="3">
        <v>0</v>
      </c>
      <c r="C328" s="3" t="s">
        <v>4</v>
      </c>
      <c r="D328">
        <v>392.84999999999997</v>
      </c>
      <c r="E328">
        <v>104.21416730304341</v>
      </c>
    </row>
    <row r="329" spans="1:5" x14ac:dyDescent="0.35">
      <c r="A329" t="s">
        <v>82</v>
      </c>
      <c r="B329" s="3">
        <v>0</v>
      </c>
      <c r="C329" s="3" t="s">
        <v>4</v>
      </c>
      <c r="D329">
        <v>1039.105</v>
      </c>
      <c r="E329">
        <v>99.219133067500749</v>
      </c>
    </row>
    <row r="330" spans="1:5" x14ac:dyDescent="0.35">
      <c r="A330" t="s">
        <v>82</v>
      </c>
      <c r="B330" s="3">
        <v>0</v>
      </c>
      <c r="C330" s="3" t="s">
        <v>4</v>
      </c>
      <c r="D330">
        <v>90.110000000000014</v>
      </c>
      <c r="E330">
        <v>24.914266328083208</v>
      </c>
    </row>
    <row r="331" spans="1:5" x14ac:dyDescent="0.35">
      <c r="A331" t="s">
        <v>82</v>
      </c>
      <c r="B331" s="3">
        <v>0</v>
      </c>
      <c r="C331" s="3" t="s">
        <v>4</v>
      </c>
      <c r="D331">
        <v>148.33500000000001</v>
      </c>
      <c r="E331">
        <v>67.102646495251349</v>
      </c>
    </row>
    <row r="332" spans="1:5" x14ac:dyDescent="0.35">
      <c r="A332" t="s">
        <v>83</v>
      </c>
      <c r="B332" s="3">
        <v>0</v>
      </c>
      <c r="C332" s="3" t="s">
        <v>7</v>
      </c>
      <c r="D332">
        <v>689.73500000000001</v>
      </c>
      <c r="E332">
        <v>180.65962572380872</v>
      </c>
    </row>
    <row r="333" spans="1:5" x14ac:dyDescent="0.35">
      <c r="A333" t="s">
        <v>83</v>
      </c>
      <c r="B333" s="3">
        <v>0</v>
      </c>
      <c r="C333" s="3" t="s">
        <v>7</v>
      </c>
      <c r="D333">
        <v>352.59000000000003</v>
      </c>
      <c r="E333">
        <v>68.773395049733068</v>
      </c>
    </row>
    <row r="334" spans="1:5" x14ac:dyDescent="0.35">
      <c r="A334" t="s">
        <v>83</v>
      </c>
      <c r="B334" s="3">
        <v>0</v>
      </c>
      <c r="C334" s="3" t="s">
        <v>7</v>
      </c>
      <c r="D334">
        <v>921.14499999999998</v>
      </c>
      <c r="E334">
        <v>132.64365533262344</v>
      </c>
    </row>
    <row r="335" spans="1:5" x14ac:dyDescent="0.35">
      <c r="A335" t="s">
        <v>83</v>
      </c>
      <c r="B335" s="3">
        <v>0</v>
      </c>
      <c r="C335" s="3" t="s">
        <v>7</v>
      </c>
      <c r="D335">
        <v>77.355000000000004</v>
      </c>
      <c r="E335">
        <v>7.4888962248562931</v>
      </c>
    </row>
    <row r="336" spans="1:5" x14ac:dyDescent="0.35">
      <c r="A336" t="s">
        <v>83</v>
      </c>
      <c r="B336" s="3">
        <v>0</v>
      </c>
      <c r="C336" s="3" t="s">
        <v>7</v>
      </c>
      <c r="D336">
        <v>113.215</v>
      </c>
      <c r="E336">
        <v>24.589040241538541</v>
      </c>
    </row>
    <row r="337" spans="1:5" x14ac:dyDescent="0.35">
      <c r="A337" t="s">
        <v>84</v>
      </c>
      <c r="B337" s="3">
        <v>0</v>
      </c>
      <c r="C337" s="3" t="s">
        <v>2</v>
      </c>
      <c r="D337">
        <v>845.8</v>
      </c>
      <c r="E337">
        <v>51.951477361095264</v>
      </c>
    </row>
    <row r="338" spans="1:5" x14ac:dyDescent="0.35">
      <c r="A338" t="s">
        <v>84</v>
      </c>
      <c r="B338" s="3">
        <v>0</v>
      </c>
      <c r="C338" s="3" t="s">
        <v>2</v>
      </c>
      <c r="D338">
        <v>359.815</v>
      </c>
      <c r="E338">
        <v>41.095532198362264</v>
      </c>
    </row>
    <row r="339" spans="1:5" x14ac:dyDescent="0.35">
      <c r="A339" t="s">
        <v>84</v>
      </c>
      <c r="B339" s="3">
        <v>0</v>
      </c>
      <c r="C339" s="3" t="s">
        <v>2</v>
      </c>
      <c r="D339">
        <v>920.36</v>
      </c>
      <c r="E339">
        <v>41.071164255878656</v>
      </c>
    </row>
    <row r="340" spans="1:5" x14ac:dyDescent="0.35">
      <c r="A340" t="s">
        <v>84</v>
      </c>
      <c r="B340" s="3">
        <v>0</v>
      </c>
      <c r="C340" s="3" t="s">
        <v>2</v>
      </c>
      <c r="D340">
        <v>83.155000000000001</v>
      </c>
      <c r="E340">
        <v>17.474487116937095</v>
      </c>
    </row>
    <row r="341" spans="1:5" x14ac:dyDescent="0.35">
      <c r="A341" t="s">
        <v>84</v>
      </c>
      <c r="B341" s="3">
        <v>0</v>
      </c>
      <c r="C341" s="3" t="s">
        <v>2</v>
      </c>
      <c r="D341">
        <v>122.96</v>
      </c>
      <c r="E341">
        <v>28.137912739457693</v>
      </c>
    </row>
    <row r="342" spans="1:5" x14ac:dyDescent="0.35">
      <c r="A342" t="s">
        <v>85</v>
      </c>
      <c r="B342" s="3">
        <v>0</v>
      </c>
      <c r="C342" s="3" t="s">
        <v>3</v>
      </c>
      <c r="D342">
        <v>744.61</v>
      </c>
      <c r="E342">
        <v>65.575291078271064</v>
      </c>
    </row>
    <row r="343" spans="1:5" x14ac:dyDescent="0.35">
      <c r="A343" t="s">
        <v>85</v>
      </c>
      <c r="B343" s="3">
        <v>0</v>
      </c>
      <c r="C343" s="3" t="s">
        <v>3</v>
      </c>
      <c r="D343">
        <v>368.83000000000004</v>
      </c>
      <c r="E343">
        <v>41.429208697889777</v>
      </c>
    </row>
    <row r="344" spans="1:5" x14ac:dyDescent="0.35">
      <c r="A344" t="s">
        <v>85</v>
      </c>
      <c r="B344" s="3">
        <v>0</v>
      </c>
      <c r="C344" s="3" t="s">
        <v>3</v>
      </c>
      <c r="D344">
        <v>944.8850000000001</v>
      </c>
      <c r="E344">
        <v>90.804885881761479</v>
      </c>
    </row>
    <row r="345" spans="1:5" x14ac:dyDescent="0.35">
      <c r="A345" t="s">
        <v>85</v>
      </c>
      <c r="B345" s="3">
        <v>0</v>
      </c>
      <c r="C345" s="3" t="s">
        <v>3</v>
      </c>
      <c r="D345">
        <v>64.454999999999998</v>
      </c>
      <c r="E345">
        <v>18.361469621647068</v>
      </c>
    </row>
    <row r="346" spans="1:5" x14ac:dyDescent="0.35">
      <c r="A346" t="s">
        <v>85</v>
      </c>
      <c r="B346" s="3">
        <v>0</v>
      </c>
      <c r="C346" s="3" t="s">
        <v>3</v>
      </c>
      <c r="D346">
        <v>108.54499999999999</v>
      </c>
      <c r="E346">
        <v>18.409138129382107</v>
      </c>
    </row>
    <row r="347" spans="1:5" x14ac:dyDescent="0.35">
      <c r="A347" t="s">
        <v>86</v>
      </c>
      <c r="B347" s="3">
        <v>0</v>
      </c>
      <c r="C347" s="3" t="s">
        <v>5</v>
      </c>
      <c r="D347">
        <v>773.43499999999995</v>
      </c>
      <c r="E347">
        <v>148.83843444039186</v>
      </c>
    </row>
    <row r="348" spans="1:5" x14ac:dyDescent="0.35">
      <c r="A348" t="s">
        <v>86</v>
      </c>
      <c r="B348" s="3">
        <v>0</v>
      </c>
      <c r="C348" s="3" t="s">
        <v>5</v>
      </c>
      <c r="D348">
        <v>353.39400000000001</v>
      </c>
      <c r="E348">
        <v>28.387350892019217</v>
      </c>
    </row>
    <row r="349" spans="1:5" x14ac:dyDescent="0.35">
      <c r="A349" t="s">
        <v>86</v>
      </c>
      <c r="B349" s="3">
        <v>0</v>
      </c>
      <c r="C349" s="3" t="s">
        <v>5</v>
      </c>
      <c r="D349">
        <v>890.99</v>
      </c>
      <c r="E349">
        <v>48.415734357060913</v>
      </c>
    </row>
    <row r="350" spans="1:5" x14ac:dyDescent="0.35">
      <c r="A350" t="s">
        <v>86</v>
      </c>
      <c r="B350" s="3">
        <v>0</v>
      </c>
      <c r="C350" s="3" t="s">
        <v>5</v>
      </c>
      <c r="D350">
        <v>71.790000000000006</v>
      </c>
      <c r="E350">
        <v>7.4125029510953366</v>
      </c>
    </row>
    <row r="351" spans="1:5" x14ac:dyDescent="0.35">
      <c r="A351" t="s">
        <v>86</v>
      </c>
      <c r="B351" s="3">
        <v>0</v>
      </c>
      <c r="C351" s="3" t="s">
        <v>5</v>
      </c>
      <c r="D351">
        <v>125.56</v>
      </c>
      <c r="E351">
        <v>20.97806473438381</v>
      </c>
    </row>
    <row r="352" spans="1:5" x14ac:dyDescent="0.35">
      <c r="A352" t="s">
        <v>87</v>
      </c>
      <c r="B352" s="3">
        <v>0</v>
      </c>
      <c r="C352" s="3" t="s">
        <v>9</v>
      </c>
      <c r="D352">
        <v>808.63499999999999</v>
      </c>
      <c r="E352">
        <v>94.032229049405643</v>
      </c>
    </row>
    <row r="353" spans="1:9" x14ac:dyDescent="0.35">
      <c r="A353" t="s">
        <v>87</v>
      </c>
      <c r="B353" s="3">
        <v>0</v>
      </c>
      <c r="C353" s="3" t="s">
        <v>9</v>
      </c>
      <c r="D353">
        <v>370.73</v>
      </c>
      <c r="E353">
        <v>76.392569446685599</v>
      </c>
    </row>
    <row r="354" spans="1:9" x14ac:dyDescent="0.35">
      <c r="A354" t="s">
        <v>87</v>
      </c>
      <c r="B354" s="3">
        <v>0</v>
      </c>
      <c r="C354" s="3" t="s">
        <v>9</v>
      </c>
      <c r="D354">
        <v>972.29</v>
      </c>
      <c r="E354">
        <v>144.02397254161153</v>
      </c>
    </row>
    <row r="355" spans="1:9" x14ac:dyDescent="0.35">
      <c r="A355" t="s">
        <v>87</v>
      </c>
      <c r="B355" s="3">
        <v>0</v>
      </c>
      <c r="C355" s="3" t="s">
        <v>9</v>
      </c>
      <c r="D355">
        <v>73.97</v>
      </c>
      <c r="E355">
        <v>18.31735424854439</v>
      </c>
    </row>
    <row r="356" spans="1:9" x14ac:dyDescent="0.35">
      <c r="A356" t="s">
        <v>87</v>
      </c>
      <c r="B356" s="3">
        <v>0</v>
      </c>
      <c r="C356" s="3" t="s">
        <v>9</v>
      </c>
      <c r="D356">
        <v>115.65</v>
      </c>
      <c r="E356">
        <v>21.763728234534373</v>
      </c>
    </row>
    <row r="357" spans="1:9" x14ac:dyDescent="0.35">
      <c r="A357" t="s">
        <v>88</v>
      </c>
      <c r="B357" s="3">
        <v>0</v>
      </c>
      <c r="C357" s="3" t="s">
        <v>6</v>
      </c>
      <c r="D357">
        <v>859.36500000000001</v>
      </c>
      <c r="E357">
        <v>135.52668261268718</v>
      </c>
    </row>
    <row r="358" spans="1:9" x14ac:dyDescent="0.35">
      <c r="A358" t="s">
        <v>88</v>
      </c>
      <c r="B358" s="3">
        <v>0</v>
      </c>
      <c r="C358" s="3" t="s">
        <v>6</v>
      </c>
      <c r="D358">
        <v>357.87</v>
      </c>
      <c r="E358">
        <v>97.468491318989791</v>
      </c>
    </row>
    <row r="359" spans="1:9" x14ac:dyDescent="0.35">
      <c r="A359" t="s">
        <v>88</v>
      </c>
      <c r="B359" s="3">
        <v>0</v>
      </c>
      <c r="C359" s="3" t="s">
        <v>6</v>
      </c>
      <c r="D359">
        <v>979.77499999999986</v>
      </c>
      <c r="E359">
        <v>116.33245849718986</v>
      </c>
    </row>
    <row r="360" spans="1:9" x14ac:dyDescent="0.35">
      <c r="A360" t="s">
        <v>88</v>
      </c>
      <c r="B360" s="3">
        <v>0</v>
      </c>
      <c r="C360" s="3" t="s">
        <v>6</v>
      </c>
      <c r="D360">
        <v>89.72</v>
      </c>
      <c r="E360">
        <v>22.050838230477027</v>
      </c>
    </row>
    <row r="361" spans="1:9" x14ac:dyDescent="0.35">
      <c r="A361" t="s">
        <v>88</v>
      </c>
      <c r="B361" s="3">
        <v>0</v>
      </c>
      <c r="C361" s="3" t="s">
        <v>6</v>
      </c>
      <c r="D361">
        <v>149.065</v>
      </c>
      <c r="E361">
        <v>52.78414503112338</v>
      </c>
    </row>
    <row r="362" spans="1:9" x14ac:dyDescent="0.35">
      <c r="A362" t="s">
        <v>27</v>
      </c>
      <c r="B362" s="5">
        <v>42293</v>
      </c>
      <c r="C362" s="3" t="s">
        <v>13</v>
      </c>
      <c r="D362">
        <v>644.3772886368015</v>
      </c>
      <c r="E362">
        <v>62.557450988694001</v>
      </c>
      <c r="F362">
        <v>356.88948888767163</v>
      </c>
      <c r="G362">
        <v>34.110327508666735</v>
      </c>
      <c r="H362">
        <v>193.94526340996859</v>
      </c>
      <c r="I362">
        <v>29.049938319428168</v>
      </c>
    </row>
    <row r="363" spans="1:9" x14ac:dyDescent="0.35">
      <c r="A363" t="s">
        <v>27</v>
      </c>
      <c r="B363" s="5">
        <v>42264</v>
      </c>
      <c r="C363" s="3" t="s">
        <v>13</v>
      </c>
      <c r="D363">
        <v>605.80707701753386</v>
      </c>
      <c r="E363">
        <v>25.151210526622648</v>
      </c>
      <c r="F363">
        <v>387.38124944730714</v>
      </c>
      <c r="G363">
        <v>25.839577560918613</v>
      </c>
    </row>
    <row r="364" spans="1:9" x14ac:dyDescent="0.35">
      <c r="A364" t="s">
        <v>27</v>
      </c>
      <c r="B364" s="5">
        <v>42361</v>
      </c>
      <c r="C364" s="3" t="s">
        <v>13</v>
      </c>
      <c r="D364">
        <v>1040.8903217599118</v>
      </c>
      <c r="E364">
        <v>28.701385832376619</v>
      </c>
      <c r="F364">
        <v>382.30716533525714</v>
      </c>
      <c r="G364">
        <v>17.174404598962749</v>
      </c>
      <c r="H364">
        <v>571.79123615880133</v>
      </c>
      <c r="I364">
        <v>27.036871910427372</v>
      </c>
    </row>
    <row r="365" spans="1:9" x14ac:dyDescent="0.35">
      <c r="A365" t="s">
        <v>27</v>
      </c>
      <c r="B365" s="5">
        <v>42214</v>
      </c>
      <c r="C365" s="3" t="s">
        <v>13</v>
      </c>
      <c r="D365">
        <v>69.666666666666671</v>
      </c>
      <c r="E365">
        <v>8.8798565220307228</v>
      </c>
    </row>
    <row r="366" spans="1:9" x14ac:dyDescent="0.35">
      <c r="A366" t="s">
        <v>27</v>
      </c>
      <c r="B366" s="5">
        <v>42247</v>
      </c>
      <c r="C366" s="3" t="s">
        <v>13</v>
      </c>
      <c r="D366">
        <v>259.40245738811018</v>
      </c>
      <c r="E366">
        <v>35.850010169174233</v>
      </c>
      <c r="F366">
        <v>120.60402464048929</v>
      </c>
      <c r="G366">
        <v>20.751022900696718</v>
      </c>
    </row>
    <row r="367" spans="1:9" x14ac:dyDescent="0.35">
      <c r="A367" t="s">
        <v>28</v>
      </c>
      <c r="B367" s="5">
        <v>42293</v>
      </c>
      <c r="C367" s="3" t="s">
        <v>14</v>
      </c>
      <c r="D367">
        <v>688.13028721682849</v>
      </c>
      <c r="E367">
        <v>62.338206057395325</v>
      </c>
      <c r="F367">
        <v>380.57316140776697</v>
      </c>
      <c r="G367">
        <v>36.815010945489419</v>
      </c>
      <c r="H367">
        <v>186.58091221682847</v>
      </c>
      <c r="I367">
        <v>16.060966769509307</v>
      </c>
    </row>
    <row r="368" spans="1:9" x14ac:dyDescent="0.35">
      <c r="A368" t="s">
        <v>28</v>
      </c>
      <c r="B368" s="5">
        <v>42264</v>
      </c>
      <c r="C368" s="3" t="s">
        <v>14</v>
      </c>
      <c r="D368">
        <v>565.99474715788438</v>
      </c>
      <c r="E368">
        <v>118.88290520116612</v>
      </c>
      <c r="F368">
        <v>344.49814614922849</v>
      </c>
      <c r="G368">
        <v>85.173527948293568</v>
      </c>
    </row>
    <row r="369" spans="1:9" x14ac:dyDescent="0.35">
      <c r="A369" t="s">
        <v>28</v>
      </c>
      <c r="B369" s="5">
        <v>42361</v>
      </c>
      <c r="C369" s="3" t="s">
        <v>14</v>
      </c>
      <c r="D369">
        <v>1076.4212431832766</v>
      </c>
      <c r="E369">
        <v>183.0629571346679</v>
      </c>
      <c r="F369">
        <v>427.20443487229397</v>
      </c>
      <c r="G369">
        <v>78.145438491070635</v>
      </c>
      <c r="H369">
        <v>558.52341050223106</v>
      </c>
      <c r="I369">
        <v>94.327518514194807</v>
      </c>
    </row>
    <row r="370" spans="1:9" x14ac:dyDescent="0.35">
      <c r="A370" t="s">
        <v>28</v>
      </c>
      <c r="B370" s="5">
        <v>42214</v>
      </c>
      <c r="C370" s="3" t="s">
        <v>14</v>
      </c>
      <c r="D370">
        <v>52.291666666666671</v>
      </c>
      <c r="E370">
        <v>7.3904029359403234</v>
      </c>
    </row>
    <row r="371" spans="1:9" x14ac:dyDescent="0.35">
      <c r="A371" t="s">
        <v>28</v>
      </c>
      <c r="B371" s="5">
        <v>42247</v>
      </c>
      <c r="C371" s="3" t="s">
        <v>14</v>
      </c>
      <c r="D371">
        <v>228.07135660099595</v>
      </c>
      <c r="E371">
        <v>43.582678804382489</v>
      </c>
      <c r="F371">
        <v>98.899096197140665</v>
      </c>
      <c r="G371">
        <v>27.403547184757734</v>
      </c>
    </row>
    <row r="372" spans="1:9" x14ac:dyDescent="0.35">
      <c r="A372" t="s">
        <v>29</v>
      </c>
      <c r="B372" s="5">
        <v>42296</v>
      </c>
      <c r="C372" s="3" t="s">
        <v>12</v>
      </c>
      <c r="D372">
        <v>641.72359768696379</v>
      </c>
      <c r="E372">
        <v>118.40928864273717</v>
      </c>
      <c r="F372">
        <v>350.27972704962599</v>
      </c>
      <c r="G372">
        <v>64.279289659272607</v>
      </c>
      <c r="H372">
        <v>180.96047456710915</v>
      </c>
      <c r="I372">
        <v>38.205218026867733</v>
      </c>
    </row>
    <row r="373" spans="1:9" x14ac:dyDescent="0.35">
      <c r="A373" t="s">
        <v>29</v>
      </c>
      <c r="B373" s="5">
        <v>42264</v>
      </c>
      <c r="C373" s="3" t="s">
        <v>12</v>
      </c>
      <c r="D373">
        <v>566.78136772704238</v>
      </c>
      <c r="E373">
        <v>17.629228077879993</v>
      </c>
      <c r="F373">
        <v>330.11013011766397</v>
      </c>
      <c r="G373">
        <v>6.8004853108063106</v>
      </c>
    </row>
    <row r="374" spans="1:9" x14ac:dyDescent="0.35">
      <c r="A374" t="s">
        <v>29</v>
      </c>
      <c r="B374" s="5">
        <v>42361</v>
      </c>
      <c r="C374" s="3" t="s">
        <v>12</v>
      </c>
      <c r="D374">
        <v>1053.9606021218881</v>
      </c>
      <c r="E374">
        <v>106.1177708911974</v>
      </c>
      <c r="F374">
        <v>399.40922081770321</v>
      </c>
      <c r="G374">
        <v>44.151641545337711</v>
      </c>
      <c r="H374">
        <v>553.21663545004924</v>
      </c>
      <c r="I374">
        <v>58.437860838343973</v>
      </c>
    </row>
    <row r="375" spans="1:9" x14ac:dyDescent="0.35">
      <c r="A375" t="s">
        <v>29</v>
      </c>
      <c r="B375" s="5">
        <v>42214</v>
      </c>
      <c r="C375" s="3" t="s">
        <v>12</v>
      </c>
      <c r="D375">
        <v>52.916666666666671</v>
      </c>
      <c r="E375">
        <v>8.7691589190838481</v>
      </c>
    </row>
    <row r="376" spans="1:9" x14ac:dyDescent="0.35">
      <c r="A376" t="s">
        <v>29</v>
      </c>
      <c r="B376" s="5">
        <v>42247</v>
      </c>
      <c r="C376" s="3" t="s">
        <v>12</v>
      </c>
      <c r="D376">
        <v>219.63962978285852</v>
      </c>
      <c r="E376">
        <v>38.08193661332389</v>
      </c>
      <c r="F376">
        <v>100.89937144974209</v>
      </c>
      <c r="G376">
        <v>27.862765522308752</v>
      </c>
    </row>
    <row r="377" spans="1:9" x14ac:dyDescent="0.35">
      <c r="A377" t="s">
        <v>30</v>
      </c>
      <c r="B377" s="5">
        <v>42291</v>
      </c>
      <c r="C377" s="3" t="s">
        <v>10</v>
      </c>
      <c r="D377">
        <v>768.73976807067856</v>
      </c>
      <c r="E377">
        <v>62.247121794250639</v>
      </c>
      <c r="F377">
        <v>411.39262359031693</v>
      </c>
      <c r="G377">
        <v>42.32863578479617</v>
      </c>
      <c r="H377">
        <v>244.95252225921968</v>
      </c>
      <c r="I377">
        <v>22.290313693302299</v>
      </c>
    </row>
    <row r="378" spans="1:9" x14ac:dyDescent="0.35">
      <c r="A378" t="s">
        <v>30</v>
      </c>
      <c r="B378" s="5">
        <v>42264</v>
      </c>
      <c r="C378" s="3" t="s">
        <v>10</v>
      </c>
      <c r="D378">
        <v>668.98089809408884</v>
      </c>
      <c r="E378">
        <v>25.162694228134804</v>
      </c>
      <c r="F378">
        <v>455.491575615611</v>
      </c>
      <c r="G378">
        <v>20.422686124932994</v>
      </c>
    </row>
    <row r="379" spans="1:9" x14ac:dyDescent="0.35">
      <c r="A379" t="s">
        <v>30</v>
      </c>
      <c r="B379" s="5">
        <v>42361</v>
      </c>
      <c r="C379" s="3" t="s">
        <v>10</v>
      </c>
      <c r="D379">
        <v>1264.0673689674888</v>
      </c>
      <c r="E379">
        <v>199.67679864351101</v>
      </c>
      <c r="F379">
        <v>411.40303227016523</v>
      </c>
      <c r="G379">
        <v>55.448878882378125</v>
      </c>
      <c r="H379">
        <v>761.01345944023706</v>
      </c>
      <c r="I379">
        <v>124.70267120499491</v>
      </c>
    </row>
    <row r="380" spans="1:9" x14ac:dyDescent="0.35">
      <c r="A380" t="s">
        <v>30</v>
      </c>
      <c r="B380" s="5">
        <v>42214</v>
      </c>
      <c r="C380" s="3" t="s">
        <v>10</v>
      </c>
      <c r="D380">
        <v>63.208333333333329</v>
      </c>
      <c r="E380">
        <v>11.759452462688159</v>
      </c>
    </row>
    <row r="381" spans="1:9" x14ac:dyDescent="0.35">
      <c r="A381" t="s">
        <v>30</v>
      </c>
      <c r="B381" s="5">
        <v>42247</v>
      </c>
      <c r="C381" s="3" t="s">
        <v>10</v>
      </c>
      <c r="D381">
        <v>313.29313193418506</v>
      </c>
      <c r="E381">
        <v>19.544426515949183</v>
      </c>
      <c r="F381">
        <v>156.77223458542684</v>
      </c>
      <c r="G381">
        <v>18.453073077336914</v>
      </c>
    </row>
    <row r="382" spans="1:9" x14ac:dyDescent="0.35">
      <c r="A382" t="s">
        <v>31</v>
      </c>
      <c r="B382" s="5">
        <v>42293</v>
      </c>
      <c r="C382" s="3" t="s">
        <v>8</v>
      </c>
      <c r="D382">
        <v>726.81548263888885</v>
      </c>
      <c r="E382">
        <v>43.846230809080929</v>
      </c>
      <c r="F382">
        <v>406.55833680555554</v>
      </c>
      <c r="G382">
        <v>29.506189200345577</v>
      </c>
      <c r="H382">
        <v>184.45413888888891</v>
      </c>
      <c r="I382">
        <v>19.735524806444626</v>
      </c>
    </row>
    <row r="383" spans="1:9" x14ac:dyDescent="0.35">
      <c r="A383" t="s">
        <v>31</v>
      </c>
      <c r="B383" s="5">
        <v>42264</v>
      </c>
      <c r="C383" s="3" t="s">
        <v>8</v>
      </c>
      <c r="D383">
        <v>577.11781899272228</v>
      </c>
      <c r="E383">
        <v>52.155739326193533</v>
      </c>
      <c r="F383">
        <v>352.09068731903278</v>
      </c>
      <c r="G383">
        <v>42.303448494693185</v>
      </c>
    </row>
    <row r="384" spans="1:9" x14ac:dyDescent="0.35">
      <c r="A384" t="s">
        <v>31</v>
      </c>
      <c r="B384" s="5">
        <v>42361</v>
      </c>
      <c r="C384" s="3" t="s">
        <v>8</v>
      </c>
      <c r="D384">
        <v>1088.5649694594663</v>
      </c>
      <c r="E384">
        <v>123.97269869417288</v>
      </c>
      <c r="F384">
        <v>385.89287317339398</v>
      </c>
      <c r="G384">
        <v>38.433422749807342</v>
      </c>
      <c r="H384">
        <v>585.24589796137514</v>
      </c>
      <c r="I384">
        <v>62.579663969758073</v>
      </c>
    </row>
    <row r="385" spans="1:9" x14ac:dyDescent="0.35">
      <c r="A385" t="s">
        <v>31</v>
      </c>
      <c r="B385" s="5">
        <v>42214</v>
      </c>
      <c r="C385" s="3" t="s">
        <v>8</v>
      </c>
      <c r="D385">
        <v>56.958333333333336</v>
      </c>
      <c r="E385">
        <v>16.442590924069627</v>
      </c>
    </row>
    <row r="386" spans="1:9" x14ac:dyDescent="0.35">
      <c r="A386" t="s">
        <v>31</v>
      </c>
      <c r="B386" s="5">
        <v>42247</v>
      </c>
      <c r="C386" s="3" t="s">
        <v>8</v>
      </c>
      <c r="D386">
        <v>264.23378660565237</v>
      </c>
      <c r="E386">
        <v>34.084615577606748</v>
      </c>
      <c r="F386">
        <v>120.53559310377989</v>
      </c>
      <c r="G386">
        <v>16.997501471340467</v>
      </c>
    </row>
    <row r="387" spans="1:9" x14ac:dyDescent="0.35">
      <c r="A387" t="s">
        <v>32</v>
      </c>
      <c r="B387" s="5">
        <v>42296</v>
      </c>
      <c r="C387" s="3" t="s">
        <v>4</v>
      </c>
      <c r="D387">
        <v>603.39485827397243</v>
      </c>
      <c r="E387">
        <v>48.940899677070973</v>
      </c>
      <c r="F387">
        <v>319.17705548616209</v>
      </c>
      <c r="G387">
        <v>30.464193794638781</v>
      </c>
      <c r="H387">
        <v>187.0463067352446</v>
      </c>
      <c r="I387">
        <v>18.396801194331044</v>
      </c>
    </row>
    <row r="388" spans="1:9" x14ac:dyDescent="0.35">
      <c r="A388" t="s">
        <v>32</v>
      </c>
      <c r="B388" s="5">
        <v>42264</v>
      </c>
      <c r="C388" s="3" t="s">
        <v>4</v>
      </c>
      <c r="D388">
        <v>441.6653606015675</v>
      </c>
      <c r="E388">
        <v>55.504342605219094</v>
      </c>
      <c r="F388">
        <v>246.45242160431917</v>
      </c>
      <c r="G388">
        <v>34.794888177442417</v>
      </c>
    </row>
    <row r="389" spans="1:9" x14ac:dyDescent="0.35">
      <c r="A389" t="s">
        <v>32</v>
      </c>
      <c r="B389" s="5">
        <v>42361</v>
      </c>
      <c r="C389" s="3" t="s">
        <v>4</v>
      </c>
      <c r="D389">
        <v>1114.3768473603091</v>
      </c>
      <c r="E389">
        <v>52.804008273748948</v>
      </c>
      <c r="F389">
        <v>354.91916701761164</v>
      </c>
      <c r="G389">
        <v>10.062429154695053</v>
      </c>
      <c r="H389">
        <v>681.50909554117175</v>
      </c>
      <c r="I389">
        <v>43.273884053321808</v>
      </c>
    </row>
    <row r="390" spans="1:9" x14ac:dyDescent="0.35">
      <c r="A390" t="s">
        <v>32</v>
      </c>
      <c r="B390" s="5">
        <v>42214</v>
      </c>
      <c r="C390" s="3" t="s">
        <v>4</v>
      </c>
      <c r="D390">
        <v>38.575819672131153</v>
      </c>
      <c r="E390">
        <v>3.0355985383232968</v>
      </c>
    </row>
    <row r="391" spans="1:9" x14ac:dyDescent="0.35">
      <c r="A391" t="s">
        <v>32</v>
      </c>
      <c r="B391" s="5">
        <v>42247</v>
      </c>
      <c r="C391" s="3" t="s">
        <v>4</v>
      </c>
      <c r="D391">
        <v>190.28415793979349</v>
      </c>
      <c r="E391">
        <v>18.194096836006331</v>
      </c>
      <c r="F391">
        <v>83.739083180784888</v>
      </c>
      <c r="G391">
        <v>13.710438444145291</v>
      </c>
    </row>
    <row r="392" spans="1:9" x14ac:dyDescent="0.35">
      <c r="A392" t="s">
        <v>33</v>
      </c>
      <c r="B392" s="5">
        <v>42293</v>
      </c>
      <c r="C392" s="3" t="s">
        <v>7</v>
      </c>
      <c r="D392">
        <v>733.95094382022467</v>
      </c>
      <c r="E392">
        <v>52.589078526365533</v>
      </c>
      <c r="F392">
        <v>401.75693258426963</v>
      </c>
      <c r="G392">
        <v>38.804646471118978</v>
      </c>
      <c r="H392">
        <v>213.12149438202249</v>
      </c>
      <c r="I392">
        <v>24.34933691466037</v>
      </c>
    </row>
    <row r="393" spans="1:9" x14ac:dyDescent="0.35">
      <c r="A393" t="s">
        <v>33</v>
      </c>
      <c r="B393" s="5">
        <v>42264</v>
      </c>
      <c r="C393" s="3" t="s">
        <v>7</v>
      </c>
      <c r="D393">
        <v>561.19655078036703</v>
      </c>
      <c r="E393">
        <v>58.434773997770009</v>
      </c>
      <c r="F393">
        <v>337.22135606292875</v>
      </c>
      <c r="G393">
        <v>34.949641206317466</v>
      </c>
    </row>
    <row r="394" spans="1:9" x14ac:dyDescent="0.35">
      <c r="A394" t="s">
        <v>33</v>
      </c>
      <c r="B394" s="5">
        <v>42361</v>
      </c>
      <c r="C394" s="3" t="s">
        <v>7</v>
      </c>
      <c r="D394">
        <v>931.32787105661328</v>
      </c>
      <c r="E394">
        <v>102.43737592037472</v>
      </c>
      <c r="F394">
        <v>370.74473704001088</v>
      </c>
      <c r="G394">
        <v>53.26527472614481</v>
      </c>
      <c r="H394">
        <v>479.24789312434774</v>
      </c>
      <c r="I394">
        <v>37.690957480301428</v>
      </c>
    </row>
    <row r="395" spans="1:9" x14ac:dyDescent="0.35">
      <c r="A395" t="s">
        <v>33</v>
      </c>
      <c r="B395" s="5">
        <v>42214</v>
      </c>
      <c r="C395" s="3" t="s">
        <v>7</v>
      </c>
      <c r="D395">
        <v>64.541666666666671</v>
      </c>
      <c r="E395">
        <v>5.4524459343185301</v>
      </c>
    </row>
    <row r="396" spans="1:9" x14ac:dyDescent="0.35">
      <c r="A396" t="s">
        <v>33</v>
      </c>
      <c r="B396" s="5">
        <v>42247</v>
      </c>
      <c r="C396" s="3" t="s">
        <v>7</v>
      </c>
      <c r="D396">
        <v>271.20813163158812</v>
      </c>
      <c r="E396">
        <v>64.426109179754192</v>
      </c>
      <c r="F396">
        <v>126.39075363020194</v>
      </c>
      <c r="G396">
        <v>35.872883173085647</v>
      </c>
    </row>
    <row r="397" spans="1:9" x14ac:dyDescent="0.35">
      <c r="A397" t="s">
        <v>34</v>
      </c>
      <c r="B397" s="5">
        <v>42291</v>
      </c>
      <c r="C397" s="3" t="s">
        <v>2</v>
      </c>
      <c r="D397">
        <v>709.43879130669973</v>
      </c>
      <c r="E397">
        <v>34.212010046813589</v>
      </c>
      <c r="F397">
        <v>397.71166110948224</v>
      </c>
      <c r="G397">
        <v>18.930122487348456</v>
      </c>
      <c r="H397">
        <v>202.39794813180868</v>
      </c>
      <c r="I397">
        <v>11.264663564369719</v>
      </c>
    </row>
    <row r="398" spans="1:9" x14ac:dyDescent="0.35">
      <c r="A398" t="s">
        <v>34</v>
      </c>
      <c r="B398" s="5">
        <v>42264</v>
      </c>
      <c r="C398" s="3" t="s">
        <v>2</v>
      </c>
      <c r="D398">
        <v>654.61442314485782</v>
      </c>
      <c r="E398">
        <v>33.676933466435152</v>
      </c>
      <c r="F398">
        <v>431.88940163972279</v>
      </c>
      <c r="G398">
        <v>30.4559568775428</v>
      </c>
    </row>
    <row r="399" spans="1:9" x14ac:dyDescent="0.35">
      <c r="A399" t="s">
        <v>34</v>
      </c>
      <c r="B399" s="5">
        <v>42361</v>
      </c>
      <c r="C399" s="3" t="s">
        <v>2</v>
      </c>
      <c r="D399">
        <v>1202.6913896732581</v>
      </c>
      <c r="E399">
        <v>85.890880083485143</v>
      </c>
      <c r="F399">
        <v>413.61360811627924</v>
      </c>
      <c r="G399">
        <v>36.523299858673049</v>
      </c>
      <c r="H399">
        <v>710.50409300695958</v>
      </c>
      <c r="I399">
        <v>59.367545733026574</v>
      </c>
    </row>
    <row r="400" spans="1:9" x14ac:dyDescent="0.35">
      <c r="A400" t="s">
        <v>34</v>
      </c>
      <c r="B400" s="5">
        <v>42214</v>
      </c>
      <c r="C400" s="3" t="s">
        <v>2</v>
      </c>
      <c r="D400">
        <v>66.625</v>
      </c>
      <c r="E400">
        <v>10.571077768382224</v>
      </c>
    </row>
    <row r="401" spans="1:9" x14ac:dyDescent="0.35">
      <c r="A401" t="s">
        <v>34</v>
      </c>
      <c r="B401" s="5">
        <v>42247</v>
      </c>
      <c r="C401" s="3" t="s">
        <v>2</v>
      </c>
      <c r="D401">
        <v>321.15976258926514</v>
      </c>
      <c r="E401">
        <v>86.693951351557232</v>
      </c>
      <c r="F401">
        <v>158.96597764741645</v>
      </c>
      <c r="G401">
        <v>56.826588852519592</v>
      </c>
    </row>
    <row r="402" spans="1:9" x14ac:dyDescent="0.35">
      <c r="A402" t="s">
        <v>35</v>
      </c>
      <c r="B402" s="5">
        <v>42291</v>
      </c>
      <c r="C402" s="3" t="s">
        <v>3</v>
      </c>
      <c r="D402">
        <v>626.94986214903747</v>
      </c>
      <c r="E402">
        <v>28.195543572334184</v>
      </c>
      <c r="F402">
        <v>347.20887864900584</v>
      </c>
      <c r="G402">
        <v>15.406874790902181</v>
      </c>
      <c r="H402">
        <v>161.73593408090034</v>
      </c>
      <c r="I402">
        <v>10.82845283592987</v>
      </c>
    </row>
    <row r="403" spans="1:9" x14ac:dyDescent="0.35">
      <c r="A403" t="s">
        <v>35</v>
      </c>
      <c r="B403" s="5">
        <v>42264</v>
      </c>
      <c r="C403" s="3" t="s">
        <v>3</v>
      </c>
      <c r="D403">
        <v>553.66052915587579</v>
      </c>
      <c r="E403">
        <v>97.602682476164006</v>
      </c>
      <c r="F403">
        <v>328.38883777686112</v>
      </c>
      <c r="G403">
        <v>60.336145585963166</v>
      </c>
    </row>
    <row r="404" spans="1:9" x14ac:dyDescent="0.35">
      <c r="A404" t="s">
        <v>35</v>
      </c>
      <c r="B404" s="5">
        <v>42361</v>
      </c>
      <c r="C404" s="3" t="s">
        <v>3</v>
      </c>
      <c r="D404">
        <v>1142.3609820934594</v>
      </c>
      <c r="E404">
        <v>21.12306614192396</v>
      </c>
      <c r="F404">
        <v>413.48255269824881</v>
      </c>
      <c r="G404">
        <v>30.335941047286518</v>
      </c>
      <c r="H404">
        <v>624.28140608089279</v>
      </c>
      <c r="I404">
        <v>29.208864147418605</v>
      </c>
    </row>
    <row r="405" spans="1:9" x14ac:dyDescent="0.35">
      <c r="A405" t="s">
        <v>35</v>
      </c>
      <c r="B405" s="5">
        <v>42214</v>
      </c>
      <c r="C405" s="3" t="s">
        <v>3</v>
      </c>
      <c r="D405">
        <v>61.166666666666679</v>
      </c>
      <c r="E405">
        <v>20.955420053762424</v>
      </c>
    </row>
    <row r="406" spans="1:9" x14ac:dyDescent="0.35">
      <c r="A406" t="s">
        <v>35</v>
      </c>
      <c r="B406" s="5">
        <v>42247</v>
      </c>
      <c r="C406" s="3" t="s">
        <v>3</v>
      </c>
      <c r="D406">
        <v>240.97812025710488</v>
      </c>
      <c r="E406">
        <v>38.791887829856712</v>
      </c>
      <c r="F406">
        <v>108.83087126524805</v>
      </c>
      <c r="G406">
        <v>21.193610873723362</v>
      </c>
    </row>
    <row r="407" spans="1:9" x14ac:dyDescent="0.35">
      <c r="A407" t="s">
        <v>36</v>
      </c>
      <c r="B407" s="5">
        <v>42291</v>
      </c>
      <c r="C407" s="3" t="s">
        <v>5</v>
      </c>
      <c r="D407">
        <v>667.65617268852088</v>
      </c>
      <c r="E407">
        <v>28.437343816895428</v>
      </c>
      <c r="F407">
        <v>362.17703044547829</v>
      </c>
      <c r="G407">
        <v>13.153281405049238</v>
      </c>
      <c r="H407">
        <v>188.79154572743164</v>
      </c>
      <c r="I407">
        <v>14.292114002013621</v>
      </c>
    </row>
    <row r="408" spans="1:9" x14ac:dyDescent="0.35">
      <c r="A408" t="s">
        <v>36</v>
      </c>
      <c r="B408" s="5">
        <v>42264</v>
      </c>
      <c r="C408" s="3" t="s">
        <v>5</v>
      </c>
      <c r="D408">
        <v>579.29587663972507</v>
      </c>
      <c r="E408">
        <v>26.846802619813449</v>
      </c>
      <c r="F408">
        <v>350.54481071366183</v>
      </c>
      <c r="G408">
        <v>7.447000186954722</v>
      </c>
    </row>
    <row r="409" spans="1:9" x14ac:dyDescent="0.35">
      <c r="A409" t="s">
        <v>36</v>
      </c>
      <c r="B409" s="5">
        <v>42361</v>
      </c>
      <c r="C409" s="3" t="s">
        <v>5</v>
      </c>
      <c r="D409">
        <v>1085.283416683963</v>
      </c>
      <c r="E409">
        <v>31.69773889072021</v>
      </c>
      <c r="F409">
        <v>343.64184683539014</v>
      </c>
      <c r="G409">
        <v>6.6984150385542138</v>
      </c>
      <c r="H409">
        <v>650.56716667834644</v>
      </c>
      <c r="I409">
        <v>43.379901939095518</v>
      </c>
    </row>
    <row r="410" spans="1:9" x14ac:dyDescent="0.35">
      <c r="A410" t="s">
        <v>36</v>
      </c>
      <c r="B410" s="5">
        <v>42214</v>
      </c>
      <c r="C410" s="3" t="s">
        <v>5</v>
      </c>
      <c r="D410">
        <v>54.958333333333336</v>
      </c>
      <c r="E410">
        <v>6.4325200982829793</v>
      </c>
    </row>
    <row r="411" spans="1:9" x14ac:dyDescent="0.35">
      <c r="A411" t="s">
        <v>36</v>
      </c>
      <c r="B411" s="5">
        <v>42247</v>
      </c>
      <c r="C411" s="3" t="s">
        <v>5</v>
      </c>
      <c r="D411">
        <v>238.40051773634252</v>
      </c>
      <c r="E411">
        <v>40.431294427026295</v>
      </c>
      <c r="F411">
        <v>108.01078022610132</v>
      </c>
      <c r="G411">
        <v>21.912686888560867</v>
      </c>
    </row>
    <row r="412" spans="1:9" x14ac:dyDescent="0.35">
      <c r="A412" t="s">
        <v>37</v>
      </c>
      <c r="B412" s="5">
        <v>42293</v>
      </c>
      <c r="C412" s="3" t="s">
        <v>9</v>
      </c>
      <c r="D412">
        <v>713.4478259597231</v>
      </c>
      <c r="E412">
        <v>59.174127159054684</v>
      </c>
      <c r="F412">
        <v>393.54462283332191</v>
      </c>
      <c r="G412">
        <v>26.847068714932576</v>
      </c>
      <c r="H412">
        <v>198.90533859481729</v>
      </c>
      <c r="I412">
        <v>22.552300367186302</v>
      </c>
    </row>
    <row r="413" spans="1:9" x14ac:dyDescent="0.35">
      <c r="A413" t="s">
        <v>37</v>
      </c>
      <c r="B413" s="5">
        <v>42264</v>
      </c>
      <c r="C413" s="3" t="s">
        <v>9</v>
      </c>
      <c r="D413">
        <v>547.21331234146589</v>
      </c>
      <c r="E413">
        <v>59.531098909385911</v>
      </c>
      <c r="F413">
        <v>327.13338581131222</v>
      </c>
      <c r="G413">
        <v>41.729953394790414</v>
      </c>
    </row>
    <row r="414" spans="1:9" x14ac:dyDescent="0.35">
      <c r="A414" t="s">
        <v>37</v>
      </c>
      <c r="B414" s="5">
        <v>42361</v>
      </c>
      <c r="C414" s="3" t="s">
        <v>9</v>
      </c>
      <c r="D414">
        <v>997.19874843683579</v>
      </c>
      <c r="E414">
        <v>54.036083642297754</v>
      </c>
      <c r="F414">
        <v>414.87640006287154</v>
      </c>
      <c r="G414">
        <v>11.842233588952254</v>
      </c>
      <c r="H414">
        <v>499.59922712572063</v>
      </c>
      <c r="I414">
        <v>50.874209092968144</v>
      </c>
    </row>
    <row r="415" spans="1:9" x14ac:dyDescent="0.35">
      <c r="A415" t="s">
        <v>37</v>
      </c>
      <c r="B415" s="5">
        <v>42214</v>
      </c>
      <c r="C415" s="3" t="s">
        <v>9</v>
      </c>
      <c r="D415">
        <v>53.75</v>
      </c>
      <c r="E415">
        <v>7.6212422434491174</v>
      </c>
    </row>
    <row r="416" spans="1:9" x14ac:dyDescent="0.35">
      <c r="A416" t="s">
        <v>37</v>
      </c>
      <c r="B416" s="5">
        <v>42247</v>
      </c>
      <c r="C416" s="3" t="s">
        <v>9</v>
      </c>
      <c r="D416">
        <v>277.90258839995442</v>
      </c>
      <c r="E416">
        <v>27.806702476730475</v>
      </c>
      <c r="F416">
        <v>128.70877725722451</v>
      </c>
      <c r="G416">
        <v>11.332634552771914</v>
      </c>
    </row>
    <row r="417" spans="1:9" x14ac:dyDescent="0.35">
      <c r="A417" t="s">
        <v>38</v>
      </c>
      <c r="B417" s="5">
        <v>42293</v>
      </c>
      <c r="C417" s="3" t="s">
        <v>6</v>
      </c>
      <c r="D417">
        <v>667.41433060398947</v>
      </c>
      <c r="E417">
        <v>45.945120450174713</v>
      </c>
      <c r="F417">
        <v>365.36189250791983</v>
      </c>
      <c r="G417">
        <v>12.706970942090768</v>
      </c>
      <c r="H417">
        <v>186.06270046022598</v>
      </c>
      <c r="I417">
        <v>17.864786767017062</v>
      </c>
    </row>
    <row r="418" spans="1:9" x14ac:dyDescent="0.35">
      <c r="A418" t="s">
        <v>38</v>
      </c>
      <c r="B418" s="5">
        <v>42264</v>
      </c>
      <c r="C418" s="3" t="s">
        <v>6</v>
      </c>
      <c r="D418">
        <v>572.03222792045926</v>
      </c>
      <c r="E418">
        <v>42.914965515615876</v>
      </c>
      <c r="F418">
        <v>319.1945033346808</v>
      </c>
      <c r="G418">
        <v>65.569194465016523</v>
      </c>
    </row>
    <row r="419" spans="1:9" x14ac:dyDescent="0.35">
      <c r="A419" t="s">
        <v>38</v>
      </c>
      <c r="B419" s="5">
        <v>42361</v>
      </c>
      <c r="C419" s="3" t="s">
        <v>6</v>
      </c>
      <c r="D419">
        <v>1066.0586129259163</v>
      </c>
      <c r="E419">
        <v>98.195357006449527</v>
      </c>
      <c r="F419">
        <v>412.52074705059727</v>
      </c>
      <c r="G419">
        <v>36.13945154176723</v>
      </c>
      <c r="H419">
        <v>562.29111144628109</v>
      </c>
      <c r="I419">
        <v>67.859980644836909</v>
      </c>
    </row>
    <row r="420" spans="1:9" x14ac:dyDescent="0.35">
      <c r="A420" t="s">
        <v>38</v>
      </c>
      <c r="B420" s="5">
        <v>42214</v>
      </c>
      <c r="C420" s="3" t="s">
        <v>6</v>
      </c>
      <c r="D420">
        <v>62.583333333333329</v>
      </c>
      <c r="E420">
        <v>10.63232318434202</v>
      </c>
    </row>
    <row r="421" spans="1:9" x14ac:dyDescent="0.35">
      <c r="A421" t="s">
        <v>38</v>
      </c>
      <c r="B421" s="5">
        <v>42247</v>
      </c>
      <c r="C421" s="3" t="s">
        <v>6</v>
      </c>
      <c r="D421">
        <v>313.18920534494737</v>
      </c>
      <c r="E421">
        <v>26.850586912484488</v>
      </c>
      <c r="F421">
        <v>144.68668794833133</v>
      </c>
      <c r="G421">
        <v>14.435031968647536</v>
      </c>
    </row>
    <row r="422" spans="1:9" x14ac:dyDescent="0.35">
      <c r="B422" s="5"/>
      <c r="C422" s="3"/>
    </row>
    <row r="423" spans="1:9" x14ac:dyDescent="0.35">
      <c r="B423" s="5"/>
      <c r="C423" s="3"/>
    </row>
    <row r="424" spans="1:9" x14ac:dyDescent="0.35">
      <c r="B424" s="5"/>
      <c r="C424" s="3"/>
    </row>
    <row r="425" spans="1:9" x14ac:dyDescent="0.35">
      <c r="B425" s="5"/>
      <c r="C425" s="3"/>
    </row>
    <row r="426" spans="1:9" x14ac:dyDescent="0.35">
      <c r="B426" s="5"/>
      <c r="C426" s="3"/>
    </row>
    <row r="427" spans="1:9" x14ac:dyDescent="0.35">
      <c r="B427" s="5"/>
      <c r="C427" s="3"/>
    </row>
    <row r="428" spans="1:9" x14ac:dyDescent="0.35">
      <c r="B428" s="5"/>
      <c r="C428" s="3"/>
    </row>
    <row r="429" spans="1:9" x14ac:dyDescent="0.35">
      <c r="B429" s="5"/>
      <c r="C429" s="3"/>
    </row>
    <row r="430" spans="1:9" x14ac:dyDescent="0.35">
      <c r="B430" s="5"/>
      <c r="C430" s="3"/>
    </row>
    <row r="431" spans="1:9" x14ac:dyDescent="0.35">
      <c r="B431" s="5"/>
      <c r="C431" s="3"/>
    </row>
    <row r="432" spans="1:9" x14ac:dyDescent="0.35">
      <c r="B432" s="5"/>
      <c r="C432" s="3"/>
    </row>
    <row r="433" spans="2:3" x14ac:dyDescent="0.35">
      <c r="B433" s="5"/>
      <c r="C433" s="3"/>
    </row>
    <row r="434" spans="2:3" x14ac:dyDescent="0.35">
      <c r="B434" s="5"/>
      <c r="C434" s="3"/>
    </row>
    <row r="435" spans="2:3" x14ac:dyDescent="0.35">
      <c r="B435" s="5"/>
      <c r="C435" s="3"/>
    </row>
    <row r="436" spans="2:3" x14ac:dyDescent="0.35">
      <c r="B436" s="5"/>
      <c r="C436" s="3"/>
    </row>
    <row r="437" spans="2:3" x14ac:dyDescent="0.35">
      <c r="B437" s="5"/>
      <c r="C437" s="3"/>
    </row>
    <row r="438" spans="2:3" x14ac:dyDescent="0.35">
      <c r="B438" s="5"/>
      <c r="C438" s="3"/>
    </row>
    <row r="439" spans="2:3" x14ac:dyDescent="0.35">
      <c r="B439" s="5"/>
      <c r="C439" s="3"/>
    </row>
    <row r="440" spans="2:3" x14ac:dyDescent="0.35">
      <c r="B440" s="5"/>
      <c r="C440" s="3"/>
    </row>
    <row r="441" spans="2:3" x14ac:dyDescent="0.35">
      <c r="B441" s="5"/>
      <c r="C441" s="3"/>
    </row>
    <row r="442" spans="2:3" x14ac:dyDescent="0.35">
      <c r="B442" s="5"/>
      <c r="C442" s="3"/>
    </row>
    <row r="443" spans="2:3" x14ac:dyDescent="0.35">
      <c r="B443" s="5"/>
      <c r="C443" s="3"/>
    </row>
    <row r="444" spans="2:3" x14ac:dyDescent="0.35">
      <c r="B444" s="5"/>
      <c r="C444" s="3"/>
    </row>
    <row r="445" spans="2:3" x14ac:dyDescent="0.35">
      <c r="B445" s="5"/>
      <c r="C445" s="3"/>
    </row>
    <row r="446" spans="2:3" x14ac:dyDescent="0.35">
      <c r="B446" s="5"/>
      <c r="C446" s="3"/>
    </row>
    <row r="447" spans="2:3" x14ac:dyDescent="0.35">
      <c r="B447" s="5"/>
      <c r="C447" s="3"/>
    </row>
    <row r="448" spans="2:3" x14ac:dyDescent="0.35">
      <c r="B448" s="5"/>
      <c r="C448" s="3"/>
    </row>
    <row r="449" spans="2:3" x14ac:dyDescent="0.35">
      <c r="B449" s="5"/>
      <c r="C449" s="3"/>
    </row>
    <row r="450" spans="2:3" x14ac:dyDescent="0.35">
      <c r="B450" s="5"/>
      <c r="C450" s="3"/>
    </row>
    <row r="451" spans="2:3" x14ac:dyDescent="0.35">
      <c r="B451" s="5"/>
      <c r="C451" s="3"/>
    </row>
    <row r="452" spans="2:3" x14ac:dyDescent="0.35">
      <c r="B452" s="5"/>
      <c r="C452" s="3"/>
    </row>
    <row r="453" spans="2:3" x14ac:dyDescent="0.35">
      <c r="B453" s="5"/>
      <c r="C453" s="3"/>
    </row>
    <row r="454" spans="2:3" x14ac:dyDescent="0.35">
      <c r="B454" s="5"/>
      <c r="C454" s="3"/>
    </row>
    <row r="455" spans="2:3" x14ac:dyDescent="0.35">
      <c r="B455" s="5"/>
      <c r="C455" s="3"/>
    </row>
    <row r="456" spans="2:3" x14ac:dyDescent="0.35">
      <c r="B456" s="5"/>
      <c r="C456" s="3"/>
    </row>
    <row r="457" spans="2:3" x14ac:dyDescent="0.35">
      <c r="B457" s="5"/>
      <c r="C457" s="3"/>
    </row>
    <row r="458" spans="2:3" x14ac:dyDescent="0.35">
      <c r="B458" s="5"/>
      <c r="C458" s="3"/>
    </row>
    <row r="459" spans="2:3" x14ac:dyDescent="0.35">
      <c r="B459" s="5"/>
      <c r="C459" s="3"/>
    </row>
    <row r="460" spans="2:3" x14ac:dyDescent="0.35">
      <c r="B460" s="5"/>
      <c r="C460" s="3"/>
    </row>
    <row r="461" spans="2:3" x14ac:dyDescent="0.35">
      <c r="B461" s="5"/>
      <c r="C461" s="3"/>
    </row>
    <row r="462" spans="2:3" x14ac:dyDescent="0.35">
      <c r="B462" s="5"/>
      <c r="C462" s="3"/>
    </row>
    <row r="463" spans="2:3" x14ac:dyDescent="0.35">
      <c r="B463" s="5"/>
      <c r="C463" s="3"/>
    </row>
    <row r="464" spans="2:3" x14ac:dyDescent="0.35">
      <c r="B464" s="5"/>
      <c r="C464" s="3"/>
    </row>
    <row r="465" spans="2:3" x14ac:dyDescent="0.35">
      <c r="B465" s="5"/>
      <c r="C465" s="3"/>
    </row>
    <row r="466" spans="2:3" x14ac:dyDescent="0.35">
      <c r="B466" s="5"/>
      <c r="C466" s="3"/>
    </row>
    <row r="467" spans="2:3" x14ac:dyDescent="0.35">
      <c r="B467" s="5"/>
      <c r="C467" s="3"/>
    </row>
    <row r="468" spans="2:3" x14ac:dyDescent="0.35">
      <c r="B468" s="5"/>
      <c r="C468" s="3"/>
    </row>
    <row r="469" spans="2:3" x14ac:dyDescent="0.35">
      <c r="B469" s="5"/>
      <c r="C469" s="3"/>
    </row>
    <row r="470" spans="2:3" x14ac:dyDescent="0.35">
      <c r="B470" s="5"/>
      <c r="C470" s="3"/>
    </row>
    <row r="471" spans="2:3" x14ac:dyDescent="0.35">
      <c r="B471" s="5"/>
      <c r="C471" s="3"/>
    </row>
    <row r="472" spans="2:3" x14ac:dyDescent="0.35">
      <c r="B472" s="5"/>
      <c r="C472" s="3"/>
    </row>
    <row r="473" spans="2:3" x14ac:dyDescent="0.35">
      <c r="B473" s="5"/>
      <c r="C473" s="3"/>
    </row>
    <row r="474" spans="2:3" x14ac:dyDescent="0.35">
      <c r="B474" s="5"/>
      <c r="C474" s="3"/>
    </row>
    <row r="475" spans="2:3" x14ac:dyDescent="0.35">
      <c r="B475" s="5"/>
      <c r="C475" s="3"/>
    </row>
    <row r="476" spans="2:3" x14ac:dyDescent="0.35">
      <c r="B476" s="5"/>
      <c r="C476" s="3"/>
    </row>
    <row r="477" spans="2:3" x14ac:dyDescent="0.35">
      <c r="B477" s="5"/>
      <c r="C477" s="3"/>
    </row>
    <row r="478" spans="2:3" x14ac:dyDescent="0.35">
      <c r="B478" s="5"/>
      <c r="C478" s="3"/>
    </row>
    <row r="479" spans="2:3" x14ac:dyDescent="0.35">
      <c r="B479" s="5"/>
      <c r="C479" s="3"/>
    </row>
    <row r="480" spans="2:3" x14ac:dyDescent="0.35">
      <c r="B480" s="5"/>
      <c r="C480" s="3"/>
    </row>
    <row r="481" spans="2:3" x14ac:dyDescent="0.35">
      <c r="B481" s="5"/>
      <c r="C481" s="3"/>
    </row>
    <row r="482" spans="2:3" x14ac:dyDescent="0.35">
      <c r="B482" s="5"/>
    </row>
    <row r="483" spans="2:3" x14ac:dyDescent="0.35">
      <c r="B483" s="5"/>
    </row>
    <row r="484" spans="2:3" x14ac:dyDescent="0.35">
      <c r="B484" s="5"/>
    </row>
    <row r="485" spans="2:3" x14ac:dyDescent="0.35">
      <c r="B485" s="5"/>
    </row>
    <row r="486" spans="2:3" x14ac:dyDescent="0.35">
      <c r="B486" s="5"/>
    </row>
    <row r="487" spans="2:3" x14ac:dyDescent="0.35">
      <c r="B487" s="5"/>
    </row>
    <row r="488" spans="2:3" x14ac:dyDescent="0.35">
      <c r="B488" s="5"/>
    </row>
    <row r="489" spans="2:3" x14ac:dyDescent="0.35">
      <c r="B489" s="5"/>
    </row>
    <row r="490" spans="2:3" x14ac:dyDescent="0.35">
      <c r="B490" s="5"/>
    </row>
    <row r="491" spans="2:3" x14ac:dyDescent="0.35">
      <c r="B491" s="5"/>
    </row>
    <row r="492" spans="2:3" x14ac:dyDescent="0.35">
      <c r="B492" s="5"/>
    </row>
    <row r="493" spans="2:3" x14ac:dyDescent="0.35">
      <c r="B493" s="5"/>
    </row>
    <row r="494" spans="2:3" x14ac:dyDescent="0.35">
      <c r="B494" s="5"/>
    </row>
    <row r="495" spans="2:3" x14ac:dyDescent="0.35">
      <c r="B495" s="5"/>
    </row>
    <row r="496" spans="2:3" x14ac:dyDescent="0.35">
      <c r="B496" s="5"/>
    </row>
    <row r="497" spans="2:2" x14ac:dyDescent="0.35">
      <c r="B497" s="5"/>
    </row>
    <row r="498" spans="2:2" x14ac:dyDescent="0.35">
      <c r="B498" s="5"/>
    </row>
    <row r="499" spans="2:2" x14ac:dyDescent="0.35">
      <c r="B499" s="5"/>
    </row>
    <row r="500" spans="2:2" x14ac:dyDescent="0.35">
      <c r="B500" s="5"/>
    </row>
    <row r="501" spans="2:2" x14ac:dyDescent="0.35">
      <c r="B501" s="5"/>
    </row>
    <row r="502" spans="2:2" x14ac:dyDescent="0.35">
      <c r="B502" s="5"/>
    </row>
    <row r="503" spans="2:2" x14ac:dyDescent="0.35">
      <c r="B503" s="5"/>
    </row>
    <row r="504" spans="2:2" x14ac:dyDescent="0.35">
      <c r="B504" s="5"/>
    </row>
    <row r="505" spans="2:2" x14ac:dyDescent="0.35">
      <c r="B505" s="5"/>
    </row>
    <row r="506" spans="2:2" x14ac:dyDescent="0.35">
      <c r="B506" s="5"/>
    </row>
    <row r="507" spans="2:2" x14ac:dyDescent="0.35">
      <c r="B507" s="5"/>
    </row>
    <row r="508" spans="2:2" x14ac:dyDescent="0.35">
      <c r="B508" s="5"/>
    </row>
    <row r="509" spans="2:2" x14ac:dyDescent="0.35">
      <c r="B509" s="5"/>
    </row>
    <row r="510" spans="2:2" x14ac:dyDescent="0.35">
      <c r="B510" s="5"/>
    </row>
    <row r="511" spans="2:2" x14ac:dyDescent="0.35">
      <c r="B511" s="5"/>
    </row>
    <row r="512" spans="2:2" x14ac:dyDescent="0.35">
      <c r="B512" s="5"/>
    </row>
    <row r="513" spans="2:2" x14ac:dyDescent="0.35">
      <c r="B513" s="5"/>
    </row>
    <row r="514" spans="2:2" x14ac:dyDescent="0.35">
      <c r="B514" s="5"/>
    </row>
    <row r="515" spans="2:2" x14ac:dyDescent="0.35">
      <c r="B515" s="5"/>
    </row>
    <row r="516" spans="2:2" x14ac:dyDescent="0.35">
      <c r="B516" s="5"/>
    </row>
    <row r="517" spans="2:2" x14ac:dyDescent="0.35">
      <c r="B517" s="5"/>
    </row>
    <row r="518" spans="2:2" x14ac:dyDescent="0.35">
      <c r="B518" s="5"/>
    </row>
    <row r="519" spans="2:2" x14ac:dyDescent="0.35">
      <c r="B519" s="5"/>
    </row>
    <row r="520" spans="2:2" x14ac:dyDescent="0.35">
      <c r="B520" s="5"/>
    </row>
    <row r="521" spans="2:2" x14ac:dyDescent="0.35">
      <c r="B521" s="5"/>
    </row>
    <row r="522" spans="2:2" x14ac:dyDescent="0.35">
      <c r="B522" s="5"/>
    </row>
    <row r="523" spans="2:2" x14ac:dyDescent="0.35">
      <c r="B523" s="5"/>
    </row>
    <row r="524" spans="2:2" x14ac:dyDescent="0.35">
      <c r="B524" s="5"/>
    </row>
    <row r="525" spans="2:2" x14ac:dyDescent="0.35">
      <c r="B525" s="5"/>
    </row>
    <row r="526" spans="2:2" x14ac:dyDescent="0.35">
      <c r="B526" s="5"/>
    </row>
    <row r="527" spans="2:2" x14ac:dyDescent="0.35">
      <c r="B527" s="5"/>
    </row>
    <row r="528" spans="2:2" x14ac:dyDescent="0.35">
      <c r="B528" s="5"/>
    </row>
    <row r="529" spans="2:2" x14ac:dyDescent="0.35">
      <c r="B529" s="5"/>
    </row>
    <row r="530" spans="2:2" x14ac:dyDescent="0.35">
      <c r="B530" s="5"/>
    </row>
    <row r="531" spans="2:2" x14ac:dyDescent="0.35">
      <c r="B531" s="5"/>
    </row>
    <row r="532" spans="2:2" x14ac:dyDescent="0.35">
      <c r="B532" s="5"/>
    </row>
    <row r="533" spans="2:2" x14ac:dyDescent="0.35">
      <c r="B533" s="5"/>
    </row>
    <row r="534" spans="2:2" x14ac:dyDescent="0.35">
      <c r="B534" s="5"/>
    </row>
    <row r="535" spans="2:2" x14ac:dyDescent="0.35">
      <c r="B535" s="5"/>
    </row>
    <row r="536" spans="2:2" x14ac:dyDescent="0.35">
      <c r="B536" s="5"/>
    </row>
    <row r="537" spans="2:2" x14ac:dyDescent="0.35">
      <c r="B537" s="5"/>
    </row>
    <row r="538" spans="2:2" x14ac:dyDescent="0.35">
      <c r="B538" s="5"/>
    </row>
    <row r="539" spans="2:2" x14ac:dyDescent="0.35">
      <c r="B539" s="5"/>
    </row>
    <row r="540" spans="2:2" x14ac:dyDescent="0.35">
      <c r="B540" s="5"/>
    </row>
    <row r="541" spans="2:2" x14ac:dyDescent="0.35">
      <c r="B541" s="5"/>
    </row>
    <row r="542" spans="2:2" x14ac:dyDescent="0.35">
      <c r="B542" s="5"/>
    </row>
    <row r="543" spans="2:2" x14ac:dyDescent="0.35">
      <c r="B543" s="5"/>
    </row>
    <row r="544" spans="2:2" x14ac:dyDescent="0.35">
      <c r="B544" s="5"/>
    </row>
    <row r="545" spans="2:2" x14ac:dyDescent="0.35">
      <c r="B545" s="5"/>
    </row>
    <row r="546" spans="2:2" x14ac:dyDescent="0.35">
      <c r="B546" s="5"/>
    </row>
    <row r="547" spans="2:2" x14ac:dyDescent="0.35">
      <c r="B547" s="5"/>
    </row>
    <row r="548" spans="2:2" x14ac:dyDescent="0.35">
      <c r="B548" s="5"/>
    </row>
    <row r="549" spans="2:2" x14ac:dyDescent="0.35">
      <c r="B549" s="5"/>
    </row>
    <row r="550" spans="2:2" x14ac:dyDescent="0.35">
      <c r="B550" s="5"/>
    </row>
    <row r="551" spans="2:2" x14ac:dyDescent="0.35">
      <c r="B551" s="5"/>
    </row>
    <row r="552" spans="2:2" x14ac:dyDescent="0.35">
      <c r="B552" s="5"/>
    </row>
    <row r="553" spans="2:2" x14ac:dyDescent="0.35">
      <c r="B553" s="5"/>
    </row>
    <row r="554" spans="2:2" x14ac:dyDescent="0.35">
      <c r="B554" s="5"/>
    </row>
    <row r="555" spans="2:2" x14ac:dyDescent="0.35">
      <c r="B555" s="5"/>
    </row>
    <row r="556" spans="2:2" x14ac:dyDescent="0.35">
      <c r="B556" s="5"/>
    </row>
    <row r="557" spans="2:2" x14ac:dyDescent="0.35">
      <c r="B557" s="5"/>
    </row>
    <row r="558" spans="2:2" x14ac:dyDescent="0.35">
      <c r="B558" s="5"/>
    </row>
    <row r="559" spans="2:2" x14ac:dyDescent="0.35">
      <c r="B559" s="5"/>
    </row>
    <row r="560" spans="2:2" x14ac:dyDescent="0.35">
      <c r="B560" s="5"/>
    </row>
    <row r="561" spans="2:2" x14ac:dyDescent="0.35">
      <c r="B561" s="5"/>
    </row>
    <row r="562" spans="2:2" x14ac:dyDescent="0.35">
      <c r="B562" s="5"/>
    </row>
    <row r="563" spans="2:2" x14ac:dyDescent="0.35">
      <c r="B563" s="5"/>
    </row>
    <row r="564" spans="2:2" x14ac:dyDescent="0.35">
      <c r="B564" s="5"/>
    </row>
    <row r="565" spans="2:2" x14ac:dyDescent="0.35">
      <c r="B565" s="5"/>
    </row>
    <row r="566" spans="2:2" x14ac:dyDescent="0.35">
      <c r="B566" s="5"/>
    </row>
    <row r="567" spans="2:2" x14ac:dyDescent="0.35">
      <c r="B567" s="5"/>
    </row>
    <row r="568" spans="2:2" x14ac:dyDescent="0.35">
      <c r="B568" s="5"/>
    </row>
    <row r="569" spans="2:2" x14ac:dyDescent="0.35">
      <c r="B569" s="5"/>
    </row>
    <row r="570" spans="2:2" x14ac:dyDescent="0.35">
      <c r="B570" s="5"/>
    </row>
    <row r="571" spans="2:2" x14ac:dyDescent="0.35">
      <c r="B571" s="5"/>
    </row>
    <row r="572" spans="2:2" x14ac:dyDescent="0.35">
      <c r="B572" s="5"/>
    </row>
    <row r="573" spans="2:2" x14ac:dyDescent="0.35">
      <c r="B573" s="5"/>
    </row>
    <row r="574" spans="2:2" x14ac:dyDescent="0.35">
      <c r="B574" s="5"/>
    </row>
    <row r="575" spans="2:2" x14ac:dyDescent="0.35">
      <c r="B575" s="5"/>
    </row>
    <row r="576" spans="2:2" x14ac:dyDescent="0.35">
      <c r="B576" s="5"/>
    </row>
    <row r="577" spans="2:2" x14ac:dyDescent="0.35">
      <c r="B577" s="5"/>
    </row>
    <row r="578" spans="2:2" x14ac:dyDescent="0.35">
      <c r="B578" s="5"/>
    </row>
    <row r="579" spans="2:2" x14ac:dyDescent="0.35">
      <c r="B579" s="5"/>
    </row>
    <row r="580" spans="2:2" x14ac:dyDescent="0.35">
      <c r="B580" s="5"/>
    </row>
    <row r="581" spans="2:2" x14ac:dyDescent="0.35">
      <c r="B581" s="5"/>
    </row>
    <row r="582" spans="2:2" x14ac:dyDescent="0.35">
      <c r="B582" s="5"/>
    </row>
    <row r="583" spans="2:2" x14ac:dyDescent="0.35">
      <c r="B583" s="5"/>
    </row>
    <row r="584" spans="2:2" x14ac:dyDescent="0.35">
      <c r="B584" s="5"/>
    </row>
    <row r="585" spans="2:2" x14ac:dyDescent="0.35">
      <c r="B585" s="5"/>
    </row>
    <row r="586" spans="2:2" x14ac:dyDescent="0.35">
      <c r="B586" s="5"/>
    </row>
    <row r="587" spans="2:2" x14ac:dyDescent="0.35">
      <c r="B587" s="5"/>
    </row>
    <row r="588" spans="2:2" x14ac:dyDescent="0.35">
      <c r="B588" s="5"/>
    </row>
    <row r="589" spans="2:2" x14ac:dyDescent="0.35">
      <c r="B589" s="5"/>
    </row>
    <row r="590" spans="2:2" x14ac:dyDescent="0.35">
      <c r="B590" s="5"/>
    </row>
    <row r="591" spans="2:2" x14ac:dyDescent="0.35">
      <c r="B591" s="5"/>
    </row>
    <row r="592" spans="2:2" x14ac:dyDescent="0.35">
      <c r="B592" s="5"/>
    </row>
    <row r="593" spans="2:2" x14ac:dyDescent="0.35">
      <c r="B593" s="5"/>
    </row>
    <row r="594" spans="2:2" x14ac:dyDescent="0.35">
      <c r="B594" s="5"/>
    </row>
    <row r="595" spans="2:2" x14ac:dyDescent="0.35">
      <c r="B595" s="5"/>
    </row>
    <row r="596" spans="2:2" x14ac:dyDescent="0.35">
      <c r="B596" s="5"/>
    </row>
    <row r="597" spans="2:2" x14ac:dyDescent="0.35">
      <c r="B597" s="5"/>
    </row>
    <row r="598" spans="2:2" x14ac:dyDescent="0.35">
      <c r="B598" s="5"/>
    </row>
    <row r="599" spans="2:2" x14ac:dyDescent="0.35">
      <c r="B599" s="5"/>
    </row>
    <row r="600" spans="2:2" x14ac:dyDescent="0.35">
      <c r="B600" s="5"/>
    </row>
    <row r="601" spans="2:2" x14ac:dyDescent="0.35">
      <c r="B601" s="5"/>
    </row>
    <row r="602" spans="2:2" x14ac:dyDescent="0.35">
      <c r="B602" s="5"/>
    </row>
    <row r="603" spans="2:2" x14ac:dyDescent="0.35">
      <c r="B603" s="5"/>
    </row>
    <row r="604" spans="2:2" x14ac:dyDescent="0.35">
      <c r="B604" s="5"/>
    </row>
    <row r="605" spans="2:2" x14ac:dyDescent="0.35">
      <c r="B605" s="5"/>
    </row>
    <row r="606" spans="2:2" x14ac:dyDescent="0.35">
      <c r="B606" s="5"/>
    </row>
    <row r="607" spans="2:2" x14ac:dyDescent="0.35">
      <c r="B607" s="5"/>
    </row>
    <row r="608" spans="2:2" x14ac:dyDescent="0.35">
      <c r="B608" s="5"/>
    </row>
    <row r="609" spans="2:2" x14ac:dyDescent="0.35">
      <c r="B609" s="5"/>
    </row>
    <row r="610" spans="2:2" x14ac:dyDescent="0.35">
      <c r="B610" s="5"/>
    </row>
    <row r="611" spans="2:2" x14ac:dyDescent="0.35">
      <c r="B611" s="5"/>
    </row>
    <row r="612" spans="2:2" x14ac:dyDescent="0.35">
      <c r="B612" s="5"/>
    </row>
    <row r="613" spans="2:2" x14ac:dyDescent="0.35">
      <c r="B613" s="5"/>
    </row>
    <row r="614" spans="2:2" x14ac:dyDescent="0.35">
      <c r="B614" s="5"/>
    </row>
    <row r="615" spans="2:2" x14ac:dyDescent="0.35">
      <c r="B615" s="5"/>
    </row>
    <row r="616" spans="2:2" x14ac:dyDescent="0.35">
      <c r="B616" s="5"/>
    </row>
    <row r="617" spans="2:2" x14ac:dyDescent="0.35">
      <c r="B617" s="5"/>
    </row>
    <row r="618" spans="2:2" x14ac:dyDescent="0.35">
      <c r="B618" s="5"/>
    </row>
    <row r="619" spans="2:2" x14ac:dyDescent="0.35">
      <c r="B619" s="5"/>
    </row>
    <row r="620" spans="2:2" x14ac:dyDescent="0.35">
      <c r="B620" s="5"/>
    </row>
    <row r="621" spans="2:2" x14ac:dyDescent="0.35">
      <c r="B621" s="5"/>
    </row>
    <row r="622" spans="2:2" x14ac:dyDescent="0.35">
      <c r="B622" s="5"/>
    </row>
    <row r="623" spans="2:2" x14ac:dyDescent="0.35">
      <c r="B623" s="5"/>
    </row>
    <row r="624" spans="2:2" x14ac:dyDescent="0.35">
      <c r="B624" s="5"/>
    </row>
    <row r="625" spans="2:2" x14ac:dyDescent="0.35">
      <c r="B625" s="5"/>
    </row>
    <row r="626" spans="2:2" x14ac:dyDescent="0.35">
      <c r="B626" s="5"/>
    </row>
    <row r="627" spans="2:2" x14ac:dyDescent="0.35">
      <c r="B627" s="5"/>
    </row>
    <row r="628" spans="2:2" x14ac:dyDescent="0.35">
      <c r="B628" s="5"/>
    </row>
    <row r="629" spans="2:2" x14ac:dyDescent="0.35">
      <c r="B629" s="5"/>
    </row>
    <row r="630" spans="2:2" x14ac:dyDescent="0.35">
      <c r="B630" s="5"/>
    </row>
    <row r="631" spans="2:2" x14ac:dyDescent="0.35">
      <c r="B631" s="5"/>
    </row>
    <row r="632" spans="2:2" x14ac:dyDescent="0.35">
      <c r="B632" s="5"/>
    </row>
    <row r="633" spans="2:2" x14ac:dyDescent="0.35">
      <c r="B633" s="5"/>
    </row>
    <row r="634" spans="2:2" x14ac:dyDescent="0.35">
      <c r="B634" s="5"/>
    </row>
    <row r="635" spans="2:2" x14ac:dyDescent="0.35">
      <c r="B635" s="5"/>
    </row>
    <row r="636" spans="2:2" x14ac:dyDescent="0.35">
      <c r="B636" s="5"/>
    </row>
    <row r="637" spans="2:2" x14ac:dyDescent="0.35">
      <c r="B637" s="5"/>
    </row>
    <row r="638" spans="2:2" x14ac:dyDescent="0.35">
      <c r="B638" s="5"/>
    </row>
    <row r="639" spans="2:2" x14ac:dyDescent="0.35">
      <c r="B639" s="5"/>
    </row>
    <row r="640" spans="2:2" x14ac:dyDescent="0.35">
      <c r="B640" s="5"/>
    </row>
    <row r="641" spans="2:2" x14ac:dyDescent="0.35">
      <c r="B641" s="5"/>
    </row>
    <row r="642" spans="2:2" x14ac:dyDescent="0.35">
      <c r="B642" s="5"/>
    </row>
    <row r="643" spans="2:2" x14ac:dyDescent="0.35">
      <c r="B643" s="5"/>
    </row>
    <row r="644" spans="2:2" x14ac:dyDescent="0.35">
      <c r="B644" s="5"/>
    </row>
    <row r="645" spans="2:2" x14ac:dyDescent="0.35">
      <c r="B645" s="5"/>
    </row>
    <row r="646" spans="2:2" x14ac:dyDescent="0.35">
      <c r="B646" s="5"/>
    </row>
    <row r="647" spans="2:2" x14ac:dyDescent="0.35">
      <c r="B647" s="5"/>
    </row>
    <row r="648" spans="2:2" x14ac:dyDescent="0.35">
      <c r="B648" s="5"/>
    </row>
    <row r="649" spans="2:2" x14ac:dyDescent="0.35">
      <c r="B649" s="5"/>
    </row>
    <row r="650" spans="2:2" x14ac:dyDescent="0.35">
      <c r="B650" s="5"/>
    </row>
    <row r="651" spans="2:2" x14ac:dyDescent="0.35">
      <c r="B651" s="5"/>
    </row>
    <row r="652" spans="2:2" x14ac:dyDescent="0.35">
      <c r="B652" s="5"/>
    </row>
    <row r="653" spans="2:2" x14ac:dyDescent="0.35">
      <c r="B653" s="5"/>
    </row>
    <row r="654" spans="2:2" x14ac:dyDescent="0.35">
      <c r="B654" s="5"/>
    </row>
    <row r="655" spans="2:2" x14ac:dyDescent="0.35">
      <c r="B655" s="5"/>
    </row>
    <row r="656" spans="2:2" x14ac:dyDescent="0.35">
      <c r="B656" s="5"/>
    </row>
    <row r="657" spans="2:2" x14ac:dyDescent="0.35">
      <c r="B657" s="5"/>
    </row>
    <row r="658" spans="2:2" x14ac:dyDescent="0.35">
      <c r="B658" s="5"/>
    </row>
    <row r="659" spans="2:2" x14ac:dyDescent="0.35">
      <c r="B659" s="5"/>
    </row>
    <row r="660" spans="2:2" x14ac:dyDescent="0.35">
      <c r="B660" s="5"/>
    </row>
    <row r="661" spans="2:2" x14ac:dyDescent="0.35">
      <c r="B661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F64B-FBB9-40C3-9F26-FA12C0F60AB8}">
  <dimension ref="A1:Q377"/>
  <sheetViews>
    <sheetView tabSelected="1" workbookViewId="0">
      <selection activeCell="J2" sqref="J2"/>
    </sheetView>
  </sheetViews>
  <sheetFormatPr defaultRowHeight="14.5" x14ac:dyDescent="0.35"/>
  <cols>
    <col min="1" max="1" width="27" bestFit="1" customWidth="1"/>
    <col min="2" max="2" width="14.453125" customWidth="1"/>
    <col min="4" max="4" width="21.6328125" bestFit="1" customWidth="1"/>
    <col min="5" max="5" width="14.1796875" bestFit="1" customWidth="1"/>
    <col min="6" max="6" width="17.36328125" bestFit="1" customWidth="1"/>
    <col min="7" max="7" width="12.453125" bestFit="1" customWidth="1"/>
    <col min="8" max="8" width="18.36328125" bestFit="1" customWidth="1"/>
    <col min="9" max="9" width="20.6328125" bestFit="1" customWidth="1"/>
    <col min="10" max="10" width="28.7265625" bestFit="1" customWidth="1"/>
    <col min="11" max="11" width="24.08984375" bestFit="1" customWidth="1"/>
    <col min="12" max="12" width="16.6328125" bestFit="1" customWidth="1"/>
    <col min="13" max="13" width="19.6328125" bestFit="1" customWidth="1"/>
    <col min="14" max="14" width="14.7265625" bestFit="1" customWidth="1"/>
    <col min="15" max="15" width="20.7265625" bestFit="1" customWidth="1"/>
    <col min="16" max="16" width="22.81640625" bestFit="1" customWidth="1"/>
    <col min="17" max="17" width="31" bestFit="1" customWidth="1"/>
  </cols>
  <sheetData>
    <row r="1" spans="1:17" x14ac:dyDescent="0.35">
      <c r="A1" s="1" t="s">
        <v>0</v>
      </c>
      <c r="B1" s="2" t="s">
        <v>1</v>
      </c>
      <c r="C1" s="2" t="s">
        <v>11</v>
      </c>
      <c r="D1" t="s">
        <v>63</v>
      </c>
      <c r="E1" t="s">
        <v>89</v>
      </c>
      <c r="F1" t="s">
        <v>216</v>
      </c>
      <c r="G1" t="s">
        <v>91</v>
      </c>
      <c r="H1" t="s">
        <v>217</v>
      </c>
      <c r="I1" t="s">
        <v>218</v>
      </c>
      <c r="J1" t="s">
        <v>226</v>
      </c>
      <c r="K1" t="str">
        <f>D1&amp;"Err"</f>
        <v>Wheat.AboveGround.WtErr</v>
      </c>
      <c r="L1" t="str">
        <f t="shared" ref="L1:Q1" si="0">E1&amp;"Err"</f>
        <v>Wheat.Stem.WtErr</v>
      </c>
      <c r="M1" t="str">
        <f t="shared" si="0"/>
        <v>Wheat.Leaf.Live.WtErr</v>
      </c>
      <c r="N1" t="str">
        <f t="shared" si="0"/>
        <v>Wheat.Ear.WtErr</v>
      </c>
      <c r="O1" t="str">
        <f t="shared" si="0"/>
        <v>Wheat.Leaf.Dead.WtErr</v>
      </c>
      <c r="P1" t="str">
        <f t="shared" si="0"/>
        <v>Wheat.AboveGround.NErr</v>
      </c>
      <c r="Q1" t="str">
        <f t="shared" si="0"/>
        <v>Wheat.AboveGround.StorageWtErr</v>
      </c>
    </row>
    <row r="2" spans="1:17" x14ac:dyDescent="0.35">
      <c r="A2" t="s">
        <v>144</v>
      </c>
      <c r="B2" s="3">
        <v>41834</v>
      </c>
      <c r="C2" t="s">
        <v>13</v>
      </c>
      <c r="D2" s="37">
        <v>150.375</v>
      </c>
      <c r="E2">
        <v>64.7647950275</v>
      </c>
      <c r="F2">
        <v>85.599704972500007</v>
      </c>
      <c r="H2">
        <v>0</v>
      </c>
      <c r="I2">
        <v>6.3336286749999999</v>
      </c>
      <c r="J2">
        <v>7.3236499999999998</v>
      </c>
      <c r="K2" s="35">
        <v>7.8758597414294762</v>
      </c>
      <c r="L2">
        <v>4.2179277963706507</v>
      </c>
      <c r="M2">
        <v>3.8591939645187772</v>
      </c>
      <c r="O2">
        <v>0</v>
      </c>
      <c r="P2">
        <v>0.48178679814524245</v>
      </c>
      <c r="Q2">
        <v>1.6962618742399411</v>
      </c>
    </row>
    <row r="3" spans="1:17" x14ac:dyDescent="0.35">
      <c r="A3" t="s">
        <v>144</v>
      </c>
      <c r="B3" s="3">
        <v>41842</v>
      </c>
      <c r="C3" t="s">
        <v>13</v>
      </c>
      <c r="D3" s="37">
        <v>223.92500000000001</v>
      </c>
      <c r="E3">
        <v>94.628367557499999</v>
      </c>
      <c r="F3">
        <v>125.70666355</v>
      </c>
      <c r="H3">
        <v>3.6039688817500002</v>
      </c>
      <c r="K3" s="35">
        <v>22.439901217845282</v>
      </c>
      <c r="L3">
        <v>11.645990325986869</v>
      </c>
      <c r="M3">
        <v>11.346024136169609</v>
      </c>
      <c r="O3">
        <v>0.82274703925459858</v>
      </c>
    </row>
    <row r="4" spans="1:17" x14ac:dyDescent="0.35">
      <c r="A4" t="s">
        <v>144</v>
      </c>
      <c r="B4" s="3">
        <v>41863</v>
      </c>
      <c r="C4" t="s">
        <v>13</v>
      </c>
      <c r="D4" s="37">
        <v>536</v>
      </c>
      <c r="E4">
        <v>297.434436275</v>
      </c>
      <c r="F4">
        <v>216.34217684999999</v>
      </c>
      <c r="H4">
        <v>22.218386907500001</v>
      </c>
      <c r="I4">
        <v>12.675076199999999</v>
      </c>
      <c r="J4">
        <v>75.977100000000007</v>
      </c>
      <c r="K4" s="35">
        <v>67.506493514822012</v>
      </c>
      <c r="L4">
        <v>77.670819515587127</v>
      </c>
      <c r="M4">
        <v>16.712440619466967</v>
      </c>
      <c r="O4">
        <v>4.0807624527294566</v>
      </c>
    </row>
    <row r="5" spans="1:17" x14ac:dyDescent="0.35">
      <c r="A5" t="s">
        <v>144</v>
      </c>
      <c r="B5" s="3">
        <v>41883</v>
      </c>
      <c r="C5" t="s">
        <v>13</v>
      </c>
      <c r="D5" s="37">
        <v>812.05</v>
      </c>
      <c r="E5">
        <v>430.20730205000001</v>
      </c>
      <c r="F5">
        <v>154.03087184999998</v>
      </c>
      <c r="G5">
        <v>199.70000000000002</v>
      </c>
      <c r="H5">
        <v>28.081177123749999</v>
      </c>
      <c r="I5">
        <v>12.689153599999999</v>
      </c>
      <c r="J5">
        <v>98.402333333333331</v>
      </c>
      <c r="K5" s="35">
        <v>15.761873831078605</v>
      </c>
      <c r="L5">
        <v>18.501080192081631</v>
      </c>
      <c r="M5">
        <v>9.2243546829712155</v>
      </c>
      <c r="N5">
        <v>8.2869375123340845</v>
      </c>
      <c r="O5">
        <v>13.633660605662154</v>
      </c>
      <c r="P5">
        <v>0.16861834689822017</v>
      </c>
      <c r="Q5">
        <v>21.849436863492251</v>
      </c>
    </row>
    <row r="6" spans="1:17" x14ac:dyDescent="0.35">
      <c r="A6" t="s">
        <v>144</v>
      </c>
      <c r="B6" s="3">
        <v>41940</v>
      </c>
      <c r="C6" t="s">
        <v>13</v>
      </c>
      <c r="D6" s="37">
        <v>1275.675</v>
      </c>
      <c r="E6">
        <v>388.702618175</v>
      </c>
      <c r="F6">
        <v>0</v>
      </c>
      <c r="G6">
        <v>713.6</v>
      </c>
      <c r="H6">
        <v>173.37373915249998</v>
      </c>
      <c r="K6" s="35">
        <v>190.29295616671334</v>
      </c>
      <c r="L6">
        <v>38.483265784066234</v>
      </c>
      <c r="M6">
        <v>0</v>
      </c>
      <c r="N6">
        <v>182.80680147813587</v>
      </c>
      <c r="O6">
        <v>199.06721412110045</v>
      </c>
    </row>
    <row r="7" spans="1:17" x14ac:dyDescent="0.35">
      <c r="A7" t="s">
        <v>145</v>
      </c>
      <c r="B7" s="3">
        <v>41834</v>
      </c>
      <c r="C7" t="s">
        <v>14</v>
      </c>
      <c r="D7" s="37">
        <v>132.125</v>
      </c>
      <c r="E7">
        <v>44.694387677500004</v>
      </c>
      <c r="F7">
        <v>87.461112322500014</v>
      </c>
      <c r="H7">
        <v>0</v>
      </c>
      <c r="I7">
        <v>6.2721380500000006</v>
      </c>
      <c r="J7">
        <v>4.3545374999999993</v>
      </c>
      <c r="K7" s="35">
        <v>8.1585844360403605</v>
      </c>
      <c r="L7">
        <v>1.935351494447243</v>
      </c>
      <c r="M7">
        <v>6.235429990144544</v>
      </c>
      <c r="O7">
        <v>0</v>
      </c>
      <c r="P7">
        <v>0.35919435154557994</v>
      </c>
      <c r="Q7">
        <v>1.4716185347517907</v>
      </c>
    </row>
    <row r="8" spans="1:17" x14ac:dyDescent="0.35">
      <c r="A8" t="s">
        <v>145</v>
      </c>
      <c r="B8" s="3">
        <v>41863</v>
      </c>
      <c r="C8" t="s">
        <v>14</v>
      </c>
      <c r="D8" s="37">
        <v>434.25</v>
      </c>
      <c r="E8">
        <v>175.30406789999998</v>
      </c>
      <c r="F8">
        <v>220.58932174999998</v>
      </c>
      <c r="H8">
        <v>38.346610339999998</v>
      </c>
      <c r="K8" s="35">
        <v>40.916541072448076</v>
      </c>
      <c r="L8">
        <v>13.894972393783881</v>
      </c>
      <c r="M8">
        <v>26.470908696965662</v>
      </c>
      <c r="O8">
        <v>1.8870095809741143</v>
      </c>
    </row>
    <row r="9" spans="1:17" x14ac:dyDescent="0.35">
      <c r="A9" t="s">
        <v>145</v>
      </c>
      <c r="B9" s="3">
        <v>41871</v>
      </c>
      <c r="C9" t="s">
        <v>14</v>
      </c>
      <c r="D9" s="37">
        <v>594.75</v>
      </c>
      <c r="E9">
        <v>318.75728972499996</v>
      </c>
      <c r="F9">
        <v>222.70528402499997</v>
      </c>
      <c r="G9">
        <v>3.2</v>
      </c>
      <c r="H9">
        <v>52.480799762499998</v>
      </c>
      <c r="I9">
        <v>15.172028075000002</v>
      </c>
      <c r="J9">
        <v>55.941712500000001</v>
      </c>
      <c r="K9" s="35">
        <v>46.053049120914679</v>
      </c>
      <c r="L9">
        <v>11.768303248046591</v>
      </c>
      <c r="M9">
        <v>34.257563121749165</v>
      </c>
      <c r="O9">
        <v>14.947719967327531</v>
      </c>
      <c r="P9">
        <v>1.7473850584244319</v>
      </c>
      <c r="Q9">
        <v>3.7060771180442131</v>
      </c>
    </row>
    <row r="10" spans="1:17" x14ac:dyDescent="0.35">
      <c r="A10" t="s">
        <v>145</v>
      </c>
      <c r="B10" s="3">
        <v>41891</v>
      </c>
      <c r="C10" t="s">
        <v>14</v>
      </c>
      <c r="D10" s="37">
        <v>976.5</v>
      </c>
      <c r="E10">
        <v>470.73847899999998</v>
      </c>
      <c r="F10">
        <v>184.99235392499997</v>
      </c>
      <c r="G10">
        <v>205.25</v>
      </c>
      <c r="H10">
        <v>115.50166575999999</v>
      </c>
      <c r="I10">
        <v>15.217476466666666</v>
      </c>
      <c r="J10">
        <v>116.73027999999999</v>
      </c>
      <c r="K10" s="35">
        <v>70.447048672508473</v>
      </c>
      <c r="L10">
        <v>36.072592703743389</v>
      </c>
      <c r="M10">
        <v>45.622896971276873</v>
      </c>
      <c r="N10">
        <v>28.30895029256061</v>
      </c>
      <c r="O10">
        <v>31.542842619811676</v>
      </c>
      <c r="P10">
        <v>3.6734120548596367</v>
      </c>
      <c r="Q10">
        <v>16.037551421934836</v>
      </c>
    </row>
    <row r="11" spans="1:17" x14ac:dyDescent="0.35">
      <c r="A11" t="s">
        <v>145</v>
      </c>
      <c r="B11" s="3">
        <v>41940</v>
      </c>
      <c r="C11" t="s">
        <v>14</v>
      </c>
      <c r="D11" s="37">
        <v>1432.85</v>
      </c>
      <c r="E11">
        <v>380.21644079999999</v>
      </c>
      <c r="F11">
        <v>0</v>
      </c>
      <c r="G11">
        <v>814.85000000000014</v>
      </c>
      <c r="H11">
        <v>237.77870070500001</v>
      </c>
      <c r="K11" s="35">
        <v>228.10246966367322</v>
      </c>
      <c r="L11">
        <v>66.29639483945401</v>
      </c>
      <c r="M11">
        <v>0</v>
      </c>
      <c r="N11">
        <v>173.30161568779408</v>
      </c>
      <c r="O11">
        <v>199.25758492875892</v>
      </c>
    </row>
    <row r="12" spans="1:17" x14ac:dyDescent="0.35">
      <c r="A12" t="s">
        <v>146</v>
      </c>
      <c r="B12" s="3">
        <v>41834</v>
      </c>
      <c r="C12" t="s">
        <v>12</v>
      </c>
      <c r="D12" s="37">
        <v>144.57499999999999</v>
      </c>
      <c r="E12">
        <v>55.189872455000007</v>
      </c>
      <c r="F12">
        <v>89.37012755500001</v>
      </c>
      <c r="H12">
        <v>0</v>
      </c>
      <c r="I12">
        <v>6.5401883250000008</v>
      </c>
      <c r="J12">
        <v>6.1337275</v>
      </c>
      <c r="K12" s="35">
        <v>17.879853653390821</v>
      </c>
      <c r="L12">
        <v>5.8471488757930166</v>
      </c>
      <c r="M12">
        <v>12.056118351885273</v>
      </c>
      <c r="O12">
        <v>0</v>
      </c>
      <c r="P12">
        <v>0.80308665850758709</v>
      </c>
      <c r="Q12">
        <v>1.5415663159564903</v>
      </c>
    </row>
    <row r="13" spans="1:17" x14ac:dyDescent="0.35">
      <c r="A13" t="s">
        <v>146</v>
      </c>
      <c r="B13" s="3">
        <v>41842</v>
      </c>
      <c r="C13" t="s">
        <v>12</v>
      </c>
      <c r="D13" s="37">
        <v>218.92500000000001</v>
      </c>
      <c r="E13">
        <v>79.117257089999995</v>
      </c>
      <c r="F13">
        <v>136.92493195000003</v>
      </c>
      <c r="H13">
        <v>2.9023109665</v>
      </c>
      <c r="K13" s="35">
        <v>22.729331270409116</v>
      </c>
      <c r="L13">
        <v>9.5600077096445499</v>
      </c>
      <c r="M13">
        <v>12.442874718814945</v>
      </c>
      <c r="O13">
        <v>0.92170822973370992</v>
      </c>
    </row>
    <row r="14" spans="1:17" x14ac:dyDescent="0.35">
      <c r="A14" t="s">
        <v>146</v>
      </c>
      <c r="B14" s="3">
        <v>41863</v>
      </c>
      <c r="C14" t="s">
        <v>12</v>
      </c>
      <c r="D14" s="37">
        <v>481.625</v>
      </c>
      <c r="E14">
        <v>239.88631275</v>
      </c>
      <c r="F14">
        <v>216.57978672499996</v>
      </c>
      <c r="H14">
        <v>25.148900537499998</v>
      </c>
      <c r="I14">
        <v>12.954596950000001</v>
      </c>
      <c r="J14">
        <v>47.99109</v>
      </c>
      <c r="K14" s="35">
        <v>54.527630610544172</v>
      </c>
      <c r="L14">
        <v>36.49126558649494</v>
      </c>
      <c r="M14">
        <v>13.995562071805123</v>
      </c>
      <c r="O14">
        <v>5.9499128018549934</v>
      </c>
      <c r="P14">
        <v>0.5185432522436304</v>
      </c>
      <c r="Q14">
        <v>3.5620786944984952</v>
      </c>
    </row>
    <row r="15" spans="1:17" x14ac:dyDescent="0.35">
      <c r="A15" t="s">
        <v>146</v>
      </c>
      <c r="B15" s="3">
        <v>41883</v>
      </c>
      <c r="C15" t="s">
        <v>12</v>
      </c>
      <c r="D15" s="37">
        <v>821.80000000000007</v>
      </c>
      <c r="E15">
        <v>428.02134375000003</v>
      </c>
      <c r="F15">
        <v>203.00575934999998</v>
      </c>
      <c r="G15">
        <v>152.77499999999998</v>
      </c>
      <c r="H15">
        <v>38.008054137500004</v>
      </c>
      <c r="I15">
        <v>15.464315650000001</v>
      </c>
      <c r="J15">
        <v>75.603645</v>
      </c>
      <c r="K15" s="35">
        <v>59.757509988283545</v>
      </c>
      <c r="L15">
        <v>16.98569917027282</v>
      </c>
      <c r="M15">
        <v>10.178833650776841</v>
      </c>
      <c r="N15">
        <v>39.281664509878887</v>
      </c>
      <c r="O15">
        <v>9.5728925910478306</v>
      </c>
      <c r="P15">
        <v>0.82357969823468113</v>
      </c>
      <c r="Q15">
        <v>15.265063416366832</v>
      </c>
    </row>
    <row r="16" spans="1:17" x14ac:dyDescent="0.35">
      <c r="A16" t="s">
        <v>146</v>
      </c>
      <c r="B16" s="3">
        <v>41940</v>
      </c>
      <c r="C16" t="s">
        <v>12</v>
      </c>
      <c r="D16" s="37">
        <v>1406.3500000000001</v>
      </c>
      <c r="E16">
        <v>375.77373399999999</v>
      </c>
      <c r="F16">
        <v>0</v>
      </c>
      <c r="G16">
        <v>736.7</v>
      </c>
      <c r="H16">
        <v>293.85126174999999</v>
      </c>
      <c r="K16" s="35">
        <v>85.103877702485534</v>
      </c>
      <c r="L16">
        <v>55.518420948505671</v>
      </c>
      <c r="M16">
        <v>0</v>
      </c>
      <c r="N16">
        <v>177.89455678388057</v>
      </c>
      <c r="O16">
        <v>249.74054702027317</v>
      </c>
    </row>
    <row r="17" spans="1:17" x14ac:dyDescent="0.35">
      <c r="A17" t="s">
        <v>147</v>
      </c>
      <c r="B17" s="3">
        <v>41834</v>
      </c>
      <c r="C17" t="s">
        <v>10</v>
      </c>
      <c r="D17" s="37">
        <v>158.14999999999998</v>
      </c>
      <c r="E17">
        <v>53.841222434999999</v>
      </c>
      <c r="F17">
        <v>104.29677757250001</v>
      </c>
      <c r="H17">
        <v>0</v>
      </c>
      <c r="I17">
        <v>7.5185342000000013</v>
      </c>
      <c r="J17">
        <v>6.5512099999999993</v>
      </c>
      <c r="K17" s="35">
        <v>14.066864137634866</v>
      </c>
      <c r="L17">
        <v>5.2434821796499236</v>
      </c>
      <c r="M17">
        <v>8.8994168471103894</v>
      </c>
      <c r="O17">
        <v>0</v>
      </c>
      <c r="P17">
        <v>1.1688954869705281</v>
      </c>
      <c r="Q17">
        <v>2.2390428363625974</v>
      </c>
    </row>
    <row r="18" spans="1:17" x14ac:dyDescent="0.35">
      <c r="A18" t="s">
        <v>147</v>
      </c>
      <c r="B18" s="3">
        <v>41856</v>
      </c>
      <c r="C18" t="s">
        <v>10</v>
      </c>
      <c r="D18" s="37">
        <v>424.97500000000002</v>
      </c>
      <c r="E18">
        <v>190.01609107500002</v>
      </c>
      <c r="F18">
        <v>215.76038152500001</v>
      </c>
      <c r="H18">
        <v>19.178527402499999</v>
      </c>
      <c r="K18" s="35">
        <v>30.383369903068189</v>
      </c>
      <c r="L18">
        <v>21.898379709846655</v>
      </c>
      <c r="M18">
        <v>9.783077066686765</v>
      </c>
      <c r="O18">
        <v>3.1120946522313342</v>
      </c>
    </row>
    <row r="19" spans="1:17" x14ac:dyDescent="0.35">
      <c r="A19" t="s">
        <v>147</v>
      </c>
      <c r="B19" s="3">
        <v>41871</v>
      </c>
      <c r="C19" t="s">
        <v>10</v>
      </c>
      <c r="D19" s="37">
        <v>664.7</v>
      </c>
      <c r="E19">
        <v>311.56780359999999</v>
      </c>
      <c r="F19">
        <v>185.91852150000003</v>
      </c>
      <c r="G19">
        <v>109.35</v>
      </c>
      <c r="H19">
        <v>57.853228682500003</v>
      </c>
      <c r="I19">
        <v>14.546721474999998</v>
      </c>
      <c r="J19">
        <v>68.347952499999991</v>
      </c>
      <c r="K19" s="35">
        <v>36.578044416468394</v>
      </c>
      <c r="L19">
        <v>55.739091204387599</v>
      </c>
      <c r="M19">
        <v>21.86661475979615</v>
      </c>
      <c r="N19">
        <v>59.740689651191708</v>
      </c>
      <c r="O19">
        <v>19.827820989450604</v>
      </c>
      <c r="P19">
        <v>1.9304377524409211</v>
      </c>
      <c r="Q19">
        <v>16.011950993362021</v>
      </c>
    </row>
    <row r="20" spans="1:17" x14ac:dyDescent="0.35">
      <c r="A20" t="s">
        <v>147</v>
      </c>
      <c r="B20" s="3">
        <v>41883</v>
      </c>
      <c r="C20" t="s">
        <v>10</v>
      </c>
      <c r="D20" s="37">
        <v>885.74999999999989</v>
      </c>
      <c r="E20">
        <v>413.24346282499994</v>
      </c>
      <c r="F20">
        <v>187.981178575</v>
      </c>
      <c r="G20">
        <v>231.05</v>
      </c>
      <c r="H20">
        <v>53.456401437499999</v>
      </c>
      <c r="I20">
        <v>14.410051899999999</v>
      </c>
      <c r="J20">
        <v>104.19544000000002</v>
      </c>
      <c r="K20" s="35">
        <v>27.166830265360986</v>
      </c>
      <c r="L20">
        <v>30.909665732002523</v>
      </c>
      <c r="M20">
        <v>9.7510546699010288</v>
      </c>
      <c r="N20">
        <v>21.853680086734439</v>
      </c>
      <c r="O20">
        <v>12.426354038862831</v>
      </c>
      <c r="P20">
        <v>0.87952628208315031</v>
      </c>
      <c r="Q20">
        <v>12.178441910063777</v>
      </c>
    </row>
    <row r="21" spans="1:17" x14ac:dyDescent="0.35">
      <c r="A21" t="s">
        <v>147</v>
      </c>
      <c r="B21" s="3">
        <v>41940</v>
      </c>
      <c r="C21" t="s">
        <v>10</v>
      </c>
      <c r="D21" s="37">
        <v>1452.9999999999998</v>
      </c>
      <c r="E21">
        <v>360.07083434999998</v>
      </c>
      <c r="F21">
        <v>0</v>
      </c>
      <c r="G21">
        <v>890.02499999999998</v>
      </c>
      <c r="H21">
        <v>202.92063887500001</v>
      </c>
      <c r="K21" s="35">
        <v>111.30040431193667</v>
      </c>
      <c r="L21">
        <v>92.88255488262827</v>
      </c>
      <c r="M21">
        <v>0</v>
      </c>
      <c r="N21">
        <v>149.12536951616687</v>
      </c>
      <c r="O21">
        <v>160.84131793375013</v>
      </c>
    </row>
    <row r="22" spans="1:17" x14ac:dyDescent="0.35">
      <c r="A22" t="s">
        <v>148</v>
      </c>
      <c r="B22" s="3">
        <v>41834</v>
      </c>
      <c r="C22" t="s">
        <v>8</v>
      </c>
      <c r="D22" s="37">
        <v>159.625</v>
      </c>
      <c r="E22">
        <v>61.947251127499996</v>
      </c>
      <c r="F22">
        <v>97.683248872500002</v>
      </c>
      <c r="H22">
        <v>0</v>
      </c>
      <c r="I22">
        <v>6.9280155749999999</v>
      </c>
      <c r="J22">
        <v>10.133165</v>
      </c>
      <c r="K22" s="35">
        <v>15.445684402662874</v>
      </c>
      <c r="L22">
        <v>6.7384306921938117</v>
      </c>
      <c r="M22">
        <v>9.2067557090714978</v>
      </c>
      <c r="O22">
        <v>0</v>
      </c>
      <c r="P22">
        <v>0.72418947479870077</v>
      </c>
      <c r="Q22">
        <v>1.4346882246327994</v>
      </c>
    </row>
    <row r="23" spans="1:17" x14ac:dyDescent="0.35">
      <c r="A23" t="s">
        <v>148</v>
      </c>
      <c r="B23" s="3">
        <v>41856</v>
      </c>
      <c r="C23" t="s">
        <v>8</v>
      </c>
      <c r="D23" s="37">
        <v>452.3</v>
      </c>
      <c r="E23">
        <v>199.15312584999998</v>
      </c>
      <c r="F23">
        <v>237.86923295</v>
      </c>
      <c r="H23">
        <v>15.2826411765</v>
      </c>
      <c r="K23" s="35">
        <v>68.294850952810833</v>
      </c>
      <c r="L23">
        <v>28.947566082926848</v>
      </c>
      <c r="M23">
        <v>34.267962566569643</v>
      </c>
      <c r="O23">
        <v>6.752982382184884</v>
      </c>
    </row>
    <row r="24" spans="1:17" x14ac:dyDescent="0.35">
      <c r="A24" t="s">
        <v>148</v>
      </c>
      <c r="B24" s="3">
        <v>41871</v>
      </c>
      <c r="C24" t="s">
        <v>8</v>
      </c>
      <c r="D24" s="37">
        <v>689.75</v>
      </c>
      <c r="E24">
        <v>395.22164127500002</v>
      </c>
      <c r="F24">
        <v>218.39312179999999</v>
      </c>
      <c r="G24">
        <v>34.524999999999999</v>
      </c>
      <c r="H24">
        <v>41.612844260000003</v>
      </c>
      <c r="I24">
        <v>13.768833075000002</v>
      </c>
      <c r="J24">
        <v>66.283605000000009</v>
      </c>
      <c r="K24" s="35">
        <v>36.713893827813926</v>
      </c>
      <c r="L24">
        <v>23.317648083418508</v>
      </c>
      <c r="M24">
        <v>19.838777835956758</v>
      </c>
      <c r="N24">
        <v>12.390419686193052</v>
      </c>
      <c r="O24">
        <v>13.232206578392132</v>
      </c>
      <c r="P24">
        <v>2.4234560057368078</v>
      </c>
      <c r="Q24">
        <v>4.7329570809060835</v>
      </c>
    </row>
    <row r="25" spans="1:17" x14ac:dyDescent="0.35">
      <c r="A25" t="s">
        <v>148</v>
      </c>
      <c r="B25" s="3">
        <v>41883</v>
      </c>
      <c r="C25" t="s">
        <v>8</v>
      </c>
      <c r="D25" s="37">
        <v>926</v>
      </c>
      <c r="E25">
        <v>459.69308352500002</v>
      </c>
      <c r="F25">
        <v>222.5033406</v>
      </c>
      <c r="G25">
        <v>193.92500000000001</v>
      </c>
      <c r="H25">
        <v>49.890320007500002</v>
      </c>
      <c r="I25">
        <v>14.737854449999999</v>
      </c>
      <c r="J25">
        <v>95.516570000000002</v>
      </c>
      <c r="K25" s="35">
        <v>18.056946954936294</v>
      </c>
      <c r="L25">
        <v>29.094432174973853</v>
      </c>
      <c r="M25">
        <v>15.103835690100775</v>
      </c>
      <c r="N25">
        <v>5.0519798099350961</v>
      </c>
      <c r="O25">
        <v>13.574093681749034</v>
      </c>
      <c r="P25">
        <v>0.992210606726047</v>
      </c>
      <c r="Q25">
        <v>21.112016062830143</v>
      </c>
    </row>
    <row r="26" spans="1:17" x14ac:dyDescent="0.35">
      <c r="A26" t="s">
        <v>148</v>
      </c>
      <c r="B26" s="3">
        <v>41940</v>
      </c>
      <c r="C26" t="s">
        <v>8</v>
      </c>
      <c r="D26" s="37">
        <v>1600.875</v>
      </c>
      <c r="E26">
        <v>426.42959547500004</v>
      </c>
      <c r="F26">
        <v>0</v>
      </c>
      <c r="G26">
        <v>952.02499999999986</v>
      </c>
      <c r="H26">
        <v>222.4174420825</v>
      </c>
      <c r="K26" s="35">
        <v>182.59520576035567</v>
      </c>
      <c r="L26">
        <v>101.27625283952682</v>
      </c>
      <c r="M26">
        <v>0</v>
      </c>
      <c r="N26">
        <v>315.61726162130827</v>
      </c>
      <c r="O26">
        <v>272.10826241455192</v>
      </c>
    </row>
    <row r="27" spans="1:17" x14ac:dyDescent="0.35">
      <c r="A27" t="s">
        <v>149</v>
      </c>
      <c r="B27" s="3">
        <v>41834</v>
      </c>
      <c r="C27" t="s">
        <v>4</v>
      </c>
      <c r="D27" s="37">
        <v>105.19999999999999</v>
      </c>
      <c r="E27">
        <v>37.210112135000003</v>
      </c>
      <c r="F27">
        <v>68.009887864999996</v>
      </c>
      <c r="H27">
        <v>0</v>
      </c>
      <c r="I27">
        <v>4.7290451749999995</v>
      </c>
      <c r="J27">
        <v>4.8903025000000007</v>
      </c>
      <c r="K27" s="35">
        <v>11.863389060466879</v>
      </c>
      <c r="L27">
        <v>4.2333001985287764</v>
      </c>
      <c r="M27">
        <v>7.8735476325248746</v>
      </c>
      <c r="O27">
        <v>0</v>
      </c>
      <c r="P27">
        <v>0.73814131131075589</v>
      </c>
      <c r="Q27">
        <v>1.6033427003685141</v>
      </c>
    </row>
    <row r="28" spans="1:17" x14ac:dyDescent="0.35">
      <c r="A28" t="s">
        <v>149</v>
      </c>
      <c r="B28" s="3">
        <v>41856</v>
      </c>
      <c r="C28" t="s">
        <v>4</v>
      </c>
      <c r="D28" s="37">
        <v>325.875</v>
      </c>
      <c r="E28">
        <v>128.76352014999998</v>
      </c>
      <c r="F28">
        <v>188.27307985000002</v>
      </c>
      <c r="H28">
        <v>8.8334000042500005</v>
      </c>
      <c r="K28" s="35">
        <v>22.933436288528693</v>
      </c>
      <c r="L28">
        <v>17.191508389680585</v>
      </c>
      <c r="M28">
        <v>4.9261201604654135</v>
      </c>
      <c r="O28">
        <v>1.8871713921373614</v>
      </c>
    </row>
    <row r="29" spans="1:17" x14ac:dyDescent="0.35">
      <c r="A29" t="s">
        <v>149</v>
      </c>
      <c r="B29" s="3">
        <v>41871</v>
      </c>
      <c r="C29" t="s">
        <v>4</v>
      </c>
      <c r="D29" s="37">
        <v>529.22500000000002</v>
      </c>
      <c r="E29">
        <v>272.41117639999999</v>
      </c>
      <c r="F29">
        <v>229.95121642499998</v>
      </c>
      <c r="G29">
        <v>5</v>
      </c>
      <c r="H29">
        <v>25.605125242500002</v>
      </c>
      <c r="I29">
        <v>14.121727100000001</v>
      </c>
      <c r="J29">
        <v>55.329735000000007</v>
      </c>
      <c r="K29" s="35">
        <v>41.038792623564795</v>
      </c>
      <c r="L29">
        <v>27.144952972791359</v>
      </c>
      <c r="M29">
        <v>9.5393804657109325</v>
      </c>
      <c r="O29">
        <v>8.810463534086189</v>
      </c>
      <c r="P29">
        <v>1.4537036022301779</v>
      </c>
      <c r="Q29">
        <v>3.0058877470334449</v>
      </c>
    </row>
    <row r="30" spans="1:17" x14ac:dyDescent="0.35">
      <c r="A30" t="s">
        <v>149</v>
      </c>
      <c r="B30" s="3">
        <v>41891</v>
      </c>
      <c r="C30" t="s">
        <v>4</v>
      </c>
      <c r="D30" s="37">
        <v>954.05000000000007</v>
      </c>
      <c r="E30">
        <v>455.12753657500002</v>
      </c>
      <c r="F30">
        <v>205.05268997500002</v>
      </c>
      <c r="G30">
        <v>218.95</v>
      </c>
      <c r="H30">
        <v>74.937010672500008</v>
      </c>
      <c r="I30">
        <v>16.30687095</v>
      </c>
      <c r="J30">
        <v>113.26328000000001</v>
      </c>
      <c r="K30" s="35">
        <v>74.055362173622925</v>
      </c>
      <c r="L30">
        <v>32.550184780229515</v>
      </c>
      <c r="M30">
        <v>18.017308878609594</v>
      </c>
      <c r="N30">
        <v>23.696764898751084</v>
      </c>
      <c r="O30">
        <v>28.80261871567437</v>
      </c>
      <c r="P30">
        <v>1.509201204351051</v>
      </c>
      <c r="Q30">
        <v>8.3166364585207475</v>
      </c>
    </row>
    <row r="31" spans="1:17" x14ac:dyDescent="0.35">
      <c r="A31" t="s">
        <v>149</v>
      </c>
      <c r="B31" s="3">
        <v>41940</v>
      </c>
      <c r="C31" t="s">
        <v>4</v>
      </c>
      <c r="D31" s="37">
        <v>1388.7750000000001</v>
      </c>
      <c r="E31">
        <v>357.03298104999999</v>
      </c>
      <c r="F31">
        <v>0</v>
      </c>
      <c r="G31">
        <v>717.125</v>
      </c>
      <c r="H31">
        <v>314.62536487500006</v>
      </c>
      <c r="K31" s="35">
        <v>71.226183153854706</v>
      </c>
      <c r="L31">
        <v>52.76152634365878</v>
      </c>
      <c r="M31">
        <v>0</v>
      </c>
      <c r="N31">
        <v>204.45598344550027</v>
      </c>
      <c r="O31">
        <v>233.63692226044884</v>
      </c>
    </row>
    <row r="32" spans="1:17" x14ac:dyDescent="0.35">
      <c r="A32" t="s">
        <v>150</v>
      </c>
      <c r="B32" s="3">
        <v>41834</v>
      </c>
      <c r="C32" t="s">
        <v>7</v>
      </c>
      <c r="D32" s="37">
        <v>157.30000000000001</v>
      </c>
      <c r="E32">
        <v>58.171157489999999</v>
      </c>
      <c r="F32">
        <v>99.122342509999996</v>
      </c>
      <c r="H32">
        <v>0</v>
      </c>
      <c r="I32">
        <v>7.1269386249999993</v>
      </c>
      <c r="J32">
        <v>8.7362149999999996</v>
      </c>
      <c r="K32" s="35">
        <v>24.13683215889484</v>
      </c>
      <c r="L32">
        <v>8.7498280496974132</v>
      </c>
      <c r="M32">
        <v>15.702437195292283</v>
      </c>
      <c r="O32">
        <v>0</v>
      </c>
      <c r="P32">
        <v>1.1033400793719272</v>
      </c>
      <c r="Q32">
        <v>3.3904441118187858</v>
      </c>
    </row>
    <row r="33" spans="1:17" x14ac:dyDescent="0.35">
      <c r="A33" t="s">
        <v>150</v>
      </c>
      <c r="B33" s="3">
        <v>41856</v>
      </c>
      <c r="C33" t="s">
        <v>7</v>
      </c>
      <c r="D33" s="37">
        <v>412.97500000000002</v>
      </c>
      <c r="E33">
        <v>179.83261817500002</v>
      </c>
      <c r="F33">
        <v>203.00183014999999</v>
      </c>
      <c r="H33">
        <v>30.140551682500003</v>
      </c>
      <c r="K33" s="35">
        <v>26.567822015864643</v>
      </c>
      <c r="L33">
        <v>11.238808330544105</v>
      </c>
      <c r="M33">
        <v>13.822657522871875</v>
      </c>
      <c r="O33">
        <v>4.7432615505049505</v>
      </c>
    </row>
    <row r="34" spans="1:17" x14ac:dyDescent="0.35">
      <c r="A34" t="s">
        <v>150</v>
      </c>
      <c r="B34" s="3">
        <v>41871</v>
      </c>
      <c r="C34" t="s">
        <v>7</v>
      </c>
      <c r="D34" s="37">
        <v>652.17499999999995</v>
      </c>
      <c r="E34">
        <v>363.47648550000002</v>
      </c>
      <c r="F34">
        <v>220.60766072500002</v>
      </c>
      <c r="G34">
        <v>20.95</v>
      </c>
      <c r="H34">
        <v>57.599867094999993</v>
      </c>
      <c r="I34">
        <v>14.700025</v>
      </c>
      <c r="J34">
        <v>66.760237500000002</v>
      </c>
      <c r="K34" s="35">
        <v>51.707728306963041</v>
      </c>
      <c r="L34">
        <v>17.073161304191839</v>
      </c>
      <c r="M34">
        <v>28.245462152654277</v>
      </c>
      <c r="N34">
        <v>10.677312395916868</v>
      </c>
      <c r="O34">
        <v>18.847792509775456</v>
      </c>
      <c r="P34">
        <v>1.8149746107465776</v>
      </c>
      <c r="Q34">
        <v>10.518746702702998</v>
      </c>
    </row>
    <row r="35" spans="1:17" x14ac:dyDescent="0.35">
      <c r="A35" t="s">
        <v>150</v>
      </c>
      <c r="B35" s="3">
        <v>41883</v>
      </c>
      <c r="C35" t="s">
        <v>7</v>
      </c>
      <c r="D35" s="37">
        <v>895.84999999999991</v>
      </c>
      <c r="E35">
        <v>434.29948910000002</v>
      </c>
      <c r="F35">
        <v>204.37296652499998</v>
      </c>
      <c r="G35">
        <v>182.67500000000001</v>
      </c>
      <c r="H35">
        <v>74.518244197499996</v>
      </c>
      <c r="I35">
        <v>16.998239550000001</v>
      </c>
      <c r="J35">
        <v>91.354995000000002</v>
      </c>
      <c r="K35" s="35">
        <v>104.8149321423252</v>
      </c>
      <c r="L35">
        <v>40.031168062054242</v>
      </c>
      <c r="M35">
        <v>32.784902424905027</v>
      </c>
      <c r="N35">
        <v>15.164954115767388</v>
      </c>
      <c r="O35">
        <v>28.615727536497449</v>
      </c>
      <c r="P35">
        <v>2.7520839644352999</v>
      </c>
      <c r="Q35">
        <v>11.127446110423014</v>
      </c>
    </row>
    <row r="36" spans="1:17" x14ac:dyDescent="0.35">
      <c r="A36" t="s">
        <v>150</v>
      </c>
      <c r="B36" s="3">
        <v>41940</v>
      </c>
      <c r="C36" t="s">
        <v>7</v>
      </c>
      <c r="D36" s="37">
        <v>1403.3</v>
      </c>
      <c r="E36">
        <v>435.43228735000002</v>
      </c>
      <c r="F36">
        <v>0</v>
      </c>
      <c r="G36">
        <v>656.22500000000002</v>
      </c>
      <c r="H36">
        <v>311.631079425</v>
      </c>
      <c r="K36" s="35">
        <v>132.97260369464539</v>
      </c>
      <c r="L36">
        <v>159.4042024326572</v>
      </c>
      <c r="M36">
        <v>0</v>
      </c>
      <c r="N36">
        <v>50.328611809453449</v>
      </c>
      <c r="O36">
        <v>158.44726883024168</v>
      </c>
    </row>
    <row r="37" spans="1:17" x14ac:dyDescent="0.35">
      <c r="A37" t="s">
        <v>151</v>
      </c>
      <c r="B37" s="3">
        <v>41834</v>
      </c>
      <c r="C37" t="s">
        <v>2</v>
      </c>
      <c r="D37" s="37">
        <v>186.39999999999998</v>
      </c>
      <c r="E37">
        <v>66.605511410000005</v>
      </c>
      <c r="F37">
        <v>119.752488575</v>
      </c>
      <c r="H37">
        <v>0</v>
      </c>
      <c r="I37">
        <v>8.029304625</v>
      </c>
      <c r="J37">
        <v>10.2390925</v>
      </c>
      <c r="K37" s="35">
        <v>24.844181075924745</v>
      </c>
      <c r="L37">
        <v>9.1990726562896779</v>
      </c>
      <c r="M37">
        <v>15.869590627477713</v>
      </c>
      <c r="O37">
        <v>0</v>
      </c>
      <c r="P37">
        <v>1.3850350411689445</v>
      </c>
      <c r="Q37">
        <v>5.1769704718839495</v>
      </c>
    </row>
    <row r="38" spans="1:17" x14ac:dyDescent="0.35">
      <c r="A38" t="s">
        <v>151</v>
      </c>
      <c r="B38" s="3">
        <v>41856</v>
      </c>
      <c r="C38" t="s">
        <v>2</v>
      </c>
      <c r="D38" s="37">
        <v>489.6</v>
      </c>
      <c r="E38">
        <v>211.5764049</v>
      </c>
      <c r="F38">
        <v>246.83499007500001</v>
      </c>
      <c r="H38">
        <v>31.188605007500001</v>
      </c>
      <c r="K38" s="35">
        <v>36.271843993194615</v>
      </c>
      <c r="L38">
        <v>18.155625069379433</v>
      </c>
      <c r="M38">
        <v>12.493989665456244</v>
      </c>
      <c r="O38">
        <v>11.395045306755961</v>
      </c>
    </row>
    <row r="39" spans="1:17" x14ac:dyDescent="0.35">
      <c r="A39" t="s">
        <v>151</v>
      </c>
      <c r="B39" s="3">
        <v>41871</v>
      </c>
      <c r="C39" t="s">
        <v>2</v>
      </c>
      <c r="D39" s="37">
        <v>693.09999999999991</v>
      </c>
      <c r="E39">
        <v>379.6985967</v>
      </c>
      <c r="F39">
        <v>232.63208250000002</v>
      </c>
      <c r="G39">
        <v>20.05</v>
      </c>
      <c r="H39">
        <v>70.755711987500007</v>
      </c>
      <c r="I39">
        <v>14.924825824999999</v>
      </c>
      <c r="J39">
        <v>67.529957499999995</v>
      </c>
      <c r="K39" s="35">
        <v>50.659451240614509</v>
      </c>
      <c r="L39">
        <v>14.92259274321122</v>
      </c>
      <c r="M39">
        <v>25.183184258854066</v>
      </c>
      <c r="N39">
        <v>19.304015126392752</v>
      </c>
      <c r="O39">
        <v>22.441293953818143</v>
      </c>
      <c r="P39">
        <v>2.6446408736290961</v>
      </c>
      <c r="Q39">
        <v>8.1210431742003202</v>
      </c>
    </row>
    <row r="40" spans="1:17" x14ac:dyDescent="0.35">
      <c r="A40" t="s">
        <v>151</v>
      </c>
      <c r="B40" s="3">
        <v>41891</v>
      </c>
      <c r="C40" t="s">
        <v>2</v>
      </c>
      <c r="D40" s="37">
        <v>1079.4000000000001</v>
      </c>
      <c r="E40">
        <v>506.14649294999998</v>
      </c>
      <c r="F40">
        <v>167.84346622499999</v>
      </c>
      <c r="G40">
        <v>276.47500000000002</v>
      </c>
      <c r="H40">
        <v>128.946386125</v>
      </c>
      <c r="I40">
        <v>14.642129650000001</v>
      </c>
      <c r="J40">
        <v>145.29853</v>
      </c>
      <c r="K40" s="35">
        <v>69.064028263632665</v>
      </c>
      <c r="L40">
        <v>27.788096604046061</v>
      </c>
      <c r="M40">
        <v>12.493839676869673</v>
      </c>
      <c r="N40">
        <v>31.889222317265226</v>
      </c>
      <c r="O40">
        <v>12.99662393780814</v>
      </c>
      <c r="P40">
        <v>0.99980125680571319</v>
      </c>
      <c r="Q40">
        <v>10.691849634164841</v>
      </c>
    </row>
    <row r="41" spans="1:17" x14ac:dyDescent="0.35">
      <c r="A41" t="s">
        <v>151</v>
      </c>
      <c r="B41" s="3">
        <v>41940</v>
      </c>
      <c r="C41" t="s">
        <v>2</v>
      </c>
      <c r="D41" s="37">
        <v>1398.1</v>
      </c>
      <c r="E41">
        <v>308.79285987500003</v>
      </c>
      <c r="F41">
        <v>0</v>
      </c>
      <c r="G41">
        <v>887.875</v>
      </c>
      <c r="H41">
        <v>201.43388995000001</v>
      </c>
      <c r="K41" s="35">
        <v>66.866583582538411</v>
      </c>
      <c r="L41">
        <v>106.36932735571177</v>
      </c>
      <c r="M41">
        <v>0</v>
      </c>
      <c r="N41">
        <v>125.33800634018888</v>
      </c>
      <c r="O41">
        <v>236.97386681286412</v>
      </c>
    </row>
    <row r="42" spans="1:17" x14ac:dyDescent="0.35">
      <c r="A42" t="s">
        <v>152</v>
      </c>
      <c r="B42" s="3">
        <v>41834</v>
      </c>
      <c r="C42" t="s">
        <v>3</v>
      </c>
      <c r="D42" s="37">
        <v>173.27499999999998</v>
      </c>
      <c r="E42">
        <v>54.633355532499998</v>
      </c>
      <c r="F42">
        <v>118.629144475</v>
      </c>
      <c r="H42">
        <v>0</v>
      </c>
      <c r="I42">
        <v>7.7680446249999999</v>
      </c>
      <c r="J42">
        <v>8.5444150000000008</v>
      </c>
      <c r="K42" s="35">
        <v>15.77389721449161</v>
      </c>
      <c r="L42">
        <v>4.2965784491499441</v>
      </c>
      <c r="M42">
        <v>11.685754025196205</v>
      </c>
      <c r="O42">
        <v>0</v>
      </c>
      <c r="P42">
        <v>1.054373893166173</v>
      </c>
      <c r="Q42">
        <v>0.9018233945919355</v>
      </c>
    </row>
    <row r="43" spans="1:17" x14ac:dyDescent="0.35">
      <c r="A43" t="s">
        <v>152</v>
      </c>
      <c r="B43" s="3">
        <v>41863</v>
      </c>
      <c r="C43" t="s">
        <v>3</v>
      </c>
      <c r="D43" s="37">
        <v>545.52499999999998</v>
      </c>
      <c r="E43">
        <v>228.25097207499999</v>
      </c>
      <c r="F43">
        <v>275.38654027500002</v>
      </c>
      <c r="H43">
        <v>41.877487639999998</v>
      </c>
      <c r="K43" s="35">
        <v>57.330700036426741</v>
      </c>
      <c r="L43">
        <v>59.272020391710527</v>
      </c>
      <c r="M43">
        <v>46.435954945264292</v>
      </c>
      <c r="O43">
        <v>14.183175385620535</v>
      </c>
    </row>
    <row r="44" spans="1:17" x14ac:dyDescent="0.35">
      <c r="A44" t="s">
        <v>152</v>
      </c>
      <c r="B44" s="3">
        <v>41871</v>
      </c>
      <c r="C44" t="s">
        <v>3</v>
      </c>
      <c r="D44" s="37">
        <v>653.47500000000002</v>
      </c>
      <c r="E44">
        <v>335.41700924999998</v>
      </c>
      <c r="F44">
        <v>262.55305227499997</v>
      </c>
      <c r="H44">
        <v>55.484938464999999</v>
      </c>
      <c r="I44">
        <v>16.864574274999999</v>
      </c>
      <c r="J44">
        <v>64.698787500000009</v>
      </c>
      <c r="K44" s="35">
        <v>6.7952802247741078</v>
      </c>
      <c r="L44">
        <v>26.037688818176747</v>
      </c>
      <c r="M44">
        <v>15.729751044794073</v>
      </c>
      <c r="O44">
        <v>9.953574659915974</v>
      </c>
      <c r="P44">
        <v>1.5492923125357094</v>
      </c>
      <c r="Q44">
        <v>12.694189731026134</v>
      </c>
    </row>
    <row r="45" spans="1:17" x14ac:dyDescent="0.35">
      <c r="A45" t="s">
        <v>152</v>
      </c>
      <c r="B45" s="3">
        <v>41891</v>
      </c>
      <c r="C45" t="s">
        <v>3</v>
      </c>
      <c r="D45" s="37">
        <v>1112.5999999999999</v>
      </c>
      <c r="E45">
        <v>512.07403699999998</v>
      </c>
      <c r="F45">
        <v>199.88198087500001</v>
      </c>
      <c r="G45">
        <v>249.77499999999998</v>
      </c>
      <c r="H45">
        <v>150.861232325</v>
      </c>
      <c r="I45">
        <v>17.945258150000001</v>
      </c>
      <c r="J45">
        <v>130.93673999999999</v>
      </c>
      <c r="K45" s="35">
        <v>54.154593526314642</v>
      </c>
      <c r="L45">
        <v>15.494546386124068</v>
      </c>
      <c r="M45">
        <v>19.563810494821396</v>
      </c>
      <c r="N45">
        <v>13.755574627522485</v>
      </c>
      <c r="O45">
        <v>33.968615880405643</v>
      </c>
      <c r="P45">
        <v>1.3632620016832542</v>
      </c>
      <c r="Q45">
        <v>10.271444775986474</v>
      </c>
    </row>
    <row r="46" spans="1:17" x14ac:dyDescent="0.35">
      <c r="A46" t="s">
        <v>152</v>
      </c>
      <c r="B46" s="3">
        <v>41940</v>
      </c>
      <c r="C46" t="s">
        <v>3</v>
      </c>
      <c r="D46" s="37">
        <v>1432.1999999999998</v>
      </c>
      <c r="E46">
        <v>384.92944365</v>
      </c>
      <c r="F46">
        <v>0</v>
      </c>
      <c r="G46">
        <v>778.90000000000009</v>
      </c>
      <c r="H46">
        <v>268.359455325</v>
      </c>
      <c r="K46" s="35">
        <v>131.18363719102859</v>
      </c>
      <c r="L46">
        <v>97.490246226749704</v>
      </c>
      <c r="M46">
        <v>0</v>
      </c>
      <c r="N46">
        <v>175.82963345238451</v>
      </c>
      <c r="O46">
        <v>164.62478057540389</v>
      </c>
    </row>
    <row r="47" spans="1:17" x14ac:dyDescent="0.35">
      <c r="A47" t="s">
        <v>153</v>
      </c>
      <c r="B47" s="3">
        <v>41834</v>
      </c>
      <c r="C47" t="s">
        <v>5</v>
      </c>
      <c r="D47" s="37">
        <v>165.125</v>
      </c>
      <c r="E47">
        <v>56.403168057500004</v>
      </c>
      <c r="F47">
        <v>108.73333195249998</v>
      </c>
      <c r="H47">
        <v>0</v>
      </c>
      <c r="I47">
        <v>7.9976361749999993</v>
      </c>
      <c r="J47">
        <v>7.7187399999999986</v>
      </c>
      <c r="K47" s="35">
        <v>13.080870256472483</v>
      </c>
      <c r="L47">
        <v>3.3782439063245557</v>
      </c>
      <c r="M47">
        <v>10.942687636051488</v>
      </c>
      <c r="O47">
        <v>0</v>
      </c>
      <c r="P47">
        <v>1.2464647848261849</v>
      </c>
      <c r="Q47">
        <v>1.6644334681606643</v>
      </c>
    </row>
    <row r="48" spans="1:17" x14ac:dyDescent="0.35">
      <c r="A48" t="s">
        <v>153</v>
      </c>
      <c r="B48" s="3">
        <v>41856</v>
      </c>
      <c r="C48" t="s">
        <v>5</v>
      </c>
      <c r="D48" s="37">
        <v>390.97500000000002</v>
      </c>
      <c r="E48">
        <v>161.81005060000001</v>
      </c>
      <c r="F48">
        <v>203.27835725</v>
      </c>
      <c r="H48">
        <v>25.8865921525</v>
      </c>
      <c r="K48" s="35">
        <v>30.610278774729203</v>
      </c>
      <c r="L48">
        <v>19.806434837913557</v>
      </c>
      <c r="M48">
        <v>15.419738913042744</v>
      </c>
      <c r="O48">
        <v>4.5542734531733977</v>
      </c>
    </row>
    <row r="49" spans="1:17" x14ac:dyDescent="0.35">
      <c r="A49" t="s">
        <v>153</v>
      </c>
      <c r="B49" s="3">
        <v>41871</v>
      </c>
      <c r="C49" t="s">
        <v>5</v>
      </c>
      <c r="D49" s="37">
        <v>633.5</v>
      </c>
      <c r="E49">
        <v>323.19960737500003</v>
      </c>
      <c r="F49">
        <v>207.78679779999999</v>
      </c>
      <c r="G49">
        <v>48.424999999999997</v>
      </c>
      <c r="H49">
        <v>54.051332544999994</v>
      </c>
      <c r="I49">
        <v>15.293778549999999</v>
      </c>
      <c r="J49">
        <v>59.366644999999991</v>
      </c>
      <c r="K49" s="35">
        <v>21.762812318265169</v>
      </c>
      <c r="L49">
        <v>19.465919058090073</v>
      </c>
      <c r="M49">
        <v>31.146935172223039</v>
      </c>
      <c r="N49">
        <v>22.33851308092521</v>
      </c>
      <c r="O49">
        <v>7.0436006100897401</v>
      </c>
      <c r="P49">
        <v>1.6158937231260682</v>
      </c>
      <c r="Q49">
        <v>10.904269213311235</v>
      </c>
    </row>
    <row r="50" spans="1:17" x14ac:dyDescent="0.35">
      <c r="A50" t="s">
        <v>153</v>
      </c>
      <c r="B50" s="3">
        <v>41883</v>
      </c>
      <c r="C50" t="s">
        <v>5</v>
      </c>
      <c r="D50" s="37">
        <v>884.4</v>
      </c>
      <c r="E50">
        <v>403.62560400000001</v>
      </c>
      <c r="F50">
        <v>216.33644039999999</v>
      </c>
      <c r="G50">
        <v>199.77499999999998</v>
      </c>
      <c r="H50">
        <v>64.644166712499995</v>
      </c>
      <c r="I50">
        <v>16.931911150000001</v>
      </c>
      <c r="J50">
        <v>92.072694999999996</v>
      </c>
      <c r="K50" s="35">
        <v>51.529409078699423</v>
      </c>
      <c r="L50">
        <v>11.964688558760814</v>
      </c>
      <c r="M50">
        <v>15.874059165906608</v>
      </c>
      <c r="N50">
        <v>40.193645849396198</v>
      </c>
      <c r="O50">
        <v>8.4848213358256999</v>
      </c>
      <c r="P50">
        <v>1.8013056929003828</v>
      </c>
      <c r="Q50">
        <v>15.127130278607559</v>
      </c>
    </row>
    <row r="51" spans="1:17" x14ac:dyDescent="0.35">
      <c r="A51" t="s">
        <v>153</v>
      </c>
      <c r="B51" s="3">
        <v>41940</v>
      </c>
      <c r="C51" t="s">
        <v>5</v>
      </c>
      <c r="D51" s="37">
        <v>1484.575</v>
      </c>
      <c r="E51">
        <v>399.19582107500003</v>
      </c>
      <c r="F51">
        <v>0</v>
      </c>
      <c r="G51">
        <v>819</v>
      </c>
      <c r="H51">
        <v>266.36180147499999</v>
      </c>
      <c r="K51" s="35">
        <v>112.58011591751027</v>
      </c>
      <c r="L51">
        <v>33.084384528793805</v>
      </c>
      <c r="M51">
        <v>0</v>
      </c>
      <c r="N51">
        <v>116.63450032758942</v>
      </c>
      <c r="O51">
        <v>177.37078311048691</v>
      </c>
    </row>
    <row r="52" spans="1:17" x14ac:dyDescent="0.35">
      <c r="A52" t="s">
        <v>154</v>
      </c>
      <c r="B52" s="3">
        <v>41834</v>
      </c>
      <c r="C52" t="s">
        <v>9</v>
      </c>
      <c r="D52" s="37">
        <v>167.85</v>
      </c>
      <c r="E52">
        <v>59.670625824999995</v>
      </c>
      <c r="F52">
        <v>108.20537414750001</v>
      </c>
      <c r="H52">
        <v>0</v>
      </c>
      <c r="I52">
        <v>7.6415330250000002</v>
      </c>
      <c r="J52">
        <v>7.6216375000000003</v>
      </c>
      <c r="K52" s="35">
        <v>14.434795922815709</v>
      </c>
      <c r="L52">
        <v>4.4027180857909327</v>
      </c>
      <c r="M52">
        <v>10.389104249754414</v>
      </c>
      <c r="O52">
        <v>0</v>
      </c>
      <c r="P52">
        <v>0.54178157248620495</v>
      </c>
      <c r="Q52">
        <v>1.4533001726731023</v>
      </c>
    </row>
    <row r="53" spans="1:17" x14ac:dyDescent="0.35">
      <c r="A53" t="s">
        <v>154</v>
      </c>
      <c r="B53" s="3">
        <v>41856</v>
      </c>
      <c r="C53" t="s">
        <v>9</v>
      </c>
      <c r="D53" s="37">
        <v>455.375</v>
      </c>
      <c r="E53">
        <v>196.78104387499999</v>
      </c>
      <c r="F53">
        <v>227.605121725</v>
      </c>
      <c r="H53">
        <v>31.0138344175</v>
      </c>
      <c r="K53" s="35">
        <v>53.764075676359461</v>
      </c>
      <c r="L53">
        <v>21.517514801072924</v>
      </c>
      <c r="M53">
        <v>29.396766020695694</v>
      </c>
      <c r="O53">
        <v>9.1157488550662791</v>
      </c>
    </row>
    <row r="54" spans="1:17" x14ac:dyDescent="0.35">
      <c r="A54" t="s">
        <v>154</v>
      </c>
      <c r="B54" s="3">
        <v>41871</v>
      </c>
      <c r="C54" t="s">
        <v>9</v>
      </c>
      <c r="D54" s="37">
        <v>701.15</v>
      </c>
      <c r="E54">
        <v>411.74899112499997</v>
      </c>
      <c r="F54">
        <v>221.39852185000001</v>
      </c>
      <c r="G54">
        <v>9.7750000000000004</v>
      </c>
      <c r="H54">
        <v>58.254051754999999</v>
      </c>
      <c r="I54">
        <v>14.464021875</v>
      </c>
      <c r="J54">
        <v>74.310722499999997</v>
      </c>
      <c r="K54" s="35">
        <v>39.77893077162031</v>
      </c>
      <c r="L54">
        <v>42.167683049618887</v>
      </c>
      <c r="M54">
        <v>10.136403424182644</v>
      </c>
      <c r="N54">
        <v>3.5845734288289663</v>
      </c>
      <c r="O54">
        <v>10.039994462591228</v>
      </c>
      <c r="P54">
        <v>2.0280036716291687</v>
      </c>
      <c r="Q54">
        <v>4.8946978949089264</v>
      </c>
    </row>
    <row r="55" spans="1:17" x14ac:dyDescent="0.35">
      <c r="A55" t="s">
        <v>154</v>
      </c>
      <c r="B55" s="3">
        <v>41883</v>
      </c>
      <c r="C55" t="s">
        <v>9</v>
      </c>
      <c r="D55" s="37">
        <v>946.5</v>
      </c>
      <c r="E55">
        <v>451.01539954999998</v>
      </c>
      <c r="F55">
        <v>223.31917795000001</v>
      </c>
      <c r="G55">
        <v>180.97500000000002</v>
      </c>
      <c r="H55">
        <v>91.170522335000001</v>
      </c>
      <c r="I55">
        <v>16.6106093</v>
      </c>
      <c r="J55">
        <v>91.675000000000011</v>
      </c>
      <c r="K55" s="35">
        <v>83.887146413103025</v>
      </c>
      <c r="L55">
        <v>68.476176702216137</v>
      </c>
      <c r="M55">
        <v>18.697712320090723</v>
      </c>
      <c r="N55">
        <v>27.095187149504156</v>
      </c>
      <c r="O55">
        <v>22.272878362878682</v>
      </c>
      <c r="P55">
        <v>1.0485451523301383</v>
      </c>
      <c r="Q55">
        <v>11.459123219234387</v>
      </c>
    </row>
    <row r="56" spans="1:17" x14ac:dyDescent="0.35">
      <c r="A56" t="s">
        <v>154</v>
      </c>
      <c r="B56" s="3">
        <v>41940</v>
      </c>
      <c r="C56" t="s">
        <v>9</v>
      </c>
      <c r="D56" s="37">
        <v>1409.8999999999999</v>
      </c>
      <c r="E56">
        <v>515.9400048</v>
      </c>
      <c r="F56">
        <v>0</v>
      </c>
      <c r="G56">
        <v>813.7</v>
      </c>
      <c r="H56">
        <v>80.260887867500003</v>
      </c>
      <c r="K56" s="35">
        <v>125.22792553314193</v>
      </c>
      <c r="L56">
        <v>124.56639702864611</v>
      </c>
      <c r="M56">
        <v>0</v>
      </c>
      <c r="N56">
        <v>96.629843561223396</v>
      </c>
      <c r="O56">
        <v>17.729218816432471</v>
      </c>
    </row>
    <row r="57" spans="1:17" x14ac:dyDescent="0.35">
      <c r="A57" t="s">
        <v>155</v>
      </c>
      <c r="B57" s="3">
        <v>41834</v>
      </c>
      <c r="C57" t="s">
        <v>6</v>
      </c>
      <c r="D57" s="37">
        <v>146.97500000000002</v>
      </c>
      <c r="E57">
        <v>54.211044280000003</v>
      </c>
      <c r="F57">
        <v>92.767955717499987</v>
      </c>
      <c r="H57">
        <v>0</v>
      </c>
      <c r="I57">
        <v>6.9971549500000005</v>
      </c>
      <c r="J57">
        <v>5.9928274999999998</v>
      </c>
      <c r="K57" s="35">
        <v>31.129554552975279</v>
      </c>
      <c r="L57">
        <v>11.274852653693641</v>
      </c>
      <c r="M57">
        <v>20.026347531570412</v>
      </c>
      <c r="O57">
        <v>0</v>
      </c>
      <c r="P57">
        <v>1.73254146428041</v>
      </c>
      <c r="Q57">
        <v>1.786210224700608</v>
      </c>
    </row>
    <row r="58" spans="1:17" x14ac:dyDescent="0.35">
      <c r="A58" t="s">
        <v>155</v>
      </c>
      <c r="B58" s="3">
        <v>41856</v>
      </c>
      <c r="C58" t="s">
        <v>6</v>
      </c>
      <c r="D58" s="37">
        <v>467.45</v>
      </c>
      <c r="E58">
        <v>203.74149177499999</v>
      </c>
      <c r="F58">
        <v>235.38403269999998</v>
      </c>
      <c r="H58">
        <v>28.309475535000001</v>
      </c>
      <c r="K58" s="35">
        <v>23.467637290533109</v>
      </c>
      <c r="L58">
        <v>15.148654081353508</v>
      </c>
      <c r="M58">
        <v>18.877748343903917</v>
      </c>
      <c r="O58">
        <v>4.6106802932432762</v>
      </c>
    </row>
    <row r="59" spans="1:17" x14ac:dyDescent="0.35">
      <c r="A59" t="s">
        <v>155</v>
      </c>
      <c r="B59" s="3">
        <v>41871</v>
      </c>
      <c r="C59" t="s">
        <v>6</v>
      </c>
      <c r="D59" s="37">
        <v>640.9</v>
      </c>
      <c r="E59">
        <v>359.121830375</v>
      </c>
      <c r="F59">
        <v>214.31631927499998</v>
      </c>
      <c r="G59">
        <v>26.924999999999997</v>
      </c>
      <c r="H59">
        <v>40.529957834999998</v>
      </c>
      <c r="I59">
        <v>15.846198600000001</v>
      </c>
      <c r="J59">
        <v>66.977652500000005</v>
      </c>
      <c r="K59" s="35">
        <v>70.64960485853193</v>
      </c>
      <c r="L59">
        <v>50.107046591336882</v>
      </c>
      <c r="M59">
        <v>20.272845721713882</v>
      </c>
      <c r="N59">
        <v>22.324930011088505</v>
      </c>
      <c r="O59">
        <v>15.126236457958552</v>
      </c>
      <c r="P59">
        <v>1.859745600232497</v>
      </c>
      <c r="Q59">
        <v>3.9404685024785415</v>
      </c>
    </row>
    <row r="60" spans="1:17" x14ac:dyDescent="0.35">
      <c r="A60" t="s">
        <v>155</v>
      </c>
      <c r="B60" s="3">
        <v>41883</v>
      </c>
      <c r="C60" t="s">
        <v>6</v>
      </c>
      <c r="D60" s="37">
        <v>868.05000000000007</v>
      </c>
      <c r="E60">
        <v>424.4688405</v>
      </c>
      <c r="F60">
        <v>195.62595190000002</v>
      </c>
      <c r="G60">
        <v>188.1</v>
      </c>
      <c r="H60">
        <v>59.864553987500003</v>
      </c>
      <c r="I60">
        <v>17.083970333333333</v>
      </c>
      <c r="J60">
        <v>87.491133333333323</v>
      </c>
      <c r="K60" s="35">
        <v>6.5490457319994295</v>
      </c>
      <c r="L60">
        <v>7.5033815966278761</v>
      </c>
      <c r="M60">
        <v>3.0948808326995727</v>
      </c>
      <c r="N60">
        <v>5.1929439306297853</v>
      </c>
      <c r="O60">
        <v>6.2755085222110987</v>
      </c>
      <c r="P60">
        <v>1.0760083157233453</v>
      </c>
      <c r="Q60">
        <v>15.709343049705694</v>
      </c>
    </row>
    <row r="61" spans="1:17" x14ac:dyDescent="0.35">
      <c r="A61" t="s">
        <v>155</v>
      </c>
      <c r="B61" s="3">
        <v>41940</v>
      </c>
      <c r="C61" t="s">
        <v>6</v>
      </c>
      <c r="D61" s="37">
        <v>1435.925</v>
      </c>
      <c r="E61">
        <v>447.78568384999994</v>
      </c>
      <c r="F61">
        <v>0</v>
      </c>
      <c r="G61">
        <v>894.07500000000005</v>
      </c>
      <c r="H61">
        <v>94.076245180000001</v>
      </c>
      <c r="K61" s="35">
        <v>57.669077502593616</v>
      </c>
      <c r="L61">
        <v>69.654775852074337</v>
      </c>
      <c r="M61">
        <v>0</v>
      </c>
      <c r="N61">
        <v>49.236258658294631</v>
      </c>
      <c r="O61">
        <v>36.881994030394637</v>
      </c>
    </row>
    <row r="62" spans="1:17" x14ac:dyDescent="0.35">
      <c r="A62" t="s">
        <v>156</v>
      </c>
      <c r="B62" s="3">
        <v>42188</v>
      </c>
      <c r="C62" t="s">
        <v>13</v>
      </c>
      <c r="D62" s="37">
        <v>134.36333333333334</v>
      </c>
      <c r="E62">
        <v>53.175786875284984</v>
      </c>
      <c r="F62">
        <v>79.885050574785382</v>
      </c>
      <c r="H62">
        <v>1.3024958832629645</v>
      </c>
      <c r="K62" s="35">
        <v>14.52448813402906</v>
      </c>
      <c r="L62">
        <v>7.0845129074426545</v>
      </c>
      <c r="M62">
        <v>7.6005584180385455</v>
      </c>
      <c r="O62">
        <v>1.130901606361594</v>
      </c>
    </row>
    <row r="63" spans="1:17" x14ac:dyDescent="0.35">
      <c r="A63" t="s">
        <v>156</v>
      </c>
      <c r="B63" s="3">
        <v>42194</v>
      </c>
      <c r="C63" t="s">
        <v>13</v>
      </c>
      <c r="D63" s="37">
        <v>182.61333333333332</v>
      </c>
      <c r="E63">
        <v>82.895561404840237</v>
      </c>
      <c r="F63">
        <v>98.359528949515408</v>
      </c>
      <c r="H63">
        <v>1.3582429789776946</v>
      </c>
      <c r="K63" s="35">
        <v>29.639827060024317</v>
      </c>
      <c r="L63">
        <v>15.136758682475858</v>
      </c>
      <c r="M63">
        <v>15.108008596750429</v>
      </c>
      <c r="O63">
        <v>0.51844952997331684</v>
      </c>
    </row>
    <row r="64" spans="1:17" x14ac:dyDescent="0.35">
      <c r="A64" t="s">
        <v>156</v>
      </c>
      <c r="B64" s="3">
        <v>42201</v>
      </c>
      <c r="C64" t="s">
        <v>13</v>
      </c>
      <c r="D64" s="37">
        <v>228.71999999999997</v>
      </c>
      <c r="E64">
        <v>117.85805770552116</v>
      </c>
      <c r="F64">
        <v>105.29448569527726</v>
      </c>
      <c r="H64">
        <v>5.5674565992015461</v>
      </c>
      <c r="K64" s="35">
        <v>16.126536676707495</v>
      </c>
      <c r="L64">
        <v>13.836546010644806</v>
      </c>
      <c r="M64">
        <v>5.4770582996996477</v>
      </c>
      <c r="O64">
        <v>1.5248156685583569</v>
      </c>
    </row>
    <row r="65" spans="1:15" x14ac:dyDescent="0.35">
      <c r="A65" t="s">
        <v>156</v>
      </c>
      <c r="B65" s="3">
        <v>42227</v>
      </c>
      <c r="C65" t="s">
        <v>13</v>
      </c>
      <c r="D65" s="37">
        <v>679.01666666666654</v>
      </c>
      <c r="E65">
        <v>403.67055011866921</v>
      </c>
      <c r="F65">
        <v>139.26833191970042</v>
      </c>
      <c r="G65">
        <v>114.52788315526018</v>
      </c>
      <c r="H65">
        <v>21.549901473036755</v>
      </c>
      <c r="K65" s="35">
        <v>73.770544257176795</v>
      </c>
      <c r="L65">
        <v>42.269416137298471</v>
      </c>
      <c r="M65">
        <v>18.449419805587517</v>
      </c>
      <c r="N65">
        <v>15.083273640160746</v>
      </c>
      <c r="O65">
        <v>1.6494066068377393</v>
      </c>
    </row>
    <row r="66" spans="1:15" x14ac:dyDescent="0.35">
      <c r="A66" t="s">
        <v>156</v>
      </c>
      <c r="B66" s="3">
        <v>42284</v>
      </c>
      <c r="C66" t="s">
        <v>13</v>
      </c>
      <c r="D66" s="37">
        <v>1254.1939884601215</v>
      </c>
      <c r="E66">
        <v>461.46502749709197</v>
      </c>
      <c r="F66">
        <v>14.330712826181284</v>
      </c>
      <c r="G66">
        <v>662.21788454925763</v>
      </c>
      <c r="H66">
        <v>119.76304179413586</v>
      </c>
      <c r="K66" s="35">
        <v>285.83889093027591</v>
      </c>
      <c r="L66">
        <v>112.36122171288508</v>
      </c>
      <c r="M66">
        <v>6.2904281799870461</v>
      </c>
      <c r="N66">
        <v>133.09844966154856</v>
      </c>
      <c r="O66">
        <v>44.765431274115407</v>
      </c>
    </row>
    <row r="67" spans="1:15" x14ac:dyDescent="0.35">
      <c r="A67" t="s">
        <v>157</v>
      </c>
      <c r="B67" s="3">
        <v>42188</v>
      </c>
      <c r="C67" t="s">
        <v>14</v>
      </c>
      <c r="D67" s="37">
        <v>139.30333333333334</v>
      </c>
      <c r="E67">
        <v>43.041339356840325</v>
      </c>
      <c r="F67">
        <v>93.45131573951295</v>
      </c>
      <c r="H67">
        <v>2.8106782369800918</v>
      </c>
      <c r="K67" s="35">
        <v>5.4101838128560011</v>
      </c>
      <c r="L67">
        <v>3.6807260622773965</v>
      </c>
      <c r="M67">
        <v>3.9980048435182174</v>
      </c>
      <c r="O67">
        <v>1.8943175701689041</v>
      </c>
    </row>
    <row r="68" spans="1:15" x14ac:dyDescent="0.35">
      <c r="A68" t="s">
        <v>157</v>
      </c>
      <c r="B68" s="3">
        <v>42194</v>
      </c>
      <c r="C68" t="s">
        <v>14</v>
      </c>
      <c r="D68" s="37">
        <v>144.46333333333334</v>
      </c>
      <c r="E68">
        <v>49.894469057319057</v>
      </c>
      <c r="F68">
        <v>91.506950720798969</v>
      </c>
      <c r="H68">
        <v>3.0619135552152983</v>
      </c>
      <c r="K68" s="35">
        <v>20.139938210210783</v>
      </c>
      <c r="L68">
        <v>7.9615189223252072</v>
      </c>
      <c r="M68">
        <v>11.386366236406049</v>
      </c>
      <c r="O68">
        <v>1.3547624339275113</v>
      </c>
    </row>
    <row r="69" spans="1:15" x14ac:dyDescent="0.35">
      <c r="A69" t="s">
        <v>157</v>
      </c>
      <c r="B69" s="3">
        <v>42213</v>
      </c>
      <c r="C69" t="s">
        <v>14</v>
      </c>
      <c r="D69" s="37">
        <v>393.68999999999994</v>
      </c>
      <c r="E69">
        <v>207.09072457620806</v>
      </c>
      <c r="F69">
        <v>158.51284404897129</v>
      </c>
      <c r="H69">
        <v>28.086431374820631</v>
      </c>
      <c r="K69" s="35">
        <v>91.662659710403005</v>
      </c>
      <c r="L69">
        <v>42.439716073933759</v>
      </c>
      <c r="M69">
        <v>33.859503874818031</v>
      </c>
      <c r="O69">
        <v>18.558197333857184</v>
      </c>
    </row>
    <row r="70" spans="1:15" x14ac:dyDescent="0.35">
      <c r="A70" t="s">
        <v>157</v>
      </c>
      <c r="B70" s="3">
        <v>42241</v>
      </c>
      <c r="C70" t="s">
        <v>14</v>
      </c>
      <c r="D70" s="37">
        <v>759.95999999999992</v>
      </c>
      <c r="E70">
        <v>405.84984368841731</v>
      </c>
      <c r="F70">
        <v>145.7338805363006</v>
      </c>
      <c r="G70">
        <v>151.56333779775204</v>
      </c>
      <c r="H70">
        <v>56.812937977529984</v>
      </c>
      <c r="K70" s="35">
        <v>111.97792057497847</v>
      </c>
      <c r="L70">
        <v>77.649329007704026</v>
      </c>
      <c r="M70">
        <v>26.461093307748953</v>
      </c>
      <c r="N70">
        <v>13.398168478136251</v>
      </c>
      <c r="O70">
        <v>11.183570078100729</v>
      </c>
    </row>
    <row r="71" spans="1:15" x14ac:dyDescent="0.35">
      <c r="A71" t="s">
        <v>157</v>
      </c>
      <c r="B71" s="3">
        <v>42290</v>
      </c>
      <c r="C71" t="s">
        <v>14</v>
      </c>
      <c r="D71" s="37">
        <v>1309.71</v>
      </c>
      <c r="E71">
        <v>391.93391702867297</v>
      </c>
      <c r="G71">
        <v>773.16998260883986</v>
      </c>
      <c r="H71">
        <v>144.6061003624871</v>
      </c>
      <c r="K71" s="35">
        <v>167.77321425728846</v>
      </c>
      <c r="L71">
        <v>45.372459024733033</v>
      </c>
      <c r="N71">
        <v>80.022974293656048</v>
      </c>
      <c r="O71">
        <v>48.175317837507009</v>
      </c>
    </row>
    <row r="72" spans="1:15" x14ac:dyDescent="0.35">
      <c r="A72" t="s">
        <v>158</v>
      </c>
      <c r="B72" s="3">
        <v>42188</v>
      </c>
      <c r="C72" t="s">
        <v>12</v>
      </c>
      <c r="D72" s="37">
        <v>112.36333333333333</v>
      </c>
      <c r="E72">
        <v>39.806067151670192</v>
      </c>
      <c r="F72">
        <v>71.568511344864874</v>
      </c>
      <c r="H72">
        <v>0.9887548367982808</v>
      </c>
      <c r="K72" s="35">
        <v>25.316800160572708</v>
      </c>
      <c r="L72">
        <v>9.7173183529896043</v>
      </c>
      <c r="M72">
        <v>15.39078773019386</v>
      </c>
      <c r="O72">
        <v>0.60186661187554136</v>
      </c>
    </row>
    <row r="73" spans="1:15" x14ac:dyDescent="0.35">
      <c r="A73" t="s">
        <v>158</v>
      </c>
      <c r="B73" s="3">
        <v>42194</v>
      </c>
      <c r="C73" t="s">
        <v>12</v>
      </c>
      <c r="D73" s="37">
        <v>145.80999999999997</v>
      </c>
      <c r="E73">
        <v>60.377178054750146</v>
      </c>
      <c r="F73">
        <v>84.178309091409204</v>
      </c>
      <c r="H73">
        <v>1.2545128538406427</v>
      </c>
      <c r="K73" s="35">
        <v>21.849354596790722</v>
      </c>
      <c r="L73">
        <v>11.507304534732503</v>
      </c>
      <c r="M73">
        <v>10.224394885037151</v>
      </c>
      <c r="O73">
        <v>0.22366366897930429</v>
      </c>
    </row>
    <row r="74" spans="1:15" x14ac:dyDescent="0.35">
      <c r="A74" t="s">
        <v>158</v>
      </c>
      <c r="B74" s="3">
        <v>42209</v>
      </c>
      <c r="C74" t="s">
        <v>12</v>
      </c>
      <c r="D74" s="37">
        <v>282.81</v>
      </c>
      <c r="E74">
        <v>149.28041577986011</v>
      </c>
      <c r="F74">
        <v>127.11657407163386</v>
      </c>
      <c r="H74">
        <v>6.4130101485060305</v>
      </c>
      <c r="K74" s="35">
        <v>43.195525659922836</v>
      </c>
      <c r="L74">
        <v>25.221324739941544</v>
      </c>
      <c r="M74">
        <v>19.449445909056642</v>
      </c>
      <c r="O74">
        <v>1.0834569775819851</v>
      </c>
    </row>
    <row r="75" spans="1:15" x14ac:dyDescent="0.35">
      <c r="A75" t="s">
        <v>158</v>
      </c>
      <c r="B75" s="3">
        <v>42241</v>
      </c>
      <c r="C75" t="s">
        <v>12</v>
      </c>
      <c r="D75" s="37">
        <v>831.69666666666672</v>
      </c>
      <c r="E75">
        <v>466.61623094392274</v>
      </c>
      <c r="F75">
        <v>151.40854254987858</v>
      </c>
      <c r="G75">
        <v>172.84555514708535</v>
      </c>
      <c r="H75">
        <v>40.826338025780139</v>
      </c>
      <c r="K75" s="35">
        <v>22.976399808245468</v>
      </c>
      <c r="L75">
        <v>11.310320513019745</v>
      </c>
      <c r="M75">
        <v>17.888678683976039</v>
      </c>
      <c r="N75">
        <v>11.714116157949535</v>
      </c>
      <c r="O75">
        <v>11.12704875925534</v>
      </c>
    </row>
    <row r="76" spans="1:15" x14ac:dyDescent="0.35">
      <c r="A76" t="s">
        <v>158</v>
      </c>
      <c r="B76" s="3">
        <v>42290</v>
      </c>
      <c r="C76" t="s">
        <v>12</v>
      </c>
      <c r="D76" s="37">
        <v>1224.9666666666667</v>
      </c>
      <c r="E76">
        <v>401.98449731588602</v>
      </c>
      <c r="G76">
        <v>687.41855732585987</v>
      </c>
      <c r="H76">
        <v>135.56361202492073</v>
      </c>
      <c r="K76" s="35">
        <v>152.01403853299436</v>
      </c>
      <c r="L76">
        <v>56.467252517412966</v>
      </c>
      <c r="N76">
        <v>80.634996745968948</v>
      </c>
      <c r="O76">
        <v>19.512008001020103</v>
      </c>
    </row>
    <row r="77" spans="1:15" x14ac:dyDescent="0.35">
      <c r="A77" t="s">
        <v>159</v>
      </c>
      <c r="B77" s="3">
        <v>42188</v>
      </c>
      <c r="C77" t="s">
        <v>10</v>
      </c>
      <c r="D77" s="37">
        <v>121.34666666666668</v>
      </c>
      <c r="E77">
        <v>35.962227877421697</v>
      </c>
      <c r="F77">
        <v>84.123546068104844</v>
      </c>
      <c r="H77">
        <v>1.2608927211401446</v>
      </c>
      <c r="K77" s="35">
        <v>30.868036446688237</v>
      </c>
      <c r="L77">
        <v>9.511496338644001</v>
      </c>
      <c r="M77">
        <v>21.755341225160571</v>
      </c>
      <c r="O77">
        <v>0.48136625018889884</v>
      </c>
    </row>
    <row r="78" spans="1:15" x14ac:dyDescent="0.35">
      <c r="A78" t="s">
        <v>159</v>
      </c>
      <c r="B78" s="3">
        <v>42194</v>
      </c>
      <c r="C78" t="s">
        <v>10</v>
      </c>
      <c r="D78" s="37">
        <v>158.48333333333335</v>
      </c>
      <c r="E78">
        <v>58.76072515341793</v>
      </c>
      <c r="F78">
        <v>98.293557633691691</v>
      </c>
      <c r="H78">
        <v>1.4290505462237206</v>
      </c>
      <c r="K78" s="35">
        <v>25.106923642987766</v>
      </c>
      <c r="L78">
        <v>10.645537614579217</v>
      </c>
      <c r="M78">
        <v>15.025123973112041</v>
      </c>
      <c r="O78">
        <v>0.44577123474756197</v>
      </c>
    </row>
    <row r="79" spans="1:15" x14ac:dyDescent="0.35">
      <c r="A79" t="s">
        <v>159</v>
      </c>
      <c r="B79" s="3">
        <v>42209</v>
      </c>
      <c r="C79" t="s">
        <v>10</v>
      </c>
      <c r="D79" s="37">
        <v>310.70000000000005</v>
      </c>
      <c r="E79">
        <v>161.1860683786669</v>
      </c>
      <c r="F79">
        <v>143.4908875848439</v>
      </c>
      <c r="H79">
        <v>6.0230440364891926</v>
      </c>
      <c r="K79" s="35">
        <v>17.673290162987261</v>
      </c>
      <c r="L79">
        <v>11.024832948771344</v>
      </c>
      <c r="M79">
        <v>14.306893345765848</v>
      </c>
      <c r="O79">
        <v>2.5131753660727112</v>
      </c>
    </row>
    <row r="80" spans="1:15" x14ac:dyDescent="0.35">
      <c r="A80" t="s">
        <v>159</v>
      </c>
      <c r="B80" s="3">
        <v>42234</v>
      </c>
      <c r="C80" t="s">
        <v>10</v>
      </c>
      <c r="D80" s="37">
        <v>817.65333333333331</v>
      </c>
      <c r="E80">
        <v>424.31010633329248</v>
      </c>
      <c r="F80">
        <v>160.77713346419421</v>
      </c>
      <c r="G80">
        <v>189.47353596311635</v>
      </c>
      <c r="H80">
        <v>43.092557572730229</v>
      </c>
      <c r="K80" s="35">
        <v>66.220044408633726</v>
      </c>
      <c r="L80">
        <v>54.991042434583633</v>
      </c>
      <c r="M80">
        <v>17.518712661384448</v>
      </c>
      <c r="N80">
        <v>17.387470794828491</v>
      </c>
      <c r="O80">
        <v>8.6390410355200267</v>
      </c>
    </row>
    <row r="81" spans="1:15" x14ac:dyDescent="0.35">
      <c r="A81" t="s">
        <v>159</v>
      </c>
      <c r="B81" s="3">
        <v>42290</v>
      </c>
      <c r="C81" t="s">
        <v>10</v>
      </c>
      <c r="D81" s="37">
        <v>1241.5866666666668</v>
      </c>
      <c r="E81">
        <v>315.60703343742955</v>
      </c>
      <c r="G81">
        <v>774.38963110094232</v>
      </c>
      <c r="H81">
        <v>151.59000212829491</v>
      </c>
      <c r="K81" s="35">
        <v>63.905805683048726</v>
      </c>
      <c r="L81">
        <v>10.296372653533847</v>
      </c>
      <c r="N81">
        <v>39.126537437374957</v>
      </c>
      <c r="O81">
        <v>25.590707157998942</v>
      </c>
    </row>
    <row r="82" spans="1:15" x14ac:dyDescent="0.35">
      <c r="A82" t="s">
        <v>160</v>
      </c>
      <c r="B82" s="3">
        <v>42188</v>
      </c>
      <c r="C82" t="s">
        <v>8</v>
      </c>
      <c r="D82" s="37">
        <v>145.28666666666669</v>
      </c>
      <c r="E82">
        <v>49.806200058414646</v>
      </c>
      <c r="F82">
        <v>94.522476738877799</v>
      </c>
      <c r="H82">
        <v>0.95798986937424613</v>
      </c>
      <c r="K82" s="35">
        <v>33.265476709957795</v>
      </c>
      <c r="L82">
        <v>10.341500749458531</v>
      </c>
      <c r="M82">
        <v>22.154170265991226</v>
      </c>
      <c r="O82">
        <v>1.0451555794831195</v>
      </c>
    </row>
    <row r="83" spans="1:15" x14ac:dyDescent="0.35">
      <c r="A83" t="s">
        <v>160</v>
      </c>
      <c r="B83" s="3">
        <v>42194</v>
      </c>
      <c r="C83" t="s">
        <v>8</v>
      </c>
      <c r="D83" s="37">
        <v>193.10333333333335</v>
      </c>
      <c r="E83">
        <v>73.063759329153626</v>
      </c>
      <c r="F83">
        <v>118.77148334608815</v>
      </c>
      <c r="H83">
        <v>1.2680906580915685</v>
      </c>
      <c r="K83" s="35">
        <v>25.11052988511214</v>
      </c>
      <c r="L83">
        <v>9.7972277631551332</v>
      </c>
      <c r="M83">
        <v>15.380718033670433</v>
      </c>
      <c r="O83">
        <v>0.54488964874845913</v>
      </c>
    </row>
    <row r="84" spans="1:15" x14ac:dyDescent="0.35">
      <c r="A84" t="s">
        <v>160</v>
      </c>
      <c r="B84" s="3">
        <v>42213</v>
      </c>
      <c r="C84" t="s">
        <v>8</v>
      </c>
      <c r="D84" s="37">
        <v>399.32666666666671</v>
      </c>
      <c r="E84">
        <v>205.49169517345632</v>
      </c>
      <c r="F84">
        <v>186.83748664844379</v>
      </c>
      <c r="H84">
        <v>6.9974848447665678</v>
      </c>
      <c r="K84" s="35">
        <v>50.17395340213843</v>
      </c>
      <c r="L84">
        <v>25.261325167962244</v>
      </c>
      <c r="M84">
        <v>38.489232597768307</v>
      </c>
      <c r="O84">
        <v>2.0861464158273262</v>
      </c>
    </row>
    <row r="85" spans="1:15" x14ac:dyDescent="0.35">
      <c r="A85" t="s">
        <v>160</v>
      </c>
      <c r="B85" s="3">
        <v>42241</v>
      </c>
      <c r="C85" t="s">
        <v>8</v>
      </c>
      <c r="D85" s="37">
        <v>858.21000000000015</v>
      </c>
      <c r="E85">
        <v>460.93790077785496</v>
      </c>
      <c r="F85">
        <v>172.09030967547957</v>
      </c>
      <c r="G85">
        <v>165.76617342204196</v>
      </c>
      <c r="H85">
        <v>59.41561612462359</v>
      </c>
      <c r="K85" s="35">
        <v>46.2688752274656</v>
      </c>
      <c r="L85">
        <v>26.410829055585712</v>
      </c>
      <c r="M85">
        <v>39.153037713081787</v>
      </c>
      <c r="N85">
        <v>7.9770409065039214</v>
      </c>
      <c r="O85">
        <v>12.35373413342362</v>
      </c>
    </row>
    <row r="86" spans="1:15" x14ac:dyDescent="0.35">
      <c r="A86" t="s">
        <v>160</v>
      </c>
      <c r="B86" s="3">
        <v>42290</v>
      </c>
      <c r="C86" t="s">
        <v>8</v>
      </c>
      <c r="D86" s="37">
        <v>1265.3000000000002</v>
      </c>
      <c r="E86">
        <v>391.26687529446224</v>
      </c>
      <c r="G86">
        <v>712.58714929868916</v>
      </c>
      <c r="H86">
        <v>161.44597540684859</v>
      </c>
      <c r="K86" s="35">
        <v>113.29245929598731</v>
      </c>
      <c r="L86">
        <v>44.700574706901463</v>
      </c>
      <c r="N86">
        <v>66.380881925068195</v>
      </c>
      <c r="O86">
        <v>17.355913510221669</v>
      </c>
    </row>
    <row r="87" spans="1:15" x14ac:dyDescent="0.35">
      <c r="A87" t="s">
        <v>161</v>
      </c>
      <c r="B87" s="3">
        <v>42188</v>
      </c>
      <c r="C87" t="s">
        <v>4</v>
      </c>
      <c r="D87" s="37">
        <v>93.123333333333349</v>
      </c>
      <c r="E87">
        <v>26.082297240962234</v>
      </c>
      <c r="F87">
        <v>65.524583229249274</v>
      </c>
      <c r="H87">
        <v>1.5164528631218421</v>
      </c>
      <c r="K87" s="35">
        <v>24.648332826199635</v>
      </c>
      <c r="L87">
        <v>16.35965083280588</v>
      </c>
      <c r="M87">
        <v>12.151847257675318</v>
      </c>
      <c r="O87">
        <v>0.48892182213139135</v>
      </c>
    </row>
    <row r="88" spans="1:15" x14ac:dyDescent="0.35">
      <c r="A88" t="s">
        <v>161</v>
      </c>
      <c r="B88" s="3">
        <v>42194</v>
      </c>
      <c r="C88" t="s">
        <v>4</v>
      </c>
      <c r="D88" s="37">
        <v>112.72666666666669</v>
      </c>
      <c r="E88">
        <v>38.783676747020195</v>
      </c>
      <c r="F88">
        <v>72.813984113365663</v>
      </c>
      <c r="H88">
        <v>1.1290058062808217</v>
      </c>
      <c r="K88" s="35">
        <v>16.733181052870471</v>
      </c>
      <c r="L88">
        <v>4.1595802322291231</v>
      </c>
      <c r="M88">
        <v>12.794743308807517</v>
      </c>
      <c r="O88">
        <v>0.40046020710173919</v>
      </c>
    </row>
    <row r="89" spans="1:15" x14ac:dyDescent="0.35">
      <c r="A89" t="s">
        <v>161</v>
      </c>
      <c r="B89" s="3">
        <v>42220</v>
      </c>
      <c r="C89" t="s">
        <v>4</v>
      </c>
      <c r="D89" s="37">
        <v>364</v>
      </c>
      <c r="E89">
        <v>203.16870775312972</v>
      </c>
      <c r="F89">
        <v>148.56355079540543</v>
      </c>
      <c r="H89">
        <v>12.267741451464847</v>
      </c>
      <c r="K89" s="35">
        <v>71.243185405108775</v>
      </c>
      <c r="L89">
        <v>39.6711848720769</v>
      </c>
      <c r="M89">
        <v>30.411582194698916</v>
      </c>
      <c r="O89">
        <v>3.8467654654261403</v>
      </c>
    </row>
    <row r="90" spans="1:15" x14ac:dyDescent="0.35">
      <c r="A90" t="s">
        <v>161</v>
      </c>
      <c r="B90" s="3">
        <v>42241</v>
      </c>
      <c r="C90" t="s">
        <v>4</v>
      </c>
      <c r="D90" s="37">
        <v>705.74333333333334</v>
      </c>
      <c r="E90">
        <v>356.58603753092791</v>
      </c>
      <c r="F90">
        <v>154.33051297468018</v>
      </c>
      <c r="G90">
        <v>151.40642879343682</v>
      </c>
      <c r="H90">
        <v>43.420354034288543</v>
      </c>
      <c r="K90" s="35">
        <v>78.195611414226036</v>
      </c>
      <c r="L90">
        <v>40.989149014229604</v>
      </c>
      <c r="M90">
        <v>13.261815803048348</v>
      </c>
      <c r="N90">
        <v>23.87689369444567</v>
      </c>
      <c r="O90">
        <v>4.549986360417944</v>
      </c>
    </row>
    <row r="91" spans="1:15" x14ac:dyDescent="0.35">
      <c r="A91" t="s">
        <v>161</v>
      </c>
      <c r="B91" s="3">
        <v>42290</v>
      </c>
      <c r="C91" t="s">
        <v>4</v>
      </c>
      <c r="D91" s="37">
        <v>1259.6167004868512</v>
      </c>
      <c r="E91">
        <v>354.21923332585106</v>
      </c>
      <c r="F91">
        <v>2.0395941577876218</v>
      </c>
      <c r="G91">
        <v>737.36530229977359</v>
      </c>
      <c r="H91">
        <v>167.52226632177954</v>
      </c>
      <c r="K91" s="35">
        <v>204.45152689523582</v>
      </c>
      <c r="L91">
        <v>63.762565953639609</v>
      </c>
      <c r="N91">
        <v>99.375063813906337</v>
      </c>
      <c r="O91">
        <v>43.84624556374385</v>
      </c>
    </row>
    <row r="92" spans="1:15" x14ac:dyDescent="0.35">
      <c r="A92" t="s">
        <v>162</v>
      </c>
      <c r="B92" s="3">
        <v>42188</v>
      </c>
      <c r="C92" t="s">
        <v>7</v>
      </c>
      <c r="D92" s="37">
        <v>158.94</v>
      </c>
      <c r="E92">
        <v>55.121507286975614</v>
      </c>
      <c r="F92">
        <v>102.65906474972762</v>
      </c>
      <c r="H92">
        <v>1.1594279632967757</v>
      </c>
      <c r="K92" s="35">
        <v>9.7362704853020201</v>
      </c>
      <c r="L92">
        <v>5.2381981896950416</v>
      </c>
      <c r="M92">
        <v>5.3284236107360181</v>
      </c>
      <c r="O92">
        <v>0.70273395290427709</v>
      </c>
    </row>
    <row r="93" spans="1:15" x14ac:dyDescent="0.35">
      <c r="A93" t="s">
        <v>162</v>
      </c>
      <c r="B93" s="3">
        <v>42194</v>
      </c>
      <c r="C93" t="s">
        <v>7</v>
      </c>
      <c r="D93" s="37">
        <v>172.44666666666666</v>
      </c>
      <c r="E93">
        <v>72.367629846319801</v>
      </c>
      <c r="F93">
        <v>107.14200674984045</v>
      </c>
      <c r="H93">
        <v>2.085918959395304</v>
      </c>
      <c r="K93" s="35">
        <v>20.08155962660857</v>
      </c>
      <c r="L93">
        <v>8.8600504125778272</v>
      </c>
      <c r="M93">
        <v>1.5266846909913838</v>
      </c>
      <c r="O93">
        <v>0.19685042724134413</v>
      </c>
    </row>
    <row r="94" spans="1:15" x14ac:dyDescent="0.35">
      <c r="A94" t="s">
        <v>162</v>
      </c>
      <c r="B94" s="3">
        <v>42209</v>
      </c>
      <c r="C94" t="s">
        <v>7</v>
      </c>
      <c r="D94" s="37">
        <v>356.5266666666667</v>
      </c>
      <c r="E94">
        <v>196.85142508546238</v>
      </c>
      <c r="F94">
        <v>149.87872089693838</v>
      </c>
      <c r="H94">
        <v>9.7965206842659001</v>
      </c>
      <c r="K94" s="35">
        <v>49.158120688545438</v>
      </c>
      <c r="L94">
        <v>17.905909857549624</v>
      </c>
      <c r="M94">
        <v>45.038481882618285</v>
      </c>
      <c r="O94">
        <v>2.5116192197904228</v>
      </c>
    </row>
    <row r="95" spans="1:15" x14ac:dyDescent="0.35">
      <c r="A95" t="s">
        <v>162</v>
      </c>
      <c r="B95" s="3">
        <v>42234</v>
      </c>
      <c r="C95" t="s">
        <v>7</v>
      </c>
      <c r="D95" s="37">
        <v>778.52666666666676</v>
      </c>
      <c r="E95">
        <v>440.32451360897727</v>
      </c>
      <c r="F95">
        <v>152.41983126612186</v>
      </c>
      <c r="G95">
        <v>153.20830621264264</v>
      </c>
      <c r="H95">
        <v>32.574015578924985</v>
      </c>
      <c r="K95" s="35">
        <v>111.00108961760864</v>
      </c>
      <c r="L95">
        <v>85.298437642773479</v>
      </c>
      <c r="M95">
        <v>8.5040076884081248</v>
      </c>
      <c r="N95">
        <v>34.076451391284159</v>
      </c>
      <c r="O95">
        <v>3.7639417307672902</v>
      </c>
    </row>
    <row r="96" spans="1:15" x14ac:dyDescent="0.35">
      <c r="A96" t="s">
        <v>162</v>
      </c>
      <c r="B96" s="3">
        <v>42284</v>
      </c>
      <c r="C96" t="s">
        <v>7</v>
      </c>
      <c r="D96" s="37">
        <v>1493.3441606417082</v>
      </c>
      <c r="E96">
        <v>481.71258314715323</v>
      </c>
      <c r="F96">
        <v>7.5675180748748634</v>
      </c>
      <c r="G96">
        <v>843.05076670520998</v>
      </c>
      <c r="H96">
        <v>161.01329271447028</v>
      </c>
      <c r="K96" s="35">
        <v>113.11928917488517</v>
      </c>
      <c r="L96">
        <v>17.699851406614997</v>
      </c>
      <c r="M96">
        <v>5.6245927786099683</v>
      </c>
      <c r="N96">
        <v>106.15858863019892</v>
      </c>
      <c r="O96">
        <v>32.490493092269539</v>
      </c>
    </row>
    <row r="97" spans="1:15" x14ac:dyDescent="0.35">
      <c r="A97" t="s">
        <v>163</v>
      </c>
      <c r="B97" s="3">
        <v>42188</v>
      </c>
      <c r="C97" t="s">
        <v>2</v>
      </c>
      <c r="D97" s="37">
        <v>110.87000000000002</v>
      </c>
      <c r="E97">
        <v>35.009089312271982</v>
      </c>
      <c r="F97">
        <v>75.474817865454227</v>
      </c>
      <c r="H97">
        <v>0.59640598794956723</v>
      </c>
      <c r="K97" s="35">
        <v>48.217785407768645</v>
      </c>
      <c r="L97">
        <v>14.855119500033332</v>
      </c>
      <c r="M97">
        <v>32.88967860608426</v>
      </c>
      <c r="O97">
        <v>0.77699297880697005</v>
      </c>
    </row>
    <row r="98" spans="1:15" x14ac:dyDescent="0.35">
      <c r="A98" t="s">
        <v>163</v>
      </c>
      <c r="B98" s="3">
        <v>42194</v>
      </c>
      <c r="C98" t="s">
        <v>2</v>
      </c>
      <c r="D98" s="37">
        <v>136.43333333333334</v>
      </c>
      <c r="E98">
        <v>48.382024110454601</v>
      </c>
      <c r="F98">
        <v>86.197267911506898</v>
      </c>
      <c r="H98">
        <v>1.8540413113718477</v>
      </c>
      <c r="K98" s="35">
        <v>49.20061246231257</v>
      </c>
      <c r="L98">
        <v>16.80835068619092</v>
      </c>
      <c r="M98">
        <v>32.539529772488187</v>
      </c>
      <c r="O98">
        <v>0.53619173732178538</v>
      </c>
    </row>
    <row r="99" spans="1:15" x14ac:dyDescent="0.35">
      <c r="A99" t="s">
        <v>163</v>
      </c>
      <c r="B99" s="3">
        <v>42213</v>
      </c>
      <c r="C99" t="s">
        <v>2</v>
      </c>
      <c r="D99" s="37">
        <v>334.30333333333334</v>
      </c>
      <c r="E99">
        <v>179.50996247801859</v>
      </c>
      <c r="F99">
        <v>141.46682423517521</v>
      </c>
      <c r="H99">
        <v>13.326546620139514</v>
      </c>
      <c r="K99" s="35">
        <v>88.982130457416716</v>
      </c>
      <c r="L99">
        <v>49.637294310975641</v>
      </c>
      <c r="M99">
        <v>32.334625715315958</v>
      </c>
      <c r="O99">
        <v>7.2322158686000666</v>
      </c>
    </row>
    <row r="100" spans="1:15" x14ac:dyDescent="0.35">
      <c r="A100" t="s">
        <v>163</v>
      </c>
      <c r="B100" s="3">
        <v>42241</v>
      </c>
      <c r="C100" t="s">
        <v>2</v>
      </c>
      <c r="D100" s="37">
        <v>800.67333333333329</v>
      </c>
      <c r="E100">
        <v>419.57571550672446</v>
      </c>
      <c r="F100">
        <v>142.83744270533336</v>
      </c>
      <c r="G100">
        <v>177.2288570447883</v>
      </c>
      <c r="H100">
        <v>61.031318076487231</v>
      </c>
      <c r="K100" s="35">
        <v>96.288697079071667</v>
      </c>
      <c r="L100">
        <v>58.124580792327087</v>
      </c>
      <c r="M100">
        <v>11.586361559024239</v>
      </c>
      <c r="N100">
        <v>23.575444969582218</v>
      </c>
      <c r="O100">
        <v>12.986202333861405</v>
      </c>
    </row>
    <row r="101" spans="1:15" x14ac:dyDescent="0.35">
      <c r="A101" t="s">
        <v>163</v>
      </c>
      <c r="B101" s="3">
        <v>42290</v>
      </c>
      <c r="C101" t="s">
        <v>2</v>
      </c>
      <c r="D101" s="37">
        <v>1312.62</v>
      </c>
      <c r="E101">
        <v>380.57557170733338</v>
      </c>
      <c r="G101">
        <v>774.49596437370451</v>
      </c>
      <c r="H101">
        <v>157.5484639189622</v>
      </c>
      <c r="K101" s="35">
        <v>129.38933655759797</v>
      </c>
      <c r="L101">
        <v>57.467425592439604</v>
      </c>
      <c r="N101">
        <v>64.514617311748438</v>
      </c>
      <c r="O101">
        <v>16.360380784567297</v>
      </c>
    </row>
    <row r="102" spans="1:15" x14ac:dyDescent="0.35">
      <c r="A102" t="s">
        <v>164</v>
      </c>
      <c r="B102" s="3">
        <v>42188</v>
      </c>
      <c r="C102" t="s">
        <v>3</v>
      </c>
      <c r="D102" s="37">
        <v>112.08333333333333</v>
      </c>
      <c r="E102">
        <v>31.367013600289454</v>
      </c>
      <c r="F102">
        <v>79.51964649994477</v>
      </c>
      <c r="H102">
        <v>1.1966732330991212</v>
      </c>
      <c r="K102" s="35">
        <v>35.192814712770691</v>
      </c>
      <c r="L102">
        <v>9.1822034223675146</v>
      </c>
      <c r="M102">
        <v>25.496577956020111</v>
      </c>
      <c r="O102">
        <v>0.64691122782303345</v>
      </c>
    </row>
    <row r="103" spans="1:15" x14ac:dyDescent="0.35">
      <c r="A103" t="s">
        <v>164</v>
      </c>
      <c r="B103" s="3">
        <v>42194</v>
      </c>
      <c r="C103" t="s">
        <v>3</v>
      </c>
      <c r="D103" s="37">
        <v>159.94333333333336</v>
      </c>
      <c r="E103">
        <v>49.109332955229306</v>
      </c>
      <c r="F103">
        <v>109.15214634041283</v>
      </c>
      <c r="H103">
        <v>1.6818540376911999</v>
      </c>
      <c r="K103" s="35">
        <v>8.083456356451693</v>
      </c>
      <c r="L103">
        <v>4.4983410466079716</v>
      </c>
      <c r="M103">
        <v>5.4070438202621451</v>
      </c>
      <c r="O103">
        <v>0.77475416739625336</v>
      </c>
    </row>
    <row r="104" spans="1:15" x14ac:dyDescent="0.35">
      <c r="A104" t="s">
        <v>164</v>
      </c>
      <c r="B104" s="3">
        <v>42213</v>
      </c>
      <c r="C104" t="s">
        <v>3</v>
      </c>
      <c r="D104" s="37">
        <v>363.67999999999995</v>
      </c>
      <c r="E104">
        <v>166.44506662876159</v>
      </c>
      <c r="F104">
        <v>184.36552791555218</v>
      </c>
      <c r="H104">
        <v>12.869405455686206</v>
      </c>
      <c r="K104" s="35">
        <v>19.558089734791032</v>
      </c>
      <c r="L104">
        <v>15.442194895375964</v>
      </c>
      <c r="M104">
        <v>9.6524557852177395</v>
      </c>
      <c r="O104">
        <v>2.5145104070947197</v>
      </c>
    </row>
    <row r="105" spans="1:15" x14ac:dyDescent="0.35">
      <c r="A105" t="s">
        <v>164</v>
      </c>
      <c r="B105" s="3">
        <v>42241</v>
      </c>
      <c r="C105" t="s">
        <v>3</v>
      </c>
      <c r="D105" s="37">
        <v>823.25000000000011</v>
      </c>
      <c r="E105">
        <v>393.7043651766798</v>
      </c>
      <c r="F105">
        <v>183.84206401868838</v>
      </c>
      <c r="G105">
        <v>163.61369174180589</v>
      </c>
      <c r="H105">
        <v>82.089879062825943</v>
      </c>
      <c r="K105" s="35">
        <v>126.00749719023825</v>
      </c>
      <c r="L105">
        <v>60.092090371345094</v>
      </c>
      <c r="M105">
        <v>35.62439724782061</v>
      </c>
      <c r="N105">
        <v>26.994537141246916</v>
      </c>
      <c r="O105">
        <v>23.015689303919931</v>
      </c>
    </row>
    <row r="106" spans="1:15" x14ac:dyDescent="0.35">
      <c r="A106" t="s">
        <v>164</v>
      </c>
      <c r="B106" s="3">
        <v>42290</v>
      </c>
      <c r="C106" t="s">
        <v>3</v>
      </c>
      <c r="D106" s="37">
        <v>1299.8228144355598</v>
      </c>
      <c r="E106">
        <v>341.57415034819292</v>
      </c>
      <c r="F106">
        <v>0.88622677328424415</v>
      </c>
      <c r="G106">
        <v>780.34892598714077</v>
      </c>
      <c r="H106">
        <v>177.67818140690491</v>
      </c>
      <c r="K106" s="35">
        <v>81.431238119783856</v>
      </c>
      <c r="L106">
        <v>15.838262110642573</v>
      </c>
      <c r="N106">
        <v>49.558819114522635</v>
      </c>
      <c r="O106">
        <v>39.000309275057056</v>
      </c>
    </row>
    <row r="107" spans="1:15" x14ac:dyDescent="0.35">
      <c r="A107" t="s">
        <v>165</v>
      </c>
      <c r="B107" s="3">
        <v>42188</v>
      </c>
      <c r="C107" t="s">
        <v>5</v>
      </c>
      <c r="D107" s="37">
        <v>138.24666666666667</v>
      </c>
      <c r="E107">
        <v>43.440666324306406</v>
      </c>
      <c r="F107">
        <v>93.514086999539515</v>
      </c>
      <c r="H107">
        <v>1.2919133428207541</v>
      </c>
      <c r="K107" s="35">
        <v>20.967093795331323</v>
      </c>
      <c r="L107">
        <v>7.4585751412620516</v>
      </c>
      <c r="M107">
        <v>13.510545949192425</v>
      </c>
      <c r="O107">
        <v>0.25832828814087921</v>
      </c>
    </row>
    <row r="108" spans="1:15" x14ac:dyDescent="0.35">
      <c r="A108" t="s">
        <v>165</v>
      </c>
      <c r="B108" s="3">
        <v>42194</v>
      </c>
      <c r="C108" t="s">
        <v>5</v>
      </c>
      <c r="D108" s="37">
        <v>166.68333333333337</v>
      </c>
      <c r="E108">
        <v>60.441689380615578</v>
      </c>
      <c r="F108">
        <v>104.64854562222664</v>
      </c>
      <c r="H108">
        <v>1.5930983304911401</v>
      </c>
      <c r="K108" s="35">
        <v>36.423148317152979</v>
      </c>
      <c r="L108">
        <v>11.24384983776747</v>
      </c>
      <c r="M108">
        <v>25.091426757217334</v>
      </c>
      <c r="O108">
        <v>0.25197384178908239</v>
      </c>
    </row>
    <row r="109" spans="1:15" x14ac:dyDescent="0.35">
      <c r="A109" t="s">
        <v>165</v>
      </c>
      <c r="B109" s="3">
        <v>42209</v>
      </c>
      <c r="C109" t="s">
        <v>5</v>
      </c>
      <c r="D109" s="37">
        <v>338.95666666666671</v>
      </c>
      <c r="E109">
        <v>171.31467773054916</v>
      </c>
      <c r="F109">
        <v>161.39107831816989</v>
      </c>
      <c r="H109">
        <v>6.2509106179476319</v>
      </c>
      <c r="K109" s="35">
        <v>28.703699851851194</v>
      </c>
      <c r="L109">
        <v>13.304188059824972</v>
      </c>
      <c r="M109">
        <v>17.598549781175823</v>
      </c>
      <c r="O109">
        <v>0.41518124146886448</v>
      </c>
    </row>
    <row r="110" spans="1:15" x14ac:dyDescent="0.35">
      <c r="A110" t="s">
        <v>165</v>
      </c>
      <c r="B110" s="3">
        <v>42234</v>
      </c>
      <c r="C110" t="s">
        <v>5</v>
      </c>
      <c r="D110" s="37">
        <v>761.79333333333352</v>
      </c>
      <c r="E110">
        <v>381.91989283979859</v>
      </c>
      <c r="F110">
        <v>167.99972809067151</v>
      </c>
      <c r="G110">
        <v>177.84189907018302</v>
      </c>
      <c r="H110">
        <v>34.031813332680322</v>
      </c>
      <c r="K110" s="35">
        <v>49.027859653692026</v>
      </c>
      <c r="L110">
        <v>23.581855318851165</v>
      </c>
      <c r="M110">
        <v>12.263217118990266</v>
      </c>
      <c r="N110">
        <v>24.197843158188174</v>
      </c>
      <c r="O110">
        <v>8.8065043924803632</v>
      </c>
    </row>
    <row r="111" spans="1:15" x14ac:dyDescent="0.35">
      <c r="A111" t="s">
        <v>165</v>
      </c>
      <c r="B111" s="3">
        <v>42284</v>
      </c>
      <c r="C111" t="s">
        <v>5</v>
      </c>
      <c r="D111" s="37">
        <v>1307.3458643984882</v>
      </c>
      <c r="E111">
        <v>410.53909919955015</v>
      </c>
      <c r="F111">
        <v>13.642406804535675</v>
      </c>
      <c r="G111">
        <v>754.82773551829303</v>
      </c>
      <c r="H111">
        <v>128.33662287610926</v>
      </c>
      <c r="K111" s="35">
        <v>171.96788486909384</v>
      </c>
      <c r="L111">
        <v>57.113905057415366</v>
      </c>
      <c r="M111">
        <v>10.341842722096048</v>
      </c>
      <c r="N111">
        <v>101.48961103812449</v>
      </c>
      <c r="O111">
        <v>15.378242521218963</v>
      </c>
    </row>
    <row r="112" spans="1:15" x14ac:dyDescent="0.35">
      <c r="A112" t="s">
        <v>166</v>
      </c>
      <c r="B112" s="3">
        <v>42188</v>
      </c>
      <c r="C112" t="s">
        <v>9</v>
      </c>
      <c r="D112" s="37">
        <v>127.78333333333336</v>
      </c>
      <c r="E112">
        <v>41.043059054354444</v>
      </c>
      <c r="F112">
        <v>85.498725221475439</v>
      </c>
      <c r="H112">
        <v>1.2415490575034636</v>
      </c>
      <c r="K112" s="35">
        <v>19.227543129968947</v>
      </c>
      <c r="L112">
        <v>5.670263304326018</v>
      </c>
      <c r="M112">
        <v>13.636742686324659</v>
      </c>
      <c r="O112">
        <v>0.40173232650658275</v>
      </c>
    </row>
    <row r="113" spans="1:17" x14ac:dyDescent="0.35">
      <c r="A113" t="s">
        <v>166</v>
      </c>
      <c r="B113" s="3">
        <v>42194</v>
      </c>
      <c r="C113" t="s">
        <v>9</v>
      </c>
      <c r="D113" s="37">
        <v>159.18</v>
      </c>
      <c r="E113">
        <v>60.412169168976106</v>
      </c>
      <c r="F113">
        <v>96.623920967086093</v>
      </c>
      <c r="H113">
        <v>2.1439098639377892</v>
      </c>
      <c r="K113" s="35">
        <v>14.173847591799346</v>
      </c>
      <c r="L113">
        <v>8.8590509917846738</v>
      </c>
      <c r="M113">
        <v>5.3405441786595675</v>
      </c>
      <c r="O113">
        <v>0.74639768191362577</v>
      </c>
    </row>
    <row r="114" spans="1:17" x14ac:dyDescent="0.35">
      <c r="A114" t="s">
        <v>166</v>
      </c>
      <c r="B114" s="3">
        <v>42213</v>
      </c>
      <c r="C114" t="s">
        <v>9</v>
      </c>
      <c r="D114" s="37">
        <v>391.60333333333335</v>
      </c>
      <c r="E114">
        <v>210.57974332859149</v>
      </c>
      <c r="F114">
        <v>159.72875585482285</v>
      </c>
      <c r="H114">
        <v>21.294834149919005</v>
      </c>
      <c r="K114" s="35">
        <v>82.355624422829024</v>
      </c>
      <c r="L114">
        <v>53.104225391094133</v>
      </c>
      <c r="M114">
        <v>28.932524552999929</v>
      </c>
      <c r="O114">
        <v>11.118948599917468</v>
      </c>
    </row>
    <row r="115" spans="1:17" x14ac:dyDescent="0.35">
      <c r="A115" t="s">
        <v>166</v>
      </c>
      <c r="B115" s="3">
        <v>42234</v>
      </c>
      <c r="C115" t="s">
        <v>9</v>
      </c>
      <c r="D115" s="37">
        <v>826.90666666666675</v>
      </c>
      <c r="E115">
        <v>460.95188992833073</v>
      </c>
      <c r="F115">
        <v>176.7981889145812</v>
      </c>
      <c r="G115">
        <v>141.18343878274172</v>
      </c>
      <c r="H115">
        <v>47.973149041013102</v>
      </c>
      <c r="K115" s="35">
        <v>119.62724228325359</v>
      </c>
      <c r="L115">
        <v>71.330673404694721</v>
      </c>
      <c r="M115">
        <v>25.23229170323771</v>
      </c>
      <c r="N115">
        <v>20.86272975992426</v>
      </c>
      <c r="O115">
        <v>13.056364903551119</v>
      </c>
    </row>
    <row r="116" spans="1:17" x14ac:dyDescent="0.35">
      <c r="A116" t="s">
        <v>166</v>
      </c>
      <c r="B116" s="3">
        <v>42284</v>
      </c>
      <c r="C116" t="s">
        <v>9</v>
      </c>
      <c r="D116" s="37">
        <v>1405.3559167505446</v>
      </c>
      <c r="E116">
        <v>507.33995952069318</v>
      </c>
      <c r="F116">
        <v>10.204499496733579</v>
      </c>
      <c r="G116">
        <v>732.96696846501675</v>
      </c>
      <c r="H116">
        <v>159.94673901646772</v>
      </c>
      <c r="K116" s="35">
        <v>104.58319763987221</v>
      </c>
      <c r="L116">
        <v>51.323215810615537</v>
      </c>
      <c r="M116">
        <v>4.8766211922377964</v>
      </c>
      <c r="N116">
        <v>59.771742447478452</v>
      </c>
      <c r="O116">
        <v>8.6599359184978066</v>
      </c>
    </row>
    <row r="117" spans="1:17" x14ac:dyDescent="0.35">
      <c r="A117" t="s">
        <v>167</v>
      </c>
      <c r="B117" s="3">
        <v>42188</v>
      </c>
      <c r="C117" t="s">
        <v>6</v>
      </c>
      <c r="D117" s="37">
        <v>129.74333333333334</v>
      </c>
      <c r="E117">
        <v>45.123478556655471</v>
      </c>
      <c r="F117">
        <v>83.449729018471444</v>
      </c>
      <c r="H117">
        <v>1.1701257582064355</v>
      </c>
      <c r="K117" s="35">
        <v>30.724392770421225</v>
      </c>
      <c r="L117">
        <v>11.203309860312217</v>
      </c>
      <c r="M117">
        <v>19.255263170806764</v>
      </c>
      <c r="O117">
        <v>1.0594708328152382</v>
      </c>
    </row>
    <row r="118" spans="1:17" x14ac:dyDescent="0.35">
      <c r="A118" t="s">
        <v>167</v>
      </c>
      <c r="B118" s="3">
        <v>42194</v>
      </c>
      <c r="C118" t="s">
        <v>6</v>
      </c>
      <c r="D118" s="37">
        <v>136.36666666666667</v>
      </c>
      <c r="E118">
        <v>52.377868248748925</v>
      </c>
      <c r="F118">
        <v>82.483882729567952</v>
      </c>
      <c r="H118">
        <v>1.5049156883497932</v>
      </c>
      <c r="K118" s="35">
        <v>12.638333223438268</v>
      </c>
      <c r="L118">
        <v>5.3305512938166029</v>
      </c>
      <c r="M118">
        <v>7.7318687949846368</v>
      </c>
      <c r="O118">
        <v>0.81131108879576308</v>
      </c>
    </row>
    <row r="119" spans="1:17" x14ac:dyDescent="0.35">
      <c r="A119" t="s">
        <v>167</v>
      </c>
      <c r="B119" s="3">
        <v>42209</v>
      </c>
      <c r="C119" t="s">
        <v>6</v>
      </c>
      <c r="D119" s="37">
        <v>311.70333333333338</v>
      </c>
      <c r="E119">
        <v>166.81231240633994</v>
      </c>
      <c r="F119">
        <v>135.86541617036451</v>
      </c>
      <c r="H119">
        <v>9.0256047566288835</v>
      </c>
      <c r="K119" s="35">
        <v>35.155716884023278</v>
      </c>
      <c r="L119">
        <v>23.890361857008024</v>
      </c>
      <c r="M119">
        <v>17.34272081810229</v>
      </c>
      <c r="O119">
        <v>1.8892242446775112</v>
      </c>
    </row>
    <row r="120" spans="1:17" x14ac:dyDescent="0.35">
      <c r="A120" t="s">
        <v>167</v>
      </c>
      <c r="B120" s="3">
        <v>42234</v>
      </c>
      <c r="C120" t="s">
        <v>6</v>
      </c>
      <c r="D120" s="37">
        <v>850.9233333333334</v>
      </c>
      <c r="E120">
        <v>477.33593865995056</v>
      </c>
      <c r="F120">
        <v>175.93539760765654</v>
      </c>
      <c r="G120">
        <v>156.97456561918375</v>
      </c>
      <c r="H120">
        <v>40.677431446542506</v>
      </c>
      <c r="K120" s="35">
        <v>53.488848128128929</v>
      </c>
      <c r="L120">
        <v>32.032116424356431</v>
      </c>
      <c r="M120">
        <v>13.232531510325558</v>
      </c>
      <c r="N120">
        <v>21.295552946867229</v>
      </c>
      <c r="O120">
        <v>5.4275340227803772</v>
      </c>
    </row>
    <row r="121" spans="1:17" x14ac:dyDescent="0.35">
      <c r="A121" t="s">
        <v>167</v>
      </c>
      <c r="B121" s="3">
        <v>42284</v>
      </c>
      <c r="C121" t="s">
        <v>6</v>
      </c>
      <c r="D121" s="37">
        <v>1350.1361616031777</v>
      </c>
      <c r="E121">
        <v>454.8561641018145</v>
      </c>
      <c r="F121">
        <v>7.0415151904670292</v>
      </c>
      <c r="G121">
        <v>742.7147880774495</v>
      </c>
      <c r="H121">
        <v>145.52369423344669</v>
      </c>
      <c r="K121" s="35">
        <v>139.56434413021867</v>
      </c>
      <c r="L121">
        <v>41.622410303798446</v>
      </c>
      <c r="M121">
        <v>2.4147246406574485</v>
      </c>
      <c r="N121">
        <v>83.374249036231447</v>
      </c>
      <c r="O121">
        <v>38.653125620894379</v>
      </c>
    </row>
    <row r="122" spans="1:17" x14ac:dyDescent="0.35">
      <c r="A122" t="s">
        <v>168</v>
      </c>
      <c r="B122" s="3">
        <v>41834</v>
      </c>
      <c r="C122" t="s">
        <v>13</v>
      </c>
      <c r="D122" s="37">
        <v>138.9</v>
      </c>
      <c r="E122">
        <v>55.23195346</v>
      </c>
      <c r="F122">
        <v>83.677546540000009</v>
      </c>
      <c r="H122">
        <v>0</v>
      </c>
      <c r="I122">
        <v>5.98277445</v>
      </c>
      <c r="J122">
        <v>3.3703450000000004</v>
      </c>
      <c r="K122" s="35">
        <v>13.42385935563976</v>
      </c>
      <c r="L122">
        <v>6.1608960862957671</v>
      </c>
      <c r="M122">
        <v>7.3325898431508607</v>
      </c>
      <c r="O122">
        <v>0</v>
      </c>
      <c r="P122">
        <v>0.9041349601476697</v>
      </c>
      <c r="Q122">
        <v>0.55566200382966557</v>
      </c>
    </row>
    <row r="123" spans="1:17" x14ac:dyDescent="0.35">
      <c r="A123" t="s">
        <v>168</v>
      </c>
      <c r="B123" s="3">
        <v>41842</v>
      </c>
      <c r="C123" t="s">
        <v>13</v>
      </c>
      <c r="D123" s="37">
        <v>217.02500000000001</v>
      </c>
      <c r="E123">
        <v>87.43639293999999</v>
      </c>
      <c r="F123">
        <v>127.45855019</v>
      </c>
      <c r="H123">
        <v>2.1185568567499997</v>
      </c>
      <c r="K123" s="35">
        <v>72.920521802850516</v>
      </c>
      <c r="L123">
        <v>29.886336928289911</v>
      </c>
      <c r="M123">
        <v>40.514147638061772</v>
      </c>
      <c r="O123">
        <v>2.9351813394167645</v>
      </c>
    </row>
    <row r="124" spans="1:17" x14ac:dyDescent="0.35">
      <c r="A124" t="s">
        <v>168</v>
      </c>
      <c r="B124" s="3">
        <v>41863</v>
      </c>
      <c r="C124" t="s">
        <v>13</v>
      </c>
      <c r="D124" s="37">
        <v>580.25</v>
      </c>
      <c r="E124">
        <v>276.13395294999998</v>
      </c>
      <c r="F124">
        <v>272.94020884999998</v>
      </c>
      <c r="H124">
        <v>31.200838187500004</v>
      </c>
      <c r="I124">
        <v>0</v>
      </c>
      <c r="J124">
        <v>0</v>
      </c>
      <c r="K124" s="35">
        <v>85.7779497695456</v>
      </c>
      <c r="L124">
        <v>67.746932175695136</v>
      </c>
      <c r="M124">
        <v>18.949290369892783</v>
      </c>
      <c r="O124">
        <v>11.507568963078061</v>
      </c>
    </row>
    <row r="125" spans="1:17" x14ac:dyDescent="0.35">
      <c r="A125" t="s">
        <v>168</v>
      </c>
      <c r="B125" s="3">
        <v>41883</v>
      </c>
      <c r="C125" t="s">
        <v>13</v>
      </c>
      <c r="D125" s="37">
        <v>1042.45</v>
      </c>
      <c r="E125">
        <v>532.01501217500004</v>
      </c>
      <c r="F125">
        <v>252.83293205000001</v>
      </c>
      <c r="G125">
        <v>202.25</v>
      </c>
      <c r="H125">
        <v>55.342611562499997</v>
      </c>
      <c r="I125">
        <v>15.881243</v>
      </c>
      <c r="J125">
        <v>83.191794999999999</v>
      </c>
      <c r="K125" s="35">
        <v>57.826954499319726</v>
      </c>
      <c r="L125">
        <v>32.106895237209805</v>
      </c>
      <c r="M125">
        <v>15.31567119024006</v>
      </c>
      <c r="N125">
        <v>15.557313392742609</v>
      </c>
      <c r="O125">
        <v>20.57255644702062</v>
      </c>
      <c r="P125">
        <v>2.9477929592448104</v>
      </c>
      <c r="Q125">
        <v>15.452352842156476</v>
      </c>
    </row>
    <row r="126" spans="1:17" x14ac:dyDescent="0.35">
      <c r="A126" t="s">
        <v>168</v>
      </c>
      <c r="B126" s="3">
        <v>41947</v>
      </c>
      <c r="C126" t="s">
        <v>13</v>
      </c>
      <c r="D126" s="37">
        <v>1701.2749999999999</v>
      </c>
      <c r="E126">
        <v>554.34703637500002</v>
      </c>
      <c r="F126">
        <v>0</v>
      </c>
      <c r="G126">
        <v>1060.05</v>
      </c>
      <c r="H126">
        <v>86.887198705000003</v>
      </c>
      <c r="K126" s="35">
        <v>77.110888768499706</v>
      </c>
      <c r="L126">
        <v>33.451778238637552</v>
      </c>
      <c r="M126">
        <v>0</v>
      </c>
      <c r="N126">
        <v>54.354791263819223</v>
      </c>
      <c r="O126">
        <v>18.426385644937955</v>
      </c>
    </row>
    <row r="127" spans="1:17" x14ac:dyDescent="0.35">
      <c r="A127" t="s">
        <v>169</v>
      </c>
      <c r="B127" s="3">
        <v>41834</v>
      </c>
      <c r="C127" t="s">
        <v>14</v>
      </c>
      <c r="D127" s="37">
        <v>112.55000000000001</v>
      </c>
      <c r="E127">
        <v>37.782781847499997</v>
      </c>
      <c r="F127">
        <v>74.754718152500004</v>
      </c>
      <c r="H127">
        <v>0</v>
      </c>
      <c r="I127">
        <v>5.0449234000000009</v>
      </c>
      <c r="J127">
        <v>2.5463266666666668</v>
      </c>
      <c r="K127" s="35">
        <v>10.96616006935259</v>
      </c>
      <c r="L127">
        <v>3.1475979584433964</v>
      </c>
      <c r="M127">
        <v>7.8683802289177818</v>
      </c>
      <c r="O127">
        <v>0</v>
      </c>
      <c r="P127">
        <v>0.64166078879816035</v>
      </c>
      <c r="Q127">
        <v>0.80715695284952749</v>
      </c>
    </row>
    <row r="128" spans="1:17" x14ac:dyDescent="0.35">
      <c r="A128" t="s">
        <v>169</v>
      </c>
      <c r="B128" s="3">
        <v>41863</v>
      </c>
      <c r="C128" t="s">
        <v>14</v>
      </c>
      <c r="D128" s="37">
        <v>545.85</v>
      </c>
      <c r="E128">
        <v>200.496690325</v>
      </c>
      <c r="F128">
        <v>287.83005972499996</v>
      </c>
      <c r="H128">
        <v>57.513249975000008</v>
      </c>
      <c r="K128" s="35">
        <v>87.210874704171232</v>
      </c>
      <c r="L128">
        <v>50.008827859802935</v>
      </c>
      <c r="M128">
        <v>47.266273614500719</v>
      </c>
      <c r="O128">
        <v>17.128854737324538</v>
      </c>
    </row>
    <row r="129" spans="1:17" x14ac:dyDescent="0.35">
      <c r="A129" t="s">
        <v>169</v>
      </c>
      <c r="B129" s="3">
        <v>41871</v>
      </c>
      <c r="C129" t="s">
        <v>14</v>
      </c>
      <c r="D129" s="37">
        <v>704.22499999999991</v>
      </c>
      <c r="E129">
        <v>310.72024965000003</v>
      </c>
      <c r="F129">
        <v>334.590073975</v>
      </c>
      <c r="H129">
        <v>58.914676374999999</v>
      </c>
      <c r="I129">
        <v>17.797854900000001</v>
      </c>
      <c r="J129">
        <v>48.720699999999994</v>
      </c>
      <c r="K129" s="35">
        <v>74.98632653135418</v>
      </c>
      <c r="L129">
        <v>54.253427084716684</v>
      </c>
      <c r="M129">
        <v>17.741747084342371</v>
      </c>
      <c r="O129">
        <v>31.726816045017653</v>
      </c>
      <c r="P129">
        <v>3.2476807762279716</v>
      </c>
      <c r="Q129">
        <v>5.6476618613370482</v>
      </c>
    </row>
    <row r="130" spans="1:17" x14ac:dyDescent="0.35">
      <c r="A130" t="s">
        <v>169</v>
      </c>
      <c r="B130" s="3">
        <v>41898</v>
      </c>
      <c r="C130" t="s">
        <v>14</v>
      </c>
      <c r="D130" s="37">
        <v>1304.5</v>
      </c>
      <c r="E130">
        <v>654.53811480000002</v>
      </c>
      <c r="F130">
        <v>249.45062740000003</v>
      </c>
      <c r="G130">
        <v>249.6</v>
      </c>
      <c r="H130">
        <v>150.92193329999998</v>
      </c>
      <c r="I130">
        <v>15.183871100000001</v>
      </c>
      <c r="J130">
        <v>122.05801999999997</v>
      </c>
      <c r="K130" s="35">
        <v>80.508633077453098</v>
      </c>
      <c r="L130">
        <v>40.85493549405458</v>
      </c>
      <c r="M130">
        <v>11.471877943128487</v>
      </c>
      <c r="N130">
        <v>31.207157298713827</v>
      </c>
      <c r="O130">
        <v>12.926653889699645</v>
      </c>
      <c r="P130">
        <v>3.8956422869413756</v>
      </c>
      <c r="Q130">
        <v>23.818902719120768</v>
      </c>
    </row>
    <row r="131" spans="1:17" x14ac:dyDescent="0.35">
      <c r="A131" t="s">
        <v>169</v>
      </c>
      <c r="B131" s="3">
        <v>41947</v>
      </c>
      <c r="C131" t="s">
        <v>14</v>
      </c>
      <c r="D131" s="37">
        <v>1770.9749999999999</v>
      </c>
      <c r="E131">
        <v>599.75246119999997</v>
      </c>
      <c r="F131">
        <v>0</v>
      </c>
      <c r="G131">
        <v>1073.3499999999999</v>
      </c>
      <c r="H131">
        <v>97.861808785000008</v>
      </c>
      <c r="K131" s="35">
        <v>103.24803065111571</v>
      </c>
      <c r="L131">
        <v>61.103643730874538</v>
      </c>
      <c r="M131">
        <v>0</v>
      </c>
      <c r="N131">
        <v>41.776269180802011</v>
      </c>
      <c r="O131">
        <v>9.1046029546785174</v>
      </c>
    </row>
    <row r="132" spans="1:17" x14ac:dyDescent="0.35">
      <c r="A132" t="s">
        <v>170</v>
      </c>
      <c r="B132" s="3">
        <v>41834</v>
      </c>
      <c r="C132" t="s">
        <v>12</v>
      </c>
      <c r="D132" s="37">
        <v>131.6</v>
      </c>
      <c r="E132">
        <v>50.731436080000002</v>
      </c>
      <c r="F132">
        <v>80.853563919999999</v>
      </c>
      <c r="H132">
        <v>0</v>
      </c>
      <c r="I132">
        <v>5.1782828333333333</v>
      </c>
      <c r="J132">
        <v>3.11225</v>
      </c>
      <c r="K132" s="35">
        <v>17.889102828258437</v>
      </c>
      <c r="L132">
        <v>6.3249114297882212</v>
      </c>
      <c r="M132">
        <v>11.743967956602521</v>
      </c>
      <c r="O132">
        <v>0</v>
      </c>
      <c r="P132">
        <v>0.43287801530854897</v>
      </c>
      <c r="Q132">
        <v>1.3767693991006618</v>
      </c>
    </row>
    <row r="133" spans="1:17" x14ac:dyDescent="0.35">
      <c r="A133" t="s">
        <v>170</v>
      </c>
      <c r="B133" s="3">
        <v>41842</v>
      </c>
      <c r="C133" t="s">
        <v>12</v>
      </c>
      <c r="D133" s="37">
        <v>222.45</v>
      </c>
      <c r="E133">
        <v>74.395788562500002</v>
      </c>
      <c r="F133">
        <v>147.73279595</v>
      </c>
      <c r="H133">
        <v>0.33441548825</v>
      </c>
      <c r="K133" s="35">
        <v>26.539593063948924</v>
      </c>
      <c r="L133">
        <v>8.6425672597696721</v>
      </c>
      <c r="M133">
        <v>17.736439110508439</v>
      </c>
      <c r="O133">
        <v>0.66883097650000001</v>
      </c>
    </row>
    <row r="134" spans="1:17" x14ac:dyDescent="0.35">
      <c r="A134" t="s">
        <v>170</v>
      </c>
      <c r="B134" s="3">
        <v>41863</v>
      </c>
      <c r="C134" t="s">
        <v>12</v>
      </c>
      <c r="D134" s="37">
        <v>562.84999999999991</v>
      </c>
      <c r="E134">
        <v>260.76457195</v>
      </c>
      <c r="F134">
        <v>269.840535725</v>
      </c>
      <c r="H134">
        <v>32.254892304999998</v>
      </c>
      <c r="I134">
        <v>15.671943199999999</v>
      </c>
      <c r="J134">
        <v>56.241139999999994</v>
      </c>
      <c r="K134" s="35">
        <v>56.191903331352869</v>
      </c>
      <c r="L134">
        <v>53.624588322385421</v>
      </c>
      <c r="M134">
        <v>32.935355825267045</v>
      </c>
      <c r="O134">
        <v>12.730307647442283</v>
      </c>
    </row>
    <row r="135" spans="1:17" x14ac:dyDescent="0.35">
      <c r="A135" t="s">
        <v>170</v>
      </c>
      <c r="B135" s="3">
        <v>41891</v>
      </c>
      <c r="C135" t="s">
        <v>12</v>
      </c>
      <c r="D135" s="37">
        <v>1197.8</v>
      </c>
      <c r="E135">
        <v>611.97306194999999</v>
      </c>
      <c r="F135">
        <v>289.31112039999999</v>
      </c>
      <c r="G135">
        <v>184.77500000000001</v>
      </c>
      <c r="H135">
        <v>111.7593620975</v>
      </c>
      <c r="I135">
        <v>15.48276925</v>
      </c>
      <c r="J135">
        <v>93.654105000000001</v>
      </c>
      <c r="K135" s="35">
        <v>54.439201561619448</v>
      </c>
      <c r="L135">
        <v>35.109897736548014</v>
      </c>
      <c r="M135">
        <v>29.930820510281457</v>
      </c>
      <c r="N135">
        <v>24.096662977820596</v>
      </c>
      <c r="O135">
        <v>11.16847491922452</v>
      </c>
      <c r="P135">
        <v>2.1366379835426295</v>
      </c>
      <c r="Q135">
        <v>31.714453216216182</v>
      </c>
    </row>
    <row r="136" spans="1:17" x14ac:dyDescent="0.35">
      <c r="A136" t="s">
        <v>170</v>
      </c>
      <c r="B136" s="3">
        <v>41947</v>
      </c>
      <c r="C136" t="s">
        <v>12</v>
      </c>
      <c r="D136" s="37">
        <v>1762.6750000000002</v>
      </c>
      <c r="E136">
        <v>597.18358154999999</v>
      </c>
      <c r="F136">
        <v>0</v>
      </c>
      <c r="G136">
        <v>1045.125</v>
      </c>
      <c r="H136">
        <v>120.37048977500001</v>
      </c>
      <c r="K136" s="35">
        <v>109.77268558252187</v>
      </c>
      <c r="L136">
        <v>44.594908487485306</v>
      </c>
      <c r="M136">
        <v>0</v>
      </c>
      <c r="N136">
        <v>68.473224694037697</v>
      </c>
      <c r="O136">
        <v>18.854598819532299</v>
      </c>
    </row>
    <row r="137" spans="1:17" x14ac:dyDescent="0.35">
      <c r="A137" t="s">
        <v>171</v>
      </c>
      <c r="B137" s="3">
        <v>41834</v>
      </c>
      <c r="C137" t="s">
        <v>10</v>
      </c>
      <c r="D137" s="37">
        <v>152.44999999999999</v>
      </c>
      <c r="E137">
        <v>51.358686122499996</v>
      </c>
      <c r="F137">
        <v>101.0938138825</v>
      </c>
      <c r="H137">
        <v>0</v>
      </c>
      <c r="I137">
        <v>6.5952737999999993</v>
      </c>
      <c r="J137">
        <v>3.2720000000000002</v>
      </c>
      <c r="K137" s="35">
        <v>7.0187843201893623</v>
      </c>
      <c r="L137">
        <v>3.5607759920279536</v>
      </c>
      <c r="M137">
        <v>4.9276523313982876</v>
      </c>
      <c r="O137">
        <v>0</v>
      </c>
      <c r="P137">
        <v>0.39092398611090806</v>
      </c>
      <c r="Q137">
        <v>2.8399904918150698</v>
      </c>
    </row>
    <row r="138" spans="1:17" x14ac:dyDescent="0.35">
      <c r="A138" t="s">
        <v>171</v>
      </c>
      <c r="B138" s="3">
        <v>41856</v>
      </c>
      <c r="C138" t="s">
        <v>10</v>
      </c>
      <c r="D138" s="37">
        <v>503.57499999999999</v>
      </c>
      <c r="E138">
        <v>191.261763575</v>
      </c>
      <c r="F138">
        <v>270.01506819999997</v>
      </c>
      <c r="H138">
        <v>42.298168222500003</v>
      </c>
      <c r="K138" s="35">
        <v>37.558876003771061</v>
      </c>
      <c r="L138">
        <v>15.846860976827008</v>
      </c>
      <c r="M138">
        <v>29.058122492536402</v>
      </c>
      <c r="O138">
        <v>25.254036584665783</v>
      </c>
    </row>
    <row r="139" spans="1:17" x14ac:dyDescent="0.35">
      <c r="A139" t="s">
        <v>171</v>
      </c>
      <c r="B139" s="3">
        <v>41871</v>
      </c>
      <c r="C139" t="s">
        <v>10</v>
      </c>
      <c r="D139" s="37">
        <v>785.42500000000007</v>
      </c>
      <c r="E139">
        <v>415.63839115000002</v>
      </c>
      <c r="F139">
        <v>317.95887289999996</v>
      </c>
      <c r="H139">
        <v>51.812735947500002</v>
      </c>
      <c r="I139">
        <v>17.933822433333336</v>
      </c>
      <c r="J139">
        <v>67.790746666666664</v>
      </c>
      <c r="K139" s="35">
        <v>71.397449767712672</v>
      </c>
      <c r="L139">
        <v>28.515924512946878</v>
      </c>
      <c r="M139">
        <v>38.492368926284648</v>
      </c>
      <c r="O139">
        <v>28.691917781867598</v>
      </c>
      <c r="P139">
        <v>1.0772204517323487</v>
      </c>
      <c r="Q139">
        <v>2.8784158050106878</v>
      </c>
    </row>
    <row r="140" spans="1:17" x14ac:dyDescent="0.35">
      <c r="A140" t="s">
        <v>171</v>
      </c>
      <c r="B140" s="3">
        <v>41891</v>
      </c>
      <c r="C140" t="s">
        <v>10</v>
      </c>
      <c r="D140" s="37">
        <v>1214.5999999999999</v>
      </c>
      <c r="E140">
        <v>554.77012097499994</v>
      </c>
      <c r="F140">
        <v>285.94651812500001</v>
      </c>
      <c r="G140">
        <v>256.72500000000002</v>
      </c>
      <c r="H140">
        <v>117.146445145</v>
      </c>
      <c r="I140">
        <v>17.357169124999999</v>
      </c>
      <c r="J140">
        <v>91.577520000000007</v>
      </c>
      <c r="K140" s="35">
        <v>65.731575365273244</v>
      </c>
      <c r="L140">
        <v>21.75574128325038</v>
      </c>
      <c r="M140">
        <v>14.961910567886648</v>
      </c>
      <c r="N140">
        <v>23.533858587150327</v>
      </c>
      <c r="O140">
        <v>31.8853886321386</v>
      </c>
      <c r="P140">
        <v>4.6628223073334683</v>
      </c>
      <c r="Q140">
        <v>8.5690353350654487</v>
      </c>
    </row>
    <row r="141" spans="1:17" x14ac:dyDescent="0.35">
      <c r="A141" t="s">
        <v>171</v>
      </c>
      <c r="B141" s="3">
        <v>41947</v>
      </c>
      <c r="C141" t="s">
        <v>10</v>
      </c>
      <c r="D141" s="37">
        <v>1847.25</v>
      </c>
      <c r="E141">
        <v>557.11821657500002</v>
      </c>
      <c r="F141">
        <v>0</v>
      </c>
      <c r="G141">
        <v>1162.625</v>
      </c>
      <c r="H141">
        <v>127.5074681225</v>
      </c>
      <c r="K141" s="35">
        <v>51.338646911135761</v>
      </c>
      <c r="L141">
        <v>29.850532458736907</v>
      </c>
      <c r="M141">
        <v>0</v>
      </c>
      <c r="N141">
        <v>64.499580101993359</v>
      </c>
      <c r="O141">
        <v>33.810745254980901</v>
      </c>
    </row>
    <row r="142" spans="1:17" x14ac:dyDescent="0.35">
      <c r="A142" t="s">
        <v>172</v>
      </c>
      <c r="B142" s="3">
        <v>41834</v>
      </c>
      <c r="C142" t="s">
        <v>8</v>
      </c>
      <c r="D142" s="37">
        <v>156.875</v>
      </c>
      <c r="E142">
        <v>57.718181927500005</v>
      </c>
      <c r="F142">
        <v>99.140818052499995</v>
      </c>
      <c r="H142">
        <v>0</v>
      </c>
      <c r="I142">
        <v>6.3372953000000001</v>
      </c>
      <c r="J142">
        <v>6.7742850000000017</v>
      </c>
      <c r="K142" s="35">
        <v>27.087066409389323</v>
      </c>
      <c r="L142">
        <v>11.795943244761958</v>
      </c>
      <c r="M142">
        <v>15.282183097703657</v>
      </c>
      <c r="O142">
        <v>0</v>
      </c>
      <c r="P142">
        <v>0.78527545301746926</v>
      </c>
      <c r="Q142">
        <v>3.3198859733279984</v>
      </c>
    </row>
    <row r="143" spans="1:17" x14ac:dyDescent="0.35">
      <c r="A143" t="s">
        <v>172</v>
      </c>
      <c r="B143" s="3">
        <v>41856</v>
      </c>
      <c r="C143" t="s">
        <v>8</v>
      </c>
      <c r="D143" s="37">
        <v>488.32499999999993</v>
      </c>
      <c r="E143">
        <v>194.83755815000001</v>
      </c>
      <c r="F143">
        <v>280.63803817500002</v>
      </c>
      <c r="H143">
        <v>12.849403656250001</v>
      </c>
      <c r="K143" s="35">
        <v>54.686035694682403</v>
      </c>
      <c r="L143">
        <v>12.988473900751245</v>
      </c>
      <c r="M143">
        <v>41.206274140831077</v>
      </c>
      <c r="O143">
        <v>5.4919040963131751</v>
      </c>
    </row>
    <row r="144" spans="1:17" x14ac:dyDescent="0.35">
      <c r="A144" t="s">
        <v>172</v>
      </c>
      <c r="B144" s="3">
        <v>41871</v>
      </c>
      <c r="C144" t="s">
        <v>8</v>
      </c>
      <c r="D144" s="37">
        <v>759.02499999999998</v>
      </c>
      <c r="E144">
        <v>344.67918692500001</v>
      </c>
      <c r="F144">
        <v>335.818883825</v>
      </c>
      <c r="H144">
        <v>78.511929240000001</v>
      </c>
      <c r="I144">
        <v>18.136483125000002</v>
      </c>
      <c r="J144">
        <v>61.731537500000002</v>
      </c>
      <c r="K144" s="35">
        <v>40.701463937636319</v>
      </c>
      <c r="L144">
        <v>19.434027255146713</v>
      </c>
      <c r="M144">
        <v>21.966151131354732</v>
      </c>
      <c r="O144">
        <v>23.320936976471497</v>
      </c>
      <c r="P144">
        <v>2.6005630825944461</v>
      </c>
      <c r="Q144">
        <v>14.603326383232869</v>
      </c>
    </row>
    <row r="145" spans="1:17" x14ac:dyDescent="0.35">
      <c r="A145" t="s">
        <v>172</v>
      </c>
      <c r="B145" s="3">
        <v>41891</v>
      </c>
      <c r="C145" t="s">
        <v>8</v>
      </c>
      <c r="D145" s="37">
        <v>1150.4000000000001</v>
      </c>
      <c r="E145">
        <v>562.12291705000007</v>
      </c>
      <c r="F145">
        <v>312.50903649999998</v>
      </c>
      <c r="G145">
        <v>182.95</v>
      </c>
      <c r="H145">
        <v>92.800098657500001</v>
      </c>
      <c r="I145">
        <v>15.903950700000001</v>
      </c>
      <c r="J145">
        <v>80.266800000000003</v>
      </c>
      <c r="K145" s="35">
        <v>50.225358800775055</v>
      </c>
      <c r="L145">
        <v>15.814181994487896</v>
      </c>
      <c r="M145">
        <v>42.237168773835208</v>
      </c>
      <c r="N145">
        <v>29.233371341670406</v>
      </c>
      <c r="O145">
        <v>21.875856171463358</v>
      </c>
      <c r="P145">
        <v>5.1839805168728681</v>
      </c>
      <c r="Q145">
        <v>22.351249086980914</v>
      </c>
    </row>
    <row r="146" spans="1:17" x14ac:dyDescent="0.35">
      <c r="A146" t="s">
        <v>172</v>
      </c>
      <c r="B146" s="3">
        <v>41947</v>
      </c>
      <c r="C146" t="s">
        <v>8</v>
      </c>
      <c r="D146" s="37">
        <v>1958.8</v>
      </c>
      <c r="E146">
        <v>621.22055362500009</v>
      </c>
      <c r="F146">
        <v>0</v>
      </c>
      <c r="G146">
        <v>1146.175</v>
      </c>
      <c r="H146">
        <v>191.3972861</v>
      </c>
      <c r="K146" s="35">
        <v>62.972110228785759</v>
      </c>
      <c r="L146">
        <v>46.2252038839558</v>
      </c>
      <c r="M146">
        <v>0</v>
      </c>
      <c r="N146">
        <v>67.654828603236325</v>
      </c>
      <c r="O146">
        <v>66.02720545854541</v>
      </c>
    </row>
    <row r="147" spans="1:17" x14ac:dyDescent="0.35">
      <c r="A147" t="s">
        <v>173</v>
      </c>
      <c r="B147" s="3">
        <v>41834</v>
      </c>
      <c r="C147" t="s">
        <v>4</v>
      </c>
      <c r="D147" s="37">
        <v>110.65</v>
      </c>
      <c r="E147">
        <v>38.553505219999998</v>
      </c>
      <c r="F147">
        <v>72.092494779999996</v>
      </c>
      <c r="H147">
        <v>0</v>
      </c>
      <c r="I147">
        <v>5.1729887000000003</v>
      </c>
      <c r="J147">
        <v>3.3156500000000002</v>
      </c>
      <c r="K147" s="35">
        <v>8.1398198178257015</v>
      </c>
      <c r="L147">
        <v>3.8824144548677006</v>
      </c>
      <c r="M147">
        <v>4.3168491409538232</v>
      </c>
      <c r="O147">
        <v>0</v>
      </c>
      <c r="P147">
        <v>0.17863720119613313</v>
      </c>
      <c r="Q147">
        <v>1.7613956204952932</v>
      </c>
    </row>
    <row r="148" spans="1:17" x14ac:dyDescent="0.35">
      <c r="A148" t="s">
        <v>173</v>
      </c>
      <c r="B148" s="3">
        <v>41856</v>
      </c>
      <c r="C148" t="s">
        <v>4</v>
      </c>
      <c r="D148" s="37">
        <v>361.125</v>
      </c>
      <c r="E148">
        <v>123.77340085</v>
      </c>
      <c r="F148">
        <v>228.74295635000001</v>
      </c>
      <c r="H148">
        <v>8.6186428100000008</v>
      </c>
      <c r="K148" s="35">
        <v>40.241137740708353</v>
      </c>
      <c r="L148">
        <v>17.490985176275817</v>
      </c>
      <c r="M148">
        <v>18.609087672116907</v>
      </c>
      <c r="O148">
        <v>4.9339896099301859</v>
      </c>
    </row>
    <row r="149" spans="1:17" x14ac:dyDescent="0.35">
      <c r="A149" t="s">
        <v>173</v>
      </c>
      <c r="B149" s="3">
        <v>41871</v>
      </c>
      <c r="C149" t="s">
        <v>4</v>
      </c>
      <c r="D149" s="37">
        <v>612.47499999999991</v>
      </c>
      <c r="E149">
        <v>241.77342407499998</v>
      </c>
      <c r="F149">
        <v>323.07992865</v>
      </c>
      <c r="H149">
        <v>47.621647280000005</v>
      </c>
      <c r="I149">
        <v>14.091110799999997</v>
      </c>
      <c r="J149">
        <v>64.212980000000002</v>
      </c>
      <c r="K149" s="35">
        <v>24.757271659053629</v>
      </c>
      <c r="L149">
        <v>30.192370822027179</v>
      </c>
      <c r="M149">
        <v>34.763625303221687</v>
      </c>
      <c r="O149">
        <v>16.672163280878255</v>
      </c>
    </row>
    <row r="150" spans="1:17" x14ac:dyDescent="0.35">
      <c r="A150" t="s">
        <v>173</v>
      </c>
      <c r="B150" s="3">
        <v>41898</v>
      </c>
      <c r="C150" t="s">
        <v>4</v>
      </c>
      <c r="D150" s="37">
        <v>1247.0999999999999</v>
      </c>
      <c r="E150">
        <v>589.90542022499994</v>
      </c>
      <c r="F150">
        <v>325.23773612499997</v>
      </c>
      <c r="G150">
        <v>217.54999999999998</v>
      </c>
      <c r="H150">
        <v>114.4095340825</v>
      </c>
      <c r="I150">
        <v>16.241619549999999</v>
      </c>
      <c r="J150">
        <v>115.83128500000001</v>
      </c>
      <c r="K150" s="35">
        <v>58.269374460348359</v>
      </c>
      <c r="L150">
        <v>43.088551121689861</v>
      </c>
      <c r="M150">
        <v>57.810998465353954</v>
      </c>
      <c r="N150">
        <v>11.749751770428201</v>
      </c>
      <c r="O150">
        <v>30.199214857110739</v>
      </c>
      <c r="P150">
        <v>4.9331011799482907</v>
      </c>
      <c r="Q150">
        <v>30.319595974556943</v>
      </c>
    </row>
    <row r="151" spans="1:17" x14ac:dyDescent="0.35">
      <c r="A151" t="s">
        <v>173</v>
      </c>
      <c r="B151" s="3">
        <v>41947</v>
      </c>
      <c r="C151" t="s">
        <v>4</v>
      </c>
      <c r="D151" s="37">
        <v>1864.2249999999999</v>
      </c>
      <c r="E151">
        <v>586.60316662499997</v>
      </c>
      <c r="F151">
        <v>0</v>
      </c>
      <c r="G151">
        <v>1079.425</v>
      </c>
      <c r="H151">
        <v>198.20995619999999</v>
      </c>
      <c r="K151" s="35">
        <v>22.61214644094499</v>
      </c>
      <c r="L151">
        <v>27.288030891678691</v>
      </c>
      <c r="M151">
        <v>0</v>
      </c>
      <c r="N151">
        <v>31.860673250890937</v>
      </c>
      <c r="O151">
        <v>49.612615113401986</v>
      </c>
    </row>
    <row r="152" spans="1:17" x14ac:dyDescent="0.35">
      <c r="A152" t="s">
        <v>174</v>
      </c>
      <c r="B152" s="3">
        <v>41834</v>
      </c>
      <c r="C152" t="s">
        <v>7</v>
      </c>
      <c r="D152" s="37">
        <v>156.92500000000001</v>
      </c>
      <c r="E152">
        <v>49.953021297500001</v>
      </c>
      <c r="F152">
        <v>106.965478705</v>
      </c>
      <c r="H152">
        <v>0</v>
      </c>
      <c r="I152">
        <v>6.5053079</v>
      </c>
      <c r="J152">
        <v>5.3004750000000005</v>
      </c>
      <c r="K152" s="35">
        <v>12.548406273307945</v>
      </c>
      <c r="L152">
        <v>15.959895259798063</v>
      </c>
      <c r="M152">
        <v>8.6495254887174724</v>
      </c>
      <c r="O152">
        <v>0</v>
      </c>
      <c r="P152">
        <v>0.84195564244990706</v>
      </c>
      <c r="Q152">
        <v>1.2838442292194159</v>
      </c>
    </row>
    <row r="153" spans="1:17" x14ac:dyDescent="0.35">
      <c r="A153" t="s">
        <v>174</v>
      </c>
      <c r="B153" s="3">
        <v>41856</v>
      </c>
      <c r="C153" t="s">
        <v>7</v>
      </c>
      <c r="D153" s="37">
        <v>449.9</v>
      </c>
      <c r="E153">
        <v>189.63012127500002</v>
      </c>
      <c r="F153">
        <v>228.54819270000002</v>
      </c>
      <c r="H153">
        <v>31.711686055000001</v>
      </c>
      <c r="K153" s="35">
        <v>42.6135346261416</v>
      </c>
      <c r="L153">
        <v>19.428476749822497</v>
      </c>
      <c r="M153">
        <v>26.99835472055867</v>
      </c>
      <c r="O153">
        <v>6.8296599869730468</v>
      </c>
    </row>
    <row r="154" spans="1:17" x14ac:dyDescent="0.35">
      <c r="A154" t="s">
        <v>174</v>
      </c>
      <c r="B154" s="3">
        <v>41871</v>
      </c>
      <c r="C154" t="s">
        <v>7</v>
      </c>
      <c r="D154" s="37">
        <v>709.25</v>
      </c>
      <c r="E154">
        <v>368.88311464999998</v>
      </c>
      <c r="F154">
        <v>306.28710797499997</v>
      </c>
      <c r="H154">
        <v>34.064777378499997</v>
      </c>
      <c r="I154">
        <v>15.151134000000001</v>
      </c>
      <c r="J154">
        <v>62.166237499999994</v>
      </c>
      <c r="K154" s="35">
        <v>21.884164746836163</v>
      </c>
      <c r="L154">
        <v>18.773786650782739</v>
      </c>
      <c r="M154">
        <v>29.542465143074015</v>
      </c>
      <c r="O154">
        <v>28.983041414295368</v>
      </c>
      <c r="P154">
        <v>0.88374407816861245</v>
      </c>
      <c r="Q154">
        <v>4.8881100545738647</v>
      </c>
    </row>
    <row r="155" spans="1:17" x14ac:dyDescent="0.35">
      <c r="A155" t="s">
        <v>174</v>
      </c>
      <c r="B155" s="3">
        <v>41891</v>
      </c>
      <c r="C155" t="s">
        <v>7</v>
      </c>
      <c r="D155" s="37">
        <v>1160</v>
      </c>
      <c r="E155">
        <v>544.60005422499989</v>
      </c>
      <c r="F155">
        <v>277.25970957499999</v>
      </c>
      <c r="G155">
        <v>162.125</v>
      </c>
      <c r="H155">
        <v>176.00236730499998</v>
      </c>
      <c r="I155">
        <v>16.6685731</v>
      </c>
      <c r="J155">
        <v>94.684689999999989</v>
      </c>
      <c r="K155" s="35">
        <v>40.719528484500827</v>
      </c>
      <c r="L155">
        <v>45.698427193952917</v>
      </c>
      <c r="M155">
        <v>38.270573341671323</v>
      </c>
      <c r="N155">
        <v>27.47075717922618</v>
      </c>
      <c r="O155">
        <v>73.410211686604868</v>
      </c>
      <c r="P155">
        <v>2.1809344752632618</v>
      </c>
      <c r="Q155">
        <v>17.703680410321475</v>
      </c>
    </row>
    <row r="156" spans="1:17" x14ac:dyDescent="0.35">
      <c r="A156" t="s">
        <v>174</v>
      </c>
      <c r="B156" s="3">
        <v>41947</v>
      </c>
      <c r="C156" t="s">
        <v>7</v>
      </c>
      <c r="D156" s="37">
        <v>1729.2249999999999</v>
      </c>
      <c r="E156">
        <v>575.287226175</v>
      </c>
      <c r="F156">
        <v>0</v>
      </c>
      <c r="G156">
        <v>1038.925</v>
      </c>
      <c r="H156">
        <v>115.05470784500001</v>
      </c>
      <c r="K156" s="35">
        <v>157.52797370625757</v>
      </c>
      <c r="L156">
        <v>67.462532805694664</v>
      </c>
      <c r="M156">
        <v>0</v>
      </c>
      <c r="N156">
        <v>79.963924157501594</v>
      </c>
      <c r="O156">
        <v>38.009767378138527</v>
      </c>
    </row>
    <row r="157" spans="1:17" x14ac:dyDescent="0.35">
      <c r="A157" t="s">
        <v>175</v>
      </c>
      <c r="B157" s="3">
        <v>41834</v>
      </c>
      <c r="C157" t="s">
        <v>2</v>
      </c>
      <c r="D157" s="37">
        <v>156.22499999999999</v>
      </c>
      <c r="E157">
        <v>55.592081292499998</v>
      </c>
      <c r="F157">
        <v>100.6229187025</v>
      </c>
      <c r="H157">
        <v>0</v>
      </c>
      <c r="I157">
        <v>6.9364723999999995</v>
      </c>
      <c r="J157">
        <v>4.6568933333333327</v>
      </c>
      <c r="K157" s="35">
        <v>9.1503642914734016</v>
      </c>
      <c r="L157">
        <v>1.9035985283709675</v>
      </c>
      <c r="M157">
        <v>8.0505642889317528</v>
      </c>
      <c r="O157">
        <v>0</v>
      </c>
      <c r="P157">
        <v>0.25948400628345569</v>
      </c>
      <c r="Q157">
        <v>0.88046425057087607</v>
      </c>
    </row>
    <row r="158" spans="1:17" x14ac:dyDescent="0.35">
      <c r="A158" t="s">
        <v>175</v>
      </c>
      <c r="B158" s="3">
        <v>41856</v>
      </c>
      <c r="C158" t="s">
        <v>2</v>
      </c>
      <c r="D158" s="37">
        <v>492.12499999999994</v>
      </c>
      <c r="E158">
        <v>195.89373879999999</v>
      </c>
      <c r="F158">
        <v>259.62138332500001</v>
      </c>
      <c r="H158">
        <v>36.614877892499997</v>
      </c>
      <c r="K158" s="35">
        <v>93.864490090768939</v>
      </c>
      <c r="L158">
        <v>28.396202736645144</v>
      </c>
      <c r="M158">
        <v>62.28554661709591</v>
      </c>
      <c r="O158">
        <v>9.1090121153536199</v>
      </c>
    </row>
    <row r="159" spans="1:17" x14ac:dyDescent="0.35">
      <c r="A159" t="s">
        <v>175</v>
      </c>
      <c r="B159" s="3">
        <v>41871</v>
      </c>
      <c r="C159" t="s">
        <v>2</v>
      </c>
      <c r="D159" s="37">
        <v>782.15000000000009</v>
      </c>
      <c r="E159">
        <v>389.90828859999999</v>
      </c>
      <c r="F159">
        <v>295.79386390000002</v>
      </c>
      <c r="H159">
        <v>96.422847512499985</v>
      </c>
      <c r="I159">
        <v>17.563188833333335</v>
      </c>
      <c r="J159">
        <v>58.457056666666666</v>
      </c>
      <c r="K159" s="35">
        <v>231.06112466906461</v>
      </c>
      <c r="L159">
        <v>130.65989540255777</v>
      </c>
      <c r="M159">
        <v>61.195554328978595</v>
      </c>
      <c r="O159">
        <v>62.223064268207906</v>
      </c>
      <c r="P159">
        <v>4.945959365215165</v>
      </c>
      <c r="Q159">
        <v>26.010052098049208</v>
      </c>
    </row>
    <row r="160" spans="1:17" x14ac:dyDescent="0.35">
      <c r="A160" t="s">
        <v>175</v>
      </c>
      <c r="B160" s="3">
        <v>41891</v>
      </c>
      <c r="C160" t="s">
        <v>2</v>
      </c>
      <c r="D160" s="37">
        <v>1174.25</v>
      </c>
      <c r="E160">
        <v>560.78488262500002</v>
      </c>
      <c r="F160">
        <v>227.42224604999998</v>
      </c>
      <c r="G160">
        <v>198.22499999999997</v>
      </c>
      <c r="H160">
        <v>187.82165645000001</v>
      </c>
      <c r="I160">
        <v>14.54417565</v>
      </c>
      <c r="J160">
        <v>79.168874999999986</v>
      </c>
      <c r="K160" s="35">
        <v>59.495293931537972</v>
      </c>
      <c r="L160">
        <v>42.655022708157531</v>
      </c>
      <c r="M160">
        <v>12.587840423092064</v>
      </c>
      <c r="N160">
        <v>36.449268396864746</v>
      </c>
      <c r="O160">
        <v>62.350158958414582</v>
      </c>
      <c r="P160">
        <v>1.511238314238899</v>
      </c>
      <c r="Q160">
        <v>15.963101187345639</v>
      </c>
    </row>
    <row r="161" spans="1:17" x14ac:dyDescent="0.35">
      <c r="A161" t="s">
        <v>175</v>
      </c>
      <c r="B161" s="3">
        <v>41947</v>
      </c>
      <c r="C161" t="s">
        <v>2</v>
      </c>
      <c r="D161" s="37">
        <v>1806.875</v>
      </c>
      <c r="E161">
        <v>568.85732287499991</v>
      </c>
      <c r="F161">
        <v>0</v>
      </c>
      <c r="G161">
        <v>1115.0999999999999</v>
      </c>
      <c r="H161">
        <v>122.89930139999998</v>
      </c>
      <c r="K161" s="35">
        <v>94.087490312651198</v>
      </c>
      <c r="L161">
        <v>23.218332880522432</v>
      </c>
      <c r="M161">
        <v>0</v>
      </c>
      <c r="N161">
        <v>63.626462000230809</v>
      </c>
      <c r="O161">
        <v>25.298410489847107</v>
      </c>
    </row>
    <row r="162" spans="1:17" x14ac:dyDescent="0.35">
      <c r="A162" t="s">
        <v>176</v>
      </c>
      <c r="B162" s="3">
        <v>41834</v>
      </c>
      <c r="C162" t="s">
        <v>3</v>
      </c>
      <c r="D162" s="37">
        <v>168.5</v>
      </c>
      <c r="E162">
        <v>52.484682989999996</v>
      </c>
      <c r="F162">
        <v>116.04031702499999</v>
      </c>
      <c r="H162">
        <v>0</v>
      </c>
      <c r="I162">
        <v>7.3087850999999997</v>
      </c>
      <c r="J162">
        <v>3.4671525000000001</v>
      </c>
      <c r="K162" s="35">
        <v>10.677078252031311</v>
      </c>
      <c r="L162">
        <v>3.9307525332548989</v>
      </c>
      <c r="M162">
        <v>7.4240273952994187</v>
      </c>
      <c r="O162">
        <v>0</v>
      </c>
      <c r="P162">
        <v>0.78234895501926804</v>
      </c>
      <c r="Q162">
        <v>1.3344145888085155</v>
      </c>
    </row>
    <row r="163" spans="1:17" x14ac:dyDescent="0.35">
      <c r="A163" t="s">
        <v>176</v>
      </c>
      <c r="B163" s="3">
        <v>41863</v>
      </c>
      <c r="C163" t="s">
        <v>3</v>
      </c>
      <c r="D163" s="37">
        <v>610.85</v>
      </c>
      <c r="E163">
        <v>222.93420914999999</v>
      </c>
      <c r="F163">
        <v>324.02046332500004</v>
      </c>
      <c r="H163">
        <v>63.890327547500007</v>
      </c>
      <c r="K163" s="35">
        <v>126.84564110235154</v>
      </c>
      <c r="L163">
        <v>48.140949169479022</v>
      </c>
      <c r="M163">
        <v>66.285617597346146</v>
      </c>
      <c r="O163">
        <v>14.606705398064369</v>
      </c>
    </row>
    <row r="164" spans="1:17" x14ac:dyDescent="0.35">
      <c r="A164" t="s">
        <v>176</v>
      </c>
      <c r="B164" s="3">
        <v>41871</v>
      </c>
      <c r="C164" t="s">
        <v>3</v>
      </c>
      <c r="D164" s="37">
        <v>732.3</v>
      </c>
      <c r="E164">
        <v>315.32287867500003</v>
      </c>
      <c r="F164">
        <v>369.19626992499997</v>
      </c>
      <c r="H164">
        <v>47.760851392500001</v>
      </c>
      <c r="I164">
        <v>18.736414924999998</v>
      </c>
      <c r="J164">
        <v>55.157045000000004</v>
      </c>
      <c r="K164" s="35">
        <v>39.281123541299429</v>
      </c>
      <c r="L164">
        <v>13.527103120264941</v>
      </c>
      <c r="M164">
        <v>25.502955867936457</v>
      </c>
      <c r="O164">
        <v>18.273382427576173</v>
      </c>
      <c r="P164">
        <v>2.4865236717828405</v>
      </c>
      <c r="Q164">
        <v>6.3706430592863157</v>
      </c>
    </row>
    <row r="165" spans="1:17" x14ac:dyDescent="0.35">
      <c r="A165" t="s">
        <v>176</v>
      </c>
      <c r="B165" s="3">
        <v>41898</v>
      </c>
      <c r="C165" t="s">
        <v>3</v>
      </c>
      <c r="D165" s="37">
        <v>1304.9000000000001</v>
      </c>
      <c r="E165">
        <v>581.67148899999995</v>
      </c>
      <c r="F165">
        <v>283.00321232499999</v>
      </c>
      <c r="G165">
        <v>253.2</v>
      </c>
      <c r="H165">
        <v>187.01341132499999</v>
      </c>
      <c r="I165">
        <v>16.785171625</v>
      </c>
      <c r="J165">
        <v>107.505965</v>
      </c>
      <c r="K165" s="35">
        <v>77.947760284264717</v>
      </c>
      <c r="L165">
        <v>54.992938053342577</v>
      </c>
      <c r="M165">
        <v>33.109591854197753</v>
      </c>
      <c r="N165">
        <v>47.642627971177312</v>
      </c>
      <c r="O165">
        <v>58.345753853493548</v>
      </c>
      <c r="P165">
        <v>3.337636772610459</v>
      </c>
      <c r="Q165">
        <v>18.144016096174276</v>
      </c>
    </row>
    <row r="166" spans="1:17" x14ac:dyDescent="0.35">
      <c r="A166" t="s">
        <v>176</v>
      </c>
      <c r="B166" s="3">
        <v>41947</v>
      </c>
      <c r="C166" t="s">
        <v>3</v>
      </c>
      <c r="D166" s="37">
        <v>1893.9250000000002</v>
      </c>
      <c r="E166">
        <v>573.34382660000006</v>
      </c>
      <c r="F166">
        <v>0</v>
      </c>
      <c r="G166">
        <v>1142.375</v>
      </c>
      <c r="H166">
        <v>178.197355625</v>
      </c>
      <c r="K166" s="35">
        <v>123.97100131347702</v>
      </c>
      <c r="L166">
        <v>65.741460079753963</v>
      </c>
      <c r="M166">
        <v>0</v>
      </c>
      <c r="N166">
        <v>61.819380725893204</v>
      </c>
      <c r="O166">
        <v>55.715647796346424</v>
      </c>
    </row>
    <row r="167" spans="1:17" x14ac:dyDescent="0.35">
      <c r="A167" t="s">
        <v>177</v>
      </c>
      <c r="B167" s="3">
        <v>41834</v>
      </c>
      <c r="C167" t="s">
        <v>5</v>
      </c>
      <c r="D167" s="37">
        <v>160.04999999999998</v>
      </c>
      <c r="E167">
        <v>52.633631952500004</v>
      </c>
      <c r="F167">
        <v>107.41236805249999</v>
      </c>
      <c r="H167">
        <v>0</v>
      </c>
      <c r="I167">
        <v>7.6145608500000002</v>
      </c>
      <c r="J167">
        <v>4.2091699999999994</v>
      </c>
      <c r="K167" s="35">
        <v>30.974667068428722</v>
      </c>
      <c r="L167">
        <v>11.31397110542315</v>
      </c>
      <c r="M167">
        <v>19.879472683083538</v>
      </c>
      <c r="O167">
        <v>0</v>
      </c>
      <c r="P167">
        <v>1.6690997461707449</v>
      </c>
      <c r="Q167">
        <v>1.9139776763065968</v>
      </c>
    </row>
    <row r="168" spans="1:17" x14ac:dyDescent="0.35">
      <c r="A168" t="s">
        <v>177</v>
      </c>
      <c r="B168" s="3">
        <v>41856</v>
      </c>
      <c r="C168" t="s">
        <v>5</v>
      </c>
      <c r="D168" s="37">
        <v>413.55</v>
      </c>
      <c r="E168">
        <v>160.78522587500001</v>
      </c>
      <c r="F168">
        <v>221.795269725</v>
      </c>
      <c r="H168">
        <v>30.944504389999999</v>
      </c>
      <c r="K168" s="35">
        <v>33.379085268073048</v>
      </c>
      <c r="L168">
        <v>6.4024107255184912</v>
      </c>
      <c r="M168">
        <v>29.510784883245712</v>
      </c>
      <c r="O168">
        <v>8.8029230643097574</v>
      </c>
    </row>
    <row r="169" spans="1:17" x14ac:dyDescent="0.35">
      <c r="A169" t="s">
        <v>177</v>
      </c>
      <c r="B169" s="3">
        <v>41871</v>
      </c>
      <c r="C169" t="s">
        <v>5</v>
      </c>
      <c r="D169" s="37">
        <v>757.875</v>
      </c>
      <c r="E169">
        <v>348.79137532499999</v>
      </c>
      <c r="F169">
        <v>308.89879639999998</v>
      </c>
      <c r="H169">
        <v>100.19982830999999</v>
      </c>
      <c r="I169">
        <v>19.626357433333332</v>
      </c>
      <c r="J169">
        <v>58.128096666666664</v>
      </c>
      <c r="K169" s="35">
        <v>49.431796447225587</v>
      </c>
      <c r="L169">
        <v>26.009846056292787</v>
      </c>
      <c r="M169">
        <v>10.397028067003914</v>
      </c>
      <c r="O169">
        <v>74.378994940143443</v>
      </c>
      <c r="P169">
        <v>4.0387434540473226</v>
      </c>
      <c r="Q169">
        <v>7.7575802298161047</v>
      </c>
    </row>
    <row r="170" spans="1:17" x14ac:dyDescent="0.35">
      <c r="A170" t="s">
        <v>177</v>
      </c>
      <c r="B170" s="3">
        <v>41891</v>
      </c>
      <c r="C170" t="s">
        <v>5</v>
      </c>
      <c r="D170" s="37">
        <v>1311.2</v>
      </c>
      <c r="E170">
        <v>591.55984312499993</v>
      </c>
      <c r="F170">
        <v>309.26486160000002</v>
      </c>
      <c r="G170">
        <v>270.5</v>
      </c>
      <c r="H170">
        <v>139.87245124999998</v>
      </c>
      <c r="I170">
        <v>19.2309482</v>
      </c>
      <c r="J170">
        <v>102.80934500000001</v>
      </c>
      <c r="K170" s="35">
        <v>186.16859742358923</v>
      </c>
      <c r="L170">
        <v>92.994203309691443</v>
      </c>
      <c r="M170">
        <v>41.998978669009126</v>
      </c>
      <c r="N170">
        <v>46.438848679383412</v>
      </c>
      <c r="O170">
        <v>19.326831486679747</v>
      </c>
      <c r="P170">
        <v>3.7675996466487227</v>
      </c>
      <c r="Q170">
        <v>25.712192383325938</v>
      </c>
    </row>
    <row r="171" spans="1:17" x14ac:dyDescent="0.35">
      <c r="A171" t="s">
        <v>177</v>
      </c>
      <c r="B171" s="3">
        <v>41947</v>
      </c>
      <c r="C171" t="s">
        <v>5</v>
      </c>
      <c r="D171" s="37">
        <v>1845.625</v>
      </c>
      <c r="E171">
        <v>528.43177685000001</v>
      </c>
      <c r="F171">
        <v>0</v>
      </c>
      <c r="G171">
        <v>1190.825</v>
      </c>
      <c r="H171">
        <v>126.35661649499998</v>
      </c>
      <c r="K171" s="35">
        <v>153.71300910029157</v>
      </c>
      <c r="L171">
        <v>36.021025938512842</v>
      </c>
      <c r="M171">
        <v>0</v>
      </c>
      <c r="N171">
        <v>89.652602676479461</v>
      </c>
      <c r="O171">
        <v>33.771088575219991</v>
      </c>
    </row>
    <row r="172" spans="1:17" x14ac:dyDescent="0.35">
      <c r="A172" t="s">
        <v>178</v>
      </c>
      <c r="B172" s="3">
        <v>41834</v>
      </c>
      <c r="C172" t="s">
        <v>9</v>
      </c>
      <c r="D172" s="37">
        <v>164.57499999999999</v>
      </c>
      <c r="E172">
        <v>58.366203609999992</v>
      </c>
      <c r="F172">
        <v>106.215796375</v>
      </c>
      <c r="H172">
        <v>0</v>
      </c>
      <c r="I172">
        <v>6.9311126000000005</v>
      </c>
      <c r="J172">
        <v>5.0590125000000006</v>
      </c>
      <c r="K172" s="35">
        <v>9.4397651806955096</v>
      </c>
      <c r="L172">
        <v>0.62227760183250447</v>
      </c>
      <c r="M172">
        <v>8.8278018784264223</v>
      </c>
      <c r="O172">
        <v>0</v>
      </c>
      <c r="P172">
        <v>5.3802771158054173E-2</v>
      </c>
      <c r="Q172">
        <v>2.9363149803949282</v>
      </c>
    </row>
    <row r="173" spans="1:17" x14ac:dyDescent="0.35">
      <c r="A173" t="s">
        <v>178</v>
      </c>
      <c r="B173" s="3">
        <v>41856</v>
      </c>
      <c r="C173" t="s">
        <v>9</v>
      </c>
      <c r="D173" s="37">
        <v>466.35</v>
      </c>
      <c r="E173">
        <v>192.150047925</v>
      </c>
      <c r="F173">
        <v>237.68669979999999</v>
      </c>
      <c r="H173">
        <v>36.488252237499999</v>
      </c>
      <c r="K173" s="35">
        <v>110.32505004153272</v>
      </c>
      <c r="L173">
        <v>46.656262973803123</v>
      </c>
      <c r="M173">
        <v>60.39892455338147</v>
      </c>
      <c r="O173">
        <v>5.0165621512341518</v>
      </c>
    </row>
    <row r="174" spans="1:17" x14ac:dyDescent="0.35">
      <c r="A174" t="s">
        <v>178</v>
      </c>
      <c r="B174" s="3">
        <v>41871</v>
      </c>
      <c r="C174" t="s">
        <v>9</v>
      </c>
      <c r="D174" s="37">
        <v>746.95</v>
      </c>
      <c r="E174">
        <v>366.93270517500002</v>
      </c>
      <c r="F174">
        <v>297.42100457499998</v>
      </c>
      <c r="H174">
        <v>82.586290257499996</v>
      </c>
      <c r="I174">
        <v>16.346658133333332</v>
      </c>
      <c r="J174">
        <v>64.159806666666668</v>
      </c>
      <c r="K174" s="35">
        <v>48.109978175008898</v>
      </c>
      <c r="L174">
        <v>61.197148841737416</v>
      </c>
      <c r="M174">
        <v>37.8998498825772</v>
      </c>
      <c r="O174">
        <v>62.682688993659127</v>
      </c>
      <c r="P174">
        <v>1.7392911734809957</v>
      </c>
      <c r="Q174">
        <v>6.8916423932277793</v>
      </c>
    </row>
    <row r="175" spans="1:17" x14ac:dyDescent="0.35">
      <c r="A175" t="s">
        <v>178</v>
      </c>
      <c r="B175" s="3">
        <v>41891</v>
      </c>
      <c r="C175" t="s">
        <v>9</v>
      </c>
      <c r="D175" s="37">
        <v>1280.2000000000003</v>
      </c>
      <c r="E175">
        <v>642.09107092500005</v>
      </c>
      <c r="F175">
        <v>279.00295082499997</v>
      </c>
      <c r="G175">
        <v>210.4</v>
      </c>
      <c r="H175">
        <v>148.70367926749998</v>
      </c>
      <c r="I175">
        <v>14.328432900000001</v>
      </c>
      <c r="J175">
        <v>111.37903500000002</v>
      </c>
      <c r="K175" s="35">
        <v>299.9507959649369</v>
      </c>
      <c r="L175">
        <v>120.67903324297799</v>
      </c>
      <c r="M175">
        <v>91.008689875075873</v>
      </c>
      <c r="N175">
        <v>36.019624280846273</v>
      </c>
      <c r="O175">
        <v>76.669540806970545</v>
      </c>
      <c r="P175">
        <v>4.3908585483087572</v>
      </c>
      <c r="Q175">
        <v>27.059856056017097</v>
      </c>
    </row>
    <row r="176" spans="1:17" x14ac:dyDescent="0.35">
      <c r="A176" t="s">
        <v>178</v>
      </c>
      <c r="B176" s="3">
        <v>41947</v>
      </c>
      <c r="C176" t="s">
        <v>9</v>
      </c>
      <c r="D176" s="37">
        <v>1676.9</v>
      </c>
      <c r="E176">
        <v>569.95874345000004</v>
      </c>
      <c r="F176">
        <v>0</v>
      </c>
      <c r="G176">
        <v>959.47499999999991</v>
      </c>
      <c r="H176">
        <v>147.46042517500001</v>
      </c>
      <c r="K176" s="35">
        <v>170.00939189742647</v>
      </c>
      <c r="L176">
        <v>33.154149696754246</v>
      </c>
      <c r="M176">
        <v>0</v>
      </c>
      <c r="N176">
        <v>98.844233519211542</v>
      </c>
      <c r="O176">
        <v>62.327590311607651</v>
      </c>
    </row>
    <row r="177" spans="1:17" x14ac:dyDescent="0.35">
      <c r="A177" t="s">
        <v>179</v>
      </c>
      <c r="B177" s="3">
        <v>41834</v>
      </c>
      <c r="C177" t="s">
        <v>6</v>
      </c>
      <c r="D177" s="37">
        <v>126.8</v>
      </c>
      <c r="E177">
        <v>42.162912085000002</v>
      </c>
      <c r="F177">
        <v>84.604087915000008</v>
      </c>
      <c r="H177">
        <v>0</v>
      </c>
      <c r="I177">
        <v>5.4779407500000001</v>
      </c>
      <c r="J177">
        <v>2.9170699999999998</v>
      </c>
      <c r="K177" s="35">
        <v>20.275601100830489</v>
      </c>
      <c r="L177">
        <v>15.876740830432089</v>
      </c>
      <c r="M177">
        <v>6.6965699943291019</v>
      </c>
      <c r="O177">
        <v>0</v>
      </c>
      <c r="P177">
        <v>0.90316410784631207</v>
      </c>
      <c r="Q177">
        <v>1.478048898108584</v>
      </c>
    </row>
    <row r="178" spans="1:17" x14ac:dyDescent="0.35">
      <c r="A178" t="s">
        <v>179</v>
      </c>
      <c r="B178" s="3">
        <v>41856</v>
      </c>
      <c r="C178" t="s">
        <v>6</v>
      </c>
      <c r="D178" s="37">
        <v>425.32499999999993</v>
      </c>
      <c r="E178">
        <v>167.88353985000001</v>
      </c>
      <c r="F178">
        <v>242.99786997500001</v>
      </c>
      <c r="H178">
        <v>14.458590145999999</v>
      </c>
      <c r="K178" s="35">
        <v>47.151343211691888</v>
      </c>
      <c r="L178">
        <v>20.936537049169981</v>
      </c>
      <c r="M178">
        <v>28.916359781851877</v>
      </c>
      <c r="O178">
        <v>6.8540954082323235</v>
      </c>
    </row>
    <row r="179" spans="1:17" x14ac:dyDescent="0.35">
      <c r="A179" t="s">
        <v>179</v>
      </c>
      <c r="B179" s="3">
        <v>41871</v>
      </c>
      <c r="C179" t="s">
        <v>6</v>
      </c>
      <c r="D179" s="37">
        <v>695.55</v>
      </c>
      <c r="E179">
        <v>344.46800439999998</v>
      </c>
      <c r="F179">
        <v>313.93203540000002</v>
      </c>
      <c r="H179">
        <v>37.129960247500001</v>
      </c>
      <c r="I179">
        <v>15.165387900000001</v>
      </c>
      <c r="J179">
        <v>53.901716666666665</v>
      </c>
      <c r="K179" s="35">
        <v>75.600903874667679</v>
      </c>
      <c r="L179">
        <v>37.10484729185093</v>
      </c>
      <c r="M179">
        <v>34.761733244503048</v>
      </c>
      <c r="O179">
        <v>14.72410116682177</v>
      </c>
      <c r="P179">
        <v>0.81085823099856447</v>
      </c>
      <c r="Q179">
        <v>9.0837077204648793</v>
      </c>
    </row>
    <row r="180" spans="1:17" x14ac:dyDescent="0.35">
      <c r="A180" t="s">
        <v>179</v>
      </c>
      <c r="B180" s="3">
        <v>41891</v>
      </c>
      <c r="C180" t="s">
        <v>6</v>
      </c>
      <c r="D180" s="37">
        <v>1119.6999999999998</v>
      </c>
      <c r="E180">
        <v>561.56800865000002</v>
      </c>
      <c r="F180">
        <v>272.19386725000004</v>
      </c>
      <c r="G180">
        <v>165.52500000000001</v>
      </c>
      <c r="H180">
        <v>120.4158815875</v>
      </c>
      <c r="I180">
        <v>16.198641199999997</v>
      </c>
      <c r="J180">
        <v>81.941299999999998</v>
      </c>
      <c r="K180" s="35">
        <v>48.392148123434595</v>
      </c>
      <c r="L180">
        <v>29.905952717158133</v>
      </c>
      <c r="M180">
        <v>19.040458036753233</v>
      </c>
      <c r="N180">
        <v>24.876545178139065</v>
      </c>
      <c r="O180">
        <v>19.539309084250384</v>
      </c>
      <c r="P180">
        <v>2.1018558747829905</v>
      </c>
      <c r="Q180">
        <v>14.991164946380934</v>
      </c>
    </row>
    <row r="181" spans="1:17" x14ac:dyDescent="0.35">
      <c r="A181" t="s">
        <v>179</v>
      </c>
      <c r="B181" s="3">
        <v>41947</v>
      </c>
      <c r="C181" t="s">
        <v>6</v>
      </c>
      <c r="D181" s="37">
        <v>1698.675</v>
      </c>
      <c r="E181">
        <v>604.49757765000004</v>
      </c>
      <c r="F181">
        <v>0</v>
      </c>
      <c r="G181">
        <v>969.2</v>
      </c>
      <c r="H181">
        <v>124.96650807499999</v>
      </c>
      <c r="K181" s="35">
        <v>95.470951079375951</v>
      </c>
      <c r="L181">
        <v>44.332099952998007</v>
      </c>
      <c r="M181">
        <v>0</v>
      </c>
      <c r="N181">
        <v>58.657593995434397</v>
      </c>
      <c r="O181">
        <v>27.369891583211789</v>
      </c>
    </row>
    <row r="182" spans="1:17" x14ac:dyDescent="0.35">
      <c r="A182" t="s">
        <v>180</v>
      </c>
      <c r="B182" s="3">
        <v>41834</v>
      </c>
      <c r="C182" t="s">
        <v>13</v>
      </c>
      <c r="D182" s="37">
        <v>29.041666666666664</v>
      </c>
      <c r="K182" s="35">
        <v>5.6640108155368889</v>
      </c>
    </row>
    <row r="183" spans="1:17" x14ac:dyDescent="0.35">
      <c r="A183" t="s">
        <v>180</v>
      </c>
      <c r="B183" s="3">
        <v>41865</v>
      </c>
      <c r="C183" t="s">
        <v>13</v>
      </c>
      <c r="D183" s="37">
        <v>140.29166666666669</v>
      </c>
      <c r="I183">
        <v>5.7387390416666673</v>
      </c>
      <c r="J183">
        <v>12.931670833333335</v>
      </c>
      <c r="K183" s="35">
        <v>28.147223729947207</v>
      </c>
      <c r="P183">
        <v>1.1434917494033101</v>
      </c>
      <c r="Q183">
        <v>3.3624547939237095</v>
      </c>
    </row>
    <row r="184" spans="1:17" x14ac:dyDescent="0.35">
      <c r="A184" t="s">
        <v>180</v>
      </c>
      <c r="B184" s="3">
        <v>41900</v>
      </c>
      <c r="C184" t="s">
        <v>13</v>
      </c>
      <c r="D184" s="37">
        <v>382.72500000000002</v>
      </c>
      <c r="K184" s="35">
        <v>88.876770180839827</v>
      </c>
    </row>
    <row r="185" spans="1:17" x14ac:dyDescent="0.35">
      <c r="A185" t="s">
        <v>180</v>
      </c>
      <c r="B185" s="3">
        <v>41928</v>
      </c>
      <c r="C185" t="s">
        <v>13</v>
      </c>
      <c r="D185" s="37">
        <v>665.50000000000011</v>
      </c>
      <c r="E185">
        <v>343.38696736667413</v>
      </c>
      <c r="F185">
        <v>98.184570854637471</v>
      </c>
      <c r="G185">
        <v>184.94469146848101</v>
      </c>
      <c r="H185">
        <v>38.983770310207476</v>
      </c>
      <c r="K185" s="35">
        <v>144.6965534924465</v>
      </c>
      <c r="L185">
        <v>67.763005474108965</v>
      </c>
      <c r="M185">
        <v>10.406239120778558</v>
      </c>
      <c r="N185">
        <v>49.004940680402115</v>
      </c>
      <c r="O185">
        <v>21.937591158543981</v>
      </c>
    </row>
    <row r="186" spans="1:17" x14ac:dyDescent="0.35">
      <c r="A186" t="s">
        <v>180</v>
      </c>
      <c r="B186" s="3">
        <v>41957</v>
      </c>
      <c r="C186" t="s">
        <v>13</v>
      </c>
      <c r="D186" s="37">
        <v>714.0625</v>
      </c>
      <c r="E186">
        <v>258.55055084948214</v>
      </c>
      <c r="G186">
        <v>376.65717773238089</v>
      </c>
      <c r="H186">
        <v>78.854771418137062</v>
      </c>
      <c r="K186" s="35">
        <v>114.67075200652008</v>
      </c>
      <c r="L186">
        <v>51.482899002085162</v>
      </c>
      <c r="N186">
        <v>51.672015917943675</v>
      </c>
      <c r="O186">
        <v>33.109853080146848</v>
      </c>
    </row>
    <row r="187" spans="1:17" x14ac:dyDescent="0.35">
      <c r="A187" t="s">
        <v>181</v>
      </c>
      <c r="B187" s="3">
        <v>41834</v>
      </c>
      <c r="C187" t="s">
        <v>14</v>
      </c>
      <c r="D187" s="37">
        <v>25.375</v>
      </c>
      <c r="K187" s="35">
        <v>3.36478220086518</v>
      </c>
    </row>
    <row r="188" spans="1:17" x14ac:dyDescent="0.35">
      <c r="A188" t="s">
        <v>181</v>
      </c>
      <c r="B188" s="3">
        <v>41865</v>
      </c>
      <c r="C188" t="s">
        <v>14</v>
      </c>
      <c r="D188" s="37">
        <v>122.25</v>
      </c>
      <c r="I188">
        <v>5.1577914444444444</v>
      </c>
      <c r="J188">
        <v>12.411205555555556</v>
      </c>
      <c r="K188" s="35">
        <v>19.728481010026176</v>
      </c>
      <c r="P188">
        <v>1.0548029837751769</v>
      </c>
      <c r="Q188">
        <v>1.5351223762594886</v>
      </c>
    </row>
    <row r="189" spans="1:17" x14ac:dyDescent="0.35">
      <c r="A189" t="s">
        <v>181</v>
      </c>
      <c r="B189" s="3">
        <v>41900</v>
      </c>
      <c r="C189" t="s">
        <v>14</v>
      </c>
      <c r="D189" s="37">
        <v>466.625</v>
      </c>
      <c r="K189" s="35">
        <v>71.377501253442375</v>
      </c>
    </row>
    <row r="190" spans="1:17" x14ac:dyDescent="0.35">
      <c r="A190" t="s">
        <v>181</v>
      </c>
      <c r="B190" s="3">
        <v>41928</v>
      </c>
      <c r="C190" t="s">
        <v>14</v>
      </c>
      <c r="D190" s="37">
        <v>783.54166666666674</v>
      </c>
      <c r="E190">
        <v>408.67624219010008</v>
      </c>
      <c r="F190">
        <v>109.6523001184483</v>
      </c>
      <c r="G190">
        <v>207.31421502545237</v>
      </c>
      <c r="H190">
        <v>57.898909332665923</v>
      </c>
      <c r="I190">
        <v>11.132883333333336</v>
      </c>
      <c r="J190">
        <v>89.101666666666674</v>
      </c>
      <c r="K190" s="35">
        <v>52.813854628691104</v>
      </c>
      <c r="L190">
        <v>19.773347068954568</v>
      </c>
      <c r="M190">
        <v>6.5797594543485287</v>
      </c>
      <c r="N190">
        <v>12.623535605608025</v>
      </c>
      <c r="O190">
        <v>22.455559702092135</v>
      </c>
      <c r="P190" t="e">
        <v>#DIV/0!</v>
      </c>
      <c r="Q190" t="e">
        <v>#DIV/0!</v>
      </c>
    </row>
    <row r="191" spans="1:17" x14ac:dyDescent="0.35">
      <c r="A191" t="s">
        <v>181</v>
      </c>
      <c r="B191" s="3">
        <v>41957</v>
      </c>
      <c r="C191" t="s">
        <v>14</v>
      </c>
      <c r="D191" s="37">
        <v>850.39583333333326</v>
      </c>
      <c r="E191">
        <v>303.32582142423905</v>
      </c>
      <c r="G191">
        <v>448.45044723873775</v>
      </c>
      <c r="H191">
        <v>98.619564670356553</v>
      </c>
      <c r="K191" s="35">
        <v>29.591773052786966</v>
      </c>
      <c r="L191">
        <v>22.742652733638504</v>
      </c>
      <c r="N191">
        <v>34.274047058045916</v>
      </c>
      <c r="O191">
        <v>44.37626997751498</v>
      </c>
    </row>
    <row r="192" spans="1:17" x14ac:dyDescent="0.35">
      <c r="A192" t="s">
        <v>182</v>
      </c>
      <c r="B192" s="3">
        <v>41834</v>
      </c>
      <c r="C192" t="s">
        <v>12</v>
      </c>
      <c r="D192" s="37">
        <v>31.625</v>
      </c>
      <c r="K192" s="35">
        <v>3.5469731488296543</v>
      </c>
    </row>
    <row r="193" spans="1:17" x14ac:dyDescent="0.35">
      <c r="A193" t="s">
        <v>182</v>
      </c>
      <c r="B193" s="3">
        <v>41865</v>
      </c>
      <c r="C193" t="s">
        <v>12</v>
      </c>
      <c r="D193" s="37">
        <v>155.95833333333331</v>
      </c>
      <c r="I193">
        <v>6.4466661666666667</v>
      </c>
      <c r="J193">
        <v>14.756158333333332</v>
      </c>
      <c r="K193" s="35">
        <v>10.686938202691678</v>
      </c>
      <c r="P193">
        <v>0.19094429584459371</v>
      </c>
      <c r="Q193">
        <v>1.9652037692150652</v>
      </c>
    </row>
    <row r="194" spans="1:17" x14ac:dyDescent="0.35">
      <c r="A194" t="s">
        <v>182</v>
      </c>
      <c r="B194" s="3">
        <v>41900</v>
      </c>
      <c r="C194" t="s">
        <v>12</v>
      </c>
      <c r="D194" s="37">
        <v>436.04166666666674</v>
      </c>
      <c r="K194" s="35">
        <v>24.565624506765083</v>
      </c>
    </row>
    <row r="195" spans="1:17" x14ac:dyDescent="0.35">
      <c r="A195" t="s">
        <v>182</v>
      </c>
      <c r="B195" s="3">
        <v>41928</v>
      </c>
      <c r="C195" t="s">
        <v>12</v>
      </c>
      <c r="D195" s="37">
        <v>740.95833333333337</v>
      </c>
      <c r="E195">
        <v>402.09311272004368</v>
      </c>
      <c r="F195">
        <v>101.6770967156796</v>
      </c>
      <c r="G195">
        <v>179.03954011129463</v>
      </c>
      <c r="H195">
        <v>58.148583786315399</v>
      </c>
      <c r="I195">
        <v>10.270422</v>
      </c>
      <c r="J195">
        <v>72.016899999999993</v>
      </c>
      <c r="K195" s="35">
        <v>66.218126504589577</v>
      </c>
      <c r="L195">
        <v>29.063166907215049</v>
      </c>
      <c r="M195">
        <v>27.265298696917576</v>
      </c>
      <c r="N195">
        <v>29.398693479690408</v>
      </c>
      <c r="O195">
        <v>22.926155806223161</v>
      </c>
      <c r="P195" t="e">
        <v>#DIV/0!</v>
      </c>
      <c r="Q195" t="e">
        <v>#DIV/0!</v>
      </c>
    </row>
    <row r="196" spans="1:17" x14ac:dyDescent="0.35">
      <c r="A196" t="s">
        <v>182</v>
      </c>
      <c r="B196" s="3">
        <v>41957</v>
      </c>
      <c r="C196" t="s">
        <v>12</v>
      </c>
      <c r="D196" s="37">
        <v>783.91666666666674</v>
      </c>
      <c r="E196">
        <v>281.42539379618336</v>
      </c>
      <c r="G196">
        <v>404.67425543674074</v>
      </c>
      <c r="H196">
        <v>97.817017433742521</v>
      </c>
      <c r="K196" s="35">
        <v>38.523321459814127</v>
      </c>
      <c r="L196">
        <v>16.112147909147183</v>
      </c>
      <c r="N196">
        <v>18.256732955369298</v>
      </c>
      <c r="O196">
        <v>25.496251788744669</v>
      </c>
    </row>
    <row r="197" spans="1:17" x14ac:dyDescent="0.35">
      <c r="A197" t="s">
        <v>183</v>
      </c>
      <c r="B197" s="3">
        <v>41834</v>
      </c>
      <c r="C197" t="s">
        <v>10</v>
      </c>
      <c r="D197" s="37">
        <v>28.333333333333332</v>
      </c>
      <c r="K197" s="35">
        <v>3.0184617127124809</v>
      </c>
    </row>
    <row r="198" spans="1:17" x14ac:dyDescent="0.35">
      <c r="A198" t="s">
        <v>183</v>
      </c>
      <c r="B198" s="3">
        <v>41865</v>
      </c>
      <c r="C198" t="s">
        <v>10</v>
      </c>
      <c r="D198" s="37">
        <v>141.08333333333334</v>
      </c>
      <c r="I198">
        <v>5.7649707916666681</v>
      </c>
      <c r="J198">
        <v>13.480529166666669</v>
      </c>
      <c r="K198" s="35">
        <v>32.796087164985529</v>
      </c>
      <c r="P198">
        <v>1.5371229599397715</v>
      </c>
      <c r="Q198">
        <v>2.1960763293915582</v>
      </c>
    </row>
    <row r="199" spans="1:17" x14ac:dyDescent="0.35">
      <c r="A199" t="s">
        <v>183</v>
      </c>
      <c r="B199" s="3">
        <v>41900</v>
      </c>
      <c r="C199" t="s">
        <v>10</v>
      </c>
      <c r="D199" s="37">
        <v>527.41666666666674</v>
      </c>
      <c r="K199" s="35">
        <v>37.179619068435933</v>
      </c>
    </row>
    <row r="200" spans="1:17" x14ac:dyDescent="0.35">
      <c r="A200" t="s">
        <v>183</v>
      </c>
      <c r="B200" s="3">
        <v>41921</v>
      </c>
      <c r="C200" t="s">
        <v>10</v>
      </c>
      <c r="D200" s="37">
        <v>871.83333333333348</v>
      </c>
      <c r="E200">
        <v>456.41359556913642</v>
      </c>
      <c r="F200">
        <v>124.17707093035938</v>
      </c>
      <c r="G200">
        <v>241.40615377620961</v>
      </c>
      <c r="H200">
        <v>49.836513057628025</v>
      </c>
      <c r="I200">
        <v>12.59496027777778</v>
      </c>
      <c r="J200">
        <v>98.190272222222234</v>
      </c>
      <c r="K200" s="35">
        <v>79.880118511011105</v>
      </c>
      <c r="L200">
        <v>52.778073769045037</v>
      </c>
      <c r="M200">
        <v>17.648951073577901</v>
      </c>
      <c r="N200">
        <v>21.424104034046639</v>
      </c>
      <c r="O200">
        <v>14.510031044963009</v>
      </c>
      <c r="P200">
        <v>1.2864351615884857</v>
      </c>
      <c r="Q200">
        <v>9.7376941206771903</v>
      </c>
    </row>
    <row r="201" spans="1:17" x14ac:dyDescent="0.35">
      <c r="A201" t="s">
        <v>183</v>
      </c>
      <c r="B201" s="3">
        <v>41957</v>
      </c>
      <c r="C201" t="s">
        <v>10</v>
      </c>
      <c r="D201" s="37">
        <v>970.85416666666674</v>
      </c>
      <c r="E201">
        <v>295.77355271236235</v>
      </c>
      <c r="G201">
        <v>589.99275648100502</v>
      </c>
      <c r="H201">
        <v>85.087857473299266</v>
      </c>
      <c r="K201" s="35">
        <v>69.305128310861761</v>
      </c>
      <c r="L201">
        <v>25.851843479443588</v>
      </c>
      <c r="N201">
        <v>38.899701826327977</v>
      </c>
      <c r="O201">
        <v>25.050125584055898</v>
      </c>
    </row>
    <row r="202" spans="1:17" x14ac:dyDescent="0.35">
      <c r="A202" t="s">
        <v>184</v>
      </c>
      <c r="B202" s="3">
        <v>41834</v>
      </c>
      <c r="C202" t="s">
        <v>8</v>
      </c>
      <c r="D202" s="37">
        <v>29.958333333333332</v>
      </c>
      <c r="K202" s="35">
        <v>3.4677749296866205</v>
      </c>
    </row>
    <row r="203" spans="1:17" x14ac:dyDescent="0.35">
      <c r="A203" t="s">
        <v>184</v>
      </c>
      <c r="B203" s="3">
        <v>41865</v>
      </c>
      <c r="C203" t="s">
        <v>8</v>
      </c>
      <c r="D203" s="37">
        <v>138.29166666666669</v>
      </c>
      <c r="I203">
        <v>5.3245494166666667</v>
      </c>
      <c r="J203">
        <v>22.106225000000002</v>
      </c>
      <c r="K203" s="35">
        <v>22.287837158082041</v>
      </c>
      <c r="P203">
        <v>0.87014351985696536</v>
      </c>
      <c r="Q203">
        <v>2.9316810249632672</v>
      </c>
    </row>
    <row r="204" spans="1:17" x14ac:dyDescent="0.35">
      <c r="A204" t="s">
        <v>184</v>
      </c>
      <c r="B204" s="3">
        <v>41900</v>
      </c>
      <c r="C204" t="s">
        <v>8</v>
      </c>
      <c r="D204" s="37">
        <v>495.95833333333337</v>
      </c>
      <c r="K204" s="35">
        <v>51.768783493959909</v>
      </c>
    </row>
    <row r="205" spans="1:17" x14ac:dyDescent="0.35">
      <c r="A205" t="s">
        <v>184</v>
      </c>
      <c r="B205" s="3">
        <v>41925</v>
      </c>
      <c r="C205" t="s">
        <v>8</v>
      </c>
      <c r="D205" s="37">
        <v>874.25000000000011</v>
      </c>
      <c r="E205">
        <v>510.54393835932734</v>
      </c>
      <c r="F205">
        <v>133.72548643041779</v>
      </c>
      <c r="G205">
        <v>185.55153337887398</v>
      </c>
      <c r="H205">
        <v>44.429041831380999</v>
      </c>
      <c r="I205">
        <v>12.814132083333334</v>
      </c>
      <c r="J205">
        <v>97.69509166666667</v>
      </c>
      <c r="K205" s="35">
        <v>66.146092519175681</v>
      </c>
      <c r="L205">
        <v>27.082452178565298</v>
      </c>
      <c r="M205">
        <v>28.061032719068251</v>
      </c>
      <c r="N205">
        <v>10.536654516242645</v>
      </c>
      <c r="O205">
        <v>10.054609030881323</v>
      </c>
      <c r="P205">
        <v>1.5375808778481221</v>
      </c>
      <c r="Q205">
        <v>7.6135990078731499</v>
      </c>
    </row>
    <row r="206" spans="1:17" x14ac:dyDescent="0.35">
      <c r="A206" t="s">
        <v>184</v>
      </c>
      <c r="B206" s="3">
        <v>41957</v>
      </c>
      <c r="C206" t="s">
        <v>8</v>
      </c>
      <c r="D206" s="37">
        <v>942.52083333333348</v>
      </c>
      <c r="E206">
        <v>330.31033841203964</v>
      </c>
      <c r="G206">
        <v>531.73711962095229</v>
      </c>
      <c r="H206">
        <v>80.473375300341502</v>
      </c>
      <c r="K206" s="35">
        <v>36.426319277563685</v>
      </c>
      <c r="L206">
        <v>19.832609390818803</v>
      </c>
      <c r="N206">
        <v>10.080926356464506</v>
      </c>
      <c r="O206">
        <v>29.534871977013729</v>
      </c>
    </row>
    <row r="207" spans="1:17" x14ac:dyDescent="0.35">
      <c r="A207" t="s">
        <v>185</v>
      </c>
      <c r="B207" s="3">
        <v>41834</v>
      </c>
      <c r="C207" t="s">
        <v>4</v>
      </c>
      <c r="D207" s="37">
        <v>18.791666666666668</v>
      </c>
      <c r="K207" s="35">
        <v>1.8377472118914453</v>
      </c>
    </row>
    <row r="208" spans="1:17" x14ac:dyDescent="0.35">
      <c r="A208" t="s">
        <v>185</v>
      </c>
      <c r="B208" s="3">
        <v>41865</v>
      </c>
      <c r="C208" t="s">
        <v>4</v>
      </c>
      <c r="D208" s="37">
        <v>114.08333333333334</v>
      </c>
      <c r="I208">
        <v>4.8808468333333339</v>
      </c>
      <c r="J208">
        <v>13.009966666666667</v>
      </c>
      <c r="K208" s="35">
        <v>24.905934143403549</v>
      </c>
      <c r="P208">
        <v>1.2486763237087131</v>
      </c>
      <c r="Q208">
        <v>2.1260138560922774</v>
      </c>
    </row>
    <row r="209" spans="1:17" x14ac:dyDescent="0.35">
      <c r="A209" t="s">
        <v>185</v>
      </c>
      <c r="B209" s="3">
        <v>41900</v>
      </c>
      <c r="C209" t="s">
        <v>4</v>
      </c>
      <c r="D209" s="37">
        <v>411.375</v>
      </c>
      <c r="K209" s="35">
        <v>35.671177025300636</v>
      </c>
    </row>
    <row r="210" spans="1:17" x14ac:dyDescent="0.35">
      <c r="A210" t="s">
        <v>185</v>
      </c>
      <c r="B210" s="3">
        <v>41925</v>
      </c>
      <c r="C210" t="s">
        <v>4</v>
      </c>
      <c r="D210" s="37">
        <v>832.70833333333337</v>
      </c>
      <c r="E210">
        <v>477.22122008288437</v>
      </c>
      <c r="F210">
        <v>153.95155702875707</v>
      </c>
      <c r="G210">
        <v>172.45546332790951</v>
      </c>
      <c r="H210">
        <v>29.080092893782421</v>
      </c>
      <c r="I210">
        <v>13.562293916666668</v>
      </c>
      <c r="J210">
        <v>99.6473625</v>
      </c>
      <c r="K210" s="35">
        <v>56.369543753367758</v>
      </c>
      <c r="L210">
        <v>3.4440022698983146</v>
      </c>
      <c r="M210">
        <v>20.022043104938842</v>
      </c>
      <c r="N210">
        <v>36.982994517889878</v>
      </c>
      <c r="O210">
        <v>7.7002862319835916</v>
      </c>
      <c r="P210">
        <v>0.49050345057318129</v>
      </c>
      <c r="Q210">
        <v>14.433330435901535</v>
      </c>
    </row>
    <row r="211" spans="1:17" x14ac:dyDescent="0.35">
      <c r="A211" t="s">
        <v>185</v>
      </c>
      <c r="B211" s="3">
        <v>41957</v>
      </c>
      <c r="C211" t="s">
        <v>4</v>
      </c>
      <c r="D211" s="37">
        <v>891.04166666666663</v>
      </c>
      <c r="E211">
        <v>273.34108686560307</v>
      </c>
      <c r="G211">
        <v>534.85353698554115</v>
      </c>
      <c r="H211">
        <v>82.847042815522485</v>
      </c>
      <c r="K211" s="35">
        <v>39.949186474824621</v>
      </c>
      <c r="L211">
        <v>23.976250000692868</v>
      </c>
      <c r="N211">
        <v>26.785943351095185</v>
      </c>
      <c r="O211">
        <v>28.4368705584113</v>
      </c>
    </row>
    <row r="212" spans="1:17" x14ac:dyDescent="0.35">
      <c r="A212" t="s">
        <v>186</v>
      </c>
      <c r="B212" s="3">
        <v>41834</v>
      </c>
      <c r="C212" t="s">
        <v>7</v>
      </c>
      <c r="D212" s="37">
        <v>28.625</v>
      </c>
      <c r="K212" s="35">
        <v>3.209866156203538</v>
      </c>
    </row>
    <row r="213" spans="1:17" x14ac:dyDescent="0.35">
      <c r="A213" t="s">
        <v>186</v>
      </c>
      <c r="B213" s="3">
        <v>41865</v>
      </c>
      <c r="C213" t="s">
        <v>7</v>
      </c>
      <c r="D213" s="37">
        <v>134.04166666666666</v>
      </c>
      <c r="I213">
        <v>5.399496375</v>
      </c>
      <c r="J213">
        <v>14.090154166666665</v>
      </c>
      <c r="K213" s="35">
        <v>15.728821740147549</v>
      </c>
      <c r="P213">
        <v>0.71390927937313242</v>
      </c>
      <c r="Q213">
        <v>2.3374323355774047</v>
      </c>
    </row>
    <row r="214" spans="1:17" x14ac:dyDescent="0.35">
      <c r="A214" t="s">
        <v>186</v>
      </c>
      <c r="B214" s="3">
        <v>41900</v>
      </c>
      <c r="C214" t="s">
        <v>7</v>
      </c>
      <c r="D214" s="37">
        <v>484.12500000000006</v>
      </c>
      <c r="K214" s="35">
        <v>64.950176773915871</v>
      </c>
    </row>
    <row r="215" spans="1:17" x14ac:dyDescent="0.35">
      <c r="A215" t="s">
        <v>186</v>
      </c>
      <c r="B215" s="3">
        <v>41928</v>
      </c>
      <c r="C215" t="s">
        <v>7</v>
      </c>
      <c r="D215" s="37">
        <v>832.70833333333348</v>
      </c>
      <c r="E215">
        <v>430.5043339964277</v>
      </c>
      <c r="F215">
        <v>112.88070247745901</v>
      </c>
      <c r="G215">
        <v>226.52376154568125</v>
      </c>
      <c r="H215">
        <v>62.799535313765517</v>
      </c>
      <c r="I215">
        <v>12.857711666666669</v>
      </c>
      <c r="J215">
        <v>97.846833333333336</v>
      </c>
      <c r="K215" s="35">
        <v>33.470101362036722</v>
      </c>
      <c r="L215">
        <v>14.714413713253212</v>
      </c>
      <c r="M215">
        <v>12.309219895179286</v>
      </c>
      <c r="N215">
        <v>14.660630562049326</v>
      </c>
      <c r="O215">
        <v>16.872382941681519</v>
      </c>
      <c r="P215" t="e">
        <v>#DIV/0!</v>
      </c>
      <c r="Q215" t="e">
        <v>#DIV/0!</v>
      </c>
    </row>
    <row r="216" spans="1:17" x14ac:dyDescent="0.35">
      <c r="A216" t="s">
        <v>186</v>
      </c>
      <c r="B216" s="3">
        <v>41957</v>
      </c>
      <c r="C216" t="s">
        <v>7</v>
      </c>
      <c r="D216" s="37">
        <v>855.33333333333348</v>
      </c>
      <c r="E216">
        <v>303.33619796490098</v>
      </c>
      <c r="G216">
        <v>450.48116340637421</v>
      </c>
      <c r="H216">
        <v>101.5159719620582</v>
      </c>
      <c r="K216" s="35">
        <v>32.648308333462658</v>
      </c>
      <c r="L216">
        <v>17.298697871879281</v>
      </c>
      <c r="N216">
        <v>47.865318074614869</v>
      </c>
      <c r="O216">
        <v>36.594369747378423</v>
      </c>
    </row>
    <row r="217" spans="1:17" x14ac:dyDescent="0.35">
      <c r="A217" t="s">
        <v>187</v>
      </c>
      <c r="B217" s="3">
        <v>41834</v>
      </c>
      <c r="C217" t="s">
        <v>2</v>
      </c>
      <c r="D217" s="37">
        <v>32.166666666666664</v>
      </c>
      <c r="K217" s="35">
        <v>8.8913191122327664</v>
      </c>
    </row>
    <row r="218" spans="1:17" x14ac:dyDescent="0.35">
      <c r="A218" t="s">
        <v>187</v>
      </c>
      <c r="B218" s="3">
        <v>41865</v>
      </c>
      <c r="C218" t="s">
        <v>2</v>
      </c>
      <c r="D218" s="37">
        <v>174.25</v>
      </c>
      <c r="I218">
        <v>6.7965000416666665</v>
      </c>
      <c r="J218">
        <v>20.284554166666666</v>
      </c>
      <c r="K218" s="35">
        <v>25.509076089952149</v>
      </c>
      <c r="P218">
        <v>0.93206397479019287</v>
      </c>
      <c r="Q218">
        <v>2.7961968803999357</v>
      </c>
    </row>
    <row r="219" spans="1:17" x14ac:dyDescent="0.35">
      <c r="A219" t="s">
        <v>187</v>
      </c>
      <c r="B219" s="3">
        <v>41900</v>
      </c>
      <c r="C219" t="s">
        <v>2</v>
      </c>
      <c r="D219" s="37">
        <v>586.16666666666674</v>
      </c>
      <c r="K219" s="35">
        <v>71.287108595115811</v>
      </c>
    </row>
    <row r="220" spans="1:17" x14ac:dyDescent="0.35">
      <c r="A220" t="s">
        <v>187</v>
      </c>
      <c r="B220" s="3">
        <v>41921</v>
      </c>
      <c r="C220" t="s">
        <v>2</v>
      </c>
      <c r="D220" s="37">
        <v>892.16666666666674</v>
      </c>
      <c r="E220">
        <v>490.4574917874935</v>
      </c>
      <c r="F220">
        <v>103.44902296633775</v>
      </c>
      <c r="G220">
        <v>220.42133893863152</v>
      </c>
      <c r="H220">
        <v>77.838812974203961</v>
      </c>
      <c r="I220">
        <v>10.634646166666668</v>
      </c>
      <c r="J220">
        <v>81.31484166666668</v>
      </c>
      <c r="K220" s="35">
        <v>97.444096033837951</v>
      </c>
      <c r="L220">
        <v>55.579914786829818</v>
      </c>
      <c r="M220">
        <v>9.7083747591596126</v>
      </c>
      <c r="N220">
        <v>19.863173083067714</v>
      </c>
      <c r="O220">
        <v>27.707011663702986</v>
      </c>
      <c r="P220">
        <v>0.27510861420432187</v>
      </c>
      <c r="Q220">
        <v>6.6582470878956066</v>
      </c>
    </row>
    <row r="221" spans="1:17" x14ac:dyDescent="0.35">
      <c r="A221" t="s">
        <v>187</v>
      </c>
      <c r="B221" s="3">
        <v>41957</v>
      </c>
      <c r="C221" t="s">
        <v>2</v>
      </c>
      <c r="D221" s="37">
        <v>1034.4791666666667</v>
      </c>
      <c r="E221">
        <v>333.60695862940076</v>
      </c>
      <c r="G221">
        <v>593.31153854520278</v>
      </c>
      <c r="H221">
        <v>107.5606694920632</v>
      </c>
      <c r="K221" s="35">
        <v>37.72109974193053</v>
      </c>
      <c r="L221">
        <v>30.255338605629795</v>
      </c>
      <c r="N221">
        <v>47.890460245870564</v>
      </c>
      <c r="O221">
        <v>33.991632117291552</v>
      </c>
    </row>
    <row r="222" spans="1:17" x14ac:dyDescent="0.35">
      <c r="A222" t="s">
        <v>188</v>
      </c>
      <c r="B222" s="3">
        <v>41834</v>
      </c>
      <c r="C222" t="s">
        <v>3</v>
      </c>
      <c r="D222" s="37">
        <v>29.541666666666671</v>
      </c>
      <c r="K222" s="35">
        <v>3.619328257707036</v>
      </c>
    </row>
    <row r="223" spans="1:17" x14ac:dyDescent="0.35">
      <c r="A223" t="s">
        <v>188</v>
      </c>
      <c r="B223" s="3">
        <v>41865</v>
      </c>
      <c r="C223" t="s">
        <v>3</v>
      </c>
      <c r="D223" s="37">
        <v>141</v>
      </c>
      <c r="I223">
        <v>6.7223396666666675</v>
      </c>
      <c r="J223">
        <v>14.440800000000001</v>
      </c>
      <c r="K223" s="35">
        <v>28.431854852794508</v>
      </c>
      <c r="P223">
        <v>1.4918504712906449</v>
      </c>
      <c r="Q223">
        <v>0.93437957549975126</v>
      </c>
    </row>
    <row r="224" spans="1:17" x14ac:dyDescent="0.35">
      <c r="A224" t="s">
        <v>188</v>
      </c>
      <c r="B224" s="3">
        <v>41900</v>
      </c>
      <c r="C224" t="s">
        <v>3</v>
      </c>
      <c r="D224" s="37">
        <v>482.95833333333337</v>
      </c>
      <c r="K224" s="35">
        <v>29.173292898102904</v>
      </c>
    </row>
    <row r="225" spans="1:17" x14ac:dyDescent="0.35">
      <c r="A225" t="s">
        <v>188</v>
      </c>
      <c r="B225" s="3">
        <v>41921</v>
      </c>
      <c r="C225" t="s">
        <v>3</v>
      </c>
      <c r="D225" s="37">
        <v>854.95833333333348</v>
      </c>
      <c r="E225">
        <v>465.34389648986223</v>
      </c>
      <c r="F225">
        <v>138.97932967108005</v>
      </c>
      <c r="G225">
        <v>185.26604448552104</v>
      </c>
      <c r="H225">
        <v>65.36906268687008</v>
      </c>
      <c r="I225">
        <v>15.636551833333336</v>
      </c>
      <c r="J225">
        <v>82.12700000000001</v>
      </c>
      <c r="K225" s="35">
        <v>31.293821127189254</v>
      </c>
      <c r="L225">
        <v>17.10658194283511</v>
      </c>
      <c r="M225">
        <v>22.624278111155633</v>
      </c>
      <c r="N225">
        <v>15.528590341188801</v>
      </c>
      <c r="O225">
        <v>7.726080842145211</v>
      </c>
      <c r="P225">
        <v>1.6178233100999304</v>
      </c>
      <c r="Q225">
        <v>13.285970733070169</v>
      </c>
    </row>
    <row r="226" spans="1:17" x14ac:dyDescent="0.35">
      <c r="A226" t="s">
        <v>188</v>
      </c>
      <c r="B226" s="3">
        <v>41957</v>
      </c>
      <c r="C226" t="s">
        <v>3</v>
      </c>
      <c r="D226" s="37">
        <v>964.5</v>
      </c>
      <c r="E226">
        <v>317.85801808243599</v>
      </c>
      <c r="G226">
        <v>546.7370138448897</v>
      </c>
      <c r="H226">
        <v>99.904968072674322</v>
      </c>
      <c r="K226" s="35">
        <v>17.469152706889972</v>
      </c>
      <c r="L226">
        <v>28.039903401679251</v>
      </c>
      <c r="N226">
        <v>49.178399814868591</v>
      </c>
      <c r="O226">
        <v>36.596830752454032</v>
      </c>
    </row>
    <row r="227" spans="1:17" x14ac:dyDescent="0.35">
      <c r="A227" t="s">
        <v>189</v>
      </c>
      <c r="B227" s="3">
        <v>41834</v>
      </c>
      <c r="C227" t="s">
        <v>5</v>
      </c>
      <c r="D227" s="37">
        <v>24.625</v>
      </c>
      <c r="K227" s="35">
        <v>4.6435439052516774</v>
      </c>
    </row>
    <row r="228" spans="1:17" x14ac:dyDescent="0.35">
      <c r="A228" t="s">
        <v>189</v>
      </c>
      <c r="B228" s="3">
        <v>41865</v>
      </c>
      <c r="C228" t="s">
        <v>5</v>
      </c>
      <c r="D228" s="37">
        <v>126.33333333333334</v>
      </c>
      <c r="I228">
        <v>5.2268751250000012</v>
      </c>
      <c r="J228">
        <v>14.280662500000002</v>
      </c>
      <c r="K228" s="35">
        <v>6.4477960633128744</v>
      </c>
      <c r="P228">
        <v>0.37274155435792833</v>
      </c>
      <c r="Q228">
        <v>1.0551540070472587</v>
      </c>
    </row>
    <row r="229" spans="1:17" x14ac:dyDescent="0.35">
      <c r="A229" t="s">
        <v>189</v>
      </c>
      <c r="B229" s="3">
        <v>41900</v>
      </c>
      <c r="C229" t="s">
        <v>5</v>
      </c>
      <c r="D229" s="37">
        <v>421.41666666666669</v>
      </c>
      <c r="K229" s="35">
        <v>36.444148034025382</v>
      </c>
    </row>
    <row r="230" spans="1:17" x14ac:dyDescent="0.35">
      <c r="A230" t="s">
        <v>189</v>
      </c>
      <c r="B230" s="3">
        <v>41921</v>
      </c>
      <c r="C230" t="s">
        <v>5</v>
      </c>
      <c r="D230" s="37">
        <v>743.5</v>
      </c>
      <c r="E230">
        <v>365.27563798392379</v>
      </c>
      <c r="F230">
        <v>118.52626008528716</v>
      </c>
      <c r="G230">
        <v>193.75004468511946</v>
      </c>
      <c r="H230">
        <v>65.94805724566956</v>
      </c>
      <c r="I230">
        <v>10.958358</v>
      </c>
      <c r="J230">
        <v>76.732650000000007</v>
      </c>
      <c r="K230" s="35">
        <v>47.636937115833021</v>
      </c>
      <c r="L230">
        <v>19.348178560388487</v>
      </c>
      <c r="M230">
        <v>5.760985165771161</v>
      </c>
      <c r="N230">
        <v>16.493400812047987</v>
      </c>
      <c r="O230">
        <v>26.214619624526907</v>
      </c>
      <c r="P230" t="e">
        <v>#DIV/0!</v>
      </c>
      <c r="Q230" t="e">
        <v>#DIV/0!</v>
      </c>
    </row>
    <row r="231" spans="1:17" x14ac:dyDescent="0.35">
      <c r="A231" t="s">
        <v>189</v>
      </c>
      <c r="B231" s="3">
        <v>41957</v>
      </c>
      <c r="C231" t="s">
        <v>5</v>
      </c>
      <c r="D231" s="37">
        <v>885.72916666666674</v>
      </c>
      <c r="E231">
        <v>283.81410757540056</v>
      </c>
      <c r="G231">
        <v>521.40058795556649</v>
      </c>
      <c r="H231">
        <v>80.514471135699651</v>
      </c>
      <c r="K231" s="35">
        <v>76.05384225202782</v>
      </c>
      <c r="L231">
        <v>28.661114599691725</v>
      </c>
      <c r="N231">
        <v>61.297440657609911</v>
      </c>
      <c r="O231">
        <v>46.096896966240109</v>
      </c>
    </row>
    <row r="232" spans="1:17" x14ac:dyDescent="0.35">
      <c r="A232" t="s">
        <v>190</v>
      </c>
      <c r="B232" s="3">
        <v>41834</v>
      </c>
      <c r="C232" t="s">
        <v>9</v>
      </c>
      <c r="D232" s="37">
        <v>35.958333333333336</v>
      </c>
      <c r="K232" s="35">
        <v>2.8815344420535522</v>
      </c>
    </row>
    <row r="233" spans="1:17" x14ac:dyDescent="0.35">
      <c r="A233" t="s">
        <v>190</v>
      </c>
      <c r="B233" s="3">
        <v>41865</v>
      </c>
      <c r="C233" t="s">
        <v>9</v>
      </c>
      <c r="D233" s="37">
        <v>160.25</v>
      </c>
      <c r="I233">
        <v>6.7968460000000004</v>
      </c>
      <c r="J233">
        <v>15.901408333333331</v>
      </c>
      <c r="K233" s="35">
        <v>18.173291350730079</v>
      </c>
      <c r="P233">
        <v>0.86678333952792275</v>
      </c>
      <c r="Q233">
        <v>3.4802454244157475</v>
      </c>
    </row>
    <row r="234" spans="1:17" x14ac:dyDescent="0.35">
      <c r="A234" t="s">
        <v>190</v>
      </c>
      <c r="B234" s="3">
        <v>41900</v>
      </c>
      <c r="C234" t="s">
        <v>9</v>
      </c>
      <c r="D234" s="37">
        <v>473.12500000000006</v>
      </c>
      <c r="K234" s="35">
        <v>34.468819780157311</v>
      </c>
    </row>
    <row r="235" spans="1:17" x14ac:dyDescent="0.35">
      <c r="A235" t="s">
        <v>190</v>
      </c>
      <c r="B235" s="3">
        <v>41928</v>
      </c>
      <c r="C235" t="s">
        <v>9</v>
      </c>
      <c r="D235" s="37">
        <v>813.25</v>
      </c>
      <c r="E235">
        <v>424.60787397795491</v>
      </c>
      <c r="F235">
        <v>113.18542312439602</v>
      </c>
      <c r="G235">
        <v>206.6282870627941</v>
      </c>
      <c r="H235">
        <v>68.828415834855093</v>
      </c>
      <c r="I235">
        <v>8.7919560000000008</v>
      </c>
      <c r="J235">
        <v>79.629000000000005</v>
      </c>
      <c r="K235" s="35">
        <v>52.651281156374999</v>
      </c>
      <c r="L235">
        <v>31.19140226206645</v>
      </c>
      <c r="M235">
        <v>19.002963909030957</v>
      </c>
      <c r="N235">
        <v>8.9016573205762342</v>
      </c>
      <c r="O235">
        <v>33.461450314357208</v>
      </c>
      <c r="P235" t="e">
        <v>#DIV/0!</v>
      </c>
      <c r="Q235" t="e">
        <v>#DIV/0!</v>
      </c>
    </row>
    <row r="236" spans="1:17" x14ac:dyDescent="0.35">
      <c r="A236" t="s">
        <v>190</v>
      </c>
      <c r="B236" s="3">
        <v>41957</v>
      </c>
      <c r="C236" t="s">
        <v>9</v>
      </c>
      <c r="D236" s="37">
        <v>854.91666666666674</v>
      </c>
      <c r="E236">
        <v>300.94564364945251</v>
      </c>
      <c r="G236">
        <v>451.44127683483248</v>
      </c>
      <c r="H236">
        <v>102.52974618238167</v>
      </c>
      <c r="K236" s="35">
        <v>33.760115082300601</v>
      </c>
      <c r="L236">
        <v>21.909238748633847</v>
      </c>
      <c r="N236">
        <v>15.226080443568843</v>
      </c>
      <c r="O236">
        <v>17.848002332345832</v>
      </c>
    </row>
    <row r="237" spans="1:17" x14ac:dyDescent="0.35">
      <c r="A237" t="s">
        <v>191</v>
      </c>
      <c r="B237" s="3">
        <v>41834</v>
      </c>
      <c r="C237" t="s">
        <v>6</v>
      </c>
      <c r="D237" s="37">
        <v>19</v>
      </c>
      <c r="K237" s="35">
        <v>3.7589399608971825</v>
      </c>
    </row>
    <row r="238" spans="1:17" x14ac:dyDescent="0.35">
      <c r="A238" t="s">
        <v>191</v>
      </c>
      <c r="B238" s="3">
        <v>41865</v>
      </c>
      <c r="C238" t="s">
        <v>6</v>
      </c>
      <c r="D238" s="37">
        <v>102.41666666666666</v>
      </c>
      <c r="I238">
        <v>4.4217894999999992</v>
      </c>
      <c r="J238">
        <v>10.319858333333334</v>
      </c>
      <c r="K238" s="35">
        <v>34.66706730537723</v>
      </c>
      <c r="P238">
        <v>1.665759164485997</v>
      </c>
      <c r="Q238">
        <v>2.0088018063798101</v>
      </c>
    </row>
    <row r="239" spans="1:17" x14ac:dyDescent="0.35">
      <c r="A239" t="s">
        <v>191</v>
      </c>
      <c r="B239" s="3">
        <v>41900</v>
      </c>
      <c r="C239" t="s">
        <v>6</v>
      </c>
      <c r="D239" s="37">
        <v>390.00000000000006</v>
      </c>
      <c r="K239" s="35">
        <v>70.852350388364002</v>
      </c>
    </row>
    <row r="240" spans="1:17" x14ac:dyDescent="0.35">
      <c r="A240" t="s">
        <v>191</v>
      </c>
      <c r="B240" s="3">
        <v>41928</v>
      </c>
      <c r="C240" t="s">
        <v>6</v>
      </c>
      <c r="D240" s="37">
        <v>794.5</v>
      </c>
      <c r="E240">
        <v>416.20534449480135</v>
      </c>
      <c r="F240">
        <v>128.02049565585617</v>
      </c>
      <c r="G240">
        <v>192.89044105511391</v>
      </c>
      <c r="H240">
        <v>57.383718794228479</v>
      </c>
      <c r="I240">
        <v>10.439549999999999</v>
      </c>
      <c r="J240">
        <v>89.990999999999985</v>
      </c>
      <c r="K240" s="35">
        <v>43.33739297223201</v>
      </c>
      <c r="L240">
        <v>32.408865879230092</v>
      </c>
      <c r="M240">
        <v>5.1358331835994298</v>
      </c>
      <c r="N240">
        <v>27.528352644376611</v>
      </c>
      <c r="O240">
        <v>24.485369386726081</v>
      </c>
      <c r="P240" t="e">
        <v>#DIV/0!</v>
      </c>
      <c r="Q240" t="e">
        <v>#DIV/0!</v>
      </c>
    </row>
    <row r="241" spans="1:17" x14ac:dyDescent="0.35">
      <c r="A241" t="s">
        <v>191</v>
      </c>
      <c r="B241" s="3">
        <v>41957</v>
      </c>
      <c r="C241" t="s">
        <v>6</v>
      </c>
      <c r="D241" s="37">
        <v>800.54166666666663</v>
      </c>
      <c r="E241">
        <v>298.60081413014291</v>
      </c>
      <c r="G241">
        <v>400.44213554660348</v>
      </c>
      <c r="H241">
        <v>101.4987169899202</v>
      </c>
      <c r="K241" s="35">
        <v>26.60900884760629</v>
      </c>
      <c r="L241">
        <v>6.7172703908558038</v>
      </c>
      <c r="N241">
        <v>32.062179725743434</v>
      </c>
      <c r="O241">
        <v>14.703748622030002</v>
      </c>
    </row>
    <row r="242" spans="1:17" x14ac:dyDescent="0.35">
      <c r="A242" t="s">
        <v>192</v>
      </c>
      <c r="B242" s="3">
        <v>41856</v>
      </c>
      <c r="C242" t="s">
        <v>13</v>
      </c>
      <c r="D242" s="37">
        <v>21.02</v>
      </c>
      <c r="I242">
        <v>0.95040669249999998</v>
      </c>
      <c r="J242">
        <v>1.7620354999999999</v>
      </c>
      <c r="K242" s="35">
        <v>5.3288710499191767</v>
      </c>
      <c r="P242">
        <v>0.22781344258393912</v>
      </c>
      <c r="Q242">
        <v>0.30586798017063987</v>
      </c>
    </row>
    <row r="243" spans="1:17" x14ac:dyDescent="0.35">
      <c r="A243" t="s">
        <v>192</v>
      </c>
      <c r="B243" s="3">
        <v>41866</v>
      </c>
      <c r="C243" t="s">
        <v>13</v>
      </c>
      <c r="D243" s="37">
        <v>43.577500000000001</v>
      </c>
      <c r="I243">
        <v>1.3926856950000002</v>
      </c>
      <c r="J243">
        <v>4.7227417500000008</v>
      </c>
      <c r="K243" s="35">
        <v>8.4386664625796595</v>
      </c>
      <c r="P243">
        <v>0.23924530356630277</v>
      </c>
      <c r="Q243">
        <v>1.0152628808121127</v>
      </c>
    </row>
    <row r="244" spans="1:17" x14ac:dyDescent="0.35">
      <c r="A244" t="s">
        <v>192</v>
      </c>
      <c r="B244" s="3">
        <v>41883</v>
      </c>
      <c r="C244" t="s">
        <v>13</v>
      </c>
      <c r="D244" s="37">
        <v>120.4075</v>
      </c>
      <c r="I244">
        <v>2.9081625300000002</v>
      </c>
      <c r="J244">
        <v>14.631786750000002</v>
      </c>
      <c r="K244" s="35">
        <v>11.511343318657461</v>
      </c>
      <c r="P244">
        <v>0.30876495159456119</v>
      </c>
      <c r="Q244">
        <v>5.4276852718983477</v>
      </c>
    </row>
    <row r="245" spans="1:17" x14ac:dyDescent="0.35">
      <c r="A245" t="s">
        <v>192</v>
      </c>
      <c r="B245" s="3">
        <v>41897</v>
      </c>
      <c r="C245" t="s">
        <v>13</v>
      </c>
      <c r="D245" s="37">
        <v>185.47749999999999</v>
      </c>
      <c r="E245">
        <v>104.3371501315269</v>
      </c>
      <c r="F245">
        <v>32.63047731645058</v>
      </c>
      <c r="G245">
        <v>43.169822027767339</v>
      </c>
      <c r="H245">
        <v>5.3400505242551972</v>
      </c>
      <c r="I245">
        <v>3.6665968874999999</v>
      </c>
      <c r="J245">
        <v>25.398712749999998</v>
      </c>
      <c r="K245" s="35">
        <v>22.942984948200184</v>
      </c>
      <c r="L245">
        <v>14.579269128116435</v>
      </c>
      <c r="M245">
        <v>4.8635296440460047</v>
      </c>
      <c r="N245">
        <v>5.7800444866235088</v>
      </c>
      <c r="O245">
        <v>2.6298141352607574</v>
      </c>
      <c r="P245">
        <v>0.73720091500252283</v>
      </c>
      <c r="Q245">
        <v>3.3898350810407107</v>
      </c>
    </row>
    <row r="246" spans="1:17" x14ac:dyDescent="0.35">
      <c r="A246" t="s">
        <v>192</v>
      </c>
      <c r="B246" s="3">
        <v>41954</v>
      </c>
      <c r="C246" t="s">
        <v>13</v>
      </c>
      <c r="D246" s="37">
        <v>447.16203703703701</v>
      </c>
      <c r="E246">
        <v>130.42569837716283</v>
      </c>
      <c r="G246">
        <v>276.39532052180107</v>
      </c>
      <c r="H246">
        <v>39.273723111242361</v>
      </c>
      <c r="K246" s="35">
        <v>30.551444261382112</v>
      </c>
      <c r="L246">
        <v>13.199774053075771</v>
      </c>
      <c r="N246">
        <v>18.737944317413547</v>
      </c>
      <c r="O246">
        <v>3.8671633276867983</v>
      </c>
    </row>
    <row r="247" spans="1:17" x14ac:dyDescent="0.35">
      <c r="A247" t="s">
        <v>193</v>
      </c>
      <c r="B247" s="3">
        <v>41856</v>
      </c>
      <c r="C247" t="s">
        <v>14</v>
      </c>
      <c r="D247" s="37">
        <v>21.712500000000002</v>
      </c>
      <c r="I247">
        <v>0.97798783999999994</v>
      </c>
      <c r="J247">
        <v>1.9975940000000001</v>
      </c>
      <c r="K247" s="35">
        <v>2.947997908185588</v>
      </c>
      <c r="P247">
        <v>0.15096160562020525</v>
      </c>
      <c r="Q247">
        <v>0.48617899068758547</v>
      </c>
    </row>
    <row r="248" spans="1:17" x14ac:dyDescent="0.35">
      <c r="A248" t="s">
        <v>193</v>
      </c>
      <c r="B248" s="3">
        <v>41873</v>
      </c>
      <c r="C248" t="s">
        <v>14</v>
      </c>
      <c r="D248" s="37">
        <v>77.86</v>
      </c>
      <c r="I248">
        <v>2.1807999549999995</v>
      </c>
      <c r="J248">
        <v>10.822695749999999</v>
      </c>
      <c r="K248" s="35">
        <v>18.010794911200737</v>
      </c>
      <c r="P248">
        <v>0.63588760662976851</v>
      </c>
      <c r="Q248">
        <v>1.643247611680885</v>
      </c>
    </row>
    <row r="249" spans="1:17" x14ac:dyDescent="0.35">
      <c r="A249" t="s">
        <v>193</v>
      </c>
      <c r="B249" s="3">
        <v>41883</v>
      </c>
      <c r="C249" t="s">
        <v>14</v>
      </c>
      <c r="D249" s="37">
        <v>109.59499999999998</v>
      </c>
      <c r="I249">
        <v>2.7172174933333331</v>
      </c>
      <c r="J249">
        <v>9.2162683333333337</v>
      </c>
      <c r="K249" s="35">
        <v>7.8841719074785033</v>
      </c>
      <c r="P249">
        <v>0.35427552153368841</v>
      </c>
      <c r="Q249">
        <v>0.96189680400672262</v>
      </c>
    </row>
    <row r="250" spans="1:17" x14ac:dyDescent="0.35">
      <c r="A250" t="s">
        <v>193</v>
      </c>
      <c r="B250" s="3">
        <v>41899</v>
      </c>
      <c r="C250" t="s">
        <v>14</v>
      </c>
      <c r="D250" s="37">
        <v>139.84666666666666</v>
      </c>
      <c r="E250">
        <v>76.593944009658046</v>
      </c>
      <c r="F250">
        <v>25.477213692770068</v>
      </c>
      <c r="G250">
        <v>32.136156304511026</v>
      </c>
      <c r="H250">
        <v>5.6393526597275132</v>
      </c>
      <c r="I250">
        <v>2.9630425200000001</v>
      </c>
      <c r="J250">
        <v>15.106002666666667</v>
      </c>
      <c r="K250" s="35">
        <v>10.138132635418641</v>
      </c>
      <c r="L250">
        <v>6.0003271695057876</v>
      </c>
      <c r="M250">
        <v>3.264787875072046</v>
      </c>
      <c r="N250">
        <v>2.980343101778959</v>
      </c>
      <c r="O250">
        <v>2.5287626515795867</v>
      </c>
      <c r="P250">
        <v>0.70782284428012998</v>
      </c>
      <c r="Q250">
        <v>3.9624139281025856</v>
      </c>
    </row>
    <row r="251" spans="1:17" x14ac:dyDescent="0.35">
      <c r="A251" t="s">
        <v>193</v>
      </c>
      <c r="B251" s="3">
        <v>41904</v>
      </c>
      <c r="C251" t="s">
        <v>14</v>
      </c>
      <c r="D251" s="37">
        <v>201.2</v>
      </c>
      <c r="E251">
        <v>112.18686759956942</v>
      </c>
      <c r="F251">
        <v>25.77265877287406</v>
      </c>
      <c r="G251">
        <v>52.628202368137792</v>
      </c>
      <c r="H251">
        <v>10.61227125941873</v>
      </c>
      <c r="I251">
        <v>3.7433260000000002</v>
      </c>
      <c r="J251">
        <v>33.016919999999999</v>
      </c>
      <c r="K251" s="35" t="e">
        <v>#DIV/0!</v>
      </c>
      <c r="L251" t="e">
        <v>#DIV/0!</v>
      </c>
      <c r="M251" t="e">
        <v>#DIV/0!</v>
      </c>
      <c r="N251" t="e">
        <v>#DIV/0!</v>
      </c>
      <c r="O251" t="e">
        <v>#DIV/0!</v>
      </c>
      <c r="P251" t="e">
        <v>#DIV/0!</v>
      </c>
      <c r="Q251" t="e">
        <v>#DIV/0!</v>
      </c>
    </row>
    <row r="252" spans="1:17" x14ac:dyDescent="0.35">
      <c r="A252" t="s">
        <v>193</v>
      </c>
      <c r="B252" s="3">
        <v>41954</v>
      </c>
      <c r="C252" t="s">
        <v>14</v>
      </c>
      <c r="D252" s="37">
        <v>461.31018518518511</v>
      </c>
      <c r="E252">
        <v>131.15472579141215</v>
      </c>
      <c r="G252">
        <v>286.48250086339357</v>
      </c>
      <c r="H252">
        <v>41.294258240163856</v>
      </c>
      <c r="K252" s="35">
        <v>27.351737443027712</v>
      </c>
      <c r="L252">
        <v>5.8605036853644821</v>
      </c>
      <c r="N252">
        <v>16.236305932139768</v>
      </c>
      <c r="O252">
        <v>7.0980810531133951</v>
      </c>
    </row>
    <row r="253" spans="1:17" x14ac:dyDescent="0.35">
      <c r="A253" t="s">
        <v>194</v>
      </c>
      <c r="B253" s="3">
        <v>41856</v>
      </c>
      <c r="C253" t="s">
        <v>12</v>
      </c>
      <c r="D253" s="37">
        <v>27.340000000000003</v>
      </c>
      <c r="I253">
        <v>1.2390499975</v>
      </c>
      <c r="J253">
        <v>2.1602749999999999</v>
      </c>
      <c r="K253" s="35">
        <v>9.4265193293530345</v>
      </c>
      <c r="P253">
        <v>0.44366637651305663</v>
      </c>
      <c r="Q253">
        <v>0.70408680388429346</v>
      </c>
    </row>
    <row r="254" spans="1:17" x14ac:dyDescent="0.35">
      <c r="A254" t="s">
        <v>194</v>
      </c>
      <c r="B254" s="3">
        <v>41866</v>
      </c>
      <c r="C254" t="s">
        <v>12</v>
      </c>
      <c r="D254" s="37">
        <v>48.602499999999999</v>
      </c>
      <c r="I254">
        <v>1.689461155</v>
      </c>
      <c r="J254">
        <v>6.0859247500000002</v>
      </c>
      <c r="K254" s="35">
        <v>4.2614111512502797</v>
      </c>
      <c r="P254">
        <v>0.16637454422934958</v>
      </c>
      <c r="Q254">
        <v>0.79003343632674694</v>
      </c>
    </row>
    <row r="255" spans="1:17" x14ac:dyDescent="0.35">
      <c r="A255" t="s">
        <v>194</v>
      </c>
      <c r="B255" s="3">
        <v>41883</v>
      </c>
      <c r="C255" t="s">
        <v>12</v>
      </c>
      <c r="D255" s="37">
        <v>126.58750000000001</v>
      </c>
      <c r="I255">
        <v>3.0444441974999998</v>
      </c>
      <c r="J255">
        <v>13.147271</v>
      </c>
      <c r="K255" s="35">
        <v>15.38073118114567</v>
      </c>
      <c r="P255">
        <v>0.87082379765612739</v>
      </c>
      <c r="Q255">
        <v>1.52049958762198</v>
      </c>
    </row>
    <row r="256" spans="1:17" x14ac:dyDescent="0.35">
      <c r="A256" t="s">
        <v>194</v>
      </c>
      <c r="B256" s="3">
        <v>41899</v>
      </c>
      <c r="C256" t="s">
        <v>12</v>
      </c>
      <c r="D256" s="37">
        <v>312.25</v>
      </c>
      <c r="E256">
        <v>166.17101793248946</v>
      </c>
      <c r="F256">
        <v>48.912579113924053</v>
      </c>
      <c r="G256">
        <v>73.780590717299575</v>
      </c>
      <c r="H256">
        <v>23.385812236286917</v>
      </c>
      <c r="I256">
        <v>5.1664884999999998</v>
      </c>
      <c r="J256">
        <v>29.195374999999999</v>
      </c>
      <c r="K256" s="35" t="e">
        <v>#DIV/0!</v>
      </c>
      <c r="L256" t="e">
        <v>#DIV/0!</v>
      </c>
      <c r="M256" t="e">
        <v>#DIV/0!</v>
      </c>
      <c r="N256" t="e">
        <v>#DIV/0!</v>
      </c>
      <c r="O256" t="e">
        <v>#DIV/0!</v>
      </c>
      <c r="P256" t="e">
        <v>#DIV/0!</v>
      </c>
      <c r="Q256" t="e">
        <v>#DIV/0!</v>
      </c>
    </row>
    <row r="257" spans="1:17" x14ac:dyDescent="0.35">
      <c r="A257" t="s">
        <v>194</v>
      </c>
      <c r="B257" s="3">
        <v>41901</v>
      </c>
      <c r="C257" t="s">
        <v>12</v>
      </c>
      <c r="D257" s="37">
        <v>217.69666666666669</v>
      </c>
      <c r="E257">
        <v>121.83007703305061</v>
      </c>
      <c r="F257">
        <v>37.976608591042691</v>
      </c>
      <c r="G257">
        <v>42.63239160073271</v>
      </c>
      <c r="H257">
        <v>15.257589441840665</v>
      </c>
      <c r="I257">
        <v>4.0225258199999994</v>
      </c>
      <c r="J257">
        <v>24.417171</v>
      </c>
      <c r="K257" s="35">
        <v>16.290004092489106</v>
      </c>
      <c r="L257">
        <v>11.228723839962482</v>
      </c>
      <c r="M257">
        <v>2.8871003157573778</v>
      </c>
      <c r="N257">
        <v>2.3936371292757634</v>
      </c>
      <c r="O257">
        <v>5.408281030567597</v>
      </c>
      <c r="P257">
        <v>8.6839391300277E-2</v>
      </c>
      <c r="Q257">
        <v>2.2352030214709897</v>
      </c>
    </row>
    <row r="258" spans="1:17" x14ac:dyDescent="0.35">
      <c r="A258" t="s">
        <v>194</v>
      </c>
      <c r="B258" s="3">
        <v>41954</v>
      </c>
      <c r="C258" t="s">
        <v>12</v>
      </c>
      <c r="D258" s="37">
        <v>536.81944444444434</v>
      </c>
      <c r="E258">
        <v>163.74091590501126</v>
      </c>
      <c r="G258">
        <v>326.20046657374741</v>
      </c>
      <c r="H258">
        <v>52.349665742363484</v>
      </c>
      <c r="K258" s="35">
        <v>77.277718423529734</v>
      </c>
      <c r="L258">
        <v>29.115389462374775</v>
      </c>
      <c r="N258">
        <v>44.871272519648734</v>
      </c>
      <c r="O258">
        <v>1.661944752875183</v>
      </c>
    </row>
    <row r="259" spans="1:17" x14ac:dyDescent="0.35">
      <c r="A259" t="s">
        <v>195</v>
      </c>
      <c r="B259" s="3">
        <v>41856</v>
      </c>
      <c r="C259" t="s">
        <v>10</v>
      </c>
      <c r="D259" s="37">
        <v>23.212499999999999</v>
      </c>
      <c r="I259">
        <v>1.01811607</v>
      </c>
      <c r="J259">
        <v>2.4828662499999998</v>
      </c>
      <c r="K259" s="35">
        <v>4.7540465219992782</v>
      </c>
      <c r="P259">
        <v>0.2054354307222819</v>
      </c>
      <c r="Q259">
        <v>0.68875836599510676</v>
      </c>
    </row>
    <row r="260" spans="1:17" x14ac:dyDescent="0.35">
      <c r="A260" t="s">
        <v>195</v>
      </c>
      <c r="B260" s="3">
        <v>41871</v>
      </c>
      <c r="C260" t="s">
        <v>10</v>
      </c>
      <c r="D260" s="37">
        <v>55.332499999999996</v>
      </c>
      <c r="I260">
        <v>1.533080335</v>
      </c>
      <c r="J260">
        <v>6.46697525</v>
      </c>
      <c r="K260" s="35">
        <v>8.3873888467548188</v>
      </c>
      <c r="P260">
        <v>0.28594008384592717</v>
      </c>
      <c r="Q260">
        <v>1.995023311303632</v>
      </c>
    </row>
    <row r="261" spans="1:17" x14ac:dyDescent="0.35">
      <c r="A261" t="s">
        <v>195</v>
      </c>
      <c r="B261" s="3">
        <v>41883</v>
      </c>
      <c r="C261" t="s">
        <v>10</v>
      </c>
      <c r="D261" s="37">
        <v>108.86500000000001</v>
      </c>
      <c r="I261">
        <v>2.7326210933333335</v>
      </c>
      <c r="J261">
        <v>14.760830666666669</v>
      </c>
      <c r="K261" s="35">
        <v>27.053346681448971</v>
      </c>
      <c r="P261">
        <v>0.20056848311508815</v>
      </c>
      <c r="Q261">
        <v>2.5697580263996285</v>
      </c>
    </row>
    <row r="262" spans="1:17" x14ac:dyDescent="0.35">
      <c r="A262" t="s">
        <v>195</v>
      </c>
      <c r="B262" s="3">
        <v>41899</v>
      </c>
      <c r="C262" t="s">
        <v>10</v>
      </c>
      <c r="D262" s="37">
        <v>173.64666666666665</v>
      </c>
      <c r="E262">
        <v>97.72288542261488</v>
      </c>
      <c r="F262">
        <v>27.959800863777385</v>
      </c>
      <c r="G262">
        <v>40.099715297839992</v>
      </c>
      <c r="H262">
        <v>7.86426508243441</v>
      </c>
      <c r="I262">
        <v>3.5397770133333331</v>
      </c>
      <c r="J262">
        <v>21.511612333333332</v>
      </c>
      <c r="K262" s="35">
        <v>32.984075450637391</v>
      </c>
      <c r="L262">
        <v>15.567725053806969</v>
      </c>
      <c r="M262">
        <v>5.2307291011831616</v>
      </c>
      <c r="N262">
        <v>8.7626996115417359</v>
      </c>
      <c r="O262">
        <v>4.0039793725154595</v>
      </c>
      <c r="P262">
        <v>0.64283817193281423</v>
      </c>
      <c r="Q262">
        <v>1.7915938524750417</v>
      </c>
    </row>
    <row r="263" spans="1:17" x14ac:dyDescent="0.35">
      <c r="A263" t="s">
        <v>195</v>
      </c>
      <c r="B263" s="3">
        <v>41904</v>
      </c>
      <c r="C263" t="s">
        <v>10</v>
      </c>
      <c r="D263" s="37">
        <v>152.12</v>
      </c>
      <c r="E263">
        <v>79.117882951653968</v>
      </c>
      <c r="F263">
        <v>26.940335877862598</v>
      </c>
      <c r="G263">
        <v>42.655531806615777</v>
      </c>
      <c r="H263">
        <v>3.4062493638676847</v>
      </c>
      <c r="I263">
        <v>3.2591710000000003</v>
      </c>
      <c r="J263">
        <v>22.224731999999999</v>
      </c>
      <c r="K263" s="35" t="e">
        <v>#DIV/0!</v>
      </c>
      <c r="L263" t="e">
        <v>#DIV/0!</v>
      </c>
      <c r="M263" t="e">
        <v>#DIV/0!</v>
      </c>
      <c r="N263" t="e">
        <v>#DIV/0!</v>
      </c>
      <c r="O263" t="e">
        <v>#DIV/0!</v>
      </c>
      <c r="P263" t="e">
        <v>#DIV/0!</v>
      </c>
      <c r="Q263" t="e">
        <v>#DIV/0!</v>
      </c>
    </row>
    <row r="264" spans="1:17" x14ac:dyDescent="0.35">
      <c r="A264" t="s">
        <v>195</v>
      </c>
      <c r="B264" s="3">
        <v>41954</v>
      </c>
      <c r="C264" t="s">
        <v>10</v>
      </c>
      <c r="D264" s="37">
        <v>473.625</v>
      </c>
      <c r="E264">
        <v>125.07272096002217</v>
      </c>
      <c r="G264">
        <v>306.02397599821029</v>
      </c>
      <c r="H264">
        <v>40.592379497933536</v>
      </c>
      <c r="K264" s="35">
        <v>46.185425576314309</v>
      </c>
      <c r="L264">
        <v>13.365605688126818</v>
      </c>
      <c r="N264">
        <v>28.374379856057907</v>
      </c>
      <c r="O264">
        <v>8.5639026070258399</v>
      </c>
    </row>
    <row r="265" spans="1:17" x14ac:dyDescent="0.35">
      <c r="A265" t="s">
        <v>196</v>
      </c>
      <c r="B265" s="3">
        <v>41856</v>
      </c>
      <c r="C265" t="s">
        <v>8</v>
      </c>
      <c r="D265" s="37">
        <v>24.6175</v>
      </c>
      <c r="I265">
        <v>1.0869357625</v>
      </c>
      <c r="J265">
        <v>2.8883994999999998</v>
      </c>
      <c r="K265" s="35">
        <v>7.3154966794242178</v>
      </c>
      <c r="P265">
        <v>0.28756055697676525</v>
      </c>
      <c r="Q265">
        <v>1.3745590371743472</v>
      </c>
    </row>
    <row r="266" spans="1:17" x14ac:dyDescent="0.35">
      <c r="A266" t="s">
        <v>196</v>
      </c>
      <c r="B266" s="3">
        <v>41873</v>
      </c>
      <c r="C266" t="s">
        <v>8</v>
      </c>
      <c r="D266" s="37">
        <v>69.917500000000004</v>
      </c>
      <c r="I266">
        <v>1.9511676025</v>
      </c>
      <c r="J266">
        <v>13.055177500000001</v>
      </c>
      <c r="K266" s="35">
        <v>13.748477188401623</v>
      </c>
      <c r="P266">
        <v>0.42112591468674793</v>
      </c>
      <c r="Q266">
        <v>3.4454103365365669</v>
      </c>
    </row>
    <row r="267" spans="1:17" x14ac:dyDescent="0.35">
      <c r="A267" t="s">
        <v>196</v>
      </c>
      <c r="B267" s="3">
        <v>41883</v>
      </c>
      <c r="C267" t="s">
        <v>8</v>
      </c>
      <c r="D267" s="37">
        <v>119.88499999999999</v>
      </c>
      <c r="I267">
        <v>3.0580756024999998</v>
      </c>
      <c r="J267">
        <v>16.382478250000002</v>
      </c>
      <c r="K267" s="35">
        <v>15.537611356533166</v>
      </c>
      <c r="P267">
        <v>0.3515758151908952</v>
      </c>
      <c r="Q267">
        <v>1.145868558803691</v>
      </c>
    </row>
    <row r="268" spans="1:17" x14ac:dyDescent="0.35">
      <c r="A268" t="s">
        <v>196</v>
      </c>
      <c r="B268" s="3">
        <v>41901</v>
      </c>
      <c r="C268" t="s">
        <v>8</v>
      </c>
      <c r="D268" s="37">
        <v>223.57499999999999</v>
      </c>
      <c r="E268">
        <v>129.58270025708583</v>
      </c>
      <c r="F268">
        <v>43.867977136685099</v>
      </c>
      <c r="G268">
        <v>40.668585761034329</v>
      </c>
      <c r="H268">
        <v>9.4557368451947461</v>
      </c>
      <c r="I268">
        <v>4.4394533999999997</v>
      </c>
      <c r="J268">
        <v>30.273277499999999</v>
      </c>
      <c r="K268" s="35">
        <v>15.125014049580919</v>
      </c>
      <c r="L268">
        <v>9.2458950759903189</v>
      </c>
      <c r="M268">
        <v>3.1326174810413994</v>
      </c>
      <c r="N268">
        <v>1.4736955449364133</v>
      </c>
      <c r="O268">
        <v>1.2728059476124094</v>
      </c>
      <c r="P268">
        <v>0.29481176753840888</v>
      </c>
      <c r="Q268">
        <v>3.0732522411303544</v>
      </c>
    </row>
    <row r="269" spans="1:17" x14ac:dyDescent="0.35">
      <c r="A269" t="s">
        <v>196</v>
      </c>
      <c r="B269" s="3">
        <v>41904</v>
      </c>
      <c r="C269" t="s">
        <v>8</v>
      </c>
      <c r="D269" s="37">
        <v>235.37</v>
      </c>
      <c r="E269">
        <v>137.64367026075126</v>
      </c>
      <c r="F269">
        <v>47.974796141131257</v>
      </c>
      <c r="G269">
        <v>46.208307754719854</v>
      </c>
      <c r="H269">
        <v>3.5432258433976238</v>
      </c>
      <c r="I269">
        <v>4.8057284500000002</v>
      </c>
      <c r="J269">
        <v>31.317968</v>
      </c>
      <c r="K269" s="35">
        <v>14.014856403117619</v>
      </c>
      <c r="L269">
        <v>15.828791958809344</v>
      </c>
      <c r="M269">
        <v>3.9584369907084431</v>
      </c>
      <c r="N269">
        <v>1.3276970855763637</v>
      </c>
      <c r="O269">
        <v>3.472198520592753</v>
      </c>
      <c r="P269">
        <v>0.528582301774571</v>
      </c>
      <c r="Q269">
        <v>5.9602426566011655</v>
      </c>
    </row>
    <row r="270" spans="1:17" x14ac:dyDescent="0.35">
      <c r="A270" t="s">
        <v>196</v>
      </c>
      <c r="B270" s="3">
        <v>41954</v>
      </c>
      <c r="C270" t="s">
        <v>8</v>
      </c>
      <c r="D270" s="37">
        <v>613.04398148148152</v>
      </c>
      <c r="E270">
        <v>182.62201283029032</v>
      </c>
      <c r="G270">
        <v>369.14045227582386</v>
      </c>
      <c r="H270">
        <v>58.296103239796174</v>
      </c>
      <c r="K270" s="35">
        <v>96.497196468735908</v>
      </c>
      <c r="L270">
        <v>28.786707905016719</v>
      </c>
      <c r="N270">
        <v>57.404237194783953</v>
      </c>
      <c r="O270">
        <v>14.992642785734915</v>
      </c>
    </row>
    <row r="271" spans="1:17" x14ac:dyDescent="0.35">
      <c r="A271" t="s">
        <v>197</v>
      </c>
      <c r="B271" s="3">
        <v>41856</v>
      </c>
      <c r="C271" t="s">
        <v>4</v>
      </c>
      <c r="D271" s="37">
        <v>18.149999999999999</v>
      </c>
      <c r="I271">
        <v>0.8089253099999999</v>
      </c>
      <c r="J271">
        <v>2.0107050000000002</v>
      </c>
      <c r="K271" s="35">
        <v>7.170062761231593</v>
      </c>
      <c r="P271">
        <v>0.25342960181953494</v>
      </c>
      <c r="Q271">
        <v>1.4155273667725397</v>
      </c>
    </row>
    <row r="272" spans="1:17" x14ac:dyDescent="0.35">
      <c r="A272" t="s">
        <v>197</v>
      </c>
      <c r="B272" s="3">
        <v>41862</v>
      </c>
      <c r="C272" t="s">
        <v>4</v>
      </c>
      <c r="D272" s="37">
        <v>25.195</v>
      </c>
      <c r="I272">
        <v>1.1583712849999999</v>
      </c>
      <c r="J272">
        <v>3.3673439999999992</v>
      </c>
      <c r="K272" s="35">
        <v>6.6963012178365986</v>
      </c>
      <c r="P272">
        <v>0.30434753381784541</v>
      </c>
      <c r="Q272">
        <v>0.74888547824617446</v>
      </c>
    </row>
    <row r="273" spans="1:17" x14ac:dyDescent="0.35">
      <c r="A273" t="s">
        <v>197</v>
      </c>
      <c r="B273" s="3">
        <v>41873</v>
      </c>
      <c r="C273" t="s">
        <v>4</v>
      </c>
      <c r="D273" s="37">
        <v>44.484999999999999</v>
      </c>
      <c r="I273">
        <v>1.4499395049999999</v>
      </c>
      <c r="J273">
        <v>6.9578915000000006</v>
      </c>
      <c r="K273" s="35">
        <v>8.2239872730122343</v>
      </c>
      <c r="P273">
        <v>0.182080759202154</v>
      </c>
      <c r="Q273">
        <v>1.8106586814689822</v>
      </c>
    </row>
    <row r="274" spans="1:17" x14ac:dyDescent="0.35">
      <c r="A274" t="s">
        <v>197</v>
      </c>
      <c r="B274" s="3">
        <v>41883</v>
      </c>
      <c r="C274" t="s">
        <v>4</v>
      </c>
      <c r="D274" s="37">
        <v>99.762500000000003</v>
      </c>
      <c r="I274">
        <v>3.1572470874999996</v>
      </c>
      <c r="J274">
        <v>11.42547575</v>
      </c>
      <c r="K274" s="35">
        <v>12.32019040707844</v>
      </c>
      <c r="P274">
        <v>0.38861803851548821</v>
      </c>
      <c r="Q274">
        <v>3.3410073526103243</v>
      </c>
    </row>
    <row r="275" spans="1:17" x14ac:dyDescent="0.35">
      <c r="A275" t="s">
        <v>197</v>
      </c>
      <c r="B275" s="3">
        <v>41901</v>
      </c>
      <c r="C275" t="s">
        <v>4</v>
      </c>
      <c r="D275" s="37">
        <v>179.62</v>
      </c>
      <c r="E275">
        <v>96.98220490845344</v>
      </c>
      <c r="F275">
        <v>38.345056486170627</v>
      </c>
      <c r="G275">
        <v>35.546147253603429</v>
      </c>
      <c r="H275">
        <v>8.746591351772496</v>
      </c>
      <c r="I275">
        <v>4.0260026800000004</v>
      </c>
      <c r="J275">
        <v>18.069772</v>
      </c>
      <c r="K275" s="35" t="e">
        <v>#DIV/0!</v>
      </c>
      <c r="L275" t="e">
        <v>#DIV/0!</v>
      </c>
      <c r="M275" t="e">
        <v>#DIV/0!</v>
      </c>
      <c r="N275" t="e">
        <v>#DIV/0!</v>
      </c>
      <c r="O275" t="e">
        <v>#DIV/0!</v>
      </c>
      <c r="P275" t="e">
        <v>#DIV/0!</v>
      </c>
      <c r="Q275" t="e">
        <v>#DIV/0!</v>
      </c>
    </row>
    <row r="276" spans="1:17" x14ac:dyDescent="0.35">
      <c r="A276" t="s">
        <v>197</v>
      </c>
      <c r="B276" s="3">
        <v>41904</v>
      </c>
      <c r="C276" t="s">
        <v>4</v>
      </c>
      <c r="D276" s="37">
        <v>212.55333333333331</v>
      </c>
      <c r="E276">
        <v>107.0856544965427</v>
      </c>
      <c r="F276">
        <v>39.640679447251507</v>
      </c>
      <c r="G276">
        <v>61.087779873340729</v>
      </c>
      <c r="H276">
        <v>4.739219516198367</v>
      </c>
      <c r="I276">
        <v>4.1880426533333335</v>
      </c>
      <c r="J276">
        <v>23.669090666666666</v>
      </c>
      <c r="K276" s="35">
        <v>31.109396222577967</v>
      </c>
      <c r="L276">
        <v>23.684164385229433</v>
      </c>
      <c r="M276">
        <v>13.728971273519997</v>
      </c>
      <c r="N276">
        <v>21.978483424799464</v>
      </c>
      <c r="O276">
        <v>0.70764890155418048</v>
      </c>
      <c r="P276">
        <v>1.1923663624046623</v>
      </c>
      <c r="Q276">
        <v>5.8865234219275173</v>
      </c>
    </row>
    <row r="277" spans="1:17" x14ac:dyDescent="0.35">
      <c r="A277" t="s">
        <v>197</v>
      </c>
      <c r="B277" s="3">
        <v>41954</v>
      </c>
      <c r="C277" t="s">
        <v>4</v>
      </c>
      <c r="D277" s="37">
        <v>542.95601851851848</v>
      </c>
      <c r="E277">
        <v>140.56430418109613</v>
      </c>
      <c r="G277">
        <v>336.78305550305521</v>
      </c>
      <c r="H277">
        <v>53.0174645032249</v>
      </c>
      <c r="K277" s="35">
        <v>71.46584152727182</v>
      </c>
      <c r="L277">
        <v>14.343814681708954</v>
      </c>
      <c r="N277">
        <v>42.350913569983355</v>
      </c>
      <c r="O277">
        <v>15.225498572789295</v>
      </c>
    </row>
    <row r="278" spans="1:17" x14ac:dyDescent="0.35">
      <c r="A278" t="s">
        <v>198</v>
      </c>
      <c r="B278" s="3">
        <v>41856</v>
      </c>
      <c r="C278" t="s">
        <v>7</v>
      </c>
      <c r="D278" s="37">
        <v>18.164999999999999</v>
      </c>
      <c r="I278">
        <v>0.81958933000000012</v>
      </c>
      <c r="J278">
        <v>1.7264615000000001</v>
      </c>
      <c r="K278" s="35">
        <v>2.7440906204667099</v>
      </c>
      <c r="P278">
        <v>9.8164765378100302E-2</v>
      </c>
      <c r="Q278">
        <v>0.25015330724111073</v>
      </c>
    </row>
    <row r="279" spans="1:17" x14ac:dyDescent="0.35">
      <c r="A279" t="s">
        <v>198</v>
      </c>
      <c r="B279" s="3">
        <v>41871</v>
      </c>
      <c r="C279" t="s">
        <v>7</v>
      </c>
      <c r="D279" s="37">
        <v>55.926666666666669</v>
      </c>
      <c r="I279">
        <v>1.7515559366666669</v>
      </c>
      <c r="J279">
        <v>5.9073760000000002</v>
      </c>
      <c r="K279" s="35">
        <v>2.9900891848460986</v>
      </c>
      <c r="P279">
        <v>8.1803312821502314E-2</v>
      </c>
      <c r="Q279">
        <v>0.79383927296147216</v>
      </c>
    </row>
    <row r="280" spans="1:17" x14ac:dyDescent="0.35">
      <c r="A280" t="s">
        <v>198</v>
      </c>
      <c r="B280" s="3">
        <v>41873</v>
      </c>
      <c r="C280" t="s">
        <v>7</v>
      </c>
      <c r="D280" s="37">
        <v>52.99</v>
      </c>
      <c r="I280">
        <v>1.64343186</v>
      </c>
      <c r="J280">
        <v>5.6540330000000001</v>
      </c>
      <c r="K280" s="35" t="e">
        <v>#DIV/0!</v>
      </c>
      <c r="P280" t="e">
        <v>#DIV/0!</v>
      </c>
      <c r="Q280" t="e">
        <v>#DIV/0!</v>
      </c>
    </row>
    <row r="281" spans="1:17" x14ac:dyDescent="0.35">
      <c r="A281" t="s">
        <v>198</v>
      </c>
      <c r="B281" s="3">
        <v>41883</v>
      </c>
      <c r="C281" t="s">
        <v>7</v>
      </c>
      <c r="D281" s="37">
        <v>94.737499999999997</v>
      </c>
      <c r="I281">
        <v>2.2282601775000002</v>
      </c>
      <c r="J281">
        <v>11.436798250000001</v>
      </c>
      <c r="K281" s="35">
        <v>18.943499104794125</v>
      </c>
      <c r="P281">
        <v>0.17020817962926646</v>
      </c>
      <c r="Q281">
        <v>3.6008385160720877</v>
      </c>
    </row>
    <row r="282" spans="1:17" x14ac:dyDescent="0.35">
      <c r="A282" t="s">
        <v>198</v>
      </c>
      <c r="B282" s="3">
        <v>41901</v>
      </c>
      <c r="C282" t="s">
        <v>7</v>
      </c>
      <c r="D282" s="37">
        <v>204.62</v>
      </c>
      <c r="E282">
        <v>113.25662165424944</v>
      </c>
      <c r="F282">
        <v>34.378658910216615</v>
      </c>
      <c r="G282">
        <v>42.643973117584167</v>
      </c>
      <c r="H282">
        <v>14.34074631794978</v>
      </c>
      <c r="I282">
        <v>3.7503164100000004</v>
      </c>
      <c r="J282">
        <v>25.074932000000004</v>
      </c>
      <c r="K282" s="35">
        <v>20.718228688765731</v>
      </c>
      <c r="L282">
        <v>13.246624347926366</v>
      </c>
      <c r="M282">
        <v>3.1777582095819712</v>
      </c>
      <c r="N282">
        <v>6.8908888176093654</v>
      </c>
      <c r="O282">
        <v>2.5970426863517129</v>
      </c>
      <c r="P282">
        <v>0.60169338114119331</v>
      </c>
      <c r="Q282">
        <v>4.3238292735215547</v>
      </c>
    </row>
    <row r="283" spans="1:17" x14ac:dyDescent="0.35">
      <c r="A283" t="s">
        <v>198</v>
      </c>
      <c r="B283" s="3">
        <v>41904</v>
      </c>
      <c r="C283" t="s">
        <v>7</v>
      </c>
      <c r="D283" s="37">
        <v>191.815</v>
      </c>
      <c r="E283">
        <v>105.70554002701414</v>
      </c>
      <c r="F283">
        <v>34.898857155796037</v>
      </c>
      <c r="G283">
        <v>44.074652379883517</v>
      </c>
      <c r="H283">
        <v>7.1359504373063034</v>
      </c>
      <c r="I283">
        <v>3.6705545799999997</v>
      </c>
      <c r="J283">
        <v>22.541799999999999</v>
      </c>
      <c r="K283" s="35">
        <v>33.043099884847322</v>
      </c>
      <c r="L283">
        <v>22.243260990671139</v>
      </c>
      <c r="M283">
        <v>3.9846835299544745</v>
      </c>
      <c r="N283">
        <v>7.0407175294289139</v>
      </c>
      <c r="O283">
        <v>0.22556216520714517</v>
      </c>
      <c r="P283">
        <v>0.57177938432658926</v>
      </c>
      <c r="Q283">
        <v>1.2909224240053845</v>
      </c>
    </row>
    <row r="284" spans="1:17" x14ac:dyDescent="0.35">
      <c r="A284" t="s">
        <v>198</v>
      </c>
      <c r="B284" s="3">
        <v>41954</v>
      </c>
      <c r="C284" t="s">
        <v>7</v>
      </c>
      <c r="D284" s="37">
        <v>441.90509259259255</v>
      </c>
      <c r="E284">
        <v>132.59339409539194</v>
      </c>
      <c r="G284">
        <v>266.06476919005371</v>
      </c>
      <c r="H284">
        <v>40.79466023658653</v>
      </c>
      <c r="K284" s="35">
        <v>28.745346510134102</v>
      </c>
      <c r="L284">
        <v>13.948061218034464</v>
      </c>
      <c r="N284">
        <v>18.995846807888821</v>
      </c>
      <c r="O284">
        <v>5.0366579588308884</v>
      </c>
    </row>
    <row r="285" spans="1:17" x14ac:dyDescent="0.35">
      <c r="A285" t="s">
        <v>199</v>
      </c>
      <c r="B285" s="3">
        <v>41856</v>
      </c>
      <c r="C285" t="s">
        <v>2</v>
      </c>
      <c r="D285" s="37">
        <v>30.5275</v>
      </c>
      <c r="I285">
        <v>1.3268624374999998</v>
      </c>
      <c r="J285">
        <v>3.4328777500000003</v>
      </c>
      <c r="K285" s="35">
        <v>6.2549893418507656</v>
      </c>
      <c r="P285">
        <v>0.27673295349182542</v>
      </c>
      <c r="Q285">
        <v>0.47304768056111146</v>
      </c>
    </row>
    <row r="286" spans="1:17" x14ac:dyDescent="0.35">
      <c r="A286" t="s">
        <v>199</v>
      </c>
      <c r="B286" s="3">
        <v>41873</v>
      </c>
      <c r="C286" t="s">
        <v>2</v>
      </c>
      <c r="D286" s="37">
        <v>96.322499999999991</v>
      </c>
      <c r="I286">
        <v>2.6636160275000003</v>
      </c>
      <c r="J286">
        <v>15.456125250000001</v>
      </c>
      <c r="K286" s="35">
        <v>22.163607370341794</v>
      </c>
      <c r="P286">
        <v>0.73884191892371098</v>
      </c>
      <c r="Q286">
        <v>4.805550174254857</v>
      </c>
    </row>
    <row r="287" spans="1:17" x14ac:dyDescent="0.35">
      <c r="A287" t="s">
        <v>199</v>
      </c>
      <c r="B287" s="3">
        <v>41883</v>
      </c>
      <c r="C287" t="s">
        <v>2</v>
      </c>
      <c r="D287" s="37">
        <v>148.79500000000002</v>
      </c>
      <c r="I287">
        <v>3.5744826125000002</v>
      </c>
      <c r="J287">
        <v>19.982538750000003</v>
      </c>
      <c r="K287" s="35">
        <v>10.586282003926502</v>
      </c>
      <c r="P287">
        <v>0.11777159234161633</v>
      </c>
      <c r="Q287">
        <v>3.2184032175345485</v>
      </c>
    </row>
    <row r="288" spans="1:17" x14ac:dyDescent="0.35">
      <c r="A288" t="s">
        <v>199</v>
      </c>
      <c r="B288" s="3">
        <v>41897</v>
      </c>
      <c r="C288" t="s">
        <v>2</v>
      </c>
      <c r="D288" s="37">
        <v>232.08333333333334</v>
      </c>
      <c r="E288">
        <v>132.33281171120771</v>
      </c>
      <c r="F288">
        <v>44.397393493195352</v>
      </c>
      <c r="G288">
        <v>48.306966402834973</v>
      </c>
      <c r="H288">
        <v>7.0461617260952876</v>
      </c>
      <c r="I288">
        <v>4.7013465400000003</v>
      </c>
      <c r="J288">
        <v>32.020584333333332</v>
      </c>
      <c r="K288" s="35">
        <v>17.691741953050787</v>
      </c>
      <c r="L288">
        <v>12.101785604830093</v>
      </c>
      <c r="M288">
        <v>1.9278211129681266</v>
      </c>
      <c r="N288">
        <v>2.9531100840355622</v>
      </c>
      <c r="O288">
        <v>0.88769772061691932</v>
      </c>
      <c r="P288">
        <v>0.59145017233545749</v>
      </c>
      <c r="Q288">
        <v>3.997444967701385</v>
      </c>
    </row>
    <row r="289" spans="1:17" x14ac:dyDescent="0.35">
      <c r="A289" t="s">
        <v>199</v>
      </c>
      <c r="B289" s="3">
        <v>41899</v>
      </c>
      <c r="C289" t="s">
        <v>2</v>
      </c>
      <c r="D289" s="37">
        <v>230.89</v>
      </c>
      <c r="E289">
        <v>139.60050327473283</v>
      </c>
      <c r="F289">
        <v>36.690896242674938</v>
      </c>
      <c r="G289">
        <v>44.570286108238534</v>
      </c>
      <c r="H289">
        <v>10.028314374353672</v>
      </c>
      <c r="I289">
        <v>4.2446817599999997</v>
      </c>
      <c r="J289">
        <v>33.894652000000001</v>
      </c>
      <c r="K289" s="35" t="e">
        <v>#DIV/0!</v>
      </c>
      <c r="L289" t="e">
        <v>#DIV/0!</v>
      </c>
      <c r="M289" t="e">
        <v>#DIV/0!</v>
      </c>
      <c r="N289" t="e">
        <v>#DIV/0!</v>
      </c>
      <c r="O289" t="e">
        <v>#DIV/0!</v>
      </c>
      <c r="P289" t="e">
        <v>#DIV/0!</v>
      </c>
      <c r="Q289" t="e">
        <v>#DIV/0!</v>
      </c>
    </row>
    <row r="290" spans="1:17" x14ac:dyDescent="0.35">
      <c r="A290" t="s">
        <v>199</v>
      </c>
      <c r="B290" s="3">
        <v>41954</v>
      </c>
      <c r="C290" t="s">
        <v>2</v>
      </c>
      <c r="D290" s="37">
        <v>644.42129629629619</v>
      </c>
      <c r="E290">
        <v>176.92524275718861</v>
      </c>
      <c r="G290">
        <v>411.17037183294713</v>
      </c>
      <c r="H290">
        <v>54.235346454285605</v>
      </c>
      <c r="K290" s="35">
        <v>20.618916500382507</v>
      </c>
      <c r="L290">
        <v>8.4575242509106765</v>
      </c>
      <c r="N290">
        <v>12.336001302747466</v>
      </c>
      <c r="O290">
        <v>4.7597085047086942</v>
      </c>
    </row>
    <row r="291" spans="1:17" x14ac:dyDescent="0.35">
      <c r="A291" t="s">
        <v>200</v>
      </c>
      <c r="B291" s="3">
        <v>41856</v>
      </c>
      <c r="C291" t="s">
        <v>3</v>
      </c>
      <c r="D291" s="37">
        <v>22.515000000000001</v>
      </c>
      <c r="I291">
        <v>1.0309160400000001</v>
      </c>
      <c r="J291">
        <v>2.1344902499999998</v>
      </c>
      <c r="K291" s="35">
        <v>3.8300783281807558</v>
      </c>
      <c r="P291">
        <v>0.1793226621034846</v>
      </c>
      <c r="Q291">
        <v>0.45631443257500842</v>
      </c>
    </row>
    <row r="292" spans="1:17" x14ac:dyDescent="0.35">
      <c r="A292" t="s">
        <v>200</v>
      </c>
      <c r="B292" s="3">
        <v>41871</v>
      </c>
      <c r="C292" t="s">
        <v>3</v>
      </c>
      <c r="D292" s="37">
        <v>55.552500000000002</v>
      </c>
      <c r="I292">
        <v>1.8290710675000001</v>
      </c>
      <c r="J292">
        <v>5.3500445000000001</v>
      </c>
      <c r="K292" s="35">
        <v>11.763982814789623</v>
      </c>
      <c r="P292">
        <v>0.45266793168839864</v>
      </c>
      <c r="Q292">
        <v>1.4684657016141016</v>
      </c>
    </row>
    <row r="293" spans="1:17" x14ac:dyDescent="0.35">
      <c r="A293" t="s">
        <v>200</v>
      </c>
      <c r="B293" s="3">
        <v>41883</v>
      </c>
      <c r="C293" t="s">
        <v>3</v>
      </c>
      <c r="D293" s="37">
        <v>118.71000000000001</v>
      </c>
      <c r="I293">
        <v>3.2960021750000004</v>
      </c>
      <c r="J293">
        <v>12.887418</v>
      </c>
      <c r="K293" s="35">
        <v>17.479118970932063</v>
      </c>
      <c r="P293">
        <v>0.36591780990949813</v>
      </c>
      <c r="Q293">
        <v>3.1194074702152497</v>
      </c>
    </row>
    <row r="294" spans="1:17" x14ac:dyDescent="0.35">
      <c r="A294" t="s">
        <v>200</v>
      </c>
      <c r="B294" s="3">
        <v>41899</v>
      </c>
      <c r="C294" t="s">
        <v>3</v>
      </c>
      <c r="D294" s="37">
        <v>218.06</v>
      </c>
      <c r="E294">
        <v>122.97122574955908</v>
      </c>
      <c r="F294">
        <v>40.477627865961203</v>
      </c>
      <c r="G294">
        <v>47.207874779541449</v>
      </c>
      <c r="H294">
        <v>7.4032716049382712</v>
      </c>
      <c r="I294">
        <v>4.2159720399999996</v>
      </c>
      <c r="J294">
        <v>34.104584000000003</v>
      </c>
      <c r="K294" s="35" t="e">
        <v>#DIV/0!</v>
      </c>
      <c r="L294" t="e">
        <v>#DIV/0!</v>
      </c>
      <c r="M294" t="e">
        <v>#DIV/0!</v>
      </c>
      <c r="N294" t="e">
        <v>#DIV/0!</v>
      </c>
      <c r="O294" t="e">
        <v>#DIV/0!</v>
      </c>
      <c r="P294" t="e">
        <v>#DIV/0!</v>
      </c>
      <c r="Q294" t="e">
        <v>#DIV/0!</v>
      </c>
    </row>
    <row r="295" spans="1:17" x14ac:dyDescent="0.35">
      <c r="A295" t="s">
        <v>200</v>
      </c>
      <c r="B295" s="3">
        <v>41901</v>
      </c>
      <c r="C295" t="s">
        <v>3</v>
      </c>
      <c r="D295" s="37">
        <v>201.73000000000002</v>
      </c>
      <c r="E295">
        <v>108.95250117782955</v>
      </c>
      <c r="F295">
        <v>37.411885205800324</v>
      </c>
      <c r="G295">
        <v>43.109096754279676</v>
      </c>
      <c r="H295">
        <v>12.256516862090441</v>
      </c>
      <c r="I295">
        <v>4.0484898933333335</v>
      </c>
      <c r="J295">
        <v>17.752789333333336</v>
      </c>
      <c r="K295" s="35">
        <v>24.034989078424601</v>
      </c>
      <c r="L295">
        <v>17.639418394212314</v>
      </c>
      <c r="M295">
        <v>2.1167795352566516</v>
      </c>
      <c r="N295">
        <v>4.8480260406557516</v>
      </c>
      <c r="O295">
        <v>3.8625631058734755</v>
      </c>
      <c r="P295">
        <v>0.30989989891673436</v>
      </c>
      <c r="Q295">
        <v>2.9496160727371494</v>
      </c>
    </row>
    <row r="296" spans="1:17" x14ac:dyDescent="0.35">
      <c r="A296" t="s">
        <v>200</v>
      </c>
      <c r="B296" s="3">
        <v>41954</v>
      </c>
      <c r="C296" t="s">
        <v>3</v>
      </c>
      <c r="D296" s="37">
        <v>659.87268518518522</v>
      </c>
      <c r="E296">
        <v>174.87049048612096</v>
      </c>
      <c r="G296">
        <v>403.94314826658899</v>
      </c>
      <c r="H296">
        <v>65.028460394851436</v>
      </c>
      <c r="K296" s="35">
        <v>111.88547226277174</v>
      </c>
      <c r="L296">
        <v>29.642677067540383</v>
      </c>
      <c r="N296">
        <v>68.444265425402776</v>
      </c>
      <c r="O296">
        <v>15.532239243691274</v>
      </c>
    </row>
    <row r="297" spans="1:17" x14ac:dyDescent="0.35">
      <c r="A297" t="s">
        <v>201</v>
      </c>
      <c r="B297" s="3">
        <v>41856</v>
      </c>
      <c r="C297" t="s">
        <v>5</v>
      </c>
      <c r="D297" s="37">
        <v>23.9725</v>
      </c>
      <c r="I297">
        <v>1.0363307275</v>
      </c>
      <c r="J297">
        <v>2.4714377499999998</v>
      </c>
      <c r="K297" s="35">
        <v>7.2314746075748584</v>
      </c>
      <c r="P297">
        <v>0.24863208886828264</v>
      </c>
      <c r="Q297">
        <v>1.2782156638471658</v>
      </c>
    </row>
    <row r="298" spans="1:17" x14ac:dyDescent="0.35">
      <c r="A298" t="s">
        <v>201</v>
      </c>
      <c r="B298" s="3">
        <v>41871</v>
      </c>
      <c r="C298" t="s">
        <v>5</v>
      </c>
      <c r="D298" s="37">
        <v>56.862500000000004</v>
      </c>
      <c r="I298">
        <v>1.7372499724999999</v>
      </c>
      <c r="J298">
        <v>6.7939817499999995</v>
      </c>
      <c r="K298" s="35">
        <v>3.6607683619697937</v>
      </c>
      <c r="P298">
        <v>0.23536193744024927</v>
      </c>
      <c r="Q298">
        <v>1.103038516523752</v>
      </c>
    </row>
    <row r="299" spans="1:17" x14ac:dyDescent="0.35">
      <c r="A299" t="s">
        <v>201</v>
      </c>
      <c r="B299" s="3">
        <v>41883</v>
      </c>
      <c r="C299" t="s">
        <v>5</v>
      </c>
      <c r="D299" s="37">
        <v>113.85749999999999</v>
      </c>
      <c r="I299">
        <v>2.5695690625000003</v>
      </c>
      <c r="J299">
        <v>16.851088999999998</v>
      </c>
      <c r="K299" s="35">
        <v>12.334508164765648</v>
      </c>
      <c r="P299">
        <v>0.51613117428063204</v>
      </c>
      <c r="Q299">
        <v>2.1698082523421403</v>
      </c>
    </row>
    <row r="300" spans="1:17" x14ac:dyDescent="0.35">
      <c r="A300" t="s">
        <v>201</v>
      </c>
      <c r="B300" s="3">
        <v>41899</v>
      </c>
      <c r="C300" t="s">
        <v>5</v>
      </c>
      <c r="D300" s="37">
        <v>159.30000000000001</v>
      </c>
      <c r="E300">
        <v>89.241361256544494</v>
      </c>
      <c r="F300">
        <v>23.352879581151832</v>
      </c>
      <c r="G300">
        <v>34.028481675392669</v>
      </c>
      <c r="H300">
        <v>12.677277486910995</v>
      </c>
      <c r="I300">
        <v>2.7026838000000004</v>
      </c>
      <c r="J300">
        <v>21.93561</v>
      </c>
      <c r="K300" s="35" t="e">
        <v>#DIV/0!</v>
      </c>
      <c r="L300" t="e">
        <v>#DIV/0!</v>
      </c>
      <c r="M300" t="e">
        <v>#DIV/0!</v>
      </c>
      <c r="N300" t="e">
        <v>#DIV/0!</v>
      </c>
      <c r="O300" t="e">
        <v>#DIV/0!</v>
      </c>
      <c r="P300" t="e">
        <v>#DIV/0!</v>
      </c>
      <c r="Q300" t="e">
        <v>#DIV/0!</v>
      </c>
    </row>
    <row r="301" spans="1:17" x14ac:dyDescent="0.35">
      <c r="A301" t="s">
        <v>201</v>
      </c>
      <c r="B301" s="3">
        <v>41901</v>
      </c>
      <c r="C301" t="s">
        <v>5</v>
      </c>
      <c r="D301" s="37">
        <v>201.4</v>
      </c>
      <c r="E301">
        <v>114.86761673741661</v>
      </c>
      <c r="F301">
        <v>30.472589448150398</v>
      </c>
      <c r="G301">
        <v>42.075379017586421</v>
      </c>
      <c r="H301">
        <v>13.984414796846576</v>
      </c>
      <c r="I301">
        <v>3.9399881999999997</v>
      </c>
      <c r="J301">
        <v>21.69078</v>
      </c>
      <c r="K301" s="35" t="e">
        <v>#DIV/0!</v>
      </c>
      <c r="L301" t="e">
        <v>#DIV/0!</v>
      </c>
      <c r="M301" t="e">
        <v>#DIV/0!</v>
      </c>
      <c r="N301" t="e">
        <v>#DIV/0!</v>
      </c>
      <c r="O301" t="e">
        <v>#DIV/0!</v>
      </c>
      <c r="P301" t="e">
        <v>#DIV/0!</v>
      </c>
      <c r="Q301" t="e">
        <v>#DIV/0!</v>
      </c>
    </row>
    <row r="302" spans="1:17" x14ac:dyDescent="0.35">
      <c r="A302" t="s">
        <v>201</v>
      </c>
      <c r="B302" s="3">
        <v>41904</v>
      </c>
      <c r="C302" t="s">
        <v>5</v>
      </c>
      <c r="D302" s="37">
        <v>176.12</v>
      </c>
      <c r="E302">
        <v>95.818943708318699</v>
      </c>
      <c r="F302">
        <v>24.940060020126509</v>
      </c>
      <c r="G302">
        <v>47.532423769445046</v>
      </c>
      <c r="H302">
        <v>7.8285725021097354</v>
      </c>
      <c r="I302">
        <v>3.16804168</v>
      </c>
      <c r="J302">
        <v>27.963107999999998</v>
      </c>
      <c r="K302" s="35">
        <v>58.718147109730857</v>
      </c>
      <c r="L302">
        <v>28.004690123961769</v>
      </c>
      <c r="M302">
        <v>9.5471730869404858</v>
      </c>
      <c r="N302">
        <v>17.912250935624819</v>
      </c>
      <c r="O302">
        <v>3.2540329632038643</v>
      </c>
      <c r="P302">
        <v>1.4074166822867038</v>
      </c>
      <c r="Q302">
        <v>10.593093149850416</v>
      </c>
    </row>
    <row r="303" spans="1:17" x14ac:dyDescent="0.35">
      <c r="A303" t="s">
        <v>201</v>
      </c>
      <c r="B303" s="3">
        <v>41954</v>
      </c>
      <c r="C303" t="s">
        <v>5</v>
      </c>
      <c r="D303" s="37">
        <v>471.32407407407402</v>
      </c>
      <c r="E303">
        <v>129.75790478831502</v>
      </c>
      <c r="G303">
        <v>287.82686596504715</v>
      </c>
      <c r="H303">
        <v>46.094547656889134</v>
      </c>
      <c r="K303" s="35">
        <v>22.517731670789193</v>
      </c>
      <c r="L303">
        <v>9.0989545930018778</v>
      </c>
      <c r="N303">
        <v>14.085713588363173</v>
      </c>
      <c r="O303">
        <v>4.1007155378812961</v>
      </c>
    </row>
    <row r="304" spans="1:17" x14ac:dyDescent="0.35">
      <c r="A304" t="s">
        <v>202</v>
      </c>
      <c r="B304" s="3">
        <v>41856</v>
      </c>
      <c r="C304" t="s">
        <v>9</v>
      </c>
      <c r="D304" s="37">
        <v>29.772500000000001</v>
      </c>
      <c r="I304">
        <v>1.3875161875000002</v>
      </c>
      <c r="J304">
        <v>2.5676275</v>
      </c>
      <c r="K304" s="35">
        <v>8.4330910703015487</v>
      </c>
      <c r="P304">
        <v>0.38408566169580538</v>
      </c>
      <c r="Q304">
        <v>0.40099001593680544</v>
      </c>
    </row>
    <row r="305" spans="1:17" x14ac:dyDescent="0.35">
      <c r="A305" t="s">
        <v>202</v>
      </c>
      <c r="B305" s="3">
        <v>41871</v>
      </c>
      <c r="C305" t="s">
        <v>9</v>
      </c>
      <c r="D305" s="37">
        <v>76.210000000000008</v>
      </c>
      <c r="I305">
        <v>2.25065742</v>
      </c>
      <c r="J305">
        <v>7.5463154999999995</v>
      </c>
      <c r="K305" s="35">
        <v>14.748274475341107</v>
      </c>
      <c r="P305">
        <v>0.47513328722524006</v>
      </c>
      <c r="Q305">
        <v>1.3162831618831128</v>
      </c>
    </row>
    <row r="306" spans="1:17" x14ac:dyDescent="0.35">
      <c r="A306" t="s">
        <v>202</v>
      </c>
      <c r="B306" s="3">
        <v>41883</v>
      </c>
      <c r="C306" t="s">
        <v>9</v>
      </c>
      <c r="D306" s="37">
        <v>128.58000000000001</v>
      </c>
      <c r="I306">
        <v>3.1600675725</v>
      </c>
      <c r="J306">
        <v>16.976239499999998</v>
      </c>
      <c r="K306" s="35">
        <v>25.240666921986438</v>
      </c>
      <c r="P306">
        <v>0.59665729696409264</v>
      </c>
      <c r="Q306">
        <v>6.577224376527762</v>
      </c>
    </row>
    <row r="307" spans="1:17" x14ac:dyDescent="0.35">
      <c r="A307" t="s">
        <v>202</v>
      </c>
      <c r="B307" s="3">
        <v>41899</v>
      </c>
      <c r="C307" t="s">
        <v>9</v>
      </c>
      <c r="D307" s="37">
        <v>195.97</v>
      </c>
      <c r="E307">
        <v>112.219274244913</v>
      </c>
      <c r="F307">
        <v>28.387399684891555</v>
      </c>
      <c r="G307">
        <v>37.783017799009883</v>
      </c>
      <c r="H307">
        <v>17.58030827118554</v>
      </c>
      <c r="I307">
        <v>3.6177556300000004</v>
      </c>
      <c r="J307">
        <v>21.799948000000001</v>
      </c>
      <c r="K307" s="35">
        <v>20.548523061281156</v>
      </c>
      <c r="L307">
        <v>13.67011464722745</v>
      </c>
      <c r="M307">
        <v>6.6769444926653216</v>
      </c>
      <c r="N307">
        <v>4.1771375366175416</v>
      </c>
      <c r="O307">
        <v>3.9756736152292835</v>
      </c>
      <c r="P307">
        <v>0.83011772142111806</v>
      </c>
      <c r="Q307">
        <v>4.2978685551570575</v>
      </c>
    </row>
    <row r="308" spans="1:17" x14ac:dyDescent="0.35">
      <c r="A308" t="s">
        <v>202</v>
      </c>
      <c r="B308" s="3">
        <v>41901</v>
      </c>
      <c r="C308" t="s">
        <v>9</v>
      </c>
      <c r="D308" s="37">
        <v>210.06</v>
      </c>
      <c r="E308">
        <v>127.03861466821887</v>
      </c>
      <c r="F308">
        <v>31.912491268917346</v>
      </c>
      <c r="G308">
        <v>39.004155995343424</v>
      </c>
      <c r="H308">
        <v>12.104738067520373</v>
      </c>
      <c r="I308">
        <v>3.7422189000000001</v>
      </c>
      <c r="J308">
        <v>20.102742000000003</v>
      </c>
      <c r="K308" s="35" t="e">
        <v>#DIV/0!</v>
      </c>
      <c r="L308" t="e">
        <v>#DIV/0!</v>
      </c>
      <c r="M308" t="e">
        <v>#DIV/0!</v>
      </c>
      <c r="N308" t="e">
        <v>#DIV/0!</v>
      </c>
      <c r="O308" t="e">
        <v>#DIV/0!</v>
      </c>
      <c r="P308" t="e">
        <v>#DIV/0!</v>
      </c>
      <c r="Q308" t="e">
        <v>#DIV/0!</v>
      </c>
    </row>
    <row r="309" spans="1:17" x14ac:dyDescent="0.35">
      <c r="A309" t="s">
        <v>202</v>
      </c>
      <c r="B309" s="3">
        <v>41904</v>
      </c>
      <c r="C309" t="s">
        <v>9</v>
      </c>
      <c r="D309" s="37">
        <v>273.35000000000002</v>
      </c>
      <c r="E309">
        <v>155.84726354941552</v>
      </c>
      <c r="F309">
        <v>50.399814027630192</v>
      </c>
      <c r="G309">
        <v>58.388257173219976</v>
      </c>
      <c r="H309">
        <v>8.714665249734324</v>
      </c>
      <c r="I309">
        <v>4.719387750000001</v>
      </c>
      <c r="J309">
        <v>26.569620000000004</v>
      </c>
      <c r="K309" s="35" t="e">
        <v>#DIV/0!</v>
      </c>
      <c r="L309" t="e">
        <v>#DIV/0!</v>
      </c>
      <c r="M309" t="e">
        <v>#DIV/0!</v>
      </c>
      <c r="N309" t="e">
        <v>#DIV/0!</v>
      </c>
      <c r="O309" t="e">
        <v>#DIV/0!</v>
      </c>
      <c r="P309" t="e">
        <v>#DIV/0!</v>
      </c>
      <c r="Q309" t="e">
        <v>#DIV/0!</v>
      </c>
    </row>
    <row r="310" spans="1:17" x14ac:dyDescent="0.35">
      <c r="A310" t="s">
        <v>202</v>
      </c>
      <c r="B310" s="3">
        <v>41954</v>
      </c>
      <c r="C310" t="s">
        <v>9</v>
      </c>
      <c r="D310" s="37">
        <v>535.50925925925924</v>
      </c>
      <c r="E310">
        <v>168.5951397680773</v>
      </c>
      <c r="G310">
        <v>309.30217786944206</v>
      </c>
      <c r="H310">
        <v>51.745952257336981</v>
      </c>
      <c r="K310" s="35">
        <v>71.707951390611257</v>
      </c>
      <c r="L310">
        <v>26.487754793049206</v>
      </c>
      <c r="N310">
        <v>48.85877548080424</v>
      </c>
      <c r="O310">
        <v>7.308907500700359</v>
      </c>
    </row>
    <row r="311" spans="1:17" x14ac:dyDescent="0.35">
      <c r="A311" t="s">
        <v>203</v>
      </c>
      <c r="B311" s="3">
        <v>41856</v>
      </c>
      <c r="C311" t="s">
        <v>6</v>
      </c>
      <c r="D311" s="37">
        <v>17.100000000000001</v>
      </c>
      <c r="I311">
        <v>0.81069845000000007</v>
      </c>
      <c r="J311">
        <v>1.6854962499999999</v>
      </c>
      <c r="K311" s="35">
        <v>2.0638798414636486</v>
      </c>
      <c r="P311">
        <v>7.3220481552646918E-2</v>
      </c>
      <c r="Q311">
        <v>0.61611164054380863</v>
      </c>
    </row>
    <row r="312" spans="1:17" x14ac:dyDescent="0.35">
      <c r="A312" t="s">
        <v>203</v>
      </c>
      <c r="B312" s="3">
        <v>41871</v>
      </c>
      <c r="C312" t="s">
        <v>6</v>
      </c>
      <c r="D312" s="37">
        <v>42.727500000000006</v>
      </c>
      <c r="I312">
        <v>1.4410694124999999</v>
      </c>
      <c r="J312">
        <v>4.3792729999999995</v>
      </c>
      <c r="K312" s="35">
        <v>5.8060909109887264</v>
      </c>
      <c r="P312">
        <v>0.2104576417172867</v>
      </c>
      <c r="Q312">
        <v>0.67583236139988268</v>
      </c>
    </row>
    <row r="313" spans="1:17" x14ac:dyDescent="0.35">
      <c r="A313" t="s">
        <v>203</v>
      </c>
      <c r="B313" s="3">
        <v>41883</v>
      </c>
      <c r="C313" t="s">
        <v>6</v>
      </c>
      <c r="D313" s="37">
        <v>99.197499999999991</v>
      </c>
      <c r="I313">
        <v>2.6416846700000001</v>
      </c>
      <c r="J313">
        <v>10.829587750000002</v>
      </c>
      <c r="K313" s="35">
        <v>14.94271143400697</v>
      </c>
      <c r="P313">
        <v>0.58874056892642335</v>
      </c>
      <c r="Q313">
        <v>3.5249227627598998</v>
      </c>
    </row>
    <row r="314" spans="1:17" x14ac:dyDescent="0.35">
      <c r="A314" t="s">
        <v>203</v>
      </c>
      <c r="B314" s="3">
        <v>41899</v>
      </c>
      <c r="C314" t="s">
        <v>6</v>
      </c>
      <c r="D314" s="37">
        <v>224.31</v>
      </c>
      <c r="E314">
        <v>124.6820577211394</v>
      </c>
      <c r="F314">
        <v>37.665247376311846</v>
      </c>
      <c r="G314">
        <v>47.249707646176908</v>
      </c>
      <c r="H314">
        <v>14.712987256371813</v>
      </c>
      <c r="I314">
        <v>5.0301517499999999</v>
      </c>
      <c r="J314">
        <v>31.717434000000001</v>
      </c>
      <c r="K314" s="35" t="e">
        <v>#DIV/0!</v>
      </c>
      <c r="L314" t="e">
        <v>#DIV/0!</v>
      </c>
      <c r="M314" t="e">
        <v>#DIV/0!</v>
      </c>
      <c r="N314" t="e">
        <v>#DIV/0!</v>
      </c>
      <c r="O314" t="e">
        <v>#DIV/0!</v>
      </c>
      <c r="P314" t="e">
        <v>#DIV/0!</v>
      </c>
      <c r="Q314" t="e">
        <v>#DIV/0!</v>
      </c>
    </row>
    <row r="315" spans="1:17" x14ac:dyDescent="0.35">
      <c r="A315" t="s">
        <v>203</v>
      </c>
      <c r="B315" s="3">
        <v>41901</v>
      </c>
      <c r="C315" t="s">
        <v>6</v>
      </c>
      <c r="D315" s="37">
        <v>162.16</v>
      </c>
      <c r="E315">
        <v>87.033660659323857</v>
      </c>
      <c r="F315">
        <v>31.326645815795388</v>
      </c>
      <c r="G315">
        <v>34.435631042785971</v>
      </c>
      <c r="H315">
        <v>9.36406248209477</v>
      </c>
      <c r="I315">
        <v>2.6798015799999999</v>
      </c>
      <c r="J315">
        <v>19.847749999999998</v>
      </c>
      <c r="K315" s="35">
        <v>38.947441507755045</v>
      </c>
      <c r="L315">
        <v>28.208408734526458</v>
      </c>
      <c r="M315">
        <v>0.13218602850713151</v>
      </c>
      <c r="N315">
        <v>6.5760672497632395</v>
      </c>
      <c r="O315">
        <v>4.0307794949584839</v>
      </c>
      <c r="P315">
        <v>1.0772571275893903</v>
      </c>
      <c r="Q315">
        <v>3.3193713629240347</v>
      </c>
    </row>
    <row r="316" spans="1:17" x14ac:dyDescent="0.35">
      <c r="A316" t="s">
        <v>203</v>
      </c>
      <c r="B316" s="3">
        <v>41904</v>
      </c>
      <c r="C316" t="s">
        <v>6</v>
      </c>
      <c r="D316" s="37">
        <v>204.65</v>
      </c>
      <c r="E316">
        <v>116.4414824695122</v>
      </c>
      <c r="F316">
        <v>33.614386432926828</v>
      </c>
      <c r="G316">
        <v>50.148608993902442</v>
      </c>
      <c r="H316">
        <v>4.4455221036585364</v>
      </c>
      <c r="I316">
        <v>3.4667709999999996</v>
      </c>
      <c r="J316">
        <v>23.575679999999998</v>
      </c>
      <c r="K316" s="35" t="e">
        <v>#DIV/0!</v>
      </c>
      <c r="L316" t="e">
        <v>#DIV/0!</v>
      </c>
      <c r="M316" t="e">
        <v>#DIV/0!</v>
      </c>
      <c r="N316" t="e">
        <v>#DIV/0!</v>
      </c>
      <c r="O316" t="e">
        <v>#DIV/0!</v>
      </c>
      <c r="P316" t="e">
        <v>#DIV/0!</v>
      </c>
      <c r="Q316" t="e">
        <v>#DIV/0!</v>
      </c>
    </row>
    <row r="317" spans="1:17" x14ac:dyDescent="0.35">
      <c r="A317" t="s">
        <v>203</v>
      </c>
      <c r="B317" s="3">
        <v>41954</v>
      </c>
      <c r="C317" t="s">
        <v>6</v>
      </c>
      <c r="D317" s="37">
        <v>485.30555555555554</v>
      </c>
      <c r="E317">
        <v>148.96495867452489</v>
      </c>
      <c r="G317">
        <v>285.68923391317406</v>
      </c>
      <c r="H317">
        <v>46.444598366598584</v>
      </c>
      <c r="K317" s="35">
        <v>84.274964958716367</v>
      </c>
      <c r="L317">
        <v>29.822311368770642</v>
      </c>
      <c r="N317">
        <v>38.58508966581644</v>
      </c>
      <c r="O317">
        <v>15.917153505280465</v>
      </c>
    </row>
    <row r="318" spans="1:17" x14ac:dyDescent="0.35">
      <c r="A318" t="s">
        <v>204</v>
      </c>
      <c r="B318" s="3">
        <v>42214</v>
      </c>
      <c r="C318" t="s">
        <v>13</v>
      </c>
      <c r="D318" s="37">
        <v>69.666666666666671</v>
      </c>
      <c r="I318">
        <v>4.1334966250000003</v>
      </c>
      <c r="J318">
        <v>1.5376458333333334</v>
      </c>
      <c r="K318" s="35">
        <v>8.8798565220307228</v>
      </c>
      <c r="P318">
        <v>0.60592016902286128</v>
      </c>
      <c r="Q318">
        <v>0.55321211580138463</v>
      </c>
    </row>
    <row r="319" spans="1:17" x14ac:dyDescent="0.35">
      <c r="A319" t="s">
        <v>204</v>
      </c>
      <c r="B319" s="3">
        <v>42247</v>
      </c>
      <c r="C319" t="s">
        <v>13</v>
      </c>
      <c r="D319" s="37">
        <v>259.40245738811018</v>
      </c>
      <c r="E319">
        <v>120.60402464048929</v>
      </c>
      <c r="F319">
        <v>138.79843274762089</v>
      </c>
      <c r="I319">
        <v>13.825796794275547</v>
      </c>
      <c r="J319">
        <v>7.0131617734520679</v>
      </c>
      <c r="K319" s="35">
        <v>35.850010169174233</v>
      </c>
      <c r="L319">
        <v>20.751022900696718</v>
      </c>
      <c r="M319">
        <v>19.670530967423694</v>
      </c>
      <c r="P319">
        <v>2.8716971537386509</v>
      </c>
      <c r="Q319">
        <v>5.8046370250956372</v>
      </c>
    </row>
    <row r="320" spans="1:17" x14ac:dyDescent="0.35">
      <c r="A320" t="s">
        <v>204</v>
      </c>
      <c r="B320" s="3">
        <v>42264</v>
      </c>
      <c r="C320" t="s">
        <v>13</v>
      </c>
      <c r="D320" s="37">
        <v>605.80707701753386</v>
      </c>
      <c r="E320">
        <v>387.38124944730714</v>
      </c>
      <c r="F320">
        <v>218.42582757022669</v>
      </c>
      <c r="I320">
        <v>20.296229156042862</v>
      </c>
      <c r="J320">
        <v>56.567334557658043</v>
      </c>
      <c r="K320" s="35">
        <v>25.151210526622648</v>
      </c>
      <c r="L320">
        <v>25.839577560918613</v>
      </c>
      <c r="M320">
        <v>17.930644959732479</v>
      </c>
      <c r="P320">
        <v>1.5368584724528971</v>
      </c>
      <c r="Q320">
        <v>7.5521667498255622</v>
      </c>
    </row>
    <row r="321" spans="1:17" x14ac:dyDescent="0.35">
      <c r="A321" t="s">
        <v>204</v>
      </c>
      <c r="B321" s="3">
        <v>42293</v>
      </c>
      <c r="C321" t="s">
        <v>13</v>
      </c>
      <c r="D321" s="37">
        <v>644.3772886368015</v>
      </c>
      <c r="E321">
        <v>356.88948888767163</v>
      </c>
      <c r="F321">
        <v>59.230639837599945</v>
      </c>
      <c r="G321">
        <v>193.94526340996859</v>
      </c>
      <c r="H321">
        <v>34.311896501561392</v>
      </c>
      <c r="I321">
        <v>10.929852932069942</v>
      </c>
      <c r="J321">
        <v>86.148259826329777</v>
      </c>
      <c r="K321" s="35">
        <v>62.557450988694001</v>
      </c>
      <c r="L321">
        <v>34.110327508666735</v>
      </c>
      <c r="M321">
        <v>10.359159848637189</v>
      </c>
      <c r="N321">
        <v>29.049938319428168</v>
      </c>
      <c r="O321">
        <v>4.0368615428554495</v>
      </c>
      <c r="P321">
        <v>0.77456127727790669</v>
      </c>
      <c r="Q321">
        <v>10.282542128042573</v>
      </c>
    </row>
    <row r="322" spans="1:17" x14ac:dyDescent="0.35">
      <c r="A322" t="s">
        <v>204</v>
      </c>
      <c r="B322" s="3">
        <v>42361</v>
      </c>
      <c r="C322" t="s">
        <v>13</v>
      </c>
      <c r="D322" s="37">
        <v>1040.8903217599118</v>
      </c>
      <c r="E322">
        <v>382.30716533525714</v>
      </c>
      <c r="G322">
        <v>571.79123615880133</v>
      </c>
      <c r="H322">
        <v>86.791920265853278</v>
      </c>
      <c r="K322" s="35">
        <v>28.701385832376619</v>
      </c>
      <c r="L322">
        <v>17.174404598962749</v>
      </c>
      <c r="N322">
        <v>27.036871910427372</v>
      </c>
      <c r="O322">
        <v>7.2221486184240735</v>
      </c>
    </row>
    <row r="323" spans="1:17" x14ac:dyDescent="0.35">
      <c r="A323" t="s">
        <v>205</v>
      </c>
      <c r="B323" s="3">
        <v>42214</v>
      </c>
      <c r="C323" t="s">
        <v>14</v>
      </c>
      <c r="D323" s="37">
        <v>52.291666666666671</v>
      </c>
      <c r="I323">
        <v>3.0021011250000003</v>
      </c>
      <c r="J323">
        <v>2.0704583333333337</v>
      </c>
      <c r="K323" s="35">
        <v>7.3904029359403234</v>
      </c>
      <c r="P323">
        <v>0.35250143968461706</v>
      </c>
      <c r="Q323">
        <v>0.57034745720871216</v>
      </c>
    </row>
    <row r="324" spans="1:17" x14ac:dyDescent="0.35">
      <c r="A324" t="s">
        <v>205</v>
      </c>
      <c r="B324" s="3">
        <v>42247</v>
      </c>
      <c r="C324" t="s">
        <v>14</v>
      </c>
      <c r="D324" s="37">
        <v>228.07135660099595</v>
      </c>
      <c r="E324">
        <v>98.899096197140665</v>
      </c>
      <c r="F324">
        <v>129.17226040385529</v>
      </c>
      <c r="I324">
        <v>13.675991126305547</v>
      </c>
      <c r="J324">
        <v>3.5045705765281756</v>
      </c>
      <c r="K324" s="35">
        <v>43.582678804382489</v>
      </c>
      <c r="L324">
        <v>27.403547184757734</v>
      </c>
      <c r="M324">
        <v>16.326731591897133</v>
      </c>
      <c r="P324">
        <v>2.1250952109910508</v>
      </c>
      <c r="Q324">
        <v>3.3769383610413923</v>
      </c>
    </row>
    <row r="325" spans="1:17" x14ac:dyDescent="0.35">
      <c r="A325" t="s">
        <v>205</v>
      </c>
      <c r="B325" s="3">
        <v>42264</v>
      </c>
      <c r="C325" t="s">
        <v>14</v>
      </c>
      <c r="D325" s="37">
        <v>565.99474715788438</v>
      </c>
      <c r="E325">
        <v>344.49814614922849</v>
      </c>
      <c r="F325">
        <v>221.49660100865586</v>
      </c>
      <c r="I325">
        <v>20.265561443130842</v>
      </c>
      <c r="J325">
        <v>49.597722669747753</v>
      </c>
      <c r="K325" s="35">
        <v>118.88290520116612</v>
      </c>
      <c r="L325">
        <v>85.173527948293568</v>
      </c>
      <c r="M325">
        <v>34.039753450911341</v>
      </c>
      <c r="P325">
        <v>1.8185287156819725</v>
      </c>
      <c r="Q325">
        <v>22.072756485707135</v>
      </c>
    </row>
    <row r="326" spans="1:17" x14ac:dyDescent="0.35">
      <c r="A326" t="s">
        <v>205</v>
      </c>
      <c r="B326" s="3">
        <v>42293</v>
      </c>
      <c r="C326" t="s">
        <v>14</v>
      </c>
      <c r="D326" s="37">
        <v>688.13028721682849</v>
      </c>
      <c r="E326">
        <v>380.57316140776697</v>
      </c>
      <c r="F326">
        <v>84.001468446601933</v>
      </c>
      <c r="G326">
        <v>186.58091221682847</v>
      </c>
      <c r="H326">
        <v>36.974745145631061</v>
      </c>
      <c r="I326">
        <v>14.229028820210356</v>
      </c>
      <c r="J326">
        <v>83.729079966423939</v>
      </c>
      <c r="K326" s="35">
        <v>62.338206057395325</v>
      </c>
      <c r="L326">
        <v>36.815010945489419</v>
      </c>
      <c r="M326">
        <v>7.7403131278043595</v>
      </c>
      <c r="N326">
        <v>16.060966769509307</v>
      </c>
      <c r="O326">
        <v>5.2915148020751506</v>
      </c>
      <c r="P326">
        <v>4.0239199318460788</v>
      </c>
      <c r="Q326">
        <v>14.308047362700906</v>
      </c>
    </row>
    <row r="327" spans="1:17" x14ac:dyDescent="0.35">
      <c r="A327" t="s">
        <v>205</v>
      </c>
      <c r="B327" s="3">
        <v>42361</v>
      </c>
      <c r="C327" t="s">
        <v>14</v>
      </c>
      <c r="D327" s="37">
        <v>1076.4212431832766</v>
      </c>
      <c r="E327">
        <v>427.20443487229397</v>
      </c>
      <c r="G327">
        <v>558.52341050223106</v>
      </c>
      <c r="H327">
        <v>90.693397808751683</v>
      </c>
      <c r="K327" s="35">
        <v>183.0629571346679</v>
      </c>
      <c r="L327">
        <v>78.145438491070635</v>
      </c>
      <c r="N327">
        <v>94.327518514194807</v>
      </c>
      <c r="O327">
        <v>18.993983244772622</v>
      </c>
    </row>
    <row r="328" spans="1:17" x14ac:dyDescent="0.35">
      <c r="A328" t="s">
        <v>206</v>
      </c>
      <c r="B328" s="3">
        <v>42214</v>
      </c>
      <c r="C328" t="s">
        <v>12</v>
      </c>
      <c r="D328" s="37">
        <v>52.916666666666671</v>
      </c>
      <c r="I328">
        <v>3.1365767500000006</v>
      </c>
      <c r="J328">
        <v>1.8148458333333335</v>
      </c>
      <c r="K328" s="35">
        <v>8.7691589190838481</v>
      </c>
      <c r="P328">
        <v>0.48741784320931431</v>
      </c>
      <c r="Q328">
        <v>3.9762217724026244E-2</v>
      </c>
    </row>
    <row r="329" spans="1:17" x14ac:dyDescent="0.35">
      <c r="A329" t="s">
        <v>206</v>
      </c>
      <c r="B329" s="3">
        <v>42247</v>
      </c>
      <c r="C329" t="s">
        <v>12</v>
      </c>
      <c r="D329" s="37">
        <v>219.63962978285852</v>
      </c>
      <c r="E329">
        <v>100.89937144974209</v>
      </c>
      <c r="F329">
        <v>118.74025833311643</v>
      </c>
      <c r="I329">
        <v>12.753058474826132</v>
      </c>
      <c r="J329">
        <v>6.1792013827545231</v>
      </c>
      <c r="K329" s="35">
        <v>38.08193661332389</v>
      </c>
      <c r="L329">
        <v>27.862765522308752</v>
      </c>
      <c r="M329">
        <v>10.460825084395344</v>
      </c>
      <c r="P329">
        <v>2.3807092549952942</v>
      </c>
      <c r="Q329">
        <v>3.8146368497821044</v>
      </c>
    </row>
    <row r="330" spans="1:17" x14ac:dyDescent="0.35">
      <c r="A330" t="s">
        <v>206</v>
      </c>
      <c r="B330" s="3">
        <v>42264</v>
      </c>
      <c r="C330" t="s">
        <v>12</v>
      </c>
      <c r="D330" s="37">
        <v>566.78136772704238</v>
      </c>
      <c r="E330">
        <v>330.11013011766397</v>
      </c>
      <c r="F330">
        <v>236.67123760937847</v>
      </c>
      <c r="I330">
        <v>21.792588861715547</v>
      </c>
      <c r="J330">
        <v>44.884599009295229</v>
      </c>
      <c r="K330" s="35">
        <v>17.629228077879993</v>
      </c>
      <c r="L330">
        <v>6.8004853108063106</v>
      </c>
      <c r="M330">
        <v>14.46910321804504</v>
      </c>
      <c r="P330">
        <v>0.85576824096946125</v>
      </c>
      <c r="Q330">
        <v>5.0705574142733942</v>
      </c>
    </row>
    <row r="331" spans="1:17" x14ac:dyDescent="0.35">
      <c r="A331" t="s">
        <v>206</v>
      </c>
      <c r="B331" s="3">
        <v>42296</v>
      </c>
      <c r="C331" t="s">
        <v>12</v>
      </c>
      <c r="D331" s="37">
        <v>641.72359768696379</v>
      </c>
      <c r="E331">
        <v>350.27972704962599</v>
      </c>
      <c r="F331">
        <v>47.040837626369807</v>
      </c>
      <c r="G331">
        <v>180.96047456710915</v>
      </c>
      <c r="H331">
        <v>63.442558443858857</v>
      </c>
      <c r="I331">
        <v>11.186151525652775</v>
      </c>
      <c r="J331">
        <v>82.798515302777474</v>
      </c>
      <c r="K331" s="35">
        <v>118.40928864273717</v>
      </c>
      <c r="L331">
        <v>64.279289659272607</v>
      </c>
      <c r="M331">
        <v>23.313824420815415</v>
      </c>
      <c r="N331">
        <v>38.205218026867733</v>
      </c>
      <c r="O331">
        <v>14.632136100254193</v>
      </c>
      <c r="P331">
        <v>2.4328089156818589</v>
      </c>
      <c r="Q331">
        <v>12.064428731573635</v>
      </c>
    </row>
    <row r="332" spans="1:17" x14ac:dyDescent="0.35">
      <c r="A332" t="s">
        <v>206</v>
      </c>
      <c r="B332" s="3">
        <v>42361</v>
      </c>
      <c r="C332" t="s">
        <v>12</v>
      </c>
      <c r="D332" s="37">
        <v>1053.9606021218881</v>
      </c>
      <c r="E332">
        <v>399.40922081770321</v>
      </c>
      <c r="G332">
        <v>553.21663545004924</v>
      </c>
      <c r="H332">
        <v>101.33474585413563</v>
      </c>
      <c r="K332" s="35">
        <v>106.1177708911974</v>
      </c>
      <c r="L332">
        <v>44.151641545337711</v>
      </c>
      <c r="N332">
        <v>58.437860838343973</v>
      </c>
      <c r="O332">
        <v>20.474497873540638</v>
      </c>
    </row>
    <row r="333" spans="1:17" x14ac:dyDescent="0.35">
      <c r="A333" t="s">
        <v>207</v>
      </c>
      <c r="B333" s="3">
        <v>42214</v>
      </c>
      <c r="C333" t="s">
        <v>10</v>
      </c>
      <c r="D333" s="37">
        <v>63.208333333333329</v>
      </c>
      <c r="I333">
        <v>3.6724139999999998</v>
      </c>
      <c r="J333">
        <v>1.9488416666666666</v>
      </c>
      <c r="K333" s="35">
        <v>11.759452462688159</v>
      </c>
      <c r="P333">
        <v>0.72287433380918498</v>
      </c>
      <c r="Q333">
        <v>0.62106233621349416</v>
      </c>
    </row>
    <row r="334" spans="1:17" x14ac:dyDescent="0.35">
      <c r="A334" t="s">
        <v>207</v>
      </c>
      <c r="B334" s="3">
        <v>42247</v>
      </c>
      <c r="C334" t="s">
        <v>10</v>
      </c>
      <c r="D334" s="37">
        <v>313.29313193418506</v>
      </c>
      <c r="E334">
        <v>156.77223458542684</v>
      </c>
      <c r="F334">
        <v>156.52089734875818</v>
      </c>
      <c r="I334">
        <v>15.349615134860892</v>
      </c>
      <c r="J334">
        <v>14.278137310210139</v>
      </c>
      <c r="K334" s="35">
        <v>19.544426515949183</v>
      </c>
      <c r="L334">
        <v>18.453073077336914</v>
      </c>
      <c r="M334">
        <v>3.1262060553365081</v>
      </c>
      <c r="P334">
        <v>0.49021476094732419</v>
      </c>
      <c r="Q334">
        <v>3.1269058633723641</v>
      </c>
    </row>
    <row r="335" spans="1:17" x14ac:dyDescent="0.35">
      <c r="A335" t="s">
        <v>207</v>
      </c>
      <c r="B335" s="3">
        <v>42264</v>
      </c>
      <c r="C335" t="s">
        <v>10</v>
      </c>
      <c r="D335" s="37">
        <v>668.98089809408884</v>
      </c>
      <c r="E335">
        <v>455.491575615611</v>
      </c>
      <c r="F335">
        <v>213.48932247847787</v>
      </c>
      <c r="I335">
        <v>19.53067263534793</v>
      </c>
      <c r="J335">
        <v>82.29173406994579</v>
      </c>
      <c r="K335" s="35">
        <v>25.162694228134804</v>
      </c>
      <c r="L335">
        <v>20.422686124932994</v>
      </c>
      <c r="M335">
        <v>5.2278992919921574</v>
      </c>
      <c r="P335">
        <v>0.75139039366419713</v>
      </c>
      <c r="Q335">
        <v>4.1638034252402116</v>
      </c>
    </row>
    <row r="336" spans="1:17" x14ac:dyDescent="0.35">
      <c r="A336" t="s">
        <v>207</v>
      </c>
      <c r="B336" s="3">
        <v>42291</v>
      </c>
      <c r="C336" t="s">
        <v>10</v>
      </c>
      <c r="D336" s="37">
        <v>768.73976807067856</v>
      </c>
      <c r="E336">
        <v>411.39262359031693</v>
      </c>
      <c r="F336">
        <v>77.430066332069487</v>
      </c>
      <c r="G336">
        <v>244.95252225921968</v>
      </c>
      <c r="H336">
        <v>34.964555889072521</v>
      </c>
      <c r="I336">
        <v>14.353608589830696</v>
      </c>
      <c r="J336">
        <v>129.28581849914931</v>
      </c>
      <c r="K336" s="35">
        <v>62.247121794250639</v>
      </c>
      <c r="L336">
        <v>42.32863578479617</v>
      </c>
      <c r="M336">
        <v>12.039149215987994</v>
      </c>
      <c r="N336">
        <v>22.290313693302299</v>
      </c>
      <c r="O336">
        <v>10.014126525034321</v>
      </c>
      <c r="P336">
        <v>1.5961737592961012</v>
      </c>
      <c r="Q336">
        <v>14.564887927285707</v>
      </c>
    </row>
    <row r="337" spans="1:17" x14ac:dyDescent="0.35">
      <c r="A337" t="s">
        <v>207</v>
      </c>
      <c r="B337" s="3">
        <v>42361</v>
      </c>
      <c r="C337" t="s">
        <v>10</v>
      </c>
      <c r="D337" s="37">
        <v>1264.0673689674888</v>
      </c>
      <c r="E337">
        <v>411.40303227016523</v>
      </c>
      <c r="G337">
        <v>761.01345944023706</v>
      </c>
      <c r="H337">
        <v>91.650877257086648</v>
      </c>
      <c r="K337" s="35">
        <v>199.67679864351101</v>
      </c>
      <c r="L337">
        <v>55.448878882378125</v>
      </c>
      <c r="N337">
        <v>124.70267120499491</v>
      </c>
      <c r="O337">
        <v>34.861059420271317</v>
      </c>
    </row>
    <row r="338" spans="1:17" x14ac:dyDescent="0.35">
      <c r="A338" t="s">
        <v>208</v>
      </c>
      <c r="B338" s="3">
        <v>42214</v>
      </c>
      <c r="C338" t="s">
        <v>8</v>
      </c>
      <c r="D338" s="37">
        <v>56.958333333333336</v>
      </c>
      <c r="I338">
        <v>3.0913110000000001</v>
      </c>
      <c r="J338">
        <v>3.2548250000000003</v>
      </c>
      <c r="K338" s="35">
        <v>16.442590924069627</v>
      </c>
      <c r="P338">
        <v>0.86894654466493448</v>
      </c>
      <c r="Q338">
        <v>1.3901033794157052</v>
      </c>
    </row>
    <row r="339" spans="1:17" x14ac:dyDescent="0.35">
      <c r="A339" t="s">
        <v>208</v>
      </c>
      <c r="B339" s="3">
        <v>42247</v>
      </c>
      <c r="C339" t="s">
        <v>8</v>
      </c>
      <c r="D339" s="37">
        <v>264.23378660565237</v>
      </c>
      <c r="E339">
        <v>120.53559310377989</v>
      </c>
      <c r="F339">
        <v>143.69819350187245</v>
      </c>
      <c r="I339">
        <v>13.653421830522397</v>
      </c>
      <c r="J339">
        <v>11.683059168041094</v>
      </c>
      <c r="K339" s="35">
        <v>34.084615577606748</v>
      </c>
      <c r="L339">
        <v>16.997501471340467</v>
      </c>
      <c r="M339">
        <v>19.184394540416378</v>
      </c>
      <c r="P339">
        <v>2.5492277433309214</v>
      </c>
      <c r="Q339">
        <v>1.1233084162152447</v>
      </c>
    </row>
    <row r="340" spans="1:17" x14ac:dyDescent="0.35">
      <c r="A340" t="s">
        <v>208</v>
      </c>
      <c r="B340" s="3">
        <v>42264</v>
      </c>
      <c r="C340" t="s">
        <v>8</v>
      </c>
      <c r="D340" s="37">
        <v>577.11781899272228</v>
      </c>
      <c r="E340">
        <v>352.09068731903278</v>
      </c>
      <c r="F340">
        <v>225.0271316736895</v>
      </c>
      <c r="I340">
        <v>18.286255029858715</v>
      </c>
      <c r="J340">
        <v>66.771179176060315</v>
      </c>
      <c r="K340" s="35">
        <v>52.155739326193533</v>
      </c>
      <c r="L340">
        <v>42.303448494693185</v>
      </c>
      <c r="M340">
        <v>15.706870712326724</v>
      </c>
      <c r="P340">
        <v>2.4172091573504666</v>
      </c>
      <c r="Q340">
        <v>16.547926889707412</v>
      </c>
    </row>
    <row r="341" spans="1:17" x14ac:dyDescent="0.35">
      <c r="A341" t="s">
        <v>208</v>
      </c>
      <c r="B341" s="3">
        <v>42293</v>
      </c>
      <c r="C341" t="s">
        <v>8</v>
      </c>
      <c r="D341" s="37">
        <v>726.81548263888885</v>
      </c>
      <c r="E341">
        <v>406.55833680555554</v>
      </c>
      <c r="F341">
        <v>101.40575694444445</v>
      </c>
      <c r="G341">
        <v>184.45413888888891</v>
      </c>
      <c r="H341">
        <v>34.39725</v>
      </c>
      <c r="I341">
        <v>12.898073139413196</v>
      </c>
      <c r="J341">
        <v>93.629899132291655</v>
      </c>
      <c r="K341" s="35">
        <v>43.846230809080929</v>
      </c>
      <c r="L341">
        <v>29.506189200345577</v>
      </c>
      <c r="M341">
        <v>7.0477243158765654</v>
      </c>
      <c r="N341">
        <v>19.735524806444626</v>
      </c>
      <c r="O341">
        <v>4.091228859808929</v>
      </c>
      <c r="P341">
        <v>3.5164490757323219</v>
      </c>
      <c r="Q341">
        <v>14.961036255589393</v>
      </c>
    </row>
    <row r="342" spans="1:17" x14ac:dyDescent="0.35">
      <c r="A342" t="s">
        <v>208</v>
      </c>
      <c r="B342" s="3">
        <v>42361</v>
      </c>
      <c r="C342" t="s">
        <v>8</v>
      </c>
      <c r="D342" s="37">
        <v>1088.5649694594663</v>
      </c>
      <c r="E342">
        <v>385.89287317339398</v>
      </c>
      <c r="G342">
        <v>585.24589796137514</v>
      </c>
      <c r="H342">
        <v>117.42619832469725</v>
      </c>
      <c r="K342" s="35">
        <v>123.97269869417288</v>
      </c>
      <c r="L342">
        <v>38.433422749807342</v>
      </c>
      <c r="N342">
        <v>62.579663969758073</v>
      </c>
      <c r="O342">
        <v>30.017745553590441</v>
      </c>
    </row>
    <row r="343" spans="1:17" x14ac:dyDescent="0.35">
      <c r="A343" t="s">
        <v>209</v>
      </c>
      <c r="B343" s="3">
        <v>42214</v>
      </c>
      <c r="C343" t="s">
        <v>4</v>
      </c>
      <c r="D343" s="37">
        <v>38.575819672131153</v>
      </c>
      <c r="I343">
        <v>2.0284186325136613</v>
      </c>
      <c r="J343">
        <v>2.4238418032786888</v>
      </c>
      <c r="K343" s="35">
        <v>3.0355985383232968</v>
      </c>
      <c r="P343">
        <v>0.21409355340945097</v>
      </c>
      <c r="Q343">
        <v>0.3436207418646347</v>
      </c>
    </row>
    <row r="344" spans="1:17" x14ac:dyDescent="0.35">
      <c r="A344" t="s">
        <v>209</v>
      </c>
      <c r="B344" s="3">
        <v>42247</v>
      </c>
      <c r="C344" t="s">
        <v>4</v>
      </c>
      <c r="D344" s="37">
        <v>190.28415793979349</v>
      </c>
      <c r="E344">
        <v>83.739083180784888</v>
      </c>
      <c r="F344">
        <v>106.54507475900856</v>
      </c>
      <c r="I344">
        <v>10.352369556377857</v>
      </c>
      <c r="J344">
        <v>6.1667340761822542</v>
      </c>
      <c r="K344" s="35">
        <v>18.194096836006331</v>
      </c>
      <c r="L344">
        <v>13.710438444145291</v>
      </c>
      <c r="M344">
        <v>4.8199043144221463</v>
      </c>
      <c r="P344">
        <v>0.54127154928722832</v>
      </c>
      <c r="Q344">
        <v>4.0617541737975147</v>
      </c>
    </row>
    <row r="345" spans="1:17" x14ac:dyDescent="0.35">
      <c r="A345" t="s">
        <v>209</v>
      </c>
      <c r="B345" s="3">
        <v>42264</v>
      </c>
      <c r="C345" t="s">
        <v>4</v>
      </c>
      <c r="D345" s="37">
        <v>441.6653606015675</v>
      </c>
      <c r="E345">
        <v>246.45242160431917</v>
      </c>
      <c r="F345">
        <v>195.21293899724836</v>
      </c>
      <c r="I345">
        <v>16.359542271484088</v>
      </c>
      <c r="J345">
        <v>46.135435544244764</v>
      </c>
      <c r="K345" s="35">
        <v>55.504342605219094</v>
      </c>
      <c r="L345">
        <v>34.794888177442417</v>
      </c>
      <c r="M345">
        <v>22.22377099080839</v>
      </c>
      <c r="P345">
        <v>1.5998598830723276</v>
      </c>
      <c r="Q345">
        <v>9.6002302054286481</v>
      </c>
    </row>
    <row r="346" spans="1:17" x14ac:dyDescent="0.35">
      <c r="A346" t="s">
        <v>209</v>
      </c>
      <c r="B346" s="3">
        <v>42296</v>
      </c>
      <c r="C346" t="s">
        <v>4</v>
      </c>
      <c r="D346" s="37">
        <v>603.39485827397243</v>
      </c>
      <c r="E346">
        <v>319.17705548616209</v>
      </c>
      <c r="F346">
        <v>71.322800394951955</v>
      </c>
      <c r="G346">
        <v>187.0463067352446</v>
      </c>
      <c r="H346">
        <v>25.848695657613771</v>
      </c>
      <c r="I346">
        <v>10.360623568637344</v>
      </c>
      <c r="J346">
        <v>105.21702391336082</v>
      </c>
      <c r="K346" s="35">
        <v>48.940899677070973</v>
      </c>
      <c r="L346">
        <v>30.464193794638781</v>
      </c>
      <c r="M346">
        <v>8.5398807279402504</v>
      </c>
      <c r="N346">
        <v>18.396801194331044</v>
      </c>
      <c r="O346">
        <v>4.5458517744676268</v>
      </c>
      <c r="P346">
        <v>0.86988314490431196</v>
      </c>
      <c r="Q346">
        <v>14.204112504419047</v>
      </c>
    </row>
    <row r="347" spans="1:17" x14ac:dyDescent="0.35">
      <c r="A347" t="s">
        <v>209</v>
      </c>
      <c r="B347" s="3">
        <v>42361</v>
      </c>
      <c r="C347" t="s">
        <v>4</v>
      </c>
      <c r="D347" s="37">
        <v>1114.3768473603091</v>
      </c>
      <c r="E347">
        <v>354.91916701761164</v>
      </c>
      <c r="G347">
        <v>681.50909554117175</v>
      </c>
      <c r="H347">
        <v>77.948584801525669</v>
      </c>
      <c r="K347" s="35">
        <v>52.804008273748948</v>
      </c>
      <c r="L347">
        <v>10.062429154695053</v>
      </c>
      <c r="N347">
        <v>43.273884053321808</v>
      </c>
      <c r="O347">
        <v>10.902959247990628</v>
      </c>
    </row>
    <row r="348" spans="1:17" x14ac:dyDescent="0.35">
      <c r="A348" t="s">
        <v>210</v>
      </c>
      <c r="B348" s="3">
        <v>42214</v>
      </c>
      <c r="C348" t="s">
        <v>7</v>
      </c>
      <c r="D348" s="37">
        <v>64.541666666666671</v>
      </c>
      <c r="I348">
        <v>3.761014208333334</v>
      </c>
      <c r="J348">
        <v>2.1886583333333336</v>
      </c>
      <c r="K348" s="35">
        <v>5.4524459343185301</v>
      </c>
      <c r="P348">
        <v>0.50605574554864863</v>
      </c>
      <c r="Q348">
        <v>0.74067356251165395</v>
      </c>
    </row>
    <row r="349" spans="1:17" x14ac:dyDescent="0.35">
      <c r="A349" t="s">
        <v>210</v>
      </c>
      <c r="B349" s="3">
        <v>42247</v>
      </c>
      <c r="C349" t="s">
        <v>7</v>
      </c>
      <c r="D349" s="37">
        <v>271.20813163158812</v>
      </c>
      <c r="E349">
        <v>126.39075363020194</v>
      </c>
      <c r="F349">
        <v>144.81737800138615</v>
      </c>
      <c r="I349">
        <v>15.168878057617272</v>
      </c>
      <c r="J349">
        <v>6.2438874875862425</v>
      </c>
      <c r="K349" s="35">
        <v>64.426109179754192</v>
      </c>
      <c r="L349">
        <v>35.872883173085647</v>
      </c>
      <c r="M349">
        <v>28.820690004985494</v>
      </c>
      <c r="P349">
        <v>3.5382791056804681</v>
      </c>
      <c r="Q349">
        <v>4.9067806867331907</v>
      </c>
    </row>
    <row r="350" spans="1:17" x14ac:dyDescent="0.35">
      <c r="A350" t="s">
        <v>210</v>
      </c>
      <c r="B350" s="3">
        <v>42264</v>
      </c>
      <c r="C350" t="s">
        <v>7</v>
      </c>
      <c r="D350" s="37">
        <v>561.19655078036703</v>
      </c>
      <c r="E350">
        <v>337.22135606292875</v>
      </c>
      <c r="F350">
        <v>223.97519471743834</v>
      </c>
      <c r="I350">
        <v>19.651313336949944</v>
      </c>
      <c r="J350">
        <v>50.895274585634006</v>
      </c>
      <c r="K350" s="35">
        <v>58.434773997770009</v>
      </c>
      <c r="L350">
        <v>34.949641206317466</v>
      </c>
      <c r="M350">
        <v>31.337831836267362</v>
      </c>
      <c r="P350">
        <v>4.4683090679019122</v>
      </c>
      <c r="Q350">
        <v>15.161955644726865</v>
      </c>
    </row>
    <row r="351" spans="1:17" x14ac:dyDescent="0.35">
      <c r="A351" t="s">
        <v>210</v>
      </c>
      <c r="B351" s="3">
        <v>42293</v>
      </c>
      <c r="C351" t="s">
        <v>7</v>
      </c>
      <c r="D351" s="37">
        <v>733.95094382022467</v>
      </c>
      <c r="E351">
        <v>401.75693258426963</v>
      </c>
      <c r="F351">
        <v>75.903606741573029</v>
      </c>
      <c r="G351">
        <v>213.12149438202249</v>
      </c>
      <c r="H351">
        <v>43.168910112359548</v>
      </c>
      <c r="I351">
        <v>12.591005461617979</v>
      </c>
      <c r="J351">
        <v>109.71416580449437</v>
      </c>
      <c r="K351" s="35">
        <v>52.589078526365533</v>
      </c>
      <c r="L351">
        <v>38.804646471118978</v>
      </c>
      <c r="M351">
        <v>8.6806970303782656</v>
      </c>
      <c r="N351">
        <v>24.34933691466037</v>
      </c>
      <c r="O351">
        <v>5.3219096642339592</v>
      </c>
      <c r="P351">
        <v>1.4444524975791788</v>
      </c>
      <c r="Q351">
        <v>19.175195090102608</v>
      </c>
    </row>
    <row r="352" spans="1:17" x14ac:dyDescent="0.35">
      <c r="A352" t="s">
        <v>210</v>
      </c>
      <c r="B352" s="3">
        <v>42361</v>
      </c>
      <c r="C352" t="s">
        <v>7</v>
      </c>
      <c r="D352" s="37">
        <v>931.32787105661328</v>
      </c>
      <c r="E352">
        <v>370.74473704001088</v>
      </c>
      <c r="G352">
        <v>479.24789312434774</v>
      </c>
      <c r="H352">
        <v>81.335240892254618</v>
      </c>
      <c r="K352" s="35">
        <v>102.43737592037472</v>
      </c>
      <c r="L352">
        <v>53.26527472614481</v>
      </c>
      <c r="N352">
        <v>37.690957480301428</v>
      </c>
      <c r="O352">
        <v>23.402017265545201</v>
      </c>
    </row>
    <row r="353" spans="1:17" x14ac:dyDescent="0.35">
      <c r="A353" t="s">
        <v>211</v>
      </c>
      <c r="B353" s="3">
        <v>42214</v>
      </c>
      <c r="C353" t="s">
        <v>2</v>
      </c>
      <c r="D353" s="37">
        <v>66.625</v>
      </c>
      <c r="I353">
        <v>3.6900661666666665</v>
      </c>
      <c r="J353">
        <v>3.4998708333333335</v>
      </c>
      <c r="K353" s="35">
        <v>10.571077768382224</v>
      </c>
      <c r="P353">
        <v>0.83650857405136303</v>
      </c>
      <c r="Q353">
        <v>0.727895430571742</v>
      </c>
    </row>
    <row r="354" spans="1:17" x14ac:dyDescent="0.35">
      <c r="A354" t="s">
        <v>211</v>
      </c>
      <c r="B354" s="3">
        <v>42247</v>
      </c>
      <c r="C354" t="s">
        <v>2</v>
      </c>
      <c r="D354" s="37">
        <v>321.15976258926514</v>
      </c>
      <c r="E354">
        <v>158.96597764741645</v>
      </c>
      <c r="F354">
        <v>162.19378494184872</v>
      </c>
      <c r="I354">
        <v>15.198515658982545</v>
      </c>
      <c r="J354">
        <v>17.067943368150413</v>
      </c>
      <c r="K354" s="35">
        <v>86.693951351557232</v>
      </c>
      <c r="L354">
        <v>56.826588852519592</v>
      </c>
      <c r="M354">
        <v>31.456287538928002</v>
      </c>
      <c r="P354">
        <v>2.4518250593723208</v>
      </c>
      <c r="Q354">
        <v>7.4835822214560004</v>
      </c>
    </row>
    <row r="355" spans="1:17" x14ac:dyDescent="0.35">
      <c r="A355" t="s">
        <v>211</v>
      </c>
      <c r="B355" s="3">
        <v>42264</v>
      </c>
      <c r="C355" t="s">
        <v>2</v>
      </c>
      <c r="D355" s="37">
        <v>654.61442314485782</v>
      </c>
      <c r="E355">
        <v>431.88940163972279</v>
      </c>
      <c r="F355">
        <v>222.72502150513506</v>
      </c>
      <c r="I355">
        <v>19.52788082406968</v>
      </c>
      <c r="J355">
        <v>77.403219963576532</v>
      </c>
      <c r="K355" s="35">
        <v>33.676933466435152</v>
      </c>
      <c r="L355">
        <v>30.4559568775428</v>
      </c>
      <c r="M355">
        <v>5.294278508946074</v>
      </c>
      <c r="P355">
        <v>1.225967298315721</v>
      </c>
      <c r="Q355">
        <v>17.858351267901615</v>
      </c>
    </row>
    <row r="356" spans="1:17" x14ac:dyDescent="0.35">
      <c r="A356" t="s">
        <v>211</v>
      </c>
      <c r="B356" s="3">
        <v>42291</v>
      </c>
      <c r="C356" t="s">
        <v>2</v>
      </c>
      <c r="D356" s="37">
        <v>709.43879130669973</v>
      </c>
      <c r="E356">
        <v>397.71166110948224</v>
      </c>
      <c r="F356">
        <v>65.752112554009244</v>
      </c>
      <c r="G356">
        <v>202.39794813180868</v>
      </c>
      <c r="H356">
        <v>43.577069511399621</v>
      </c>
      <c r="I356">
        <v>12.05106138769311</v>
      </c>
      <c r="J356">
        <v>111.3649897637742</v>
      </c>
      <c r="K356" s="35">
        <v>34.212010046813589</v>
      </c>
      <c r="L356">
        <v>18.930122487348456</v>
      </c>
      <c r="M356">
        <v>12.695623680132426</v>
      </c>
      <c r="N356">
        <v>11.264663564369719</v>
      </c>
      <c r="O356">
        <v>10.789658453958854</v>
      </c>
      <c r="P356">
        <v>1.6559093189106151</v>
      </c>
      <c r="Q356">
        <v>23.838315046465961</v>
      </c>
    </row>
    <row r="357" spans="1:17" x14ac:dyDescent="0.35">
      <c r="A357" t="s">
        <v>211</v>
      </c>
      <c r="B357" s="3">
        <v>42361</v>
      </c>
      <c r="C357" t="s">
        <v>2</v>
      </c>
      <c r="D357" s="37">
        <v>1202.6913896732581</v>
      </c>
      <c r="E357">
        <v>413.61360811627924</v>
      </c>
      <c r="G357">
        <v>710.50409300695958</v>
      </c>
      <c r="H357">
        <v>78.573688550019199</v>
      </c>
      <c r="K357" s="35">
        <v>85.890880083485143</v>
      </c>
      <c r="L357">
        <v>36.523299858673049</v>
      </c>
      <c r="N357">
        <v>59.367545733026574</v>
      </c>
      <c r="O357">
        <v>9.1798090593373267</v>
      </c>
    </row>
    <row r="358" spans="1:17" x14ac:dyDescent="0.35">
      <c r="A358" t="s">
        <v>212</v>
      </c>
      <c r="B358" s="3">
        <v>42214</v>
      </c>
      <c r="C358" t="s">
        <v>3</v>
      </c>
      <c r="D358" s="37">
        <v>61.166666666666679</v>
      </c>
      <c r="I358">
        <v>3.4402545833333331</v>
      </c>
      <c r="J358">
        <v>3.1178500000000002</v>
      </c>
      <c r="K358" s="35">
        <v>20.955420053762424</v>
      </c>
      <c r="P358">
        <v>1.1375791601632552</v>
      </c>
      <c r="Q358">
        <v>1.2941713211621235</v>
      </c>
    </row>
    <row r="359" spans="1:17" x14ac:dyDescent="0.35">
      <c r="A359" t="s">
        <v>212</v>
      </c>
      <c r="B359" s="3">
        <v>42247</v>
      </c>
      <c r="C359" t="s">
        <v>3</v>
      </c>
      <c r="D359" s="37">
        <v>240.97812025710488</v>
      </c>
      <c r="E359">
        <v>108.83087126524805</v>
      </c>
      <c r="F359">
        <v>132.14724899185686</v>
      </c>
      <c r="I359">
        <v>11.923225447383921</v>
      </c>
      <c r="J359">
        <v>12.022260026337563</v>
      </c>
      <c r="K359" s="35">
        <v>38.791887829856712</v>
      </c>
      <c r="L359">
        <v>21.193610873723362</v>
      </c>
      <c r="M359">
        <v>22.285534963376104</v>
      </c>
      <c r="P359">
        <v>1.6443769250056304</v>
      </c>
      <c r="Q359">
        <v>3.9884183257870163</v>
      </c>
    </row>
    <row r="360" spans="1:17" x14ac:dyDescent="0.35">
      <c r="A360" t="s">
        <v>212</v>
      </c>
      <c r="B360" s="3">
        <v>42264</v>
      </c>
      <c r="C360" t="s">
        <v>3</v>
      </c>
      <c r="D360" s="37">
        <v>553.66052915587579</v>
      </c>
      <c r="E360">
        <v>328.38883777686112</v>
      </c>
      <c r="F360">
        <v>225.27169137901458</v>
      </c>
      <c r="I360">
        <v>18.36484587312178</v>
      </c>
      <c r="J360">
        <v>61.646851068804345</v>
      </c>
      <c r="K360" s="35">
        <v>97.602682476164006</v>
      </c>
      <c r="L360">
        <v>60.336145585963166</v>
      </c>
      <c r="M360">
        <v>39.869194172000761</v>
      </c>
      <c r="P360">
        <v>3.6307465940712613</v>
      </c>
      <c r="Q360">
        <v>4.782730389785276</v>
      </c>
    </row>
    <row r="361" spans="1:17" x14ac:dyDescent="0.35">
      <c r="A361" t="s">
        <v>212</v>
      </c>
      <c r="B361" s="3">
        <v>42291</v>
      </c>
      <c r="C361" t="s">
        <v>3</v>
      </c>
      <c r="D361" s="37">
        <v>626.94986214903747</v>
      </c>
      <c r="E361">
        <v>347.20887864900584</v>
      </c>
      <c r="F361">
        <v>85.488072113485472</v>
      </c>
      <c r="G361">
        <v>161.73593408090034</v>
      </c>
      <c r="H361">
        <v>32.516977305645767</v>
      </c>
      <c r="I361">
        <v>12.731941218442916</v>
      </c>
      <c r="J361">
        <v>99.399345663034183</v>
      </c>
      <c r="K361" s="35">
        <v>28.195543572334184</v>
      </c>
      <c r="L361">
        <v>15.406874790902181</v>
      </c>
      <c r="M361">
        <v>7.2302745064177536</v>
      </c>
      <c r="N361">
        <v>10.82845283592987</v>
      </c>
      <c r="O361">
        <v>5.1603393275346461</v>
      </c>
      <c r="P361">
        <v>1.2249493301021763</v>
      </c>
      <c r="Q361">
        <v>18.145439218446107</v>
      </c>
    </row>
    <row r="362" spans="1:17" x14ac:dyDescent="0.35">
      <c r="A362" t="s">
        <v>212</v>
      </c>
      <c r="B362" s="3">
        <v>42361</v>
      </c>
      <c r="C362" t="s">
        <v>3</v>
      </c>
      <c r="D362" s="37">
        <v>1142.3609820934594</v>
      </c>
      <c r="E362">
        <v>413.48255269824881</v>
      </c>
      <c r="G362">
        <v>624.28140608089279</v>
      </c>
      <c r="H362">
        <v>104.59702331431772</v>
      </c>
      <c r="K362" s="35">
        <v>21.12306614192396</v>
      </c>
      <c r="L362">
        <v>30.335941047286518</v>
      </c>
      <c r="N362">
        <v>29.208864147418605</v>
      </c>
      <c r="O362">
        <v>16.701847284536939</v>
      </c>
    </row>
    <row r="363" spans="1:17" x14ac:dyDescent="0.35">
      <c r="A363" t="s">
        <v>213</v>
      </c>
      <c r="B363" s="3">
        <v>42214</v>
      </c>
      <c r="C363" t="s">
        <v>5</v>
      </c>
      <c r="D363" s="37">
        <v>54.958333333333336</v>
      </c>
      <c r="I363">
        <v>3.1331543750000002</v>
      </c>
      <c r="J363">
        <v>2.890133333333333</v>
      </c>
      <c r="K363" s="35">
        <v>6.4325200982829793</v>
      </c>
      <c r="P363">
        <v>0.26470803837723716</v>
      </c>
      <c r="Q363">
        <v>0.37483488513092733</v>
      </c>
    </row>
    <row r="364" spans="1:17" x14ac:dyDescent="0.35">
      <c r="A364" t="s">
        <v>213</v>
      </c>
      <c r="B364" s="3">
        <v>42247</v>
      </c>
      <c r="C364" t="s">
        <v>5</v>
      </c>
      <c r="D364" s="37">
        <v>238.40051773634252</v>
      </c>
      <c r="E364">
        <v>108.01078022610132</v>
      </c>
      <c r="F364">
        <v>130.38973751024125</v>
      </c>
      <c r="I364">
        <v>12.374705855429356</v>
      </c>
      <c r="J364">
        <v>10.744604584628847</v>
      </c>
      <c r="K364" s="35">
        <v>40.431294427026295</v>
      </c>
      <c r="L364">
        <v>21.912686888560867</v>
      </c>
      <c r="M364">
        <v>19.329218927399545</v>
      </c>
      <c r="P364">
        <v>2.3680499911786326</v>
      </c>
      <c r="Q364">
        <v>1.1946927616691787</v>
      </c>
    </row>
    <row r="365" spans="1:17" x14ac:dyDescent="0.35">
      <c r="A365" t="s">
        <v>213</v>
      </c>
      <c r="B365" s="3">
        <v>42264</v>
      </c>
      <c r="C365" t="s">
        <v>5</v>
      </c>
      <c r="D365" s="37">
        <v>579.29587663972507</v>
      </c>
      <c r="E365">
        <v>350.54481071366183</v>
      </c>
      <c r="F365">
        <v>228.75106592606318</v>
      </c>
      <c r="I365">
        <v>18.978667124309126</v>
      </c>
      <c r="J365">
        <v>62.076644058048856</v>
      </c>
      <c r="K365" s="35">
        <v>26.846802619813449</v>
      </c>
      <c r="L365">
        <v>7.447000186954722</v>
      </c>
      <c r="M365">
        <v>19.661105495157383</v>
      </c>
      <c r="P365">
        <v>2.0202398704659097</v>
      </c>
      <c r="Q365">
        <v>12.980632145589166</v>
      </c>
    </row>
    <row r="366" spans="1:17" x14ac:dyDescent="0.35">
      <c r="A366" t="s">
        <v>213</v>
      </c>
      <c r="B366" s="3">
        <v>42291</v>
      </c>
      <c r="C366" t="s">
        <v>5</v>
      </c>
      <c r="D366" s="37">
        <v>667.65617268852088</v>
      </c>
      <c r="E366">
        <v>362.17703044547829</v>
      </c>
      <c r="F366">
        <v>73.488916300222314</v>
      </c>
      <c r="G366">
        <v>188.79154572743164</v>
      </c>
      <c r="H366">
        <v>43.198680215388649</v>
      </c>
      <c r="I366">
        <v>13.035595020411105</v>
      </c>
      <c r="J366">
        <v>95.349586010494605</v>
      </c>
      <c r="K366" s="35">
        <v>28.437343816895428</v>
      </c>
      <c r="L366">
        <v>13.153281405049238</v>
      </c>
      <c r="M366">
        <v>6.4243783835651547</v>
      </c>
      <c r="N366">
        <v>14.292114002013621</v>
      </c>
      <c r="O366">
        <v>6.6354906644686329</v>
      </c>
      <c r="P366">
        <v>1.5265138896056758</v>
      </c>
      <c r="Q366">
        <v>12.565320965038346</v>
      </c>
    </row>
    <row r="367" spans="1:17" x14ac:dyDescent="0.35">
      <c r="A367" t="s">
        <v>213</v>
      </c>
      <c r="B367" s="3">
        <v>42361</v>
      </c>
      <c r="C367" t="s">
        <v>5</v>
      </c>
      <c r="D367" s="37">
        <v>1085.283416683963</v>
      </c>
      <c r="E367">
        <v>343.64184683539014</v>
      </c>
      <c r="G367">
        <v>650.56716667834644</v>
      </c>
      <c r="H367">
        <v>91.074403170226347</v>
      </c>
      <c r="K367" s="35">
        <v>31.69773889072021</v>
      </c>
      <c r="L367">
        <v>6.6984150385542138</v>
      </c>
      <c r="N367">
        <v>43.379901939095518</v>
      </c>
      <c r="O367">
        <v>6.5214730966788892</v>
      </c>
    </row>
    <row r="368" spans="1:17" x14ac:dyDescent="0.35">
      <c r="A368" t="s">
        <v>214</v>
      </c>
      <c r="B368" s="3">
        <v>42214</v>
      </c>
      <c r="C368" t="s">
        <v>9</v>
      </c>
      <c r="D368" s="37">
        <v>53.75</v>
      </c>
      <c r="I368">
        <v>3.2376333749999997</v>
      </c>
      <c r="J368">
        <v>1.771625</v>
      </c>
      <c r="K368" s="35">
        <v>7.6212422434491174</v>
      </c>
      <c r="P368">
        <v>0.58426720375489483</v>
      </c>
      <c r="Q368">
        <v>0.48475968015089693</v>
      </c>
    </row>
    <row r="369" spans="1:17" x14ac:dyDescent="0.35">
      <c r="A369" t="s">
        <v>214</v>
      </c>
      <c r="B369" s="3">
        <v>42247</v>
      </c>
      <c r="C369" t="s">
        <v>9</v>
      </c>
      <c r="D369" s="37">
        <v>277.90258839995442</v>
      </c>
      <c r="E369">
        <v>128.70877725722451</v>
      </c>
      <c r="F369">
        <v>149.19381114272988</v>
      </c>
      <c r="I369">
        <v>15.230880559293063</v>
      </c>
      <c r="J369">
        <v>4.9076062400284153</v>
      </c>
      <c r="K369" s="35">
        <v>27.806702476730475</v>
      </c>
      <c r="L369">
        <v>11.332634552771914</v>
      </c>
      <c r="M369">
        <v>17.157323392423354</v>
      </c>
      <c r="P369">
        <v>1.6645638538514018</v>
      </c>
      <c r="Q369">
        <v>1.6133126432435529</v>
      </c>
    </row>
    <row r="370" spans="1:17" x14ac:dyDescent="0.35">
      <c r="A370" t="s">
        <v>214</v>
      </c>
      <c r="B370" s="3">
        <v>42264</v>
      </c>
      <c r="C370" t="s">
        <v>9</v>
      </c>
      <c r="D370" s="37">
        <v>547.21331234146589</v>
      </c>
      <c r="E370">
        <v>327.13338581131222</v>
      </c>
      <c r="F370">
        <v>220.07992653015361</v>
      </c>
      <c r="I370">
        <v>20.668413796314955</v>
      </c>
      <c r="J370">
        <v>44.172900538133284</v>
      </c>
      <c r="K370" s="35">
        <v>59.531098909385911</v>
      </c>
      <c r="L370">
        <v>41.729953394790414</v>
      </c>
      <c r="M370">
        <v>19.166811299405119</v>
      </c>
      <c r="P370">
        <v>2.3077030549252497</v>
      </c>
      <c r="Q370">
        <v>12.059453213276594</v>
      </c>
    </row>
    <row r="371" spans="1:17" x14ac:dyDescent="0.35">
      <c r="A371" t="s">
        <v>214</v>
      </c>
      <c r="B371" s="3">
        <v>42293</v>
      </c>
      <c r="C371" t="s">
        <v>9</v>
      </c>
      <c r="D371" s="37">
        <v>713.4478259597231</v>
      </c>
      <c r="E371">
        <v>393.54462283332191</v>
      </c>
      <c r="F371">
        <v>74.845846362993967</v>
      </c>
      <c r="G371">
        <v>198.90533859481729</v>
      </c>
      <c r="H371">
        <v>46.152018168589876</v>
      </c>
      <c r="I371">
        <v>13.833582752322357</v>
      </c>
      <c r="J371">
        <v>82.132258258308013</v>
      </c>
      <c r="K371" s="35">
        <v>59.174127159054684</v>
      </c>
      <c r="L371">
        <v>26.847068714932576</v>
      </c>
      <c r="M371">
        <v>10.436327090874084</v>
      </c>
      <c r="N371">
        <v>22.552300367186302</v>
      </c>
      <c r="O371">
        <v>8.3709161165957209</v>
      </c>
      <c r="P371">
        <v>3.1571887497416826</v>
      </c>
      <c r="Q371">
        <v>12.117694591436058</v>
      </c>
    </row>
    <row r="372" spans="1:17" x14ac:dyDescent="0.35">
      <c r="A372" t="s">
        <v>214</v>
      </c>
      <c r="B372" s="3">
        <v>42361</v>
      </c>
      <c r="C372" t="s">
        <v>9</v>
      </c>
      <c r="D372" s="37">
        <v>997.19874843683579</v>
      </c>
      <c r="E372">
        <v>414.87640006287154</v>
      </c>
      <c r="G372">
        <v>499.59922712572063</v>
      </c>
      <c r="H372">
        <v>82.723121248243515</v>
      </c>
      <c r="K372" s="35">
        <v>54.036083642297754</v>
      </c>
      <c r="L372">
        <v>11.842233588952254</v>
      </c>
      <c r="N372">
        <v>50.874209092968144</v>
      </c>
      <c r="O372">
        <v>11.26859399652286</v>
      </c>
    </row>
    <row r="373" spans="1:17" x14ac:dyDescent="0.35">
      <c r="A373" t="s">
        <v>215</v>
      </c>
      <c r="B373" s="3">
        <v>42214</v>
      </c>
      <c r="C373" t="s">
        <v>6</v>
      </c>
      <c r="D373" s="37">
        <v>62.583333333333329</v>
      </c>
      <c r="I373">
        <v>3.6716016666666667</v>
      </c>
      <c r="J373">
        <v>2.363479166666667</v>
      </c>
      <c r="K373" s="35">
        <v>10.63232318434202</v>
      </c>
      <c r="P373">
        <v>0.65848544553537869</v>
      </c>
      <c r="Q373">
        <v>0.34828314507526553</v>
      </c>
    </row>
    <row r="374" spans="1:17" x14ac:dyDescent="0.35">
      <c r="A374" t="s">
        <v>215</v>
      </c>
      <c r="B374" s="3">
        <v>42247</v>
      </c>
      <c r="C374" t="s">
        <v>6</v>
      </c>
      <c r="D374" s="37">
        <v>313.18920534494737</v>
      </c>
      <c r="E374">
        <v>144.68668794833133</v>
      </c>
      <c r="F374">
        <v>168.50251739661604</v>
      </c>
      <c r="I374">
        <v>17.952895715952913</v>
      </c>
      <c r="J374">
        <v>5.9530863354473365</v>
      </c>
      <c r="K374" s="35">
        <v>26.850586912484488</v>
      </c>
      <c r="L374">
        <v>14.435031968647536</v>
      </c>
      <c r="M374">
        <v>14.065466310127128</v>
      </c>
      <c r="P374">
        <v>1.198995001363119</v>
      </c>
      <c r="Q374">
        <v>4.1811252650139155</v>
      </c>
    </row>
    <row r="375" spans="1:17" x14ac:dyDescent="0.35">
      <c r="A375" t="s">
        <v>215</v>
      </c>
      <c r="B375" s="3">
        <v>42264</v>
      </c>
      <c r="C375" t="s">
        <v>6</v>
      </c>
      <c r="D375" s="37">
        <v>572.03222792045926</v>
      </c>
      <c r="E375">
        <v>319.1945033346808</v>
      </c>
      <c r="F375">
        <v>252.83772458577846</v>
      </c>
      <c r="I375">
        <v>21.778661978442013</v>
      </c>
      <c r="J375">
        <v>45.214268681840053</v>
      </c>
      <c r="K375" s="35">
        <v>42.914965515615876</v>
      </c>
      <c r="L375">
        <v>65.569194465016523</v>
      </c>
      <c r="M375">
        <v>51.371549005579325</v>
      </c>
      <c r="P375">
        <v>2.3664200544369871</v>
      </c>
      <c r="Q375">
        <v>13.899009156865054</v>
      </c>
    </row>
    <row r="376" spans="1:17" x14ac:dyDescent="0.35">
      <c r="A376" t="s">
        <v>215</v>
      </c>
      <c r="B376" s="3">
        <v>42293</v>
      </c>
      <c r="C376" t="s">
        <v>6</v>
      </c>
      <c r="D376" s="37">
        <v>667.41433060398947</v>
      </c>
      <c r="E376">
        <v>365.36189250791983</v>
      </c>
      <c r="F376">
        <v>69.409298321650994</v>
      </c>
      <c r="G376">
        <v>186.06270046022598</v>
      </c>
      <c r="H376">
        <v>46.580439314192589</v>
      </c>
      <c r="I376">
        <v>13.646450952136549</v>
      </c>
      <c r="J376">
        <v>81.508041315018858</v>
      </c>
      <c r="K376" s="35">
        <v>45.945120450174713</v>
      </c>
      <c r="L376">
        <v>12.706970942090768</v>
      </c>
      <c r="M376">
        <v>14.536742842067822</v>
      </c>
      <c r="N376">
        <v>17.864786767017062</v>
      </c>
      <c r="O376">
        <v>4.8328261823004954</v>
      </c>
      <c r="P376">
        <v>3.4426831625961185</v>
      </c>
      <c r="Q376">
        <v>5.9094448500556434</v>
      </c>
    </row>
    <row r="377" spans="1:17" x14ac:dyDescent="0.35">
      <c r="A377" t="s">
        <v>215</v>
      </c>
      <c r="B377" s="3">
        <v>42361</v>
      </c>
      <c r="C377" t="s">
        <v>6</v>
      </c>
      <c r="D377" s="37">
        <v>1066.0586129259163</v>
      </c>
      <c r="E377">
        <v>412.52074705059727</v>
      </c>
      <c r="G377">
        <v>562.29111144628109</v>
      </c>
      <c r="H377">
        <v>91.246754429037992</v>
      </c>
      <c r="K377" s="35">
        <v>98.195357006449527</v>
      </c>
      <c r="L377">
        <v>36.13945154176723</v>
      </c>
      <c r="N377">
        <v>67.859980644836909</v>
      </c>
      <c r="O377">
        <v>10.000828607376182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7D63-371C-4E0F-85CC-F563DABDB060}">
  <dimension ref="A1:AQ1681"/>
  <sheetViews>
    <sheetView topLeftCell="A227" workbookViewId="0">
      <selection activeCell="I242" sqref="I242"/>
    </sheetView>
  </sheetViews>
  <sheetFormatPr defaultRowHeight="14.5" x14ac:dyDescent="0.35"/>
  <cols>
    <col min="3" max="3" width="19.36328125" bestFit="1" customWidth="1"/>
    <col min="27" max="27" width="18.36328125" bestFit="1" customWidth="1"/>
    <col min="28" max="28" width="21.81640625" bestFit="1" customWidth="1"/>
    <col min="29" max="30" width="10.1796875" bestFit="1" customWidth="1"/>
    <col min="31" max="31" width="20.81640625" bestFit="1" customWidth="1"/>
    <col min="32" max="33" width="26.08984375" bestFit="1" customWidth="1"/>
    <col min="34" max="34" width="26.36328125" bestFit="1" customWidth="1"/>
    <col min="35" max="35" width="26.1796875" bestFit="1" customWidth="1"/>
    <col min="36" max="36" width="23.08984375" bestFit="1" customWidth="1"/>
    <col min="37" max="37" width="31.54296875" bestFit="1" customWidth="1"/>
    <col min="40" max="40" width="10.1796875" bestFit="1" customWidth="1"/>
    <col min="41" max="41" width="10.1796875" customWidth="1"/>
    <col min="43" max="43" width="21" bestFit="1" customWidth="1"/>
  </cols>
  <sheetData>
    <row r="1" spans="1:43" ht="43.5" x14ac:dyDescent="0.3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  <c r="I1" s="6" t="s">
        <v>113</v>
      </c>
      <c r="J1" s="6" t="s">
        <v>114</v>
      </c>
      <c r="K1" s="7" t="s">
        <v>115</v>
      </c>
      <c r="L1" s="7" t="s">
        <v>116</v>
      </c>
      <c r="M1" s="7" t="s">
        <v>117</v>
      </c>
      <c r="N1" s="7" t="s">
        <v>118</v>
      </c>
      <c r="O1" s="7" t="s">
        <v>119</v>
      </c>
      <c r="P1" s="8" t="s">
        <v>120</v>
      </c>
      <c r="Q1" s="8" t="s">
        <v>121</v>
      </c>
      <c r="R1" s="9" t="s">
        <v>122</v>
      </c>
      <c r="S1" t="s">
        <v>140</v>
      </c>
      <c r="T1" t="s">
        <v>141</v>
      </c>
    </row>
    <row r="2" spans="1:43" x14ac:dyDescent="0.35">
      <c r="A2" s="10">
        <v>2014</v>
      </c>
      <c r="B2" s="10" t="s">
        <v>123</v>
      </c>
      <c r="C2" s="10" t="s">
        <v>124</v>
      </c>
      <c r="D2" s="10">
        <v>1</v>
      </c>
      <c r="E2" s="10">
        <v>1</v>
      </c>
      <c r="F2" s="10">
        <v>1</v>
      </c>
      <c r="G2" s="10">
        <v>1</v>
      </c>
      <c r="H2" s="10" t="s">
        <v>3</v>
      </c>
      <c r="I2" s="11">
        <v>41856</v>
      </c>
      <c r="J2" s="10" t="s">
        <v>125</v>
      </c>
      <c r="K2" s="12">
        <v>25.82</v>
      </c>
      <c r="L2" s="12"/>
      <c r="M2" s="12"/>
      <c r="N2" s="12"/>
      <c r="O2" s="13"/>
      <c r="P2" s="14">
        <v>-25.68</v>
      </c>
      <c r="Q2" s="15">
        <v>47.236000000000004</v>
      </c>
      <c r="R2" s="15">
        <v>83.4</v>
      </c>
      <c r="S2" s="35">
        <f>K2*Q2/1000</f>
        <v>1.2196335200000001</v>
      </c>
      <c r="T2" s="35">
        <f>K2*R2/1000</f>
        <v>2.1533880000000005</v>
      </c>
      <c r="AE2" s="36" t="s">
        <v>142</v>
      </c>
    </row>
    <row r="3" spans="1:43" x14ac:dyDescent="0.35">
      <c r="A3" s="10">
        <v>2014</v>
      </c>
      <c r="B3" s="10" t="s">
        <v>123</v>
      </c>
      <c r="C3" s="10" t="s">
        <v>124</v>
      </c>
      <c r="D3" s="10">
        <v>1</v>
      </c>
      <c r="E3" s="10">
        <v>2</v>
      </c>
      <c r="F3" s="10">
        <v>2</v>
      </c>
      <c r="G3" s="10">
        <v>1</v>
      </c>
      <c r="H3" s="10" t="s">
        <v>14</v>
      </c>
      <c r="I3" s="11">
        <v>41856</v>
      </c>
      <c r="J3" s="10" t="s">
        <v>125</v>
      </c>
      <c r="K3" s="12">
        <v>20.010000000000002</v>
      </c>
      <c r="L3" s="12"/>
      <c r="M3" s="12"/>
      <c r="N3" s="12"/>
      <c r="O3" s="13"/>
      <c r="P3" s="14">
        <v>-25.63</v>
      </c>
      <c r="Q3" s="15">
        <v>46.741</v>
      </c>
      <c r="R3" s="15">
        <v>71.100000000000009</v>
      </c>
      <c r="S3" s="35">
        <f t="shared" ref="S3:S66" si="0">K3*Q3/1000</f>
        <v>0.93528741000000004</v>
      </c>
      <c r="T3" s="35">
        <f t="shared" ref="T3:T66" si="1">K3*R3/1000</f>
        <v>1.4227110000000003</v>
      </c>
      <c r="AA3" s="36" t="s">
        <v>106</v>
      </c>
      <c r="AB3" s="36" t="s">
        <v>105</v>
      </c>
      <c r="AC3" s="36" t="s">
        <v>112</v>
      </c>
      <c r="AD3" s="36" t="s">
        <v>113</v>
      </c>
      <c r="AE3" t="s">
        <v>219</v>
      </c>
      <c r="AF3" t="s">
        <v>220</v>
      </c>
      <c r="AG3" t="s">
        <v>221</v>
      </c>
      <c r="AH3" t="s">
        <v>222</v>
      </c>
      <c r="AI3" t="s">
        <v>223</v>
      </c>
      <c r="AJ3" t="s">
        <v>224</v>
      </c>
      <c r="AK3" t="s">
        <v>225</v>
      </c>
    </row>
    <row r="4" spans="1:43" x14ac:dyDescent="0.35">
      <c r="A4" s="10">
        <v>2014</v>
      </c>
      <c r="B4" s="10" t="s">
        <v>123</v>
      </c>
      <c r="C4" s="10" t="s">
        <v>124</v>
      </c>
      <c r="D4" s="10">
        <v>1</v>
      </c>
      <c r="E4" s="10">
        <v>3</v>
      </c>
      <c r="F4" s="10">
        <v>3</v>
      </c>
      <c r="G4" s="10">
        <v>1</v>
      </c>
      <c r="H4" s="10" t="s">
        <v>9</v>
      </c>
      <c r="I4" s="11">
        <v>41856</v>
      </c>
      <c r="J4" s="10" t="s">
        <v>125</v>
      </c>
      <c r="K4" s="12">
        <v>41.76</v>
      </c>
      <c r="L4" s="12"/>
      <c r="M4" s="12"/>
      <c r="N4" s="12"/>
      <c r="O4" s="13"/>
      <c r="P4" s="14">
        <v>-25.72</v>
      </c>
      <c r="Q4" s="15">
        <v>46.576000000000008</v>
      </c>
      <c r="R4" s="15">
        <v>68</v>
      </c>
      <c r="S4" s="35">
        <f t="shared" si="0"/>
        <v>1.9450137600000004</v>
      </c>
      <c r="T4" s="35">
        <f t="shared" si="1"/>
        <v>2.83968</v>
      </c>
      <c r="AA4" t="s">
        <v>137</v>
      </c>
      <c r="AB4">
        <v>2014</v>
      </c>
      <c r="AC4" t="s">
        <v>13</v>
      </c>
      <c r="AD4" s="3">
        <v>41834</v>
      </c>
      <c r="AE4" s="35">
        <v>7.8758597414294762</v>
      </c>
      <c r="AF4">
        <v>4.2179277963706507</v>
      </c>
      <c r="AG4">
        <v>3.8591939645187772</v>
      </c>
      <c r="AI4">
        <v>0</v>
      </c>
      <c r="AJ4">
        <v>0.48178679814524245</v>
      </c>
      <c r="AK4">
        <v>1.6962618742399411</v>
      </c>
      <c r="AN4" t="s">
        <v>143</v>
      </c>
      <c r="AO4">
        <f>IF(AB4&lt;&gt;"",AB4,AO3)</f>
        <v>2014</v>
      </c>
      <c r="AP4" t="str">
        <f>IF(AC4&lt;&gt;"",AC4,AP3)</f>
        <v>29B</v>
      </c>
      <c r="AQ4" t="str">
        <f>AN4&amp;AO4&amp;"Cv"&amp;AP4</f>
        <v>Gatton2014Cv29B</v>
      </c>
    </row>
    <row r="5" spans="1:43" x14ac:dyDescent="0.35">
      <c r="A5" s="10">
        <v>2014</v>
      </c>
      <c r="B5" s="10" t="s">
        <v>123</v>
      </c>
      <c r="C5" s="10" t="s">
        <v>124</v>
      </c>
      <c r="D5" s="10">
        <v>1</v>
      </c>
      <c r="E5" s="10">
        <v>4</v>
      </c>
      <c r="F5" s="10">
        <v>4</v>
      </c>
      <c r="G5" s="10">
        <v>1</v>
      </c>
      <c r="H5" s="10" t="s">
        <v>10</v>
      </c>
      <c r="I5" s="11">
        <v>41856</v>
      </c>
      <c r="J5" s="10" t="s">
        <v>125</v>
      </c>
      <c r="K5" s="12">
        <v>19.84</v>
      </c>
      <c r="L5" s="12"/>
      <c r="M5" s="12"/>
      <c r="N5" s="12"/>
      <c r="O5" s="13"/>
      <c r="P5" s="14">
        <v>-25.58</v>
      </c>
      <c r="Q5" s="15">
        <v>44.309000000000005</v>
      </c>
      <c r="R5" s="15">
        <v>78.600000000000009</v>
      </c>
      <c r="S5" s="35">
        <f t="shared" si="0"/>
        <v>0.87909056000000008</v>
      </c>
      <c r="T5" s="35">
        <f t="shared" si="1"/>
        <v>1.5594240000000001</v>
      </c>
      <c r="AD5" s="3">
        <v>41842</v>
      </c>
      <c r="AE5" s="35">
        <v>22.439901217845282</v>
      </c>
      <c r="AF5">
        <v>11.645990325986869</v>
      </c>
      <c r="AG5">
        <v>11.346024136169609</v>
      </c>
      <c r="AI5">
        <v>0.82274703925459858</v>
      </c>
      <c r="AN5" t="s">
        <v>143</v>
      </c>
      <c r="AO5">
        <f t="shared" ref="AO5:AO68" si="2">IF(AB5&lt;&gt;"",AB5,AO4)</f>
        <v>2014</v>
      </c>
      <c r="AP5" t="str">
        <f t="shared" ref="AP5:AP68" si="3">IF(AC5&lt;&gt;"",AC5,AP4)</f>
        <v>29B</v>
      </c>
      <c r="AQ5" t="str">
        <f t="shared" ref="AQ5:AQ68" si="4">AN5&amp;AO5&amp;"Cv"&amp;AP5</f>
        <v>Gatton2014Cv29B</v>
      </c>
    </row>
    <row r="6" spans="1:43" x14ac:dyDescent="0.35">
      <c r="A6" s="10">
        <v>2014</v>
      </c>
      <c r="B6" s="10" t="s">
        <v>123</v>
      </c>
      <c r="C6" s="10" t="s">
        <v>124</v>
      </c>
      <c r="D6" s="10">
        <v>1</v>
      </c>
      <c r="E6" s="10">
        <v>5</v>
      </c>
      <c r="F6" s="10">
        <v>5</v>
      </c>
      <c r="G6" s="10">
        <v>1</v>
      </c>
      <c r="H6" s="10" t="s">
        <v>6</v>
      </c>
      <c r="I6" s="11">
        <v>41856</v>
      </c>
      <c r="J6" s="10" t="s">
        <v>125</v>
      </c>
      <c r="K6" s="12">
        <v>15.23</v>
      </c>
      <c r="L6" s="12"/>
      <c r="M6" s="12"/>
      <c r="N6" s="12"/>
      <c r="O6" s="13"/>
      <c r="P6" s="14">
        <v>-25.49</v>
      </c>
      <c r="Q6" s="15">
        <v>47.23</v>
      </c>
      <c r="R6" s="15">
        <v>76.2</v>
      </c>
      <c r="S6" s="35">
        <f t="shared" si="0"/>
        <v>0.71931290000000003</v>
      </c>
      <c r="T6" s="35">
        <f t="shared" si="1"/>
        <v>1.1605260000000002</v>
      </c>
      <c r="AD6" s="3">
        <v>41863</v>
      </c>
      <c r="AE6" s="35">
        <v>67.506493514822012</v>
      </c>
      <c r="AF6">
        <v>77.670819515587127</v>
      </c>
      <c r="AG6">
        <v>16.712440619466967</v>
      </c>
      <c r="AI6">
        <v>4.0807624527294566</v>
      </c>
      <c r="AJ6" t="e">
        <v>#DIV/0!</v>
      </c>
      <c r="AK6" t="e">
        <v>#DIV/0!</v>
      </c>
      <c r="AN6" t="s">
        <v>143</v>
      </c>
      <c r="AO6">
        <f t="shared" si="2"/>
        <v>2014</v>
      </c>
      <c r="AP6" t="str">
        <f t="shared" si="3"/>
        <v>29B</v>
      </c>
      <c r="AQ6" t="str">
        <f t="shared" si="4"/>
        <v>Gatton2014Cv29B</v>
      </c>
    </row>
    <row r="7" spans="1:43" x14ac:dyDescent="0.35">
      <c r="A7" s="10">
        <v>2014</v>
      </c>
      <c r="B7" s="10" t="s">
        <v>123</v>
      </c>
      <c r="C7" s="10" t="s">
        <v>124</v>
      </c>
      <c r="D7" s="10">
        <v>1</v>
      </c>
      <c r="E7" s="10">
        <v>6</v>
      </c>
      <c r="F7" s="10">
        <v>6</v>
      </c>
      <c r="G7" s="10">
        <v>1</v>
      </c>
      <c r="H7" s="10" t="s">
        <v>13</v>
      </c>
      <c r="I7" s="11">
        <v>41856</v>
      </c>
      <c r="J7" s="10" t="s">
        <v>125</v>
      </c>
      <c r="K7" s="12">
        <v>23.27</v>
      </c>
      <c r="L7" s="12"/>
      <c r="M7" s="12"/>
      <c r="N7" s="12"/>
      <c r="O7" s="13"/>
      <c r="P7" s="14">
        <v>-25.74</v>
      </c>
      <c r="Q7" s="15">
        <v>45.921999999999997</v>
      </c>
      <c r="R7" s="15">
        <v>71.5</v>
      </c>
      <c r="S7" s="35">
        <f t="shared" si="0"/>
        <v>1.0686049399999999</v>
      </c>
      <c r="T7" s="35">
        <f t="shared" si="1"/>
        <v>1.663805</v>
      </c>
      <c r="AD7" s="3">
        <v>41883</v>
      </c>
      <c r="AE7" s="35">
        <v>15.761873831078605</v>
      </c>
      <c r="AF7">
        <v>18.501080192081631</v>
      </c>
      <c r="AG7">
        <v>9.2243546829712155</v>
      </c>
      <c r="AH7">
        <v>8.2869375123340845</v>
      </c>
      <c r="AI7">
        <v>13.633660605662154</v>
      </c>
      <c r="AJ7">
        <v>0.16861834689822017</v>
      </c>
      <c r="AK7">
        <v>21.849436863492251</v>
      </c>
      <c r="AN7" t="s">
        <v>143</v>
      </c>
      <c r="AO7">
        <f t="shared" si="2"/>
        <v>2014</v>
      </c>
      <c r="AP7" t="str">
        <f t="shared" si="3"/>
        <v>29B</v>
      </c>
      <c r="AQ7" t="str">
        <f t="shared" si="4"/>
        <v>Gatton2014Cv29B</v>
      </c>
    </row>
    <row r="8" spans="1:43" x14ac:dyDescent="0.35">
      <c r="A8" s="10">
        <v>2014</v>
      </c>
      <c r="B8" s="10" t="s">
        <v>123</v>
      </c>
      <c r="C8" s="10" t="s">
        <v>124</v>
      </c>
      <c r="D8" s="10">
        <v>2</v>
      </c>
      <c r="E8" s="10">
        <v>6</v>
      </c>
      <c r="F8" s="10">
        <v>7</v>
      </c>
      <c r="G8" s="10">
        <v>1</v>
      </c>
      <c r="H8" s="10" t="s">
        <v>2</v>
      </c>
      <c r="I8" s="11">
        <v>41856</v>
      </c>
      <c r="J8" s="10" t="s">
        <v>125</v>
      </c>
      <c r="K8" s="12">
        <v>27.84</v>
      </c>
      <c r="L8" s="12"/>
      <c r="M8" s="12"/>
      <c r="N8" s="12"/>
      <c r="O8" s="13"/>
      <c r="P8" s="14">
        <v>-25.21</v>
      </c>
      <c r="Q8" s="15">
        <v>45.148000000000003</v>
      </c>
      <c r="R8" s="15">
        <v>101.89999999999999</v>
      </c>
      <c r="S8" s="35">
        <f t="shared" si="0"/>
        <v>1.2569203200000001</v>
      </c>
      <c r="T8" s="35">
        <f t="shared" si="1"/>
        <v>2.8368959999999999</v>
      </c>
      <c r="AD8" s="3">
        <v>41940</v>
      </c>
      <c r="AE8" s="35">
        <v>190.29295616671334</v>
      </c>
      <c r="AF8">
        <v>38.483265784066234</v>
      </c>
      <c r="AG8">
        <v>0</v>
      </c>
      <c r="AH8">
        <v>182.80680147813587</v>
      </c>
      <c r="AI8">
        <v>199.06721412110045</v>
      </c>
      <c r="AN8" t="s">
        <v>143</v>
      </c>
      <c r="AO8">
        <f t="shared" si="2"/>
        <v>2014</v>
      </c>
      <c r="AP8" t="str">
        <f t="shared" si="3"/>
        <v>29B</v>
      </c>
      <c r="AQ8" t="str">
        <f t="shared" si="4"/>
        <v>Gatton2014Cv29B</v>
      </c>
    </row>
    <row r="9" spans="1:43" x14ac:dyDescent="0.35">
      <c r="A9" s="10">
        <v>2014</v>
      </c>
      <c r="B9" s="10" t="s">
        <v>123</v>
      </c>
      <c r="C9" s="10" t="s">
        <v>124</v>
      </c>
      <c r="D9" s="10">
        <v>2</v>
      </c>
      <c r="E9" s="10">
        <v>5</v>
      </c>
      <c r="F9" s="10">
        <v>8</v>
      </c>
      <c r="G9" s="10">
        <v>1</v>
      </c>
      <c r="H9" s="10" t="s">
        <v>12</v>
      </c>
      <c r="I9" s="11">
        <v>41856</v>
      </c>
      <c r="J9" s="10" t="s">
        <v>125</v>
      </c>
      <c r="K9" s="12">
        <v>25.64</v>
      </c>
      <c r="L9" s="12"/>
      <c r="M9" s="12"/>
      <c r="N9" s="12"/>
      <c r="O9" s="13"/>
      <c r="P9" s="14">
        <v>-25.66</v>
      </c>
      <c r="Q9" s="15">
        <v>41.893999999999998</v>
      </c>
      <c r="R9" s="15">
        <v>72</v>
      </c>
      <c r="S9" s="35">
        <f t="shared" si="0"/>
        <v>1.07416216</v>
      </c>
      <c r="T9" s="35">
        <f t="shared" si="1"/>
        <v>1.8460799999999999</v>
      </c>
      <c r="AC9" t="s">
        <v>14</v>
      </c>
      <c r="AD9" s="3">
        <v>41834</v>
      </c>
      <c r="AE9" s="35">
        <v>8.1585844360403605</v>
      </c>
      <c r="AF9">
        <v>1.935351494447243</v>
      </c>
      <c r="AG9">
        <v>6.235429990144544</v>
      </c>
      <c r="AI9">
        <v>0</v>
      </c>
      <c r="AJ9">
        <v>0.35919435154557994</v>
      </c>
      <c r="AK9">
        <v>1.4716185347517907</v>
      </c>
      <c r="AN9" t="s">
        <v>143</v>
      </c>
      <c r="AO9">
        <f t="shared" si="2"/>
        <v>2014</v>
      </c>
      <c r="AP9" t="str">
        <f t="shared" si="3"/>
        <v>5A</v>
      </c>
      <c r="AQ9" t="str">
        <f t="shared" si="4"/>
        <v>Gatton2014Cv5A</v>
      </c>
    </row>
    <row r="10" spans="1:43" x14ac:dyDescent="0.35">
      <c r="A10" s="10">
        <v>2014</v>
      </c>
      <c r="B10" s="10" t="s">
        <v>123</v>
      </c>
      <c r="C10" s="10" t="s">
        <v>124</v>
      </c>
      <c r="D10" s="10">
        <v>2</v>
      </c>
      <c r="E10" s="10">
        <v>4</v>
      </c>
      <c r="F10" s="10">
        <v>9</v>
      </c>
      <c r="G10" s="10">
        <v>1</v>
      </c>
      <c r="H10" s="10" t="s">
        <v>7</v>
      </c>
      <c r="I10" s="11">
        <v>41856</v>
      </c>
      <c r="J10" s="10" t="s">
        <v>125</v>
      </c>
      <c r="K10" s="12">
        <v>21.56</v>
      </c>
      <c r="L10" s="12"/>
      <c r="M10" s="12"/>
      <c r="N10" s="12"/>
      <c r="O10" s="13"/>
      <c r="P10" s="14">
        <v>-25.54</v>
      </c>
      <c r="Q10" s="15">
        <v>44.067</v>
      </c>
      <c r="R10" s="15">
        <v>87.699999999999989</v>
      </c>
      <c r="S10" s="35">
        <f t="shared" si="0"/>
        <v>0.95008451999999999</v>
      </c>
      <c r="T10" s="35">
        <f t="shared" si="1"/>
        <v>1.8908119999999997</v>
      </c>
      <c r="AD10" s="3">
        <v>41863</v>
      </c>
      <c r="AE10" s="35">
        <v>40.916541072448076</v>
      </c>
      <c r="AF10">
        <v>13.894972393783881</v>
      </c>
      <c r="AG10">
        <v>26.470908696965662</v>
      </c>
      <c r="AI10">
        <v>1.8870095809741143</v>
      </c>
      <c r="AN10" t="s">
        <v>143</v>
      </c>
      <c r="AO10">
        <f t="shared" si="2"/>
        <v>2014</v>
      </c>
      <c r="AP10" t="str">
        <f t="shared" si="3"/>
        <v>5A</v>
      </c>
      <c r="AQ10" t="str">
        <f t="shared" si="4"/>
        <v>Gatton2014Cv5A</v>
      </c>
    </row>
    <row r="11" spans="1:43" x14ac:dyDescent="0.35">
      <c r="A11" s="10">
        <v>2014</v>
      </c>
      <c r="B11" s="10" t="s">
        <v>123</v>
      </c>
      <c r="C11" s="10" t="s">
        <v>124</v>
      </c>
      <c r="D11" s="10">
        <v>2</v>
      </c>
      <c r="E11" s="10">
        <v>3</v>
      </c>
      <c r="F11" s="10">
        <v>10</v>
      </c>
      <c r="G11" s="10">
        <v>1</v>
      </c>
      <c r="H11" s="10" t="s">
        <v>8</v>
      </c>
      <c r="I11" s="11">
        <v>41856</v>
      </c>
      <c r="J11" s="10" t="s">
        <v>125</v>
      </c>
      <c r="K11" s="12">
        <v>31.23</v>
      </c>
      <c r="L11" s="12"/>
      <c r="M11" s="12"/>
      <c r="N11" s="12"/>
      <c r="O11" s="13"/>
      <c r="P11" s="14">
        <v>-25.53</v>
      </c>
      <c r="Q11" s="15">
        <v>44.282000000000004</v>
      </c>
      <c r="R11" s="15">
        <v>85.5</v>
      </c>
      <c r="S11" s="35">
        <f t="shared" si="0"/>
        <v>1.38292686</v>
      </c>
      <c r="T11" s="35">
        <f t="shared" si="1"/>
        <v>2.6701649999999999</v>
      </c>
      <c r="AD11" s="3">
        <v>41871</v>
      </c>
      <c r="AE11" s="35">
        <v>46.053049120914679</v>
      </c>
      <c r="AF11">
        <v>11.768303248046591</v>
      </c>
      <c r="AG11">
        <v>34.257563121749165</v>
      </c>
      <c r="AH11" t="e">
        <v>#DIV/0!</v>
      </c>
      <c r="AI11">
        <v>14.947719967327531</v>
      </c>
      <c r="AJ11">
        <v>1.7473850584244319</v>
      </c>
      <c r="AK11">
        <v>3.7060771180442131</v>
      </c>
      <c r="AN11" t="s">
        <v>143</v>
      </c>
      <c r="AO11">
        <f t="shared" si="2"/>
        <v>2014</v>
      </c>
      <c r="AP11" t="str">
        <f t="shared" si="3"/>
        <v>5A</v>
      </c>
      <c r="AQ11" t="str">
        <f t="shared" si="4"/>
        <v>Gatton2014Cv5A</v>
      </c>
    </row>
    <row r="12" spans="1:43" x14ac:dyDescent="0.35">
      <c r="A12" s="10">
        <v>2014</v>
      </c>
      <c r="B12" s="10" t="s">
        <v>123</v>
      </c>
      <c r="C12" s="10" t="s">
        <v>124</v>
      </c>
      <c r="D12" s="10">
        <v>2</v>
      </c>
      <c r="E12" s="10">
        <v>2</v>
      </c>
      <c r="F12" s="10">
        <v>11</v>
      </c>
      <c r="G12" s="10">
        <v>1</v>
      </c>
      <c r="H12" s="10" t="s">
        <v>5</v>
      </c>
      <c r="I12" s="11">
        <v>41856</v>
      </c>
      <c r="J12" s="10" t="s">
        <v>125</v>
      </c>
      <c r="K12" s="12">
        <v>21</v>
      </c>
      <c r="L12" s="12"/>
      <c r="M12" s="12"/>
      <c r="N12" s="12"/>
      <c r="O12" s="13"/>
      <c r="P12" s="14">
        <v>-25.73</v>
      </c>
      <c r="Q12" s="15">
        <v>46.759</v>
      </c>
      <c r="R12" s="15">
        <v>71.599999999999994</v>
      </c>
      <c r="S12" s="35">
        <f t="shared" si="0"/>
        <v>0.98193900000000001</v>
      </c>
      <c r="T12" s="35">
        <f t="shared" si="1"/>
        <v>1.5035999999999998</v>
      </c>
      <c r="AD12" s="3">
        <v>41891</v>
      </c>
      <c r="AE12" s="35">
        <v>70.447048672508473</v>
      </c>
      <c r="AF12">
        <v>36.072592703743389</v>
      </c>
      <c r="AG12">
        <v>45.622896971276873</v>
      </c>
      <c r="AH12">
        <v>28.30895029256061</v>
      </c>
      <c r="AI12">
        <v>31.542842619811676</v>
      </c>
      <c r="AJ12">
        <v>3.6734120548596367</v>
      </c>
      <c r="AK12">
        <v>16.037551421934836</v>
      </c>
      <c r="AN12" t="s">
        <v>143</v>
      </c>
      <c r="AO12">
        <f t="shared" si="2"/>
        <v>2014</v>
      </c>
      <c r="AP12" t="str">
        <f t="shared" si="3"/>
        <v>5A</v>
      </c>
      <c r="AQ12" t="str">
        <f t="shared" si="4"/>
        <v>Gatton2014Cv5A</v>
      </c>
    </row>
    <row r="13" spans="1:43" x14ac:dyDescent="0.35">
      <c r="A13" s="10">
        <v>2014</v>
      </c>
      <c r="B13" s="10" t="s">
        <v>123</v>
      </c>
      <c r="C13" s="10" t="s">
        <v>124</v>
      </c>
      <c r="D13" s="10">
        <v>2</v>
      </c>
      <c r="E13" s="10">
        <v>1</v>
      </c>
      <c r="F13" s="10">
        <v>12</v>
      </c>
      <c r="G13" s="10">
        <v>1</v>
      </c>
      <c r="H13" s="10" t="s">
        <v>4</v>
      </c>
      <c r="I13" s="11">
        <v>41856</v>
      </c>
      <c r="J13" s="10" t="s">
        <v>125</v>
      </c>
      <c r="K13" s="12">
        <v>13.08</v>
      </c>
      <c r="L13" s="12"/>
      <c r="M13" s="12"/>
      <c r="N13" s="12"/>
      <c r="O13" s="13"/>
      <c r="P13" s="14">
        <v>-25.37</v>
      </c>
      <c r="Q13" s="15">
        <v>48.143999999999998</v>
      </c>
      <c r="R13" s="15">
        <v>77.2</v>
      </c>
      <c r="S13" s="35">
        <f t="shared" si="0"/>
        <v>0.62972351999999998</v>
      </c>
      <c r="T13" s="35">
        <f t="shared" si="1"/>
        <v>1.009776</v>
      </c>
      <c r="AD13" s="3">
        <v>41940</v>
      </c>
      <c r="AE13" s="35">
        <v>228.10246966367322</v>
      </c>
      <c r="AF13">
        <v>66.29639483945401</v>
      </c>
      <c r="AG13">
        <v>0</v>
      </c>
      <c r="AH13">
        <v>173.30161568779408</v>
      </c>
      <c r="AI13">
        <v>199.25758492875892</v>
      </c>
      <c r="AN13" t="s">
        <v>143</v>
      </c>
      <c r="AO13">
        <f t="shared" si="2"/>
        <v>2014</v>
      </c>
      <c r="AP13" t="str">
        <f t="shared" si="3"/>
        <v>5A</v>
      </c>
      <c r="AQ13" t="str">
        <f t="shared" si="4"/>
        <v>Gatton2014Cv5A</v>
      </c>
    </row>
    <row r="14" spans="1:43" x14ac:dyDescent="0.35">
      <c r="A14" s="10">
        <v>2014</v>
      </c>
      <c r="B14" s="10" t="s">
        <v>123</v>
      </c>
      <c r="C14" s="10" t="s">
        <v>124</v>
      </c>
      <c r="D14" s="10">
        <v>3</v>
      </c>
      <c r="E14" s="10">
        <v>1</v>
      </c>
      <c r="F14" s="10">
        <v>13</v>
      </c>
      <c r="G14" s="10">
        <v>2</v>
      </c>
      <c r="H14" s="10" t="s">
        <v>8</v>
      </c>
      <c r="I14" s="11">
        <v>41856</v>
      </c>
      <c r="J14" s="10" t="s">
        <v>125</v>
      </c>
      <c r="K14" s="12">
        <v>14.59</v>
      </c>
      <c r="L14" s="12"/>
      <c r="M14" s="12"/>
      <c r="N14" s="12"/>
      <c r="O14" s="13"/>
      <c r="P14" s="14">
        <v>-25.29</v>
      </c>
      <c r="Q14" s="15">
        <v>48.949999999999996</v>
      </c>
      <c r="R14" s="15">
        <v>89.2</v>
      </c>
      <c r="S14" s="35">
        <f t="shared" si="0"/>
        <v>0.71418049999999988</v>
      </c>
      <c r="T14" s="35">
        <f t="shared" si="1"/>
        <v>1.301428</v>
      </c>
      <c r="AC14" t="s">
        <v>12</v>
      </c>
      <c r="AD14" s="3">
        <v>41834</v>
      </c>
      <c r="AE14" s="35">
        <v>17.879853653390821</v>
      </c>
      <c r="AF14">
        <v>5.8471488757930166</v>
      </c>
      <c r="AG14">
        <v>12.056118351885273</v>
      </c>
      <c r="AI14">
        <v>0</v>
      </c>
      <c r="AJ14">
        <v>0.80308665850758709</v>
      </c>
      <c r="AK14">
        <v>1.5415663159564903</v>
      </c>
      <c r="AN14" t="s">
        <v>143</v>
      </c>
      <c r="AO14">
        <f t="shared" si="2"/>
        <v>2014</v>
      </c>
      <c r="AP14" t="str">
        <f t="shared" si="3"/>
        <v>60A</v>
      </c>
      <c r="AQ14" t="str">
        <f t="shared" si="4"/>
        <v>Gatton2014Cv60A</v>
      </c>
    </row>
    <row r="15" spans="1:43" x14ac:dyDescent="0.35">
      <c r="A15" s="10">
        <v>2014</v>
      </c>
      <c r="B15" s="10" t="s">
        <v>123</v>
      </c>
      <c r="C15" s="10" t="s">
        <v>124</v>
      </c>
      <c r="D15" s="10">
        <v>3</v>
      </c>
      <c r="E15" s="10">
        <v>2</v>
      </c>
      <c r="F15" s="10">
        <v>14</v>
      </c>
      <c r="G15" s="10">
        <v>2</v>
      </c>
      <c r="H15" s="10" t="s">
        <v>4</v>
      </c>
      <c r="I15" s="11">
        <v>41862</v>
      </c>
      <c r="J15" s="10" t="s">
        <v>125</v>
      </c>
      <c r="K15" s="12">
        <v>29.93</v>
      </c>
      <c r="L15" s="12"/>
      <c r="M15" s="12"/>
      <c r="N15" s="12"/>
      <c r="O15" s="13"/>
      <c r="P15" s="14">
        <v>-24.67</v>
      </c>
      <c r="Q15" s="15">
        <v>45.893000000000001</v>
      </c>
      <c r="R15" s="15">
        <v>130.19999999999999</v>
      </c>
      <c r="S15" s="35">
        <f t="shared" si="0"/>
        <v>1.37357749</v>
      </c>
      <c r="T15" s="35">
        <f t="shared" si="1"/>
        <v>3.8968859999999994</v>
      </c>
      <c r="AD15" s="3">
        <v>41842</v>
      </c>
      <c r="AE15" s="35">
        <v>22.729331270409116</v>
      </c>
      <c r="AF15">
        <v>9.5600077096445499</v>
      </c>
      <c r="AG15">
        <v>12.442874718814945</v>
      </c>
      <c r="AI15">
        <v>0.92170822973370992</v>
      </c>
      <c r="AN15" t="s">
        <v>143</v>
      </c>
      <c r="AO15">
        <f t="shared" si="2"/>
        <v>2014</v>
      </c>
      <c r="AP15" t="str">
        <f t="shared" si="3"/>
        <v>60A</v>
      </c>
      <c r="AQ15" t="str">
        <f t="shared" si="4"/>
        <v>Gatton2014Cv60A</v>
      </c>
    </row>
    <row r="16" spans="1:43" x14ac:dyDescent="0.35">
      <c r="A16" s="10">
        <v>2014</v>
      </c>
      <c r="B16" s="10" t="s">
        <v>123</v>
      </c>
      <c r="C16" s="10" t="s">
        <v>124</v>
      </c>
      <c r="D16" s="10">
        <v>3</v>
      </c>
      <c r="E16" s="10">
        <v>3</v>
      </c>
      <c r="F16" s="10">
        <v>15</v>
      </c>
      <c r="G16" s="10">
        <v>2</v>
      </c>
      <c r="H16" s="10" t="s">
        <v>12</v>
      </c>
      <c r="I16" s="11">
        <v>41856</v>
      </c>
      <c r="J16" s="10" t="s">
        <v>125</v>
      </c>
      <c r="K16" s="12">
        <v>39.79</v>
      </c>
      <c r="L16" s="12"/>
      <c r="M16" s="12"/>
      <c r="N16" s="12"/>
      <c r="O16" s="13"/>
      <c r="P16" s="14">
        <v>-25.59</v>
      </c>
      <c r="Q16" s="15">
        <v>46.111000000000004</v>
      </c>
      <c r="R16" s="15">
        <v>66.599999999999994</v>
      </c>
      <c r="S16" s="35">
        <f t="shared" si="0"/>
        <v>1.8347566900000001</v>
      </c>
      <c r="T16" s="35">
        <f t="shared" si="1"/>
        <v>2.6500139999999996</v>
      </c>
      <c r="AD16" s="3">
        <v>41863</v>
      </c>
      <c r="AE16" s="35">
        <v>54.527630610544172</v>
      </c>
      <c r="AF16">
        <v>36.49126558649494</v>
      </c>
      <c r="AG16">
        <v>13.995562071805123</v>
      </c>
      <c r="AI16">
        <v>5.9499128018549934</v>
      </c>
      <c r="AJ16">
        <v>0.5185432522436304</v>
      </c>
      <c r="AK16">
        <v>3.5620786944984952</v>
      </c>
      <c r="AN16" t="s">
        <v>143</v>
      </c>
      <c r="AO16">
        <f t="shared" si="2"/>
        <v>2014</v>
      </c>
      <c r="AP16" t="str">
        <f t="shared" si="3"/>
        <v>60A</v>
      </c>
      <c r="AQ16" t="str">
        <f t="shared" si="4"/>
        <v>Gatton2014Cv60A</v>
      </c>
    </row>
    <row r="17" spans="1:43" x14ac:dyDescent="0.35">
      <c r="A17" s="10">
        <v>2014</v>
      </c>
      <c r="B17" s="10" t="s">
        <v>123</v>
      </c>
      <c r="C17" s="10" t="s">
        <v>124</v>
      </c>
      <c r="D17" s="10">
        <v>3</v>
      </c>
      <c r="E17" s="10">
        <v>4</v>
      </c>
      <c r="F17" s="10">
        <v>16</v>
      </c>
      <c r="G17" s="10">
        <v>2</v>
      </c>
      <c r="H17" s="10" t="s">
        <v>5</v>
      </c>
      <c r="I17" s="11">
        <v>41856</v>
      </c>
      <c r="J17" s="10" t="s">
        <v>125</v>
      </c>
      <c r="K17" s="12">
        <v>20.58</v>
      </c>
      <c r="L17" s="12"/>
      <c r="M17" s="12"/>
      <c r="N17" s="12"/>
      <c r="O17" s="13"/>
      <c r="P17" s="14">
        <v>-25.25</v>
      </c>
      <c r="Q17" s="15">
        <v>41.757999999999996</v>
      </c>
      <c r="R17" s="15">
        <v>97.300000000000011</v>
      </c>
      <c r="S17" s="35">
        <f t="shared" si="0"/>
        <v>0.85937963999999989</v>
      </c>
      <c r="T17" s="35">
        <f t="shared" si="1"/>
        <v>2.002434</v>
      </c>
      <c r="AD17" s="3">
        <v>41883</v>
      </c>
      <c r="AE17" s="35">
        <v>59.757509988283545</v>
      </c>
      <c r="AF17">
        <v>16.98569917027282</v>
      </c>
      <c r="AG17">
        <v>10.178833650776841</v>
      </c>
      <c r="AH17">
        <v>39.281664509878887</v>
      </c>
      <c r="AI17">
        <v>9.5728925910478306</v>
      </c>
      <c r="AJ17">
        <v>0.82357969823468113</v>
      </c>
      <c r="AK17">
        <v>15.265063416366832</v>
      </c>
      <c r="AN17" t="s">
        <v>143</v>
      </c>
      <c r="AO17">
        <f t="shared" si="2"/>
        <v>2014</v>
      </c>
      <c r="AP17" t="str">
        <f t="shared" si="3"/>
        <v>60A</v>
      </c>
      <c r="AQ17" t="str">
        <f t="shared" si="4"/>
        <v>Gatton2014Cv60A</v>
      </c>
    </row>
    <row r="18" spans="1:43" x14ac:dyDescent="0.35">
      <c r="A18" s="10">
        <v>2014</v>
      </c>
      <c r="B18" s="10" t="s">
        <v>123</v>
      </c>
      <c r="C18" s="10" t="s">
        <v>124</v>
      </c>
      <c r="D18" s="10">
        <v>3</v>
      </c>
      <c r="E18" s="10">
        <v>5</v>
      </c>
      <c r="F18" s="10">
        <v>17</v>
      </c>
      <c r="G18" s="10">
        <v>2</v>
      </c>
      <c r="H18" s="10" t="s">
        <v>14</v>
      </c>
      <c r="I18" s="11">
        <v>41856</v>
      </c>
      <c r="J18" s="10" t="s">
        <v>125</v>
      </c>
      <c r="K18" s="12">
        <v>19.36</v>
      </c>
      <c r="L18" s="12"/>
      <c r="M18" s="12"/>
      <c r="N18" s="12"/>
      <c r="O18" s="13"/>
      <c r="P18" s="14">
        <v>-25.08</v>
      </c>
      <c r="Q18" s="15">
        <v>41.897000000000006</v>
      </c>
      <c r="R18" s="15">
        <v>97.4</v>
      </c>
      <c r="S18" s="35">
        <f t="shared" si="0"/>
        <v>0.81112592000000006</v>
      </c>
      <c r="T18" s="35">
        <f t="shared" si="1"/>
        <v>1.885664</v>
      </c>
      <c r="AD18" s="3">
        <v>41940</v>
      </c>
      <c r="AE18" s="35">
        <v>85.103877702485534</v>
      </c>
      <c r="AF18">
        <v>55.518420948505671</v>
      </c>
      <c r="AG18">
        <v>0</v>
      </c>
      <c r="AH18">
        <v>177.89455678388057</v>
      </c>
      <c r="AI18">
        <v>249.74054702027317</v>
      </c>
      <c r="AN18" t="s">
        <v>143</v>
      </c>
      <c r="AO18">
        <f t="shared" si="2"/>
        <v>2014</v>
      </c>
      <c r="AP18" t="str">
        <f t="shared" si="3"/>
        <v>60A</v>
      </c>
      <c r="AQ18" t="str">
        <f t="shared" si="4"/>
        <v>Gatton2014Cv60A</v>
      </c>
    </row>
    <row r="19" spans="1:43" x14ac:dyDescent="0.35">
      <c r="A19" s="10">
        <v>2014</v>
      </c>
      <c r="B19" s="10" t="s">
        <v>123</v>
      </c>
      <c r="C19" s="10" t="s">
        <v>124</v>
      </c>
      <c r="D19" s="10">
        <v>3</v>
      </c>
      <c r="E19" s="10">
        <v>6</v>
      </c>
      <c r="F19" s="10">
        <v>18</v>
      </c>
      <c r="G19" s="10">
        <v>2</v>
      </c>
      <c r="H19" s="10" t="s">
        <v>7</v>
      </c>
      <c r="I19" s="11">
        <v>41856</v>
      </c>
      <c r="J19" s="10" t="s">
        <v>125</v>
      </c>
      <c r="K19" s="12">
        <v>18.73</v>
      </c>
      <c r="L19" s="12"/>
      <c r="M19" s="12"/>
      <c r="N19" s="12"/>
      <c r="O19" s="13"/>
      <c r="P19" s="14">
        <v>-25.28</v>
      </c>
      <c r="Q19" s="15">
        <v>42.786000000000001</v>
      </c>
      <c r="R19" s="15">
        <v>81.400000000000006</v>
      </c>
      <c r="S19" s="35">
        <f t="shared" si="0"/>
        <v>0.80138178000000004</v>
      </c>
      <c r="T19" s="35">
        <f t="shared" si="1"/>
        <v>1.5246220000000001</v>
      </c>
      <c r="AC19" t="s">
        <v>10</v>
      </c>
      <c r="AD19" s="3">
        <v>41834</v>
      </c>
      <c r="AE19" s="35">
        <v>14.066864137634866</v>
      </c>
      <c r="AF19">
        <v>5.2434821796499236</v>
      </c>
      <c r="AG19">
        <v>8.8994168471103894</v>
      </c>
      <c r="AI19">
        <v>0</v>
      </c>
      <c r="AJ19">
        <v>1.1688954869705281</v>
      </c>
      <c r="AK19">
        <v>2.2390428363625974</v>
      </c>
      <c r="AN19" t="s">
        <v>143</v>
      </c>
      <c r="AO19">
        <f t="shared" si="2"/>
        <v>2014</v>
      </c>
      <c r="AP19" t="str">
        <f t="shared" si="3"/>
        <v>Corack</v>
      </c>
      <c r="AQ19" t="str">
        <f t="shared" si="4"/>
        <v>Gatton2014CvCorack</v>
      </c>
    </row>
    <row r="20" spans="1:43" x14ac:dyDescent="0.35">
      <c r="A20" s="10">
        <v>2014</v>
      </c>
      <c r="B20" s="10" t="s">
        <v>123</v>
      </c>
      <c r="C20" s="10" t="s">
        <v>124</v>
      </c>
      <c r="D20" s="10">
        <v>4</v>
      </c>
      <c r="E20" s="10">
        <v>6</v>
      </c>
      <c r="F20" s="10">
        <v>19</v>
      </c>
      <c r="G20" s="10">
        <v>2</v>
      </c>
      <c r="H20" s="10" t="s">
        <v>6</v>
      </c>
      <c r="I20" s="11">
        <v>41856</v>
      </c>
      <c r="J20" s="10" t="s">
        <v>125</v>
      </c>
      <c r="K20" s="12">
        <v>19.350000000000001</v>
      </c>
      <c r="L20" s="12"/>
      <c r="M20" s="12"/>
      <c r="N20" s="12"/>
      <c r="O20" s="13"/>
      <c r="P20" s="14">
        <v>-25.26</v>
      </c>
      <c r="Q20" s="15">
        <v>45.681000000000004</v>
      </c>
      <c r="R20" s="15">
        <v>88</v>
      </c>
      <c r="S20" s="35">
        <f t="shared" si="0"/>
        <v>0.88392735000000011</v>
      </c>
      <c r="T20" s="35">
        <f t="shared" si="1"/>
        <v>1.7028000000000001</v>
      </c>
      <c r="AD20" s="3">
        <v>41856</v>
      </c>
      <c r="AE20" s="35">
        <v>30.383369903068189</v>
      </c>
      <c r="AF20">
        <v>21.898379709846655</v>
      </c>
      <c r="AG20">
        <v>9.783077066686765</v>
      </c>
      <c r="AI20">
        <v>3.1120946522313342</v>
      </c>
      <c r="AN20" t="s">
        <v>143</v>
      </c>
      <c r="AO20">
        <f t="shared" si="2"/>
        <v>2014</v>
      </c>
      <c r="AP20" t="str">
        <f t="shared" si="3"/>
        <v>Corack</v>
      </c>
      <c r="AQ20" t="str">
        <f t="shared" si="4"/>
        <v>Gatton2014CvCorack</v>
      </c>
    </row>
    <row r="21" spans="1:43" x14ac:dyDescent="0.35">
      <c r="A21" s="10">
        <v>2014</v>
      </c>
      <c r="B21" s="10" t="s">
        <v>123</v>
      </c>
      <c r="C21" s="10" t="s">
        <v>124</v>
      </c>
      <c r="D21" s="10">
        <v>4</v>
      </c>
      <c r="E21" s="10">
        <v>5</v>
      </c>
      <c r="F21" s="10">
        <v>20</v>
      </c>
      <c r="G21" s="10">
        <v>2</v>
      </c>
      <c r="H21" s="10" t="s">
        <v>3</v>
      </c>
      <c r="I21" s="11">
        <v>41856</v>
      </c>
      <c r="J21" s="10" t="s">
        <v>125</v>
      </c>
      <c r="K21" s="12">
        <v>21.68</v>
      </c>
      <c r="L21" s="12"/>
      <c r="M21" s="12"/>
      <c r="N21" s="12"/>
      <c r="O21" s="13"/>
      <c r="P21" s="14">
        <v>-25.26</v>
      </c>
      <c r="Q21" s="15">
        <v>43.353999999999999</v>
      </c>
      <c r="R21" s="15">
        <v>95.399999999999991</v>
      </c>
      <c r="S21" s="35">
        <f t="shared" si="0"/>
        <v>0.93991471999999998</v>
      </c>
      <c r="T21" s="35">
        <f t="shared" si="1"/>
        <v>2.0682719999999999</v>
      </c>
      <c r="AD21" s="3">
        <v>41871</v>
      </c>
      <c r="AE21" s="35">
        <v>36.578044416468394</v>
      </c>
      <c r="AF21">
        <v>55.739091204387599</v>
      </c>
      <c r="AG21">
        <v>21.86661475979615</v>
      </c>
      <c r="AH21">
        <v>59.740689651191708</v>
      </c>
      <c r="AI21">
        <v>19.827820989450604</v>
      </c>
      <c r="AJ21">
        <v>1.9304377524409211</v>
      </c>
      <c r="AK21">
        <v>16.011950993362021</v>
      </c>
      <c r="AN21" t="s">
        <v>143</v>
      </c>
      <c r="AO21">
        <f t="shared" si="2"/>
        <v>2014</v>
      </c>
      <c r="AP21" t="str">
        <f t="shared" si="3"/>
        <v>Corack</v>
      </c>
      <c r="AQ21" t="str">
        <f t="shared" si="4"/>
        <v>Gatton2014CvCorack</v>
      </c>
    </row>
    <row r="22" spans="1:43" x14ac:dyDescent="0.35">
      <c r="A22" s="10">
        <v>2014</v>
      </c>
      <c r="B22" s="10" t="s">
        <v>123</v>
      </c>
      <c r="C22" s="10" t="s">
        <v>124</v>
      </c>
      <c r="D22" s="10">
        <v>4</v>
      </c>
      <c r="E22" s="10">
        <v>4</v>
      </c>
      <c r="F22" s="10">
        <v>21</v>
      </c>
      <c r="G22" s="10">
        <v>2</v>
      </c>
      <c r="H22" s="10" t="s">
        <v>9</v>
      </c>
      <c r="I22" s="11">
        <v>41856</v>
      </c>
      <c r="J22" s="10" t="s">
        <v>125</v>
      </c>
      <c r="K22" s="12">
        <v>29.15</v>
      </c>
      <c r="L22" s="12"/>
      <c r="M22" s="12"/>
      <c r="N22" s="12"/>
      <c r="O22" s="13"/>
      <c r="P22" s="14">
        <v>-25.41</v>
      </c>
      <c r="Q22" s="15">
        <v>45.670999999999999</v>
      </c>
      <c r="R22" s="15">
        <v>77</v>
      </c>
      <c r="S22" s="35">
        <f t="shared" si="0"/>
        <v>1.3313096499999999</v>
      </c>
      <c r="T22" s="35">
        <f t="shared" si="1"/>
        <v>2.2445499999999998</v>
      </c>
      <c r="AD22" s="3">
        <v>41883</v>
      </c>
      <c r="AE22" s="35">
        <v>27.166830265360986</v>
      </c>
      <c r="AF22">
        <v>30.909665732002523</v>
      </c>
      <c r="AG22">
        <v>9.7510546699010288</v>
      </c>
      <c r="AH22">
        <v>21.853680086734439</v>
      </c>
      <c r="AI22">
        <v>12.426354038862831</v>
      </c>
      <c r="AJ22">
        <v>0.87952628208315031</v>
      </c>
      <c r="AK22">
        <v>12.178441910063777</v>
      </c>
      <c r="AN22" t="s">
        <v>143</v>
      </c>
      <c r="AO22">
        <f t="shared" si="2"/>
        <v>2014</v>
      </c>
      <c r="AP22" t="str">
        <f t="shared" si="3"/>
        <v>Corack</v>
      </c>
      <c r="AQ22" t="str">
        <f t="shared" si="4"/>
        <v>Gatton2014CvCorack</v>
      </c>
    </row>
    <row r="23" spans="1:43" x14ac:dyDescent="0.35">
      <c r="A23" s="10">
        <v>2014</v>
      </c>
      <c r="B23" s="10" t="s">
        <v>123</v>
      </c>
      <c r="C23" s="10" t="s">
        <v>124</v>
      </c>
      <c r="D23" s="10">
        <v>4</v>
      </c>
      <c r="E23" s="10">
        <v>3</v>
      </c>
      <c r="F23" s="10">
        <v>22</v>
      </c>
      <c r="G23" s="10">
        <v>2</v>
      </c>
      <c r="H23" s="10" t="s">
        <v>2</v>
      </c>
      <c r="I23" s="11">
        <v>41856</v>
      </c>
      <c r="J23" s="10" t="s">
        <v>125</v>
      </c>
      <c r="K23" s="12">
        <v>33.01</v>
      </c>
      <c r="L23" s="12"/>
      <c r="M23" s="12"/>
      <c r="N23" s="12"/>
      <c r="O23" s="13"/>
      <c r="P23" s="14">
        <v>-24.86</v>
      </c>
      <c r="Q23" s="15">
        <v>42.644999999999996</v>
      </c>
      <c r="R23" s="15">
        <v>113.10000000000001</v>
      </c>
      <c r="S23" s="35">
        <f t="shared" si="0"/>
        <v>1.4077114499999999</v>
      </c>
      <c r="T23" s="35">
        <f t="shared" si="1"/>
        <v>3.7334309999999999</v>
      </c>
      <c r="AD23" s="3">
        <v>41940</v>
      </c>
      <c r="AE23" s="35">
        <v>111.30040431193667</v>
      </c>
      <c r="AF23">
        <v>92.88255488262827</v>
      </c>
      <c r="AG23">
        <v>0</v>
      </c>
      <c r="AH23">
        <v>149.12536951616687</v>
      </c>
      <c r="AI23">
        <v>160.84131793375013</v>
      </c>
      <c r="AN23" t="s">
        <v>143</v>
      </c>
      <c r="AO23">
        <f t="shared" si="2"/>
        <v>2014</v>
      </c>
      <c r="AP23" t="str">
        <f t="shared" si="3"/>
        <v>Corack</v>
      </c>
      <c r="AQ23" t="str">
        <f t="shared" si="4"/>
        <v>Gatton2014CvCorack</v>
      </c>
    </row>
    <row r="24" spans="1:43" x14ac:dyDescent="0.35">
      <c r="A24" s="10">
        <v>2014</v>
      </c>
      <c r="B24" s="10" t="s">
        <v>123</v>
      </c>
      <c r="C24" s="10" t="s">
        <v>124</v>
      </c>
      <c r="D24" s="10">
        <v>4</v>
      </c>
      <c r="E24" s="10">
        <v>2</v>
      </c>
      <c r="F24" s="10">
        <v>23</v>
      </c>
      <c r="G24" s="10">
        <v>2</v>
      </c>
      <c r="H24" s="10" t="s">
        <v>13</v>
      </c>
      <c r="I24" s="11">
        <v>41856</v>
      </c>
      <c r="J24" s="10" t="s">
        <v>125</v>
      </c>
      <c r="K24" s="12">
        <v>27.5</v>
      </c>
      <c r="L24" s="12"/>
      <c r="M24" s="12"/>
      <c r="N24" s="12"/>
      <c r="O24" s="13"/>
      <c r="P24" s="14">
        <v>-25.46</v>
      </c>
      <c r="Q24" s="15">
        <v>44.070999999999998</v>
      </c>
      <c r="R24" s="15">
        <v>75.8</v>
      </c>
      <c r="S24" s="35">
        <f t="shared" si="0"/>
        <v>1.2119524999999998</v>
      </c>
      <c r="T24" s="35">
        <f t="shared" si="1"/>
        <v>2.0844999999999998</v>
      </c>
      <c r="AC24" t="s">
        <v>8</v>
      </c>
      <c r="AD24" s="3">
        <v>41834</v>
      </c>
      <c r="AE24" s="35">
        <v>15.445684402662874</v>
      </c>
      <c r="AF24">
        <v>6.7384306921938117</v>
      </c>
      <c r="AG24">
        <v>9.2067557090714978</v>
      </c>
      <c r="AI24">
        <v>0</v>
      </c>
      <c r="AJ24">
        <v>0.72418947479870077</v>
      </c>
      <c r="AK24">
        <v>1.4346882246327994</v>
      </c>
      <c r="AN24" t="s">
        <v>143</v>
      </c>
      <c r="AO24">
        <f t="shared" si="2"/>
        <v>2014</v>
      </c>
      <c r="AP24" t="str">
        <f t="shared" si="3"/>
        <v>Espada</v>
      </c>
      <c r="AQ24" t="str">
        <f t="shared" si="4"/>
        <v>Gatton2014CvEspada</v>
      </c>
    </row>
    <row r="25" spans="1:43" x14ac:dyDescent="0.35">
      <c r="A25" s="10">
        <v>2014</v>
      </c>
      <c r="B25" s="10" t="s">
        <v>123</v>
      </c>
      <c r="C25" s="10" t="s">
        <v>124</v>
      </c>
      <c r="D25" s="10">
        <v>4</v>
      </c>
      <c r="E25" s="10">
        <v>1</v>
      </c>
      <c r="F25" s="10">
        <v>24</v>
      </c>
      <c r="G25" s="10">
        <v>2</v>
      </c>
      <c r="H25" s="10" t="s">
        <v>10</v>
      </c>
      <c r="I25" s="11">
        <v>41856</v>
      </c>
      <c r="J25" s="10" t="s">
        <v>125</v>
      </c>
      <c r="K25" s="12">
        <v>24.71</v>
      </c>
      <c r="L25" s="12"/>
      <c r="M25" s="12"/>
      <c r="N25" s="12"/>
      <c r="O25" s="13"/>
      <c r="P25" s="14">
        <v>-25.17</v>
      </c>
      <c r="Q25" s="15">
        <v>45.317999999999998</v>
      </c>
      <c r="R25" s="15">
        <v>114.2</v>
      </c>
      <c r="S25" s="35">
        <f t="shared" si="0"/>
        <v>1.1198077800000001</v>
      </c>
      <c r="T25" s="35">
        <f t="shared" si="1"/>
        <v>2.821882</v>
      </c>
      <c r="AD25" s="3">
        <v>41856</v>
      </c>
      <c r="AE25" s="35">
        <v>68.294850952810833</v>
      </c>
      <c r="AF25">
        <v>28.947566082926848</v>
      </c>
      <c r="AG25">
        <v>34.267962566569643</v>
      </c>
      <c r="AI25">
        <v>6.752982382184884</v>
      </c>
      <c r="AN25" t="s">
        <v>143</v>
      </c>
      <c r="AO25">
        <f t="shared" si="2"/>
        <v>2014</v>
      </c>
      <c r="AP25" t="str">
        <f t="shared" si="3"/>
        <v>Espada</v>
      </c>
      <c r="AQ25" t="str">
        <f t="shared" si="4"/>
        <v>Gatton2014CvEspada</v>
      </c>
    </row>
    <row r="26" spans="1:43" x14ac:dyDescent="0.35">
      <c r="A26" s="10">
        <v>2014</v>
      </c>
      <c r="B26" s="10" t="s">
        <v>123</v>
      </c>
      <c r="C26" s="10" t="s">
        <v>124</v>
      </c>
      <c r="D26" s="10">
        <v>5</v>
      </c>
      <c r="E26" s="10">
        <v>1</v>
      </c>
      <c r="F26" s="10">
        <v>25</v>
      </c>
      <c r="G26" s="10">
        <v>3</v>
      </c>
      <c r="H26" s="10" t="s">
        <v>9</v>
      </c>
      <c r="I26" s="11">
        <v>41856</v>
      </c>
      <c r="J26" s="10" t="s">
        <v>125</v>
      </c>
      <c r="K26" s="12">
        <v>22.56</v>
      </c>
      <c r="L26" s="12"/>
      <c r="M26" s="12"/>
      <c r="N26" s="12"/>
      <c r="O26" s="13"/>
      <c r="P26" s="14">
        <v>-25.43</v>
      </c>
      <c r="Q26" s="15">
        <v>48.689</v>
      </c>
      <c r="R26" s="15">
        <v>97.699999999999989</v>
      </c>
      <c r="S26" s="35">
        <f t="shared" si="0"/>
        <v>1.0984238399999999</v>
      </c>
      <c r="T26" s="35">
        <f t="shared" si="1"/>
        <v>2.2041119999999994</v>
      </c>
      <c r="AD26" s="3">
        <v>41871</v>
      </c>
      <c r="AE26" s="35">
        <v>36.713893827813926</v>
      </c>
      <c r="AF26">
        <v>23.317648083418508</v>
      </c>
      <c r="AG26">
        <v>19.838777835956758</v>
      </c>
      <c r="AH26">
        <v>12.390419686193052</v>
      </c>
      <c r="AI26">
        <v>13.232206578392132</v>
      </c>
      <c r="AJ26">
        <v>2.4234560057368078</v>
      </c>
      <c r="AK26">
        <v>4.7329570809060835</v>
      </c>
      <c r="AN26" t="s">
        <v>143</v>
      </c>
      <c r="AO26">
        <f t="shared" si="2"/>
        <v>2014</v>
      </c>
      <c r="AP26" t="str">
        <f t="shared" si="3"/>
        <v>Espada</v>
      </c>
      <c r="AQ26" t="str">
        <f t="shared" si="4"/>
        <v>Gatton2014CvEspada</v>
      </c>
    </row>
    <row r="27" spans="1:43" x14ac:dyDescent="0.35">
      <c r="A27" s="10">
        <v>2014</v>
      </c>
      <c r="B27" s="10" t="s">
        <v>123</v>
      </c>
      <c r="C27" s="10" t="s">
        <v>124</v>
      </c>
      <c r="D27" s="10">
        <v>5</v>
      </c>
      <c r="E27" s="10">
        <v>2</v>
      </c>
      <c r="F27" s="10">
        <v>26</v>
      </c>
      <c r="G27" s="10">
        <v>3</v>
      </c>
      <c r="H27" s="10" t="s">
        <v>6</v>
      </c>
      <c r="I27" s="11">
        <v>41856</v>
      </c>
      <c r="J27" s="10" t="s">
        <v>125</v>
      </c>
      <c r="K27" s="12">
        <v>15.47</v>
      </c>
      <c r="L27" s="12"/>
      <c r="M27" s="12"/>
      <c r="N27" s="12"/>
      <c r="O27" s="13"/>
      <c r="P27" s="14">
        <v>-25.28</v>
      </c>
      <c r="Q27" s="15">
        <v>50.844999999999999</v>
      </c>
      <c r="R27" s="15">
        <v>86.199999999999989</v>
      </c>
      <c r="S27" s="35">
        <f t="shared" si="0"/>
        <v>0.78657214999999991</v>
      </c>
      <c r="T27" s="35">
        <f t="shared" si="1"/>
        <v>1.3335139999999999</v>
      </c>
      <c r="AD27" s="3">
        <v>41883</v>
      </c>
      <c r="AE27" s="35">
        <v>18.056946954936294</v>
      </c>
      <c r="AF27">
        <v>29.094432174973853</v>
      </c>
      <c r="AG27">
        <v>15.103835690100775</v>
      </c>
      <c r="AH27">
        <v>5.0519798099350961</v>
      </c>
      <c r="AI27">
        <v>13.574093681749034</v>
      </c>
      <c r="AJ27">
        <v>0.992210606726047</v>
      </c>
      <c r="AK27">
        <v>21.112016062830143</v>
      </c>
      <c r="AN27" t="s">
        <v>143</v>
      </c>
      <c r="AO27">
        <f t="shared" si="2"/>
        <v>2014</v>
      </c>
      <c r="AP27" t="str">
        <f t="shared" si="3"/>
        <v>Espada</v>
      </c>
      <c r="AQ27" t="str">
        <f t="shared" si="4"/>
        <v>Gatton2014CvEspada</v>
      </c>
    </row>
    <row r="28" spans="1:43" x14ac:dyDescent="0.35">
      <c r="A28" s="10">
        <v>2014</v>
      </c>
      <c r="B28" s="10" t="s">
        <v>123</v>
      </c>
      <c r="C28" s="10" t="s">
        <v>124</v>
      </c>
      <c r="D28" s="10">
        <v>5</v>
      </c>
      <c r="E28" s="10">
        <v>3</v>
      </c>
      <c r="F28" s="10">
        <v>27</v>
      </c>
      <c r="G28" s="10">
        <v>3</v>
      </c>
      <c r="H28" s="10" t="s">
        <v>2</v>
      </c>
      <c r="I28" s="11">
        <v>41856</v>
      </c>
      <c r="J28" s="10" t="s">
        <v>125</v>
      </c>
      <c r="K28" s="12">
        <v>37.840000000000003</v>
      </c>
      <c r="L28" s="12"/>
      <c r="M28" s="12"/>
      <c r="N28" s="12"/>
      <c r="O28" s="13"/>
      <c r="P28" s="14">
        <v>-25.03</v>
      </c>
      <c r="Q28" s="15">
        <v>43.650999999999996</v>
      </c>
      <c r="R28" s="15">
        <v>102.6</v>
      </c>
      <c r="S28" s="35">
        <f t="shared" si="0"/>
        <v>1.65175384</v>
      </c>
      <c r="T28" s="35">
        <f t="shared" si="1"/>
        <v>3.8823840000000001</v>
      </c>
      <c r="AD28" s="3">
        <v>41940</v>
      </c>
      <c r="AE28" s="35">
        <v>182.59520576035567</v>
      </c>
      <c r="AF28">
        <v>101.27625283952682</v>
      </c>
      <c r="AG28">
        <v>0</v>
      </c>
      <c r="AH28">
        <v>315.61726162130827</v>
      </c>
      <c r="AI28">
        <v>272.10826241455192</v>
      </c>
      <c r="AN28" t="s">
        <v>143</v>
      </c>
      <c r="AO28">
        <f t="shared" si="2"/>
        <v>2014</v>
      </c>
      <c r="AP28" t="str">
        <f t="shared" si="3"/>
        <v>Espada</v>
      </c>
      <c r="AQ28" t="str">
        <f t="shared" si="4"/>
        <v>Gatton2014CvEspada</v>
      </c>
    </row>
    <row r="29" spans="1:43" x14ac:dyDescent="0.35">
      <c r="A29" s="10">
        <v>2014</v>
      </c>
      <c r="B29" s="10" t="s">
        <v>123</v>
      </c>
      <c r="C29" s="10" t="s">
        <v>124</v>
      </c>
      <c r="D29" s="10">
        <v>5</v>
      </c>
      <c r="E29" s="10">
        <v>4</v>
      </c>
      <c r="F29" s="10">
        <v>28</v>
      </c>
      <c r="G29" s="10">
        <v>3</v>
      </c>
      <c r="H29" s="10" t="s">
        <v>14</v>
      </c>
      <c r="I29" s="11">
        <v>41856</v>
      </c>
      <c r="J29" s="10" t="s">
        <v>125</v>
      </c>
      <c r="K29" s="12">
        <v>21.57</v>
      </c>
      <c r="L29" s="12"/>
      <c r="M29" s="12"/>
      <c r="N29" s="12"/>
      <c r="O29" s="13"/>
      <c r="P29" s="14">
        <v>-25.16</v>
      </c>
      <c r="Q29" s="15">
        <v>45.956000000000003</v>
      </c>
      <c r="R29" s="15">
        <v>96.7</v>
      </c>
      <c r="S29" s="35">
        <f t="shared" si="0"/>
        <v>0.99127092000000006</v>
      </c>
      <c r="T29" s="35">
        <f t="shared" si="1"/>
        <v>2.0858189999999999</v>
      </c>
      <c r="AC29" t="s">
        <v>4</v>
      </c>
      <c r="AD29" s="3">
        <v>41834</v>
      </c>
      <c r="AE29" s="35">
        <v>11.863389060466879</v>
      </c>
      <c r="AF29">
        <v>4.2333001985287764</v>
      </c>
      <c r="AG29">
        <v>7.8735476325248746</v>
      </c>
      <c r="AI29">
        <v>0</v>
      </c>
      <c r="AJ29">
        <v>0.73814131131075589</v>
      </c>
      <c r="AK29">
        <v>1.6033427003685141</v>
      </c>
      <c r="AN29" t="s">
        <v>143</v>
      </c>
      <c r="AO29">
        <f t="shared" si="2"/>
        <v>2014</v>
      </c>
      <c r="AP29" t="str">
        <f t="shared" si="3"/>
        <v>Gauntlet</v>
      </c>
      <c r="AQ29" t="str">
        <f t="shared" si="4"/>
        <v>Gatton2014CvGauntlet</v>
      </c>
    </row>
    <row r="30" spans="1:43" x14ac:dyDescent="0.35">
      <c r="A30" s="10">
        <v>2014</v>
      </c>
      <c r="B30" s="10" t="s">
        <v>123</v>
      </c>
      <c r="C30" s="10" t="s">
        <v>124</v>
      </c>
      <c r="D30" s="10">
        <v>5</v>
      </c>
      <c r="E30" s="10">
        <v>5</v>
      </c>
      <c r="F30" s="10">
        <v>29</v>
      </c>
      <c r="G30" s="10">
        <v>3</v>
      </c>
      <c r="H30" s="10" t="s">
        <v>8</v>
      </c>
      <c r="I30" s="11">
        <v>41856</v>
      </c>
      <c r="J30" s="10" t="s">
        <v>125</v>
      </c>
      <c r="K30" s="12">
        <v>24.04</v>
      </c>
      <c r="L30" s="12"/>
      <c r="M30" s="12"/>
      <c r="N30" s="12"/>
      <c r="O30" s="13"/>
      <c r="P30" s="14">
        <v>-24.97</v>
      </c>
      <c r="Q30" s="15">
        <v>42.802</v>
      </c>
      <c r="R30" s="15">
        <v>122</v>
      </c>
      <c r="S30" s="35">
        <f t="shared" si="0"/>
        <v>1.0289600800000001</v>
      </c>
      <c r="T30" s="35">
        <f t="shared" si="1"/>
        <v>2.9328799999999999</v>
      </c>
      <c r="AD30" s="3">
        <v>41856</v>
      </c>
      <c r="AE30" s="35">
        <v>22.933436288528693</v>
      </c>
      <c r="AF30">
        <v>17.191508389680585</v>
      </c>
      <c r="AG30">
        <v>4.9261201604654135</v>
      </c>
      <c r="AI30">
        <v>1.8871713921373614</v>
      </c>
      <c r="AN30" t="s">
        <v>143</v>
      </c>
      <c r="AO30">
        <f t="shared" si="2"/>
        <v>2014</v>
      </c>
      <c r="AP30" t="str">
        <f t="shared" si="3"/>
        <v>Gauntlet</v>
      </c>
      <c r="AQ30" t="str">
        <f t="shared" si="4"/>
        <v>Gatton2014CvGauntlet</v>
      </c>
    </row>
    <row r="31" spans="1:43" x14ac:dyDescent="0.35">
      <c r="A31" s="10">
        <v>2014</v>
      </c>
      <c r="B31" s="10" t="s">
        <v>123</v>
      </c>
      <c r="C31" s="10" t="s">
        <v>124</v>
      </c>
      <c r="D31" s="10">
        <v>5</v>
      </c>
      <c r="E31" s="10">
        <v>6</v>
      </c>
      <c r="F31" s="10">
        <v>30</v>
      </c>
      <c r="G31" s="10">
        <v>3</v>
      </c>
      <c r="H31" s="10" t="s">
        <v>12</v>
      </c>
      <c r="I31" s="11">
        <v>41856</v>
      </c>
      <c r="J31" s="10" t="s">
        <v>125</v>
      </c>
      <c r="K31" s="12">
        <v>16.920000000000002</v>
      </c>
      <c r="L31" s="12"/>
      <c r="M31" s="12"/>
      <c r="N31" s="12"/>
      <c r="O31" s="13"/>
      <c r="P31" s="14">
        <v>-25.17</v>
      </c>
      <c r="Q31" s="15">
        <v>46.285999999999994</v>
      </c>
      <c r="R31" s="15">
        <v>78</v>
      </c>
      <c r="S31" s="35">
        <f t="shared" si="0"/>
        <v>0.78315911999999999</v>
      </c>
      <c r="T31" s="35">
        <f t="shared" si="1"/>
        <v>1.3197600000000003</v>
      </c>
      <c r="AD31" s="3">
        <v>41871</v>
      </c>
      <c r="AE31" s="35">
        <v>41.038792623564795</v>
      </c>
      <c r="AF31">
        <v>27.144952972791359</v>
      </c>
      <c r="AG31">
        <v>9.5393804657109325</v>
      </c>
      <c r="AH31" t="e">
        <v>#DIV/0!</v>
      </c>
      <c r="AI31">
        <v>8.810463534086189</v>
      </c>
      <c r="AJ31">
        <v>1.4537036022301779</v>
      </c>
      <c r="AK31">
        <v>3.0058877470334449</v>
      </c>
      <c r="AN31" t="s">
        <v>143</v>
      </c>
      <c r="AO31">
        <f t="shared" si="2"/>
        <v>2014</v>
      </c>
      <c r="AP31" t="str">
        <f t="shared" si="3"/>
        <v>Gauntlet</v>
      </c>
      <c r="AQ31" t="str">
        <f t="shared" si="4"/>
        <v>Gatton2014CvGauntlet</v>
      </c>
    </row>
    <row r="32" spans="1:43" x14ac:dyDescent="0.35">
      <c r="A32" s="10">
        <v>2014</v>
      </c>
      <c r="B32" s="10" t="s">
        <v>123</v>
      </c>
      <c r="C32" s="10" t="s">
        <v>124</v>
      </c>
      <c r="D32" s="10">
        <v>6</v>
      </c>
      <c r="E32" s="10">
        <v>6</v>
      </c>
      <c r="F32" s="10">
        <v>31</v>
      </c>
      <c r="G32" s="10">
        <v>3</v>
      </c>
      <c r="H32" s="10" t="s">
        <v>5</v>
      </c>
      <c r="I32" s="11">
        <v>41856</v>
      </c>
      <c r="J32" s="10" t="s">
        <v>125</v>
      </c>
      <c r="K32" s="12">
        <v>19.53</v>
      </c>
      <c r="L32" s="12"/>
      <c r="M32" s="12"/>
      <c r="N32" s="12"/>
      <c r="O32" s="13"/>
      <c r="P32" s="14">
        <v>-25.1</v>
      </c>
      <c r="Q32" s="15">
        <v>46.215000000000003</v>
      </c>
      <c r="R32" s="15">
        <v>103.69999999999999</v>
      </c>
      <c r="S32" s="35">
        <f t="shared" si="0"/>
        <v>0.9025789500000001</v>
      </c>
      <c r="T32" s="35">
        <f t="shared" si="1"/>
        <v>2.025261</v>
      </c>
      <c r="AD32" s="3">
        <v>41891</v>
      </c>
      <c r="AE32" s="35">
        <v>74.055362173622925</v>
      </c>
      <c r="AF32">
        <v>32.550184780229515</v>
      </c>
      <c r="AG32">
        <v>18.017308878609594</v>
      </c>
      <c r="AH32">
        <v>23.696764898751084</v>
      </c>
      <c r="AI32">
        <v>28.80261871567437</v>
      </c>
      <c r="AJ32">
        <v>1.509201204351051</v>
      </c>
      <c r="AK32">
        <v>8.3166364585207475</v>
      </c>
      <c r="AN32" t="s">
        <v>143</v>
      </c>
      <c r="AO32">
        <f t="shared" si="2"/>
        <v>2014</v>
      </c>
      <c r="AP32" t="str">
        <f t="shared" si="3"/>
        <v>Gauntlet</v>
      </c>
      <c r="AQ32" t="str">
        <f t="shared" si="4"/>
        <v>Gatton2014CvGauntlet</v>
      </c>
    </row>
    <row r="33" spans="1:43" x14ac:dyDescent="0.35">
      <c r="A33" s="10">
        <v>2014</v>
      </c>
      <c r="B33" s="10" t="s">
        <v>123</v>
      </c>
      <c r="C33" s="10" t="s">
        <v>124</v>
      </c>
      <c r="D33" s="10">
        <v>6</v>
      </c>
      <c r="E33" s="10">
        <v>5</v>
      </c>
      <c r="F33" s="10">
        <v>32</v>
      </c>
      <c r="G33" s="10">
        <v>3</v>
      </c>
      <c r="H33" s="10" t="s">
        <v>7</v>
      </c>
      <c r="I33" s="11">
        <v>41856</v>
      </c>
      <c r="J33" s="10" t="s">
        <v>125</v>
      </c>
      <c r="K33" s="12">
        <v>14.98</v>
      </c>
      <c r="L33" s="12"/>
      <c r="M33" s="12"/>
      <c r="N33" s="12"/>
      <c r="O33" s="13"/>
      <c r="P33" s="14">
        <v>-25.13</v>
      </c>
      <c r="Q33" s="15">
        <v>47.545999999999999</v>
      </c>
      <c r="R33" s="15">
        <v>100.19999999999999</v>
      </c>
      <c r="S33" s="35">
        <f t="shared" si="0"/>
        <v>0.71223908000000002</v>
      </c>
      <c r="T33" s="35">
        <f t="shared" si="1"/>
        <v>1.5009959999999998</v>
      </c>
      <c r="AD33" s="3">
        <v>41940</v>
      </c>
      <c r="AE33" s="35">
        <v>71.226183153854706</v>
      </c>
      <c r="AF33">
        <v>52.76152634365878</v>
      </c>
      <c r="AG33">
        <v>0</v>
      </c>
      <c r="AH33">
        <v>204.45598344550027</v>
      </c>
      <c r="AI33">
        <v>233.63692226044884</v>
      </c>
      <c r="AN33" t="s">
        <v>143</v>
      </c>
      <c r="AO33">
        <f t="shared" si="2"/>
        <v>2014</v>
      </c>
      <c r="AP33" t="str">
        <f t="shared" si="3"/>
        <v>Gauntlet</v>
      </c>
      <c r="AQ33" t="str">
        <f t="shared" si="4"/>
        <v>Gatton2014CvGauntlet</v>
      </c>
    </row>
    <row r="34" spans="1:43" x14ac:dyDescent="0.35">
      <c r="A34" s="10">
        <v>2014</v>
      </c>
      <c r="B34" s="10" t="s">
        <v>123</v>
      </c>
      <c r="C34" s="10" t="s">
        <v>124</v>
      </c>
      <c r="D34" s="10">
        <v>6</v>
      </c>
      <c r="E34" s="10">
        <v>4</v>
      </c>
      <c r="F34" s="10">
        <v>33</v>
      </c>
      <c r="G34" s="10">
        <v>3</v>
      </c>
      <c r="H34" s="10" t="s">
        <v>13</v>
      </c>
      <c r="I34" s="11">
        <v>41856</v>
      </c>
      <c r="J34" s="10" t="s">
        <v>125</v>
      </c>
      <c r="K34" s="12">
        <v>16.53</v>
      </c>
      <c r="L34" s="12"/>
      <c r="M34" s="12"/>
      <c r="N34" s="12"/>
      <c r="O34" s="13"/>
      <c r="P34" s="14">
        <v>-25.41</v>
      </c>
      <c r="Q34" s="15">
        <v>44.516999999999996</v>
      </c>
      <c r="R34" s="15">
        <v>83.699999999999989</v>
      </c>
      <c r="S34" s="35">
        <f t="shared" si="0"/>
        <v>0.73586600999999996</v>
      </c>
      <c r="T34" s="35">
        <f t="shared" si="1"/>
        <v>1.3835609999999998</v>
      </c>
      <c r="AC34" t="s">
        <v>7</v>
      </c>
      <c r="AD34" s="3">
        <v>41834</v>
      </c>
      <c r="AE34" s="35">
        <v>24.13683215889484</v>
      </c>
      <c r="AF34">
        <v>8.7498280496974132</v>
      </c>
      <c r="AG34">
        <v>15.702437195292283</v>
      </c>
      <c r="AI34">
        <v>0</v>
      </c>
      <c r="AJ34">
        <v>1.1033400793719272</v>
      </c>
      <c r="AK34">
        <v>3.3904441118187858</v>
      </c>
      <c r="AN34" t="s">
        <v>143</v>
      </c>
      <c r="AO34">
        <f t="shared" si="2"/>
        <v>2014</v>
      </c>
      <c r="AP34" t="str">
        <f t="shared" si="3"/>
        <v>Hartog</v>
      </c>
      <c r="AQ34" t="str">
        <f t="shared" si="4"/>
        <v>Gatton2014CvHartog</v>
      </c>
    </row>
    <row r="35" spans="1:43" x14ac:dyDescent="0.35">
      <c r="A35" s="10">
        <v>2014</v>
      </c>
      <c r="B35" s="10" t="s">
        <v>123</v>
      </c>
      <c r="C35" s="10" t="s">
        <v>124</v>
      </c>
      <c r="D35" s="10">
        <v>6</v>
      </c>
      <c r="E35" s="10">
        <v>3</v>
      </c>
      <c r="F35" s="10">
        <v>34</v>
      </c>
      <c r="G35" s="10">
        <v>3</v>
      </c>
      <c r="H35" s="10" t="s">
        <v>4</v>
      </c>
      <c r="I35" s="11">
        <v>41862</v>
      </c>
      <c r="J35" s="10" t="s">
        <v>125</v>
      </c>
      <c r="K35" s="12">
        <v>20.46</v>
      </c>
      <c r="L35" s="12"/>
      <c r="M35" s="12"/>
      <c r="N35" s="12"/>
      <c r="O35" s="13"/>
      <c r="P35" s="14">
        <v>-24.64</v>
      </c>
      <c r="Q35" s="15">
        <v>46.097999999999999</v>
      </c>
      <c r="R35" s="15">
        <v>138.69999999999999</v>
      </c>
      <c r="S35" s="35">
        <f t="shared" si="0"/>
        <v>0.94316507999999999</v>
      </c>
      <c r="T35" s="35">
        <f t="shared" si="1"/>
        <v>2.8378019999999995</v>
      </c>
      <c r="AD35" s="3">
        <v>41856</v>
      </c>
      <c r="AE35" s="35">
        <v>26.567822015864643</v>
      </c>
      <c r="AF35">
        <v>11.238808330544105</v>
      </c>
      <c r="AG35">
        <v>13.822657522871875</v>
      </c>
      <c r="AI35">
        <v>4.7432615505049505</v>
      </c>
      <c r="AN35" t="s">
        <v>143</v>
      </c>
      <c r="AO35">
        <f t="shared" si="2"/>
        <v>2014</v>
      </c>
      <c r="AP35" t="str">
        <f t="shared" si="3"/>
        <v>Hartog</v>
      </c>
      <c r="AQ35" t="str">
        <f t="shared" si="4"/>
        <v>Gatton2014CvHartog</v>
      </c>
    </row>
    <row r="36" spans="1:43" x14ac:dyDescent="0.35">
      <c r="A36" s="10">
        <v>2014</v>
      </c>
      <c r="B36" s="10" t="s">
        <v>123</v>
      </c>
      <c r="C36" s="10" t="s">
        <v>124</v>
      </c>
      <c r="D36" s="10">
        <v>6</v>
      </c>
      <c r="E36" s="10">
        <v>2</v>
      </c>
      <c r="F36" s="10">
        <v>35</v>
      </c>
      <c r="G36" s="10">
        <v>3</v>
      </c>
      <c r="H36" s="10" t="s">
        <v>10</v>
      </c>
      <c r="I36" s="11">
        <v>41856</v>
      </c>
      <c r="J36" s="10" t="s">
        <v>125</v>
      </c>
      <c r="K36" s="12">
        <v>29.27</v>
      </c>
      <c r="L36" s="12"/>
      <c r="M36" s="12"/>
      <c r="N36" s="12"/>
      <c r="O36" s="13"/>
      <c r="P36" s="14">
        <v>-25.05</v>
      </c>
      <c r="Q36" s="15">
        <v>42.915999999999997</v>
      </c>
      <c r="R36" s="15">
        <v>107.69999999999999</v>
      </c>
      <c r="S36" s="35">
        <f t="shared" si="0"/>
        <v>1.2561513199999998</v>
      </c>
      <c r="T36" s="35">
        <f t="shared" si="1"/>
        <v>3.1523789999999994</v>
      </c>
      <c r="AD36" s="3">
        <v>41871</v>
      </c>
      <c r="AE36" s="35">
        <v>51.707728306963041</v>
      </c>
      <c r="AF36">
        <v>17.073161304191839</v>
      </c>
      <c r="AG36">
        <v>28.245462152654277</v>
      </c>
      <c r="AH36">
        <v>10.677312395916868</v>
      </c>
      <c r="AI36">
        <v>18.847792509775456</v>
      </c>
      <c r="AJ36">
        <v>1.8149746107465776</v>
      </c>
      <c r="AK36">
        <v>10.518746702702998</v>
      </c>
      <c r="AN36" t="s">
        <v>143</v>
      </c>
      <c r="AO36">
        <f t="shared" si="2"/>
        <v>2014</v>
      </c>
      <c r="AP36" t="str">
        <f t="shared" si="3"/>
        <v>Hartog</v>
      </c>
      <c r="AQ36" t="str">
        <f t="shared" si="4"/>
        <v>Gatton2014CvHartog</v>
      </c>
    </row>
    <row r="37" spans="1:43" x14ac:dyDescent="0.35">
      <c r="A37" s="10">
        <v>2014</v>
      </c>
      <c r="B37" s="10" t="s">
        <v>123</v>
      </c>
      <c r="C37" s="10" t="s">
        <v>124</v>
      </c>
      <c r="D37" s="10">
        <v>6</v>
      </c>
      <c r="E37" s="10">
        <v>1</v>
      </c>
      <c r="F37" s="10">
        <v>36</v>
      </c>
      <c r="G37" s="10">
        <v>3</v>
      </c>
      <c r="H37" s="10" t="s">
        <v>3</v>
      </c>
      <c r="I37" s="11">
        <v>41856</v>
      </c>
      <c r="J37" s="10" t="s">
        <v>125</v>
      </c>
      <c r="K37" s="12">
        <v>17.45</v>
      </c>
      <c r="L37" s="12"/>
      <c r="M37" s="12"/>
      <c r="N37" s="12"/>
      <c r="O37" s="13"/>
      <c r="P37" s="14">
        <v>-25.25</v>
      </c>
      <c r="Q37" s="15">
        <v>47.419000000000004</v>
      </c>
      <c r="R37" s="15">
        <v>91.8</v>
      </c>
      <c r="S37" s="35">
        <f t="shared" si="0"/>
        <v>0.82746154999999999</v>
      </c>
      <c r="T37" s="35">
        <f t="shared" si="1"/>
        <v>1.6019099999999999</v>
      </c>
      <c r="AD37" s="3">
        <v>41883</v>
      </c>
      <c r="AE37" s="35">
        <v>104.8149321423252</v>
      </c>
      <c r="AF37">
        <v>40.031168062054242</v>
      </c>
      <c r="AG37">
        <v>32.784902424905027</v>
      </c>
      <c r="AH37">
        <v>15.164954115767388</v>
      </c>
      <c r="AI37">
        <v>28.615727536497449</v>
      </c>
      <c r="AJ37">
        <v>2.7520839644352999</v>
      </c>
      <c r="AK37">
        <v>11.127446110423014</v>
      </c>
      <c r="AN37" t="s">
        <v>143</v>
      </c>
      <c r="AO37">
        <f t="shared" si="2"/>
        <v>2014</v>
      </c>
      <c r="AP37" t="str">
        <f t="shared" si="3"/>
        <v>Hartog</v>
      </c>
      <c r="AQ37" t="str">
        <f t="shared" si="4"/>
        <v>Gatton2014CvHartog</v>
      </c>
    </row>
    <row r="38" spans="1:43" x14ac:dyDescent="0.35">
      <c r="A38" s="10">
        <v>2014</v>
      </c>
      <c r="B38" s="10" t="s">
        <v>123</v>
      </c>
      <c r="C38" s="10" t="s">
        <v>124</v>
      </c>
      <c r="D38" s="10">
        <v>7</v>
      </c>
      <c r="E38" s="10">
        <v>1</v>
      </c>
      <c r="F38" s="10">
        <v>37</v>
      </c>
      <c r="G38" s="10">
        <v>4</v>
      </c>
      <c r="H38" s="10" t="s">
        <v>13</v>
      </c>
      <c r="I38" s="11">
        <v>41856</v>
      </c>
      <c r="J38" s="10" t="s">
        <v>125</v>
      </c>
      <c r="K38" s="12">
        <v>16.78</v>
      </c>
      <c r="L38" s="12"/>
      <c r="M38" s="12"/>
      <c r="N38" s="12"/>
      <c r="O38" s="13"/>
      <c r="P38" s="14">
        <v>-25.17</v>
      </c>
      <c r="Q38" s="15">
        <v>46.794000000000004</v>
      </c>
      <c r="R38" s="15">
        <v>114.2</v>
      </c>
      <c r="S38" s="35">
        <f t="shared" si="0"/>
        <v>0.78520332000000004</v>
      </c>
      <c r="T38" s="35">
        <f t="shared" si="1"/>
        <v>1.9162760000000001</v>
      </c>
      <c r="AD38" s="3">
        <v>41940</v>
      </c>
      <c r="AE38" s="35">
        <v>132.97260369464539</v>
      </c>
      <c r="AF38">
        <v>159.4042024326572</v>
      </c>
      <c r="AG38">
        <v>0</v>
      </c>
      <c r="AH38">
        <v>50.328611809453449</v>
      </c>
      <c r="AI38">
        <v>158.44726883024168</v>
      </c>
      <c r="AN38" t="s">
        <v>143</v>
      </c>
      <c r="AO38">
        <f t="shared" si="2"/>
        <v>2014</v>
      </c>
      <c r="AP38" t="str">
        <f t="shared" si="3"/>
        <v>Hartog</v>
      </c>
      <c r="AQ38" t="str">
        <f t="shared" si="4"/>
        <v>Gatton2014CvHartog</v>
      </c>
    </row>
    <row r="39" spans="1:43" x14ac:dyDescent="0.35">
      <c r="A39" s="10">
        <v>2014</v>
      </c>
      <c r="B39" s="10" t="s">
        <v>123</v>
      </c>
      <c r="C39" s="10" t="s">
        <v>124</v>
      </c>
      <c r="D39" s="10">
        <v>7</v>
      </c>
      <c r="E39" s="10">
        <v>2</v>
      </c>
      <c r="F39" s="10">
        <v>38</v>
      </c>
      <c r="G39" s="10">
        <v>4</v>
      </c>
      <c r="H39" s="10" t="s">
        <v>5</v>
      </c>
      <c r="I39" s="11">
        <v>41856</v>
      </c>
      <c r="J39" s="10" t="s">
        <v>125</v>
      </c>
      <c r="K39" s="12">
        <v>34.78</v>
      </c>
      <c r="L39" s="12"/>
      <c r="M39" s="12"/>
      <c r="N39" s="12"/>
      <c r="O39" s="13"/>
      <c r="P39" s="14">
        <v>-25.13</v>
      </c>
      <c r="Q39" s="15">
        <v>40.293999999999997</v>
      </c>
      <c r="R39" s="15">
        <v>125.19999999999999</v>
      </c>
      <c r="S39" s="35">
        <f t="shared" si="0"/>
        <v>1.4014253199999998</v>
      </c>
      <c r="T39" s="35">
        <f t="shared" si="1"/>
        <v>4.3544559999999999</v>
      </c>
      <c r="AC39" t="s">
        <v>2</v>
      </c>
      <c r="AD39" s="3">
        <v>41834</v>
      </c>
      <c r="AE39" s="35">
        <v>24.844181075924745</v>
      </c>
      <c r="AF39">
        <v>9.1990726562896779</v>
      </c>
      <c r="AG39">
        <v>15.869590627477713</v>
      </c>
      <c r="AI39">
        <v>0</v>
      </c>
      <c r="AJ39">
        <v>1.3850350411689445</v>
      </c>
      <c r="AK39">
        <v>5.1769704718839495</v>
      </c>
      <c r="AN39" t="s">
        <v>143</v>
      </c>
      <c r="AO39">
        <f t="shared" si="2"/>
        <v>2014</v>
      </c>
      <c r="AP39" t="str">
        <f t="shared" si="3"/>
        <v>Mace</v>
      </c>
      <c r="AQ39" t="str">
        <f t="shared" si="4"/>
        <v>Gatton2014CvMace</v>
      </c>
    </row>
    <row r="40" spans="1:43" x14ac:dyDescent="0.35">
      <c r="A40" s="10">
        <v>2014</v>
      </c>
      <c r="B40" s="10" t="s">
        <v>123</v>
      </c>
      <c r="C40" s="10" t="s">
        <v>124</v>
      </c>
      <c r="D40" s="10">
        <v>7</v>
      </c>
      <c r="E40" s="10">
        <v>3</v>
      </c>
      <c r="F40" s="10">
        <v>39</v>
      </c>
      <c r="G40" s="10">
        <v>4</v>
      </c>
      <c r="H40" s="10" t="s">
        <v>3</v>
      </c>
      <c r="I40" s="11">
        <v>41856</v>
      </c>
      <c r="J40" s="10" t="s">
        <v>125</v>
      </c>
      <c r="K40" s="12">
        <v>25.11</v>
      </c>
      <c r="L40" s="12"/>
      <c r="M40" s="12"/>
      <c r="N40" s="12"/>
      <c r="O40" s="13"/>
      <c r="P40" s="14">
        <v>-25.1</v>
      </c>
      <c r="Q40" s="15">
        <v>45.266999999999996</v>
      </c>
      <c r="R40" s="15">
        <v>108.10000000000001</v>
      </c>
      <c r="S40" s="35">
        <f t="shared" si="0"/>
        <v>1.13665437</v>
      </c>
      <c r="T40" s="35">
        <f t="shared" si="1"/>
        <v>2.714391</v>
      </c>
      <c r="AD40" s="3">
        <v>41856</v>
      </c>
      <c r="AE40" s="35">
        <v>36.271843993194615</v>
      </c>
      <c r="AF40">
        <v>18.155625069379433</v>
      </c>
      <c r="AG40">
        <v>12.493989665456244</v>
      </c>
      <c r="AI40">
        <v>11.395045306755961</v>
      </c>
      <c r="AN40" t="s">
        <v>143</v>
      </c>
      <c r="AO40">
        <f t="shared" si="2"/>
        <v>2014</v>
      </c>
      <c r="AP40" t="str">
        <f t="shared" si="3"/>
        <v>Mace</v>
      </c>
      <c r="AQ40" t="str">
        <f t="shared" si="4"/>
        <v>Gatton2014CvMace</v>
      </c>
    </row>
    <row r="41" spans="1:43" x14ac:dyDescent="0.35">
      <c r="A41" s="10">
        <v>2014</v>
      </c>
      <c r="B41" s="10" t="s">
        <v>123</v>
      </c>
      <c r="C41" s="10" t="s">
        <v>124</v>
      </c>
      <c r="D41" s="10">
        <v>7</v>
      </c>
      <c r="E41" s="10">
        <v>4</v>
      </c>
      <c r="F41" s="10">
        <v>40</v>
      </c>
      <c r="G41" s="10">
        <v>4</v>
      </c>
      <c r="H41" s="10" t="s">
        <v>7</v>
      </c>
      <c r="I41" s="11">
        <v>41856</v>
      </c>
      <c r="J41" s="10" t="s">
        <v>125</v>
      </c>
      <c r="K41" s="12">
        <v>17.39</v>
      </c>
      <c r="L41" s="12"/>
      <c r="M41" s="12"/>
      <c r="N41" s="12"/>
      <c r="O41" s="13"/>
      <c r="P41" s="14">
        <v>-24.94</v>
      </c>
      <c r="Q41" s="15">
        <v>46.845999999999997</v>
      </c>
      <c r="R41" s="15">
        <v>114.39999999999999</v>
      </c>
      <c r="S41" s="35">
        <f t="shared" si="0"/>
        <v>0.81465193999999996</v>
      </c>
      <c r="T41" s="35">
        <f t="shared" si="1"/>
        <v>1.9894159999999999</v>
      </c>
      <c r="AD41" s="3">
        <v>41871</v>
      </c>
      <c r="AE41" s="35">
        <v>50.659451240614509</v>
      </c>
      <c r="AF41">
        <v>14.92259274321122</v>
      </c>
      <c r="AG41">
        <v>25.183184258854066</v>
      </c>
      <c r="AH41">
        <v>19.304015126392752</v>
      </c>
      <c r="AI41">
        <v>22.441293953818143</v>
      </c>
      <c r="AJ41">
        <v>2.6446408736290961</v>
      </c>
      <c r="AK41">
        <v>8.1210431742003202</v>
      </c>
      <c r="AN41" t="s">
        <v>143</v>
      </c>
      <c r="AO41">
        <f t="shared" si="2"/>
        <v>2014</v>
      </c>
      <c r="AP41" t="str">
        <f t="shared" si="3"/>
        <v>Mace</v>
      </c>
      <c r="AQ41" t="str">
        <f t="shared" si="4"/>
        <v>Gatton2014CvMace</v>
      </c>
    </row>
    <row r="42" spans="1:43" x14ac:dyDescent="0.35">
      <c r="A42" s="10">
        <v>2014</v>
      </c>
      <c r="B42" s="10" t="s">
        <v>123</v>
      </c>
      <c r="C42" s="10" t="s">
        <v>124</v>
      </c>
      <c r="D42" s="10">
        <v>7</v>
      </c>
      <c r="E42" s="10">
        <v>5</v>
      </c>
      <c r="F42" s="10">
        <v>41</v>
      </c>
      <c r="G42" s="10">
        <v>4</v>
      </c>
      <c r="H42" s="10" t="s">
        <v>9</v>
      </c>
      <c r="I42" s="11">
        <v>41856</v>
      </c>
      <c r="J42" s="10" t="s">
        <v>125</v>
      </c>
      <c r="K42" s="12">
        <v>25.62</v>
      </c>
      <c r="L42" s="12"/>
      <c r="M42" s="12"/>
      <c r="N42" s="12"/>
      <c r="O42" s="13"/>
      <c r="P42" s="14">
        <v>-25.15</v>
      </c>
      <c r="Q42" s="15">
        <v>45.875</v>
      </c>
      <c r="R42" s="15">
        <v>116.4</v>
      </c>
      <c r="S42" s="35">
        <f t="shared" si="0"/>
        <v>1.1753175</v>
      </c>
      <c r="T42" s="35">
        <f t="shared" si="1"/>
        <v>2.9821680000000002</v>
      </c>
      <c r="AD42" s="3">
        <v>41891</v>
      </c>
      <c r="AE42" s="35">
        <v>69.064028263632665</v>
      </c>
      <c r="AF42">
        <v>27.788096604046061</v>
      </c>
      <c r="AG42">
        <v>12.493839676869673</v>
      </c>
      <c r="AH42">
        <v>31.889222317265226</v>
      </c>
      <c r="AI42">
        <v>12.99662393780814</v>
      </c>
      <c r="AJ42">
        <v>0.99980125680571319</v>
      </c>
      <c r="AK42">
        <v>10.691849634164841</v>
      </c>
      <c r="AN42" t="s">
        <v>143</v>
      </c>
      <c r="AO42">
        <f t="shared" si="2"/>
        <v>2014</v>
      </c>
      <c r="AP42" t="str">
        <f t="shared" si="3"/>
        <v>Mace</v>
      </c>
      <c r="AQ42" t="str">
        <f t="shared" si="4"/>
        <v>Gatton2014CvMace</v>
      </c>
    </row>
    <row r="43" spans="1:43" x14ac:dyDescent="0.35">
      <c r="A43" s="10">
        <v>2014</v>
      </c>
      <c r="B43" s="10" t="s">
        <v>123</v>
      </c>
      <c r="C43" s="10" t="s">
        <v>124</v>
      </c>
      <c r="D43" s="10">
        <v>7</v>
      </c>
      <c r="E43" s="10">
        <v>6</v>
      </c>
      <c r="F43" s="10">
        <v>42</v>
      </c>
      <c r="G43" s="10">
        <v>4</v>
      </c>
      <c r="H43" s="10" t="s">
        <v>8</v>
      </c>
      <c r="I43" s="11">
        <v>41856</v>
      </c>
      <c r="J43" s="10" t="s">
        <v>125</v>
      </c>
      <c r="K43" s="12">
        <v>28.61</v>
      </c>
      <c r="L43" s="12"/>
      <c r="M43" s="12"/>
      <c r="N43" s="12"/>
      <c r="O43" s="13"/>
      <c r="P43" s="14">
        <v>-24.71</v>
      </c>
      <c r="Q43" s="15">
        <v>42.701000000000001</v>
      </c>
      <c r="R43" s="15">
        <v>162.5</v>
      </c>
      <c r="S43" s="35">
        <f t="shared" si="0"/>
        <v>1.2216756099999999</v>
      </c>
      <c r="T43" s="35">
        <f t="shared" si="1"/>
        <v>4.6491249999999997</v>
      </c>
      <c r="AD43" s="3">
        <v>41940</v>
      </c>
      <c r="AE43" s="35">
        <v>66.866583582538411</v>
      </c>
      <c r="AF43">
        <v>106.36932735571177</v>
      </c>
      <c r="AG43">
        <v>0</v>
      </c>
      <c r="AH43">
        <v>125.33800634018888</v>
      </c>
      <c r="AI43">
        <v>236.97386681286412</v>
      </c>
      <c r="AN43" t="s">
        <v>143</v>
      </c>
      <c r="AO43">
        <f t="shared" si="2"/>
        <v>2014</v>
      </c>
      <c r="AP43" t="str">
        <f t="shared" si="3"/>
        <v>Mace</v>
      </c>
      <c r="AQ43" t="str">
        <f t="shared" si="4"/>
        <v>Gatton2014CvMace</v>
      </c>
    </row>
    <row r="44" spans="1:43" x14ac:dyDescent="0.35">
      <c r="A44" s="10">
        <v>2014</v>
      </c>
      <c r="B44" s="10" t="s">
        <v>123</v>
      </c>
      <c r="C44" s="10" t="s">
        <v>124</v>
      </c>
      <c r="D44" s="10">
        <v>8</v>
      </c>
      <c r="E44" s="10">
        <v>6</v>
      </c>
      <c r="F44" s="10">
        <v>43</v>
      </c>
      <c r="G44" s="10">
        <v>4</v>
      </c>
      <c r="H44" s="10" t="s">
        <v>12</v>
      </c>
      <c r="I44" s="11">
        <v>41856</v>
      </c>
      <c r="J44" s="10" t="s">
        <v>125</v>
      </c>
      <c r="K44" s="12">
        <v>27.01</v>
      </c>
      <c r="L44" s="12"/>
      <c r="M44" s="12"/>
      <c r="N44" s="12"/>
      <c r="O44" s="13"/>
      <c r="P44" s="14">
        <v>-25.36</v>
      </c>
      <c r="Q44" s="15">
        <v>46.802</v>
      </c>
      <c r="R44" s="15">
        <v>104.60000000000001</v>
      </c>
      <c r="S44" s="35">
        <f t="shared" si="0"/>
        <v>1.2641220200000001</v>
      </c>
      <c r="T44" s="35">
        <f t="shared" si="1"/>
        <v>2.8252460000000004</v>
      </c>
      <c r="AC44" t="s">
        <v>3</v>
      </c>
      <c r="AD44" s="3">
        <v>41834</v>
      </c>
      <c r="AE44" s="35">
        <v>15.77389721449161</v>
      </c>
      <c r="AF44">
        <v>4.2965784491499441</v>
      </c>
      <c r="AG44">
        <v>11.685754025196205</v>
      </c>
      <c r="AI44">
        <v>0</v>
      </c>
      <c r="AJ44">
        <v>1.054373893166173</v>
      </c>
      <c r="AK44">
        <v>0.9018233945919355</v>
      </c>
      <c r="AN44" t="s">
        <v>143</v>
      </c>
      <c r="AO44">
        <f t="shared" si="2"/>
        <v>2014</v>
      </c>
      <c r="AP44" t="str">
        <f t="shared" si="3"/>
        <v>Scout</v>
      </c>
      <c r="AQ44" t="str">
        <f t="shared" si="4"/>
        <v>Gatton2014CvScout</v>
      </c>
    </row>
    <row r="45" spans="1:43" x14ac:dyDescent="0.35">
      <c r="A45" s="10">
        <v>2014</v>
      </c>
      <c r="B45" s="10" t="s">
        <v>123</v>
      </c>
      <c r="C45" s="10" t="s">
        <v>124</v>
      </c>
      <c r="D45" s="10">
        <v>8</v>
      </c>
      <c r="E45" s="10">
        <v>5</v>
      </c>
      <c r="F45" s="10">
        <v>44</v>
      </c>
      <c r="G45" s="10">
        <v>4</v>
      </c>
      <c r="H45" s="10" t="s">
        <v>10</v>
      </c>
      <c r="I45" s="11">
        <v>41856</v>
      </c>
      <c r="J45" s="10" t="s">
        <v>125</v>
      </c>
      <c r="K45" s="12">
        <v>19.03</v>
      </c>
      <c r="L45" s="12"/>
      <c r="M45" s="12"/>
      <c r="N45" s="12"/>
      <c r="O45" s="13"/>
      <c r="P45" s="14">
        <v>-24.98</v>
      </c>
      <c r="Q45" s="15">
        <v>42.954000000000001</v>
      </c>
      <c r="R45" s="15">
        <v>126</v>
      </c>
      <c r="S45" s="35">
        <f t="shared" si="0"/>
        <v>0.81741461999999998</v>
      </c>
      <c r="T45" s="35">
        <f t="shared" si="1"/>
        <v>2.39778</v>
      </c>
      <c r="AD45" s="3">
        <v>41863</v>
      </c>
      <c r="AE45" s="35">
        <v>57.330700036426741</v>
      </c>
      <c r="AF45">
        <v>59.272020391710527</v>
      </c>
      <c r="AG45">
        <v>46.435954945264292</v>
      </c>
      <c r="AI45">
        <v>14.183175385620535</v>
      </c>
      <c r="AN45" t="s">
        <v>143</v>
      </c>
      <c r="AO45">
        <f t="shared" si="2"/>
        <v>2014</v>
      </c>
      <c r="AP45" t="str">
        <f t="shared" si="3"/>
        <v>Scout</v>
      </c>
      <c r="AQ45" t="str">
        <f t="shared" si="4"/>
        <v>Gatton2014CvScout</v>
      </c>
    </row>
    <row r="46" spans="1:43" x14ac:dyDescent="0.35">
      <c r="A46" s="10">
        <v>2014</v>
      </c>
      <c r="B46" s="10" t="s">
        <v>123</v>
      </c>
      <c r="C46" s="10" t="s">
        <v>124</v>
      </c>
      <c r="D46" s="10">
        <v>8</v>
      </c>
      <c r="E46" s="10">
        <v>4</v>
      </c>
      <c r="F46" s="10">
        <v>45</v>
      </c>
      <c r="G46" s="10">
        <v>4</v>
      </c>
      <c r="H46" s="10" t="s">
        <v>14</v>
      </c>
      <c r="I46" s="11">
        <v>41856</v>
      </c>
      <c r="J46" s="10" t="s">
        <v>125</v>
      </c>
      <c r="K46" s="12">
        <v>25.91</v>
      </c>
      <c r="L46" s="12"/>
      <c r="M46" s="12"/>
      <c r="N46" s="12"/>
      <c r="O46" s="13"/>
      <c r="P46" s="14">
        <v>-25.32</v>
      </c>
      <c r="Q46" s="15">
        <v>45.320999999999998</v>
      </c>
      <c r="R46" s="15">
        <v>100.19999999999999</v>
      </c>
      <c r="S46" s="35">
        <f t="shared" si="0"/>
        <v>1.1742671099999999</v>
      </c>
      <c r="T46" s="35">
        <f t="shared" si="1"/>
        <v>2.5961819999999998</v>
      </c>
      <c r="AD46" s="3">
        <v>41871</v>
      </c>
      <c r="AE46" s="35">
        <v>6.7952802247741078</v>
      </c>
      <c r="AF46">
        <v>26.037688818176747</v>
      </c>
      <c r="AG46">
        <v>15.729751044794073</v>
      </c>
      <c r="AI46">
        <v>9.953574659915974</v>
      </c>
      <c r="AJ46">
        <v>1.5492923125357094</v>
      </c>
      <c r="AK46">
        <v>12.694189731026134</v>
      </c>
      <c r="AN46" t="s">
        <v>143</v>
      </c>
      <c r="AO46">
        <f t="shared" si="2"/>
        <v>2014</v>
      </c>
      <c r="AP46" t="str">
        <f t="shared" si="3"/>
        <v>Scout</v>
      </c>
      <c r="AQ46" t="str">
        <f t="shared" si="4"/>
        <v>Gatton2014CvScout</v>
      </c>
    </row>
    <row r="47" spans="1:43" x14ac:dyDescent="0.35">
      <c r="A47" s="10">
        <v>2014</v>
      </c>
      <c r="B47" s="10" t="s">
        <v>123</v>
      </c>
      <c r="C47" s="10" t="s">
        <v>124</v>
      </c>
      <c r="D47" s="10">
        <v>8</v>
      </c>
      <c r="E47" s="10">
        <v>3</v>
      </c>
      <c r="F47" s="10">
        <v>46</v>
      </c>
      <c r="G47" s="10">
        <v>4</v>
      </c>
      <c r="H47" s="10" t="s">
        <v>6</v>
      </c>
      <c r="I47" s="11">
        <v>41856</v>
      </c>
      <c r="J47" s="10" t="s">
        <v>125</v>
      </c>
      <c r="K47" s="12">
        <v>18.350000000000001</v>
      </c>
      <c r="L47" s="12"/>
      <c r="M47" s="12"/>
      <c r="N47" s="12"/>
      <c r="O47" s="13"/>
      <c r="P47" s="14">
        <v>-24.6</v>
      </c>
      <c r="Q47" s="15">
        <v>46.483999999999995</v>
      </c>
      <c r="R47" s="15">
        <v>138.69999999999999</v>
      </c>
      <c r="S47" s="35">
        <f t="shared" si="0"/>
        <v>0.8529814</v>
      </c>
      <c r="T47" s="35">
        <f t="shared" si="1"/>
        <v>2.5451449999999998</v>
      </c>
      <c r="AD47" s="3">
        <v>41891</v>
      </c>
      <c r="AE47" s="35">
        <v>54.154593526314642</v>
      </c>
      <c r="AF47">
        <v>15.494546386124068</v>
      </c>
      <c r="AG47">
        <v>19.563810494821396</v>
      </c>
      <c r="AH47">
        <v>13.755574627522485</v>
      </c>
      <c r="AI47">
        <v>33.968615880405643</v>
      </c>
      <c r="AJ47">
        <v>1.3632620016832542</v>
      </c>
      <c r="AK47">
        <v>10.271444775986474</v>
      </c>
      <c r="AN47" t="s">
        <v>143</v>
      </c>
      <c r="AO47">
        <f t="shared" si="2"/>
        <v>2014</v>
      </c>
      <c r="AP47" t="str">
        <f t="shared" si="3"/>
        <v>Scout</v>
      </c>
      <c r="AQ47" t="str">
        <f t="shared" si="4"/>
        <v>Gatton2014CvScout</v>
      </c>
    </row>
    <row r="48" spans="1:43" x14ac:dyDescent="0.35">
      <c r="A48" s="10">
        <v>2014</v>
      </c>
      <c r="B48" s="10" t="s">
        <v>123</v>
      </c>
      <c r="C48" s="10" t="s">
        <v>124</v>
      </c>
      <c r="D48" s="10">
        <v>8</v>
      </c>
      <c r="E48" s="10">
        <v>2</v>
      </c>
      <c r="F48" s="10">
        <v>47</v>
      </c>
      <c r="G48" s="10">
        <v>4</v>
      </c>
      <c r="H48" s="10" t="s">
        <v>4</v>
      </c>
      <c r="I48" s="11">
        <v>41856</v>
      </c>
      <c r="J48" s="10" t="s">
        <v>125</v>
      </c>
      <c r="K48" s="12">
        <v>23.22</v>
      </c>
      <c r="L48" s="12"/>
      <c r="M48" s="12"/>
      <c r="N48" s="12"/>
      <c r="O48" s="13"/>
      <c r="P48" s="14">
        <v>-25.07</v>
      </c>
      <c r="Q48" s="15">
        <v>42.554999999999993</v>
      </c>
      <c r="R48" s="15">
        <v>129.70000000000002</v>
      </c>
      <c r="S48" s="35">
        <f t="shared" si="0"/>
        <v>0.98812709999999981</v>
      </c>
      <c r="T48" s="35">
        <f t="shared" si="1"/>
        <v>3.0116340000000004</v>
      </c>
      <c r="AD48" s="3">
        <v>41940</v>
      </c>
      <c r="AE48" s="35">
        <v>131.18363719102859</v>
      </c>
      <c r="AF48">
        <v>97.490246226749704</v>
      </c>
      <c r="AG48">
        <v>0</v>
      </c>
      <c r="AH48">
        <v>175.82963345238451</v>
      </c>
      <c r="AI48">
        <v>164.62478057540389</v>
      </c>
      <c r="AN48" t="s">
        <v>143</v>
      </c>
      <c r="AO48">
        <f t="shared" si="2"/>
        <v>2014</v>
      </c>
      <c r="AP48" t="str">
        <f t="shared" si="3"/>
        <v>Scout</v>
      </c>
      <c r="AQ48" t="str">
        <f t="shared" si="4"/>
        <v>Gatton2014CvScout</v>
      </c>
    </row>
    <row r="49" spans="1:43" x14ac:dyDescent="0.35">
      <c r="A49" s="10">
        <v>2014</v>
      </c>
      <c r="B49" s="10" t="s">
        <v>123</v>
      </c>
      <c r="C49" s="10" t="s">
        <v>124</v>
      </c>
      <c r="D49" s="10">
        <v>8</v>
      </c>
      <c r="E49" s="10">
        <v>1</v>
      </c>
      <c r="F49" s="10">
        <v>48</v>
      </c>
      <c r="G49" s="10">
        <v>4</v>
      </c>
      <c r="H49" s="10" t="s">
        <v>2</v>
      </c>
      <c r="I49" s="11">
        <v>41856</v>
      </c>
      <c r="J49" s="10" t="s">
        <v>125</v>
      </c>
      <c r="K49" s="12">
        <v>23.42</v>
      </c>
      <c r="L49" s="12"/>
      <c r="M49" s="12"/>
      <c r="N49" s="12"/>
      <c r="O49" s="13"/>
      <c r="P49" s="14">
        <v>-24.73</v>
      </c>
      <c r="Q49" s="15">
        <v>42.317</v>
      </c>
      <c r="R49" s="15">
        <v>140</v>
      </c>
      <c r="S49" s="35">
        <f t="shared" si="0"/>
        <v>0.99106414000000009</v>
      </c>
      <c r="T49" s="35">
        <f t="shared" si="1"/>
        <v>3.2788000000000004</v>
      </c>
      <c r="AC49" t="s">
        <v>5</v>
      </c>
      <c r="AD49" s="3">
        <v>41834</v>
      </c>
      <c r="AE49" s="35">
        <v>13.080870256472483</v>
      </c>
      <c r="AF49">
        <v>3.3782439063245557</v>
      </c>
      <c r="AG49">
        <v>10.942687636051488</v>
      </c>
      <c r="AI49">
        <v>0</v>
      </c>
      <c r="AJ49">
        <v>1.2464647848261849</v>
      </c>
      <c r="AK49">
        <v>1.6644334681606643</v>
      </c>
      <c r="AN49" t="s">
        <v>143</v>
      </c>
      <c r="AO49">
        <f t="shared" si="2"/>
        <v>2014</v>
      </c>
      <c r="AP49" t="str">
        <f t="shared" si="3"/>
        <v>Spitfire</v>
      </c>
      <c r="AQ49" t="str">
        <f t="shared" si="4"/>
        <v>Gatton2014CvSpitfire</v>
      </c>
    </row>
    <row r="50" spans="1:43" x14ac:dyDescent="0.35">
      <c r="A50" s="10">
        <v>2014</v>
      </c>
      <c r="B50" s="10" t="s">
        <v>123</v>
      </c>
      <c r="C50" s="10" t="s">
        <v>124</v>
      </c>
      <c r="D50" s="10">
        <v>1</v>
      </c>
      <c r="E50" s="10">
        <v>1</v>
      </c>
      <c r="F50" s="10">
        <v>1</v>
      </c>
      <c r="G50" s="10">
        <v>1</v>
      </c>
      <c r="H50" s="10" t="s">
        <v>3</v>
      </c>
      <c r="I50" s="11">
        <v>41871</v>
      </c>
      <c r="J50" s="10" t="s">
        <v>126</v>
      </c>
      <c r="K50" s="12">
        <v>56.16</v>
      </c>
      <c r="M50" s="12"/>
      <c r="N50" s="12"/>
      <c r="O50" s="13"/>
      <c r="P50" s="14">
        <v>-25.83</v>
      </c>
      <c r="Q50" s="15">
        <v>37.542000000000002</v>
      </c>
      <c r="R50" s="15">
        <v>92.4</v>
      </c>
      <c r="S50" s="35">
        <f t="shared" si="0"/>
        <v>2.10835872</v>
      </c>
      <c r="T50" s="35">
        <f t="shared" si="1"/>
        <v>5.189184</v>
      </c>
      <c r="AD50" s="3">
        <v>41856</v>
      </c>
      <c r="AE50" s="35">
        <v>30.610278774729203</v>
      </c>
      <c r="AF50">
        <v>19.806434837913557</v>
      </c>
      <c r="AG50">
        <v>15.419738913042744</v>
      </c>
      <c r="AI50">
        <v>4.5542734531733977</v>
      </c>
      <c r="AN50" t="s">
        <v>143</v>
      </c>
      <c r="AO50">
        <f t="shared" si="2"/>
        <v>2014</v>
      </c>
      <c r="AP50" t="str">
        <f t="shared" si="3"/>
        <v>Spitfire</v>
      </c>
      <c r="AQ50" t="str">
        <f t="shared" si="4"/>
        <v>Gatton2014CvSpitfire</v>
      </c>
    </row>
    <row r="51" spans="1:43" x14ac:dyDescent="0.35">
      <c r="A51" s="10">
        <v>2014</v>
      </c>
      <c r="B51" s="10" t="s">
        <v>123</v>
      </c>
      <c r="C51" s="10" t="s">
        <v>124</v>
      </c>
      <c r="D51" s="10">
        <v>1</v>
      </c>
      <c r="E51" s="10">
        <v>2</v>
      </c>
      <c r="F51" s="10">
        <v>2</v>
      </c>
      <c r="G51" s="10">
        <v>1</v>
      </c>
      <c r="H51" s="10" t="s">
        <v>14</v>
      </c>
      <c r="I51" s="11">
        <v>41873</v>
      </c>
      <c r="J51" s="10" t="s">
        <v>126</v>
      </c>
      <c r="K51" s="12">
        <v>61.83</v>
      </c>
      <c r="M51" s="12"/>
      <c r="N51" s="12"/>
      <c r="O51" s="13"/>
      <c r="P51" s="14">
        <v>-25.34</v>
      </c>
      <c r="Q51" s="15">
        <v>32.762</v>
      </c>
      <c r="R51" s="15">
        <v>143.5</v>
      </c>
      <c r="S51" s="35">
        <f t="shared" si="0"/>
        <v>2.0256744599999998</v>
      </c>
      <c r="T51" s="35">
        <f t="shared" si="1"/>
        <v>8.8726050000000001</v>
      </c>
      <c r="AD51" s="3">
        <v>41871</v>
      </c>
      <c r="AE51" s="35">
        <v>21.762812318265169</v>
      </c>
      <c r="AF51">
        <v>19.465919058090073</v>
      </c>
      <c r="AG51">
        <v>31.146935172223039</v>
      </c>
      <c r="AH51">
        <v>22.33851308092521</v>
      </c>
      <c r="AI51">
        <v>7.0436006100897401</v>
      </c>
      <c r="AJ51">
        <v>1.6158937231260682</v>
      </c>
      <c r="AK51">
        <v>10.904269213311235</v>
      </c>
      <c r="AN51" t="s">
        <v>143</v>
      </c>
      <c r="AO51">
        <f t="shared" si="2"/>
        <v>2014</v>
      </c>
      <c r="AP51" t="str">
        <f t="shared" si="3"/>
        <v>Spitfire</v>
      </c>
      <c r="AQ51" t="str">
        <f t="shared" si="4"/>
        <v>Gatton2014CvSpitfire</v>
      </c>
    </row>
    <row r="52" spans="1:43" x14ac:dyDescent="0.35">
      <c r="A52" s="10">
        <v>2014</v>
      </c>
      <c r="B52" s="10" t="s">
        <v>123</v>
      </c>
      <c r="C52" s="10" t="s">
        <v>124</v>
      </c>
      <c r="D52" s="10">
        <v>1</v>
      </c>
      <c r="E52" s="10">
        <v>3</v>
      </c>
      <c r="F52" s="10">
        <v>3</v>
      </c>
      <c r="G52" s="10">
        <v>1</v>
      </c>
      <c r="H52" s="10" t="s">
        <v>9</v>
      </c>
      <c r="I52" s="11">
        <v>41871</v>
      </c>
      <c r="J52" s="10" t="s">
        <v>126</v>
      </c>
      <c r="K52" s="12">
        <v>92.24</v>
      </c>
      <c r="M52" s="12"/>
      <c r="N52" s="12"/>
      <c r="O52" s="13"/>
      <c r="P52" s="14">
        <v>-25.77</v>
      </c>
      <c r="Q52" s="15">
        <v>30.066000000000003</v>
      </c>
      <c r="R52" s="15">
        <v>98.5</v>
      </c>
      <c r="S52" s="35">
        <f t="shared" si="0"/>
        <v>2.7732878400000001</v>
      </c>
      <c r="T52" s="35">
        <f t="shared" si="1"/>
        <v>9.0856399999999997</v>
      </c>
      <c r="AD52" s="3">
        <v>41883</v>
      </c>
      <c r="AE52" s="35">
        <v>51.529409078699423</v>
      </c>
      <c r="AF52">
        <v>11.964688558760814</v>
      </c>
      <c r="AG52">
        <v>15.874059165906608</v>
      </c>
      <c r="AH52">
        <v>40.193645849396198</v>
      </c>
      <c r="AI52">
        <v>8.4848213358256999</v>
      </c>
      <c r="AJ52">
        <v>1.8013056929003828</v>
      </c>
      <c r="AK52">
        <v>15.127130278607559</v>
      </c>
      <c r="AN52" t="s">
        <v>143</v>
      </c>
      <c r="AO52">
        <f t="shared" si="2"/>
        <v>2014</v>
      </c>
      <c r="AP52" t="str">
        <f t="shared" si="3"/>
        <v>Spitfire</v>
      </c>
      <c r="AQ52" t="str">
        <f t="shared" si="4"/>
        <v>Gatton2014CvSpitfire</v>
      </c>
    </row>
    <row r="53" spans="1:43" x14ac:dyDescent="0.35">
      <c r="A53" s="10">
        <v>2014</v>
      </c>
      <c r="B53" s="10" t="s">
        <v>123</v>
      </c>
      <c r="C53" s="10" t="s">
        <v>124</v>
      </c>
      <c r="D53" s="10">
        <v>1</v>
      </c>
      <c r="E53" s="10">
        <v>4</v>
      </c>
      <c r="F53" s="10">
        <v>4</v>
      </c>
      <c r="G53" s="10">
        <v>1</v>
      </c>
      <c r="H53" s="10" t="s">
        <v>10</v>
      </c>
      <c r="I53" s="11">
        <v>41871</v>
      </c>
      <c r="J53" s="10" t="s">
        <v>126</v>
      </c>
      <c r="K53" s="12">
        <v>56.33</v>
      </c>
      <c r="M53" s="12"/>
      <c r="N53" s="12"/>
      <c r="O53" s="13"/>
      <c r="P53" s="14">
        <v>-25.85</v>
      </c>
      <c r="Q53" s="15">
        <v>26.299999999999997</v>
      </c>
      <c r="R53" s="15">
        <v>117.4</v>
      </c>
      <c r="S53" s="35">
        <f t="shared" si="0"/>
        <v>1.4814789999999998</v>
      </c>
      <c r="T53" s="35">
        <f t="shared" si="1"/>
        <v>6.6131419999999999</v>
      </c>
      <c r="AD53" s="3">
        <v>41940</v>
      </c>
      <c r="AE53" s="35">
        <v>112.58011591751027</v>
      </c>
      <c r="AF53">
        <v>33.084384528793805</v>
      </c>
      <c r="AG53">
        <v>0</v>
      </c>
      <c r="AH53">
        <v>116.63450032758942</v>
      </c>
      <c r="AI53">
        <v>177.37078311048691</v>
      </c>
      <c r="AN53" t="s">
        <v>143</v>
      </c>
      <c r="AO53">
        <f t="shared" si="2"/>
        <v>2014</v>
      </c>
      <c r="AP53" t="str">
        <f t="shared" si="3"/>
        <v>Spitfire</v>
      </c>
      <c r="AQ53" t="str">
        <f t="shared" si="4"/>
        <v>Gatton2014CvSpitfire</v>
      </c>
    </row>
    <row r="54" spans="1:43" x14ac:dyDescent="0.35">
      <c r="A54" s="10">
        <v>2014</v>
      </c>
      <c r="B54" s="10" t="s">
        <v>123</v>
      </c>
      <c r="C54" s="10" t="s">
        <v>124</v>
      </c>
      <c r="D54" s="10">
        <v>1</v>
      </c>
      <c r="E54" s="10">
        <v>5</v>
      </c>
      <c r="F54" s="10">
        <v>5</v>
      </c>
      <c r="G54" s="10">
        <v>1</v>
      </c>
      <c r="H54" s="10" t="s">
        <v>6</v>
      </c>
      <c r="I54" s="11">
        <v>41871</v>
      </c>
      <c r="J54" s="10" t="s">
        <v>126</v>
      </c>
      <c r="K54" s="12">
        <v>50.89</v>
      </c>
      <c r="M54" s="12"/>
      <c r="N54" s="12"/>
      <c r="O54" s="13"/>
      <c r="P54" s="14">
        <v>-25.97</v>
      </c>
      <c r="Q54" s="15">
        <v>33.864999999999995</v>
      </c>
      <c r="R54" s="15">
        <v>91</v>
      </c>
      <c r="S54" s="35">
        <f t="shared" si="0"/>
        <v>1.7233898499999998</v>
      </c>
      <c r="T54" s="35">
        <f t="shared" si="1"/>
        <v>4.6309899999999997</v>
      </c>
      <c r="AC54" t="s">
        <v>9</v>
      </c>
      <c r="AD54" s="3">
        <v>41834</v>
      </c>
      <c r="AE54" s="35">
        <v>14.434795922815709</v>
      </c>
      <c r="AF54">
        <v>4.4027180857909327</v>
      </c>
      <c r="AG54">
        <v>10.389104249754414</v>
      </c>
      <c r="AI54">
        <v>0</v>
      </c>
      <c r="AJ54">
        <v>0.54178157248620495</v>
      </c>
      <c r="AK54">
        <v>1.4533001726731023</v>
      </c>
      <c r="AN54" t="s">
        <v>143</v>
      </c>
      <c r="AO54">
        <f t="shared" si="2"/>
        <v>2014</v>
      </c>
      <c r="AP54" t="str">
        <f t="shared" si="3"/>
        <v>Sunbee</v>
      </c>
      <c r="AQ54" t="str">
        <f t="shared" si="4"/>
        <v>Gatton2014CvSunbee</v>
      </c>
    </row>
    <row r="55" spans="1:43" x14ac:dyDescent="0.35">
      <c r="A55" s="10">
        <v>2014</v>
      </c>
      <c r="B55" s="10" t="s">
        <v>123</v>
      </c>
      <c r="C55" s="10" t="s">
        <v>124</v>
      </c>
      <c r="D55" s="10">
        <v>1</v>
      </c>
      <c r="E55" s="10">
        <v>6</v>
      </c>
      <c r="F55" s="10">
        <v>6</v>
      </c>
      <c r="G55" s="10">
        <v>1</v>
      </c>
      <c r="H55" s="10" t="s">
        <v>13</v>
      </c>
      <c r="I55" s="11">
        <v>41866</v>
      </c>
      <c r="J55" s="10" t="s">
        <v>126</v>
      </c>
      <c r="K55" s="12">
        <v>37.42</v>
      </c>
      <c r="M55" s="12"/>
      <c r="N55" s="12"/>
      <c r="O55" s="13"/>
      <c r="P55" s="14">
        <v>-25.66</v>
      </c>
      <c r="Q55" s="15">
        <v>31.901000000000003</v>
      </c>
      <c r="R55" s="15">
        <v>108.4</v>
      </c>
      <c r="S55" s="35">
        <f t="shared" si="0"/>
        <v>1.1937354200000001</v>
      </c>
      <c r="T55" s="35">
        <f t="shared" si="1"/>
        <v>4.0563280000000006</v>
      </c>
      <c r="AD55" s="3">
        <v>41856</v>
      </c>
      <c r="AE55" s="35">
        <v>53.764075676359461</v>
      </c>
      <c r="AF55">
        <v>21.517514801072924</v>
      </c>
      <c r="AG55">
        <v>29.396766020695694</v>
      </c>
      <c r="AI55">
        <v>9.1157488550662791</v>
      </c>
      <c r="AN55" t="s">
        <v>143</v>
      </c>
      <c r="AO55">
        <f t="shared" si="2"/>
        <v>2014</v>
      </c>
      <c r="AP55" t="str">
        <f t="shared" si="3"/>
        <v>Sunbee</v>
      </c>
      <c r="AQ55" t="str">
        <f t="shared" si="4"/>
        <v>Gatton2014CvSunbee</v>
      </c>
    </row>
    <row r="56" spans="1:43" x14ac:dyDescent="0.35">
      <c r="A56" s="10">
        <v>2014</v>
      </c>
      <c r="B56" s="10" t="s">
        <v>123</v>
      </c>
      <c r="C56" s="10" t="s">
        <v>124</v>
      </c>
      <c r="D56" s="10">
        <v>2</v>
      </c>
      <c r="E56" s="10">
        <v>6</v>
      </c>
      <c r="F56" s="10">
        <v>7</v>
      </c>
      <c r="G56" s="10">
        <v>1</v>
      </c>
      <c r="H56" s="10" t="s">
        <v>2</v>
      </c>
      <c r="I56" s="11">
        <v>41873</v>
      </c>
      <c r="J56" s="10" t="s">
        <v>126</v>
      </c>
      <c r="K56" s="12">
        <v>99.07</v>
      </c>
      <c r="M56" s="12"/>
      <c r="N56" s="12"/>
      <c r="O56" s="13"/>
      <c r="P56" s="14">
        <v>-25.21</v>
      </c>
      <c r="Q56" s="15">
        <v>29.696999999999999</v>
      </c>
      <c r="R56" s="15">
        <v>157.10000000000002</v>
      </c>
      <c r="S56" s="35">
        <f t="shared" si="0"/>
        <v>2.9420817899999996</v>
      </c>
      <c r="T56" s="35">
        <f t="shared" si="1"/>
        <v>15.563897000000001</v>
      </c>
      <c r="AD56" s="3">
        <v>41871</v>
      </c>
      <c r="AE56" s="35">
        <v>39.77893077162031</v>
      </c>
      <c r="AF56">
        <v>42.167683049618887</v>
      </c>
      <c r="AG56">
        <v>10.136403424182644</v>
      </c>
      <c r="AH56">
        <v>3.5845734288289663</v>
      </c>
      <c r="AI56">
        <v>10.039994462591228</v>
      </c>
      <c r="AJ56">
        <v>2.0280036716291687</v>
      </c>
      <c r="AK56">
        <v>4.8946978949089264</v>
      </c>
      <c r="AN56" t="s">
        <v>143</v>
      </c>
      <c r="AO56">
        <f t="shared" si="2"/>
        <v>2014</v>
      </c>
      <c r="AP56" t="str">
        <f t="shared" si="3"/>
        <v>Sunbee</v>
      </c>
      <c r="AQ56" t="str">
        <f t="shared" si="4"/>
        <v>Gatton2014CvSunbee</v>
      </c>
    </row>
    <row r="57" spans="1:43" x14ac:dyDescent="0.35">
      <c r="A57" s="10">
        <v>2014</v>
      </c>
      <c r="B57" s="10" t="s">
        <v>123</v>
      </c>
      <c r="C57" s="10" t="s">
        <v>124</v>
      </c>
      <c r="D57" s="10">
        <v>2</v>
      </c>
      <c r="E57" s="10">
        <v>5</v>
      </c>
      <c r="F57" s="10">
        <v>8</v>
      </c>
      <c r="G57" s="10">
        <v>1</v>
      </c>
      <c r="H57" s="10" t="s">
        <v>12</v>
      </c>
      <c r="I57" s="11">
        <v>41866</v>
      </c>
      <c r="J57" s="10" t="s">
        <v>126</v>
      </c>
      <c r="K57" s="12">
        <v>44.18</v>
      </c>
      <c r="M57" s="12"/>
      <c r="N57" s="12"/>
      <c r="O57" s="13"/>
      <c r="P57" s="14">
        <v>-25.43</v>
      </c>
      <c r="Q57" s="15">
        <v>33.005000000000003</v>
      </c>
      <c r="R57" s="15">
        <v>127.4</v>
      </c>
      <c r="S57" s="35">
        <f t="shared" si="0"/>
        <v>1.4581609</v>
      </c>
      <c r="T57" s="35">
        <f t="shared" si="1"/>
        <v>5.6285319999999999</v>
      </c>
      <c r="AD57" s="3">
        <v>41883</v>
      </c>
      <c r="AE57" s="35">
        <v>83.887146413103025</v>
      </c>
      <c r="AF57">
        <v>68.476176702216137</v>
      </c>
      <c r="AG57">
        <v>18.697712320090723</v>
      </c>
      <c r="AH57">
        <v>27.095187149504156</v>
      </c>
      <c r="AI57">
        <v>22.272878362878682</v>
      </c>
      <c r="AJ57">
        <v>1.0485451523301383</v>
      </c>
      <c r="AK57">
        <v>11.459123219234387</v>
      </c>
      <c r="AN57" t="s">
        <v>143</v>
      </c>
      <c r="AO57">
        <f t="shared" si="2"/>
        <v>2014</v>
      </c>
      <c r="AP57" t="str">
        <f t="shared" si="3"/>
        <v>Sunbee</v>
      </c>
      <c r="AQ57" t="str">
        <f t="shared" si="4"/>
        <v>Gatton2014CvSunbee</v>
      </c>
    </row>
    <row r="58" spans="1:43" x14ac:dyDescent="0.35">
      <c r="A58" s="10">
        <v>2014</v>
      </c>
      <c r="B58" s="10" t="s">
        <v>123</v>
      </c>
      <c r="C58" s="10" t="s">
        <v>124</v>
      </c>
      <c r="D58" s="10">
        <v>2</v>
      </c>
      <c r="E58" s="10">
        <v>4</v>
      </c>
      <c r="F58" s="10">
        <v>9</v>
      </c>
      <c r="G58" s="10">
        <v>1</v>
      </c>
      <c r="H58" s="10" t="s">
        <v>7</v>
      </c>
      <c r="I58" s="11">
        <v>41871</v>
      </c>
      <c r="J58" s="10" t="s">
        <v>126</v>
      </c>
      <c r="K58" s="12">
        <v>54.67</v>
      </c>
      <c r="M58" s="12"/>
      <c r="N58" s="12"/>
      <c r="O58" s="13"/>
      <c r="P58" s="14">
        <v>-25.98</v>
      </c>
      <c r="Q58" s="15">
        <v>30.311</v>
      </c>
      <c r="R58" s="15">
        <v>104</v>
      </c>
      <c r="S58" s="35">
        <f t="shared" si="0"/>
        <v>1.65710237</v>
      </c>
      <c r="T58" s="35">
        <f t="shared" si="1"/>
        <v>5.6856800000000005</v>
      </c>
      <c r="AD58" s="3">
        <v>41940</v>
      </c>
      <c r="AE58" s="35">
        <v>125.22792553314193</v>
      </c>
      <c r="AF58">
        <v>124.56639702864611</v>
      </c>
      <c r="AG58">
        <v>0</v>
      </c>
      <c r="AH58">
        <v>96.629843561223396</v>
      </c>
      <c r="AI58">
        <v>17.729218816432471</v>
      </c>
      <c r="AN58" t="s">
        <v>143</v>
      </c>
      <c r="AO58">
        <f t="shared" si="2"/>
        <v>2014</v>
      </c>
      <c r="AP58" t="str">
        <f t="shared" si="3"/>
        <v>Sunbee</v>
      </c>
      <c r="AQ58" t="str">
        <f t="shared" si="4"/>
        <v>Gatton2014CvSunbee</v>
      </c>
    </row>
    <row r="59" spans="1:43" x14ac:dyDescent="0.35">
      <c r="A59" s="10">
        <v>2014</v>
      </c>
      <c r="B59" s="10" t="s">
        <v>123</v>
      </c>
      <c r="C59" s="10" t="s">
        <v>124</v>
      </c>
      <c r="D59" s="10">
        <v>2</v>
      </c>
      <c r="E59" s="10">
        <v>3</v>
      </c>
      <c r="F59" s="10">
        <v>10</v>
      </c>
      <c r="G59" s="10">
        <v>1</v>
      </c>
      <c r="H59" s="10" t="s">
        <v>8</v>
      </c>
      <c r="I59" s="11">
        <v>41873</v>
      </c>
      <c r="J59" s="10" t="s">
        <v>126</v>
      </c>
      <c r="K59" s="12">
        <v>82.55</v>
      </c>
      <c r="M59" s="12"/>
      <c r="N59" s="12"/>
      <c r="O59" s="13"/>
      <c r="P59" s="14">
        <v>-25.12</v>
      </c>
      <c r="Q59" s="15">
        <v>30.74</v>
      </c>
      <c r="R59" s="15">
        <v>174.60000000000002</v>
      </c>
      <c r="S59" s="35">
        <f t="shared" si="0"/>
        <v>2.5375869999999998</v>
      </c>
      <c r="T59" s="35">
        <f t="shared" si="1"/>
        <v>14.413230000000002</v>
      </c>
      <c r="AC59" t="s">
        <v>6</v>
      </c>
      <c r="AD59" s="3">
        <v>41834</v>
      </c>
      <c r="AE59" s="35">
        <v>31.129554552975279</v>
      </c>
      <c r="AF59">
        <v>11.274852653693641</v>
      </c>
      <c r="AG59">
        <v>20.026347531570412</v>
      </c>
      <c r="AI59">
        <v>0</v>
      </c>
      <c r="AJ59">
        <v>1.73254146428041</v>
      </c>
      <c r="AK59">
        <v>1.786210224700608</v>
      </c>
      <c r="AN59" t="s">
        <v>143</v>
      </c>
      <c r="AO59">
        <f t="shared" si="2"/>
        <v>2014</v>
      </c>
      <c r="AP59" t="str">
        <f t="shared" si="3"/>
        <v>Sunstate</v>
      </c>
      <c r="AQ59" t="str">
        <f t="shared" si="4"/>
        <v>Gatton2014CvSunstate</v>
      </c>
    </row>
    <row r="60" spans="1:43" x14ac:dyDescent="0.35">
      <c r="A60" s="10">
        <v>2014</v>
      </c>
      <c r="B60" s="10" t="s">
        <v>123</v>
      </c>
      <c r="C60" s="10" t="s">
        <v>124</v>
      </c>
      <c r="D60" s="10">
        <v>2</v>
      </c>
      <c r="E60" s="10">
        <v>2</v>
      </c>
      <c r="F60" s="10">
        <v>11</v>
      </c>
      <c r="G60" s="10">
        <v>1</v>
      </c>
      <c r="H60" s="10" t="s">
        <v>5</v>
      </c>
      <c r="I60" s="11">
        <v>41871</v>
      </c>
      <c r="J60" s="10" t="s">
        <v>126</v>
      </c>
      <c r="K60" s="12">
        <v>57.62</v>
      </c>
      <c r="M60" s="12"/>
      <c r="N60" s="12"/>
      <c r="O60" s="13"/>
      <c r="P60" s="14">
        <v>-25.76</v>
      </c>
      <c r="Q60" s="15">
        <v>33.645000000000003</v>
      </c>
      <c r="R60" s="15">
        <v>109.80000000000001</v>
      </c>
      <c r="S60" s="35">
        <f t="shared" si="0"/>
        <v>1.9386249</v>
      </c>
      <c r="T60" s="35">
        <f t="shared" si="1"/>
        <v>6.326676</v>
      </c>
      <c r="AD60" s="3">
        <v>41856</v>
      </c>
      <c r="AE60" s="35">
        <v>23.467637290533109</v>
      </c>
      <c r="AF60">
        <v>15.148654081353508</v>
      </c>
      <c r="AG60">
        <v>18.877748343903917</v>
      </c>
      <c r="AI60">
        <v>4.6106802932432762</v>
      </c>
      <c r="AN60" t="s">
        <v>143</v>
      </c>
      <c r="AO60">
        <f t="shared" si="2"/>
        <v>2014</v>
      </c>
      <c r="AP60" t="str">
        <f t="shared" si="3"/>
        <v>Sunstate</v>
      </c>
      <c r="AQ60" t="str">
        <f t="shared" si="4"/>
        <v>Gatton2014CvSunstate</v>
      </c>
    </row>
    <row r="61" spans="1:43" x14ac:dyDescent="0.35">
      <c r="A61" s="10">
        <v>2014</v>
      </c>
      <c r="B61" s="10" t="s">
        <v>123</v>
      </c>
      <c r="C61" s="10" t="s">
        <v>124</v>
      </c>
      <c r="D61" s="10">
        <v>2</v>
      </c>
      <c r="E61" s="10">
        <v>1</v>
      </c>
      <c r="F61" s="10">
        <v>12</v>
      </c>
      <c r="G61" s="10">
        <v>1</v>
      </c>
      <c r="H61" s="10" t="s">
        <v>4</v>
      </c>
      <c r="I61" s="11">
        <v>41873</v>
      </c>
      <c r="J61" s="10" t="s">
        <v>126</v>
      </c>
      <c r="K61" s="12">
        <v>53.35</v>
      </c>
      <c r="M61" s="12"/>
      <c r="N61" s="12"/>
      <c r="O61" s="13"/>
      <c r="P61" s="14">
        <v>-25.19</v>
      </c>
      <c r="Q61" s="15">
        <v>31.311</v>
      </c>
      <c r="R61" s="15">
        <v>161.1</v>
      </c>
      <c r="S61" s="35">
        <f t="shared" si="0"/>
        <v>1.67044185</v>
      </c>
      <c r="T61" s="35">
        <f t="shared" si="1"/>
        <v>8.5946850000000001</v>
      </c>
      <c r="AD61" s="3">
        <v>41871</v>
      </c>
      <c r="AE61" s="35">
        <v>70.64960485853193</v>
      </c>
      <c r="AF61">
        <v>50.107046591336882</v>
      </c>
      <c r="AG61">
        <v>20.272845721713882</v>
      </c>
      <c r="AH61">
        <v>22.324930011088505</v>
      </c>
      <c r="AI61">
        <v>15.126236457958552</v>
      </c>
      <c r="AJ61">
        <v>1.859745600232497</v>
      </c>
      <c r="AK61">
        <v>3.9404685024785415</v>
      </c>
      <c r="AN61" t="s">
        <v>143</v>
      </c>
      <c r="AO61">
        <f t="shared" si="2"/>
        <v>2014</v>
      </c>
      <c r="AP61" t="str">
        <f t="shared" si="3"/>
        <v>Sunstate</v>
      </c>
      <c r="AQ61" t="str">
        <f t="shared" si="4"/>
        <v>Gatton2014CvSunstate</v>
      </c>
    </row>
    <row r="62" spans="1:43" x14ac:dyDescent="0.35">
      <c r="A62" s="10">
        <v>2014</v>
      </c>
      <c r="B62" s="10" t="s">
        <v>123</v>
      </c>
      <c r="C62" s="10" t="s">
        <v>124</v>
      </c>
      <c r="D62" s="10">
        <v>3</v>
      </c>
      <c r="E62" s="10">
        <v>1</v>
      </c>
      <c r="F62" s="10">
        <v>13</v>
      </c>
      <c r="G62" s="10">
        <v>2</v>
      </c>
      <c r="H62" s="10" t="s">
        <v>8</v>
      </c>
      <c r="I62" s="11">
        <v>41873</v>
      </c>
      <c r="J62" s="10" t="s">
        <v>126</v>
      </c>
      <c r="K62" s="12">
        <v>50.36</v>
      </c>
      <c r="M62" s="12"/>
      <c r="N62" s="12"/>
      <c r="O62" s="13"/>
      <c r="P62" s="14">
        <v>-25.42</v>
      </c>
      <c r="Q62" s="15">
        <v>30.780999999999999</v>
      </c>
      <c r="R62" s="15">
        <v>156.9</v>
      </c>
      <c r="S62" s="35">
        <f t="shared" si="0"/>
        <v>1.5501311599999998</v>
      </c>
      <c r="T62" s="35">
        <f t="shared" si="1"/>
        <v>7.901484</v>
      </c>
      <c r="AD62" s="3">
        <v>41883</v>
      </c>
      <c r="AE62" s="35">
        <v>6.5490457319994295</v>
      </c>
      <c r="AF62">
        <v>7.5033815966278761</v>
      </c>
      <c r="AG62">
        <v>3.0948808326995727</v>
      </c>
      <c r="AH62">
        <v>5.1929439306297853</v>
      </c>
      <c r="AI62">
        <v>6.2755085222110987</v>
      </c>
      <c r="AJ62">
        <v>1.0760083157233453</v>
      </c>
      <c r="AK62">
        <v>15.709343049705694</v>
      </c>
      <c r="AN62" t="s">
        <v>143</v>
      </c>
      <c r="AO62">
        <f t="shared" si="2"/>
        <v>2014</v>
      </c>
      <c r="AP62" t="str">
        <f t="shared" si="3"/>
        <v>Sunstate</v>
      </c>
      <c r="AQ62" t="str">
        <f t="shared" si="4"/>
        <v>Gatton2014CvSunstate</v>
      </c>
    </row>
    <row r="63" spans="1:43" x14ac:dyDescent="0.35">
      <c r="A63" s="10">
        <v>2014</v>
      </c>
      <c r="B63" s="10" t="s">
        <v>123</v>
      </c>
      <c r="C63" s="10" t="s">
        <v>124</v>
      </c>
      <c r="D63" s="10">
        <v>3</v>
      </c>
      <c r="E63" s="10">
        <v>2</v>
      </c>
      <c r="F63" s="10">
        <v>14</v>
      </c>
      <c r="G63" s="10">
        <v>2</v>
      </c>
      <c r="H63" s="10" t="s">
        <v>4</v>
      </c>
      <c r="I63" s="11">
        <v>41873</v>
      </c>
      <c r="J63" s="10" t="s">
        <v>126</v>
      </c>
      <c r="K63" s="12">
        <v>44.27</v>
      </c>
      <c r="M63" s="12"/>
      <c r="N63" s="12"/>
      <c r="O63" s="13"/>
      <c r="P63" s="14">
        <v>-25.39</v>
      </c>
      <c r="Q63" s="15">
        <v>33.768000000000001</v>
      </c>
      <c r="R63" s="15">
        <v>143.80000000000001</v>
      </c>
      <c r="S63" s="35">
        <f t="shared" si="0"/>
        <v>1.4949093600000001</v>
      </c>
      <c r="T63" s="35">
        <f t="shared" si="1"/>
        <v>6.3660260000000006</v>
      </c>
      <c r="AD63" s="3">
        <v>41940</v>
      </c>
      <c r="AE63" s="35">
        <v>57.669077502593616</v>
      </c>
      <c r="AF63">
        <v>69.654775852074337</v>
      </c>
      <c r="AG63">
        <v>0</v>
      </c>
      <c r="AH63">
        <v>49.236258658294631</v>
      </c>
      <c r="AI63">
        <v>36.881994030394637</v>
      </c>
      <c r="AN63" t="s">
        <v>143</v>
      </c>
      <c r="AO63">
        <f t="shared" si="2"/>
        <v>2014</v>
      </c>
      <c r="AP63" t="str">
        <f t="shared" si="3"/>
        <v>Sunstate</v>
      </c>
      <c r="AQ63" t="str">
        <f t="shared" si="4"/>
        <v>Gatton2014CvSunstate</v>
      </c>
    </row>
    <row r="64" spans="1:43" x14ac:dyDescent="0.35">
      <c r="A64" s="10">
        <v>2014</v>
      </c>
      <c r="B64" s="10" t="s">
        <v>123</v>
      </c>
      <c r="C64" s="10" t="s">
        <v>124</v>
      </c>
      <c r="D64" s="10">
        <v>3</v>
      </c>
      <c r="E64" s="10">
        <v>3</v>
      </c>
      <c r="F64" s="10">
        <v>15</v>
      </c>
      <c r="G64" s="10">
        <v>2</v>
      </c>
      <c r="H64" s="10" t="s">
        <v>12</v>
      </c>
      <c r="I64" s="11">
        <v>41866</v>
      </c>
      <c r="J64" s="10" t="s">
        <v>126</v>
      </c>
      <c r="K64" s="12">
        <v>51.52</v>
      </c>
      <c r="M64" s="12"/>
      <c r="N64" s="12"/>
      <c r="O64" s="13"/>
      <c r="P64" s="14">
        <v>-25.48</v>
      </c>
      <c r="Q64" s="15">
        <v>35.988</v>
      </c>
      <c r="R64" s="15">
        <v>119</v>
      </c>
      <c r="S64" s="35">
        <f t="shared" si="0"/>
        <v>1.85410176</v>
      </c>
      <c r="T64" s="35">
        <f t="shared" si="1"/>
        <v>6.1308800000000003</v>
      </c>
      <c r="AB64">
        <v>2015</v>
      </c>
      <c r="AC64" t="s">
        <v>13</v>
      </c>
      <c r="AD64" s="3">
        <v>42188</v>
      </c>
      <c r="AE64" s="35">
        <v>14.52448813402906</v>
      </c>
      <c r="AF64">
        <v>7.0845129074426545</v>
      </c>
      <c r="AG64">
        <v>7.6005584180385455</v>
      </c>
      <c r="AI64">
        <v>1.130901606361594</v>
      </c>
      <c r="AN64" t="s">
        <v>143</v>
      </c>
      <c r="AO64">
        <f t="shared" si="2"/>
        <v>2015</v>
      </c>
      <c r="AP64" t="str">
        <f t="shared" si="3"/>
        <v>29B</v>
      </c>
      <c r="AQ64" t="str">
        <f t="shared" si="4"/>
        <v>Gatton2015Cv29B</v>
      </c>
    </row>
    <row r="65" spans="1:43" x14ac:dyDescent="0.35">
      <c r="A65" s="10">
        <v>2014</v>
      </c>
      <c r="B65" s="10" t="s">
        <v>123</v>
      </c>
      <c r="C65" s="10" t="s">
        <v>124</v>
      </c>
      <c r="D65" s="10">
        <v>3</v>
      </c>
      <c r="E65" s="10">
        <v>4</v>
      </c>
      <c r="F65" s="10">
        <v>16</v>
      </c>
      <c r="G65" s="10">
        <v>2</v>
      </c>
      <c r="H65" s="10" t="s">
        <v>5</v>
      </c>
      <c r="I65" s="11">
        <v>41871</v>
      </c>
      <c r="J65" s="10" t="s">
        <v>126</v>
      </c>
      <c r="K65" s="12">
        <v>61.25</v>
      </c>
      <c r="M65" s="12"/>
      <c r="N65" s="12"/>
      <c r="O65" s="13"/>
      <c r="P65" s="14">
        <v>-25.93</v>
      </c>
      <c r="Q65" s="15">
        <v>31.710999999999999</v>
      </c>
      <c r="R65" s="15">
        <v>107.89999999999999</v>
      </c>
      <c r="S65" s="35">
        <f t="shared" si="0"/>
        <v>1.94229875</v>
      </c>
      <c r="T65" s="35">
        <f t="shared" si="1"/>
        <v>6.6088749999999994</v>
      </c>
      <c r="AD65" s="3">
        <v>42194</v>
      </c>
      <c r="AE65" s="35">
        <v>29.639827060024317</v>
      </c>
      <c r="AF65">
        <v>15.136758682475858</v>
      </c>
      <c r="AG65">
        <v>15.108008596750429</v>
      </c>
      <c r="AI65">
        <v>0.51844952997331684</v>
      </c>
      <c r="AN65" t="s">
        <v>143</v>
      </c>
      <c r="AO65">
        <f t="shared" si="2"/>
        <v>2015</v>
      </c>
      <c r="AP65" t="str">
        <f t="shared" si="3"/>
        <v>29B</v>
      </c>
      <c r="AQ65" t="str">
        <f t="shared" si="4"/>
        <v>Gatton2015Cv29B</v>
      </c>
    </row>
    <row r="66" spans="1:43" x14ac:dyDescent="0.35">
      <c r="A66" s="10">
        <v>2014</v>
      </c>
      <c r="B66" s="10" t="s">
        <v>123</v>
      </c>
      <c r="C66" s="10" t="s">
        <v>124</v>
      </c>
      <c r="D66" s="10">
        <v>3</v>
      </c>
      <c r="E66" s="10">
        <v>5</v>
      </c>
      <c r="F66" s="10">
        <v>17</v>
      </c>
      <c r="G66" s="10">
        <v>2</v>
      </c>
      <c r="H66" s="10" t="s">
        <v>14</v>
      </c>
      <c r="I66" s="11">
        <v>41873</v>
      </c>
      <c r="J66" s="10" t="s">
        <v>126</v>
      </c>
      <c r="K66" s="12">
        <v>65.72</v>
      </c>
      <c r="M66" s="12"/>
      <c r="N66" s="12"/>
      <c r="O66" s="13"/>
      <c r="P66" s="14">
        <v>-25.39</v>
      </c>
      <c r="Q66" s="15">
        <v>22.982999999999997</v>
      </c>
      <c r="R66" s="15">
        <v>158.5</v>
      </c>
      <c r="S66" s="35">
        <f t="shared" si="0"/>
        <v>1.5104427599999997</v>
      </c>
      <c r="T66" s="35">
        <f t="shared" si="1"/>
        <v>10.416619999999998</v>
      </c>
      <c r="AD66" s="3">
        <v>42201</v>
      </c>
      <c r="AE66" s="35">
        <v>16.126536676707495</v>
      </c>
      <c r="AF66">
        <v>13.836546010644806</v>
      </c>
      <c r="AG66">
        <v>5.4770582996996477</v>
      </c>
      <c r="AI66">
        <v>1.5248156685583569</v>
      </c>
      <c r="AN66" t="s">
        <v>143</v>
      </c>
      <c r="AO66">
        <f t="shared" si="2"/>
        <v>2015</v>
      </c>
      <c r="AP66" t="str">
        <f t="shared" si="3"/>
        <v>29B</v>
      </c>
      <c r="AQ66" t="str">
        <f t="shared" si="4"/>
        <v>Gatton2015Cv29B</v>
      </c>
    </row>
    <row r="67" spans="1:43" x14ac:dyDescent="0.35">
      <c r="A67" s="10">
        <v>2014</v>
      </c>
      <c r="B67" s="10" t="s">
        <v>123</v>
      </c>
      <c r="C67" s="10" t="s">
        <v>124</v>
      </c>
      <c r="D67" s="10">
        <v>3</v>
      </c>
      <c r="E67" s="10">
        <v>6</v>
      </c>
      <c r="F67" s="10">
        <v>18</v>
      </c>
      <c r="G67" s="10">
        <v>2</v>
      </c>
      <c r="H67" s="10" t="s">
        <v>7</v>
      </c>
      <c r="I67" s="11">
        <v>41871</v>
      </c>
      <c r="J67" s="10" t="s">
        <v>126</v>
      </c>
      <c r="K67" s="12">
        <v>59.34</v>
      </c>
      <c r="M67" s="12"/>
      <c r="N67" s="12"/>
      <c r="O67" s="13"/>
      <c r="P67" s="14">
        <v>-25.82</v>
      </c>
      <c r="Q67" s="15">
        <v>30.327000000000002</v>
      </c>
      <c r="R67" s="15">
        <v>114.39999999999999</v>
      </c>
      <c r="S67" s="35">
        <f t="shared" ref="S67:S130" si="5">K67*Q67/1000</f>
        <v>1.7996041800000002</v>
      </c>
      <c r="T67" s="35">
        <f t="shared" ref="T67:T130" si="6">K67*R67/1000</f>
        <v>6.7884960000000003</v>
      </c>
      <c r="AD67" s="3">
        <v>42227</v>
      </c>
      <c r="AE67" s="35">
        <v>73.770544257176795</v>
      </c>
      <c r="AF67">
        <v>42.269416137298471</v>
      </c>
      <c r="AG67">
        <v>18.449419805587517</v>
      </c>
      <c r="AH67">
        <v>15.083273640160746</v>
      </c>
      <c r="AI67">
        <v>1.6494066068377393</v>
      </c>
      <c r="AN67" t="s">
        <v>143</v>
      </c>
      <c r="AO67">
        <f t="shared" si="2"/>
        <v>2015</v>
      </c>
      <c r="AP67" t="str">
        <f t="shared" si="3"/>
        <v>29B</v>
      </c>
      <c r="AQ67" t="str">
        <f t="shared" si="4"/>
        <v>Gatton2015Cv29B</v>
      </c>
    </row>
    <row r="68" spans="1:43" x14ac:dyDescent="0.35">
      <c r="A68" s="10">
        <v>2014</v>
      </c>
      <c r="B68" s="10" t="s">
        <v>123</v>
      </c>
      <c r="C68" s="10" t="s">
        <v>124</v>
      </c>
      <c r="D68" s="10">
        <v>4</v>
      </c>
      <c r="E68" s="10">
        <v>6</v>
      </c>
      <c r="F68" s="10">
        <v>19</v>
      </c>
      <c r="G68" s="10">
        <v>2</v>
      </c>
      <c r="H68" s="10" t="s">
        <v>6</v>
      </c>
      <c r="I68" s="11">
        <v>41871</v>
      </c>
      <c r="J68" s="10" t="s">
        <v>126</v>
      </c>
      <c r="K68" s="12">
        <v>39.53</v>
      </c>
      <c r="M68" s="12"/>
      <c r="N68" s="12"/>
      <c r="O68" s="13"/>
      <c r="P68" s="14">
        <v>-25.98</v>
      </c>
      <c r="Q68" s="15">
        <v>35.076000000000001</v>
      </c>
      <c r="R68" s="15">
        <v>109.7</v>
      </c>
      <c r="S68" s="35">
        <f t="shared" si="5"/>
        <v>1.3865542800000001</v>
      </c>
      <c r="T68" s="35">
        <f t="shared" si="6"/>
        <v>4.3364409999999998</v>
      </c>
      <c r="AD68" s="3">
        <v>42284</v>
      </c>
      <c r="AE68" s="35">
        <v>285.83889093027591</v>
      </c>
      <c r="AF68">
        <v>112.36122171288508</v>
      </c>
      <c r="AG68">
        <v>6.2904281799870461</v>
      </c>
      <c r="AH68">
        <v>133.09844966154856</v>
      </c>
      <c r="AI68">
        <v>44.765431274115407</v>
      </c>
      <c r="AN68" t="s">
        <v>143</v>
      </c>
      <c r="AO68">
        <f t="shared" si="2"/>
        <v>2015</v>
      </c>
      <c r="AP68" t="str">
        <f t="shared" si="3"/>
        <v>29B</v>
      </c>
      <c r="AQ68" t="str">
        <f t="shared" si="4"/>
        <v>Gatton2015Cv29B</v>
      </c>
    </row>
    <row r="69" spans="1:43" x14ac:dyDescent="0.35">
      <c r="A69" s="10">
        <v>2014</v>
      </c>
      <c r="B69" s="10" t="s">
        <v>123</v>
      </c>
      <c r="C69" s="10" t="s">
        <v>124</v>
      </c>
      <c r="D69" s="10">
        <v>4</v>
      </c>
      <c r="E69" s="10">
        <v>5</v>
      </c>
      <c r="F69" s="10">
        <v>20</v>
      </c>
      <c r="G69" s="10">
        <v>2</v>
      </c>
      <c r="H69" s="10" t="s">
        <v>3</v>
      </c>
      <c r="I69" s="11">
        <v>41871</v>
      </c>
      <c r="J69" s="10" t="s">
        <v>126</v>
      </c>
      <c r="K69" s="12">
        <v>65.5</v>
      </c>
      <c r="M69" s="12"/>
      <c r="N69" s="12"/>
      <c r="O69" s="13"/>
      <c r="P69" s="14">
        <v>-25.99</v>
      </c>
      <c r="Q69" s="15">
        <v>34.427999999999997</v>
      </c>
      <c r="R69" s="15">
        <v>92</v>
      </c>
      <c r="S69" s="35">
        <f t="shared" si="5"/>
        <v>2.2550339999999998</v>
      </c>
      <c r="T69" s="35">
        <f t="shared" si="6"/>
        <v>6.0259999999999998</v>
      </c>
      <c r="AC69" t="s">
        <v>14</v>
      </c>
      <c r="AD69" s="3">
        <v>42188</v>
      </c>
      <c r="AE69" s="35">
        <v>5.4101838128560011</v>
      </c>
      <c r="AF69">
        <v>3.6807260622773965</v>
      </c>
      <c r="AG69">
        <v>3.9980048435182174</v>
      </c>
      <c r="AI69">
        <v>1.8943175701689041</v>
      </c>
      <c r="AN69" t="s">
        <v>143</v>
      </c>
      <c r="AO69">
        <f t="shared" ref="AO69:AO132" si="7">IF(AB69&lt;&gt;"",AB69,AO68)</f>
        <v>2015</v>
      </c>
      <c r="AP69" t="str">
        <f t="shared" ref="AP69:AP132" si="8">IF(AC69&lt;&gt;"",AC69,AP68)</f>
        <v>5A</v>
      </c>
      <c r="AQ69" t="str">
        <f t="shared" ref="AQ69:AQ123" si="9">AN69&amp;AO69&amp;"Cv"&amp;AP69</f>
        <v>Gatton2015Cv5A</v>
      </c>
    </row>
    <row r="70" spans="1:43" x14ac:dyDescent="0.35">
      <c r="A70" s="10">
        <v>2014</v>
      </c>
      <c r="B70" s="10" t="s">
        <v>123</v>
      </c>
      <c r="C70" s="10" t="s">
        <v>124</v>
      </c>
      <c r="D70" s="10">
        <v>4</v>
      </c>
      <c r="E70" s="10">
        <v>4</v>
      </c>
      <c r="F70" s="10">
        <v>21</v>
      </c>
      <c r="G70" s="10">
        <v>2</v>
      </c>
      <c r="H70" s="10" t="s">
        <v>9</v>
      </c>
      <c r="I70" s="11">
        <v>41871</v>
      </c>
      <c r="J70" s="10" t="s">
        <v>126</v>
      </c>
      <c r="K70" s="12">
        <v>77.02</v>
      </c>
      <c r="M70" s="12"/>
      <c r="N70" s="12"/>
      <c r="O70" s="13"/>
      <c r="P70" s="14">
        <v>-26.21</v>
      </c>
      <c r="Q70" s="15">
        <v>30.990000000000002</v>
      </c>
      <c r="R70" s="15">
        <v>90.8</v>
      </c>
      <c r="S70" s="35">
        <f t="shared" si="5"/>
        <v>2.3868497999999998</v>
      </c>
      <c r="T70" s="35">
        <f t="shared" si="6"/>
        <v>6.993415999999999</v>
      </c>
      <c r="AD70" s="3">
        <v>42194</v>
      </c>
      <c r="AE70" s="35">
        <v>20.139938210210783</v>
      </c>
      <c r="AF70">
        <v>7.9615189223252072</v>
      </c>
      <c r="AG70">
        <v>11.386366236406049</v>
      </c>
      <c r="AI70">
        <v>1.3547624339275113</v>
      </c>
      <c r="AN70" t="s">
        <v>143</v>
      </c>
      <c r="AO70">
        <f t="shared" si="7"/>
        <v>2015</v>
      </c>
      <c r="AP70" t="str">
        <f t="shared" si="8"/>
        <v>5A</v>
      </c>
      <c r="AQ70" t="str">
        <f t="shared" si="9"/>
        <v>Gatton2015Cv5A</v>
      </c>
    </row>
    <row r="71" spans="1:43" x14ac:dyDescent="0.35">
      <c r="A71" s="10">
        <v>2014</v>
      </c>
      <c r="B71" s="10" t="s">
        <v>123</v>
      </c>
      <c r="C71" s="10" t="s">
        <v>124</v>
      </c>
      <c r="D71" s="10">
        <v>4</v>
      </c>
      <c r="E71" s="10">
        <v>3</v>
      </c>
      <c r="F71" s="10">
        <v>22</v>
      </c>
      <c r="G71" s="10">
        <v>2</v>
      </c>
      <c r="H71" s="10" t="s">
        <v>2</v>
      </c>
      <c r="I71" s="11">
        <v>41873</v>
      </c>
      <c r="J71" s="10" t="s">
        <v>126</v>
      </c>
      <c r="K71" s="12">
        <v>113.76</v>
      </c>
      <c r="M71" s="12"/>
      <c r="N71" s="12"/>
      <c r="O71" s="13"/>
      <c r="P71" s="14">
        <v>-25.25</v>
      </c>
      <c r="Q71" s="15">
        <v>27.515000000000001</v>
      </c>
      <c r="R71" s="15">
        <v>172.7</v>
      </c>
      <c r="S71" s="35">
        <f t="shared" si="5"/>
        <v>3.1301064000000003</v>
      </c>
      <c r="T71" s="35">
        <f t="shared" si="6"/>
        <v>19.646352</v>
      </c>
      <c r="AD71" s="3">
        <v>42213</v>
      </c>
      <c r="AE71" s="35">
        <v>91.662659710403005</v>
      </c>
      <c r="AF71">
        <v>42.439716073933759</v>
      </c>
      <c r="AG71">
        <v>33.859503874818031</v>
      </c>
      <c r="AI71">
        <v>18.558197333857184</v>
      </c>
      <c r="AN71" t="s">
        <v>143</v>
      </c>
      <c r="AO71">
        <f t="shared" si="7"/>
        <v>2015</v>
      </c>
      <c r="AP71" t="str">
        <f t="shared" si="8"/>
        <v>5A</v>
      </c>
      <c r="AQ71" t="str">
        <f t="shared" si="9"/>
        <v>Gatton2015Cv5A</v>
      </c>
    </row>
    <row r="72" spans="1:43" x14ac:dyDescent="0.35">
      <c r="A72" s="10">
        <v>2014</v>
      </c>
      <c r="B72" s="10" t="s">
        <v>123</v>
      </c>
      <c r="C72" s="10" t="s">
        <v>124</v>
      </c>
      <c r="D72" s="10">
        <v>4</v>
      </c>
      <c r="E72" s="10">
        <v>2</v>
      </c>
      <c r="F72" s="10">
        <v>23</v>
      </c>
      <c r="G72" s="10">
        <v>2</v>
      </c>
      <c r="H72" s="10" t="s">
        <v>13</v>
      </c>
      <c r="I72" s="11">
        <v>41866</v>
      </c>
      <c r="J72" s="10" t="s">
        <v>126</v>
      </c>
      <c r="K72" s="12">
        <v>48.68</v>
      </c>
      <c r="M72" s="12"/>
      <c r="N72" s="12"/>
      <c r="O72" s="13"/>
      <c r="P72" s="14">
        <v>-25.67</v>
      </c>
      <c r="Q72" s="15">
        <v>30.728000000000002</v>
      </c>
      <c r="R72" s="15">
        <v>116.4</v>
      </c>
      <c r="S72" s="35">
        <f t="shared" si="5"/>
        <v>1.4958390400000001</v>
      </c>
      <c r="T72" s="35">
        <f t="shared" si="6"/>
        <v>5.6663519999999998</v>
      </c>
      <c r="AD72" s="3">
        <v>42241</v>
      </c>
      <c r="AE72" s="35">
        <v>111.97792057497847</v>
      </c>
      <c r="AF72">
        <v>77.649329007704026</v>
      </c>
      <c r="AG72">
        <v>26.461093307748953</v>
      </c>
      <c r="AH72">
        <v>13.398168478136251</v>
      </c>
      <c r="AI72">
        <v>11.183570078100729</v>
      </c>
      <c r="AN72" t="s">
        <v>143</v>
      </c>
      <c r="AO72">
        <f t="shared" si="7"/>
        <v>2015</v>
      </c>
      <c r="AP72" t="str">
        <f t="shared" si="8"/>
        <v>5A</v>
      </c>
      <c r="AQ72" t="str">
        <f t="shared" si="9"/>
        <v>Gatton2015Cv5A</v>
      </c>
    </row>
    <row r="73" spans="1:43" x14ac:dyDescent="0.35">
      <c r="A73" s="10">
        <v>2014</v>
      </c>
      <c r="B73" s="10" t="s">
        <v>123</v>
      </c>
      <c r="C73" s="10" t="s">
        <v>124</v>
      </c>
      <c r="D73" s="10">
        <v>4</v>
      </c>
      <c r="E73" s="10">
        <v>1</v>
      </c>
      <c r="F73" s="10">
        <v>24</v>
      </c>
      <c r="G73" s="10">
        <v>2</v>
      </c>
      <c r="H73" s="10" t="s">
        <v>10</v>
      </c>
      <c r="I73" s="11">
        <v>41871</v>
      </c>
      <c r="J73" s="10" t="s">
        <v>126</v>
      </c>
      <c r="K73" s="12">
        <v>64.06</v>
      </c>
      <c r="M73" s="12"/>
      <c r="N73" s="12"/>
      <c r="O73" s="13"/>
      <c r="P73" s="14">
        <v>-26.12</v>
      </c>
      <c r="Q73" s="15">
        <v>30.463000000000001</v>
      </c>
      <c r="R73" s="15">
        <v>89.5</v>
      </c>
      <c r="S73" s="35">
        <f t="shared" si="5"/>
        <v>1.9514597800000002</v>
      </c>
      <c r="T73" s="35">
        <f t="shared" si="6"/>
        <v>5.7333699999999999</v>
      </c>
      <c r="AD73" s="3">
        <v>42290</v>
      </c>
      <c r="AE73" s="35">
        <v>167.77321425728846</v>
      </c>
      <c r="AF73">
        <v>45.372459024733033</v>
      </c>
      <c r="AH73">
        <v>80.022974293656048</v>
      </c>
      <c r="AI73">
        <v>48.175317837507009</v>
      </c>
      <c r="AN73" t="s">
        <v>143</v>
      </c>
      <c r="AO73">
        <f t="shared" si="7"/>
        <v>2015</v>
      </c>
      <c r="AP73" t="str">
        <f t="shared" si="8"/>
        <v>5A</v>
      </c>
      <c r="AQ73" t="str">
        <f t="shared" si="9"/>
        <v>Gatton2015Cv5A</v>
      </c>
    </row>
    <row r="74" spans="1:43" x14ac:dyDescent="0.35">
      <c r="A74" s="10">
        <v>2014</v>
      </c>
      <c r="B74" s="10" t="s">
        <v>123</v>
      </c>
      <c r="C74" s="10" t="s">
        <v>124</v>
      </c>
      <c r="D74" s="10">
        <v>5</v>
      </c>
      <c r="E74" s="10">
        <v>1</v>
      </c>
      <c r="F74" s="10">
        <v>25</v>
      </c>
      <c r="G74" s="10">
        <v>3</v>
      </c>
      <c r="H74" s="10" t="s">
        <v>9</v>
      </c>
      <c r="I74" s="11">
        <v>41871</v>
      </c>
      <c r="J74" s="10" t="s">
        <v>126</v>
      </c>
      <c r="K74" s="12">
        <v>79.040000000000006</v>
      </c>
      <c r="M74" s="12"/>
      <c r="N74" s="12"/>
      <c r="O74" s="13"/>
      <c r="P74" s="14">
        <v>-25.94</v>
      </c>
      <c r="Q74" s="15">
        <v>27.98</v>
      </c>
      <c r="R74" s="15">
        <v>102</v>
      </c>
      <c r="S74" s="35">
        <f t="shared" si="5"/>
        <v>2.2115392000000003</v>
      </c>
      <c r="T74" s="35">
        <f t="shared" si="6"/>
        <v>8.0620800000000017</v>
      </c>
      <c r="AC74" t="s">
        <v>12</v>
      </c>
      <c r="AD74" s="3">
        <v>42188</v>
      </c>
      <c r="AE74" s="35">
        <v>25.316800160572708</v>
      </c>
      <c r="AF74">
        <v>9.7173183529896043</v>
      </c>
      <c r="AG74">
        <v>15.39078773019386</v>
      </c>
      <c r="AI74">
        <v>0.60186661187554136</v>
      </c>
      <c r="AN74" t="s">
        <v>143</v>
      </c>
      <c r="AO74">
        <f t="shared" si="7"/>
        <v>2015</v>
      </c>
      <c r="AP74" t="str">
        <f t="shared" si="8"/>
        <v>60A</v>
      </c>
      <c r="AQ74" t="str">
        <f t="shared" si="9"/>
        <v>Gatton2015Cv60A</v>
      </c>
    </row>
    <row r="75" spans="1:43" x14ac:dyDescent="0.35">
      <c r="A75" s="10">
        <v>2014</v>
      </c>
      <c r="B75" s="10" t="s">
        <v>123</v>
      </c>
      <c r="C75" s="10" t="s">
        <v>124</v>
      </c>
      <c r="D75" s="10">
        <v>5</v>
      </c>
      <c r="E75" s="10">
        <v>2</v>
      </c>
      <c r="F75" s="10">
        <v>26</v>
      </c>
      <c r="G75" s="10">
        <v>3</v>
      </c>
      <c r="H75" s="10" t="s">
        <v>6</v>
      </c>
      <c r="I75" s="11">
        <v>41871</v>
      </c>
      <c r="J75" s="10" t="s">
        <v>126</v>
      </c>
      <c r="K75" s="12">
        <v>42.69</v>
      </c>
      <c r="M75" s="12"/>
      <c r="N75" s="12"/>
      <c r="O75" s="13"/>
      <c r="P75" s="14">
        <v>-25.68</v>
      </c>
      <c r="Q75" s="15">
        <v>33.667999999999999</v>
      </c>
      <c r="R75" s="15">
        <v>118.9</v>
      </c>
      <c r="S75" s="35">
        <f t="shared" si="5"/>
        <v>1.4372869199999998</v>
      </c>
      <c r="T75" s="35">
        <f t="shared" si="6"/>
        <v>5.0758410000000005</v>
      </c>
      <c r="AD75" s="3">
        <v>42194</v>
      </c>
      <c r="AE75" s="35">
        <v>21.849354596790722</v>
      </c>
      <c r="AF75">
        <v>11.507304534732503</v>
      </c>
      <c r="AG75">
        <v>10.224394885037151</v>
      </c>
      <c r="AI75">
        <v>0.22366366897930429</v>
      </c>
      <c r="AN75" t="s">
        <v>143</v>
      </c>
      <c r="AO75">
        <f t="shared" si="7"/>
        <v>2015</v>
      </c>
      <c r="AP75" t="str">
        <f t="shared" si="8"/>
        <v>60A</v>
      </c>
      <c r="AQ75" t="str">
        <f t="shared" si="9"/>
        <v>Gatton2015Cv60A</v>
      </c>
    </row>
    <row r="76" spans="1:43" x14ac:dyDescent="0.35">
      <c r="A76" s="10">
        <v>2014</v>
      </c>
      <c r="B76" s="10" t="s">
        <v>123</v>
      </c>
      <c r="C76" s="10" t="s">
        <v>124</v>
      </c>
      <c r="D76" s="10">
        <v>5</v>
      </c>
      <c r="E76" s="10">
        <v>3</v>
      </c>
      <c r="F76" s="10">
        <v>27</v>
      </c>
      <c r="G76" s="10">
        <v>3</v>
      </c>
      <c r="H76" s="10" t="s">
        <v>2</v>
      </c>
      <c r="I76" s="11">
        <v>41873</v>
      </c>
      <c r="J76" s="10" t="s">
        <v>126</v>
      </c>
      <c r="K76" s="12">
        <v>108.12</v>
      </c>
      <c r="M76" s="12"/>
      <c r="N76" s="12"/>
      <c r="O76" s="13"/>
      <c r="P76" s="14">
        <v>-25.24</v>
      </c>
      <c r="Q76" s="15">
        <v>27.94</v>
      </c>
      <c r="R76" s="15">
        <v>165.7</v>
      </c>
      <c r="S76" s="35">
        <f t="shared" si="5"/>
        <v>3.0208728000000002</v>
      </c>
      <c r="T76" s="35">
        <f t="shared" si="6"/>
        <v>17.915483999999999</v>
      </c>
      <c r="AD76" s="3">
        <v>42209</v>
      </c>
      <c r="AE76" s="35">
        <v>43.195525659922836</v>
      </c>
      <c r="AF76">
        <v>25.221324739941544</v>
      </c>
      <c r="AG76">
        <v>19.449445909056642</v>
      </c>
      <c r="AI76">
        <v>1.0834569775819851</v>
      </c>
      <c r="AN76" t="s">
        <v>143</v>
      </c>
      <c r="AO76">
        <f t="shared" si="7"/>
        <v>2015</v>
      </c>
      <c r="AP76" t="str">
        <f t="shared" si="8"/>
        <v>60A</v>
      </c>
      <c r="AQ76" t="str">
        <f t="shared" si="9"/>
        <v>Gatton2015Cv60A</v>
      </c>
    </row>
    <row r="77" spans="1:43" x14ac:dyDescent="0.35">
      <c r="A77" s="10">
        <v>2014</v>
      </c>
      <c r="B77" s="10" t="s">
        <v>123</v>
      </c>
      <c r="C77" s="10" t="s">
        <v>124</v>
      </c>
      <c r="D77" s="10">
        <v>5</v>
      </c>
      <c r="E77" s="10">
        <v>4</v>
      </c>
      <c r="F77" s="10">
        <v>28</v>
      </c>
      <c r="G77" s="10">
        <v>3</v>
      </c>
      <c r="H77" s="10" t="s">
        <v>14</v>
      </c>
      <c r="I77" s="11">
        <v>41873</v>
      </c>
      <c r="J77" s="10" t="s">
        <v>126</v>
      </c>
      <c r="K77" s="12">
        <v>82.67</v>
      </c>
      <c r="M77" s="12"/>
      <c r="N77" s="12"/>
      <c r="O77" s="13"/>
      <c r="P77" s="14">
        <v>-25.69</v>
      </c>
      <c r="Q77" s="15">
        <v>25.97</v>
      </c>
      <c r="R77" s="15">
        <v>135.19999999999999</v>
      </c>
      <c r="S77" s="35">
        <f t="shared" si="5"/>
        <v>2.1469399</v>
      </c>
      <c r="T77" s="35">
        <f t="shared" si="6"/>
        <v>11.176983999999999</v>
      </c>
      <c r="AD77" s="3">
        <v>42241</v>
      </c>
      <c r="AE77" s="35">
        <v>22.976399808245468</v>
      </c>
      <c r="AF77">
        <v>11.310320513019745</v>
      </c>
      <c r="AG77">
        <v>17.888678683976039</v>
      </c>
      <c r="AH77">
        <v>11.714116157949535</v>
      </c>
      <c r="AI77">
        <v>11.12704875925534</v>
      </c>
      <c r="AN77" t="s">
        <v>143</v>
      </c>
      <c r="AO77">
        <f t="shared" si="7"/>
        <v>2015</v>
      </c>
      <c r="AP77" t="str">
        <f t="shared" si="8"/>
        <v>60A</v>
      </c>
      <c r="AQ77" t="str">
        <f t="shared" si="9"/>
        <v>Gatton2015Cv60A</v>
      </c>
    </row>
    <row r="78" spans="1:43" x14ac:dyDescent="0.35">
      <c r="A78" s="10">
        <v>2014</v>
      </c>
      <c r="B78" s="10" t="s">
        <v>123</v>
      </c>
      <c r="C78" s="10" t="s">
        <v>124</v>
      </c>
      <c r="D78" s="10">
        <v>5</v>
      </c>
      <c r="E78" s="10">
        <v>5</v>
      </c>
      <c r="F78" s="10">
        <v>29</v>
      </c>
      <c r="G78" s="10">
        <v>3</v>
      </c>
      <c r="H78" s="10" t="s">
        <v>8</v>
      </c>
      <c r="I78" s="11">
        <v>41873</v>
      </c>
      <c r="J78" s="10" t="s">
        <v>126</v>
      </c>
      <c r="K78" s="12">
        <v>74.09</v>
      </c>
      <c r="M78" s="12"/>
      <c r="N78" s="12"/>
      <c r="O78" s="13"/>
      <c r="P78" s="14">
        <v>-24.98</v>
      </c>
      <c r="Q78" s="15">
        <v>24.123000000000001</v>
      </c>
      <c r="R78" s="15">
        <v>201.20000000000002</v>
      </c>
      <c r="S78" s="35">
        <f t="shared" si="5"/>
        <v>1.7872730700000001</v>
      </c>
      <c r="T78" s="35">
        <f t="shared" si="6"/>
        <v>14.906908000000001</v>
      </c>
      <c r="AD78" s="3">
        <v>42290</v>
      </c>
      <c r="AE78" s="35">
        <v>152.01403853299436</v>
      </c>
      <c r="AF78">
        <v>56.467252517412966</v>
      </c>
      <c r="AH78">
        <v>80.634996745968948</v>
      </c>
      <c r="AI78">
        <v>19.512008001020103</v>
      </c>
      <c r="AN78" t="s">
        <v>143</v>
      </c>
      <c r="AO78">
        <f t="shared" si="7"/>
        <v>2015</v>
      </c>
      <c r="AP78" t="str">
        <f t="shared" si="8"/>
        <v>60A</v>
      </c>
      <c r="AQ78" t="str">
        <f t="shared" si="9"/>
        <v>Gatton2015Cv60A</v>
      </c>
    </row>
    <row r="79" spans="1:43" x14ac:dyDescent="0.35">
      <c r="A79" s="10">
        <v>2014</v>
      </c>
      <c r="B79" s="10" t="s">
        <v>123</v>
      </c>
      <c r="C79" s="10" t="s">
        <v>124</v>
      </c>
      <c r="D79" s="10">
        <v>5</v>
      </c>
      <c r="E79" s="10">
        <v>6</v>
      </c>
      <c r="F79" s="10">
        <v>30</v>
      </c>
      <c r="G79" s="10">
        <v>3</v>
      </c>
      <c r="H79" s="10" t="s">
        <v>12</v>
      </c>
      <c r="I79" s="11">
        <v>41866</v>
      </c>
      <c r="J79" s="10" t="s">
        <v>126</v>
      </c>
      <c r="K79" s="12">
        <v>45.8</v>
      </c>
      <c r="M79" s="12"/>
      <c r="N79" s="12"/>
      <c r="O79" s="13"/>
      <c r="P79" s="14">
        <v>-25.47</v>
      </c>
      <c r="Q79" s="15">
        <v>37.39</v>
      </c>
      <c r="R79" s="15">
        <v>118</v>
      </c>
      <c r="S79" s="35">
        <f t="shared" si="5"/>
        <v>1.7124619999999999</v>
      </c>
      <c r="T79" s="35">
        <f t="shared" si="6"/>
        <v>5.4043999999999999</v>
      </c>
      <c r="AC79" t="s">
        <v>10</v>
      </c>
      <c r="AD79" s="3">
        <v>42188</v>
      </c>
      <c r="AE79" s="35">
        <v>30.868036446688237</v>
      </c>
      <c r="AF79">
        <v>9.511496338644001</v>
      </c>
      <c r="AG79">
        <v>21.755341225160571</v>
      </c>
      <c r="AI79">
        <v>0.48136625018889884</v>
      </c>
      <c r="AN79" t="s">
        <v>143</v>
      </c>
      <c r="AO79">
        <f t="shared" si="7"/>
        <v>2015</v>
      </c>
      <c r="AP79" t="str">
        <f t="shared" si="8"/>
        <v>Corack</v>
      </c>
      <c r="AQ79" t="str">
        <f t="shared" si="9"/>
        <v>Gatton2015CvCorack</v>
      </c>
    </row>
    <row r="80" spans="1:43" x14ac:dyDescent="0.35">
      <c r="A80" s="10">
        <v>2014</v>
      </c>
      <c r="B80" s="10" t="s">
        <v>123</v>
      </c>
      <c r="C80" s="10" t="s">
        <v>124</v>
      </c>
      <c r="D80" s="10">
        <v>6</v>
      </c>
      <c r="E80" s="10">
        <v>6</v>
      </c>
      <c r="F80" s="10">
        <v>31</v>
      </c>
      <c r="G80" s="10">
        <v>3</v>
      </c>
      <c r="H80" s="10" t="s">
        <v>5</v>
      </c>
      <c r="I80" s="11">
        <v>41871</v>
      </c>
      <c r="J80" s="10" t="s">
        <v>126</v>
      </c>
      <c r="K80" s="12">
        <v>52.4</v>
      </c>
      <c r="M80" s="12"/>
      <c r="N80" s="12"/>
      <c r="O80" s="13"/>
      <c r="P80" s="14">
        <v>-25.9</v>
      </c>
      <c r="Q80" s="15">
        <v>29.702000000000002</v>
      </c>
      <c r="R80" s="15">
        <v>111.8</v>
      </c>
      <c r="S80" s="35">
        <f t="shared" si="5"/>
        <v>1.5563848</v>
      </c>
      <c r="T80" s="35">
        <f t="shared" si="6"/>
        <v>5.85832</v>
      </c>
      <c r="AD80" s="3">
        <v>42194</v>
      </c>
      <c r="AE80" s="35">
        <v>25.106923642987766</v>
      </c>
      <c r="AF80">
        <v>10.645537614579217</v>
      </c>
      <c r="AG80">
        <v>15.025123973112041</v>
      </c>
      <c r="AI80">
        <v>0.44577123474756197</v>
      </c>
      <c r="AN80" t="s">
        <v>143</v>
      </c>
      <c r="AO80">
        <f t="shared" si="7"/>
        <v>2015</v>
      </c>
      <c r="AP80" t="str">
        <f t="shared" si="8"/>
        <v>Corack</v>
      </c>
      <c r="AQ80" t="str">
        <f t="shared" si="9"/>
        <v>Gatton2015CvCorack</v>
      </c>
    </row>
    <row r="81" spans="1:43" x14ac:dyDescent="0.35">
      <c r="A81" s="10">
        <v>2014</v>
      </c>
      <c r="B81" s="10" t="s">
        <v>123</v>
      </c>
      <c r="C81" s="10" t="s">
        <v>124</v>
      </c>
      <c r="D81" s="10">
        <v>6</v>
      </c>
      <c r="E81" s="10">
        <v>5</v>
      </c>
      <c r="F81" s="10">
        <v>32</v>
      </c>
      <c r="G81" s="10">
        <v>3</v>
      </c>
      <c r="H81" s="10" t="s">
        <v>7</v>
      </c>
      <c r="I81" s="11">
        <v>41873</v>
      </c>
      <c r="J81" s="10" t="s">
        <v>126</v>
      </c>
      <c r="K81" s="12">
        <v>52.99</v>
      </c>
      <c r="M81" s="12"/>
      <c r="N81" s="12"/>
      <c r="O81" s="13"/>
      <c r="P81" s="14">
        <v>-25.97</v>
      </c>
      <c r="Q81" s="15">
        <v>31.013999999999999</v>
      </c>
      <c r="R81" s="15">
        <v>106.7</v>
      </c>
      <c r="S81" s="35">
        <f t="shared" si="5"/>
        <v>1.64343186</v>
      </c>
      <c r="T81" s="35">
        <f t="shared" si="6"/>
        <v>5.6540330000000001</v>
      </c>
      <c r="AD81" s="3">
        <v>42209</v>
      </c>
      <c r="AE81" s="35">
        <v>17.673290162987261</v>
      </c>
      <c r="AF81">
        <v>11.024832948771344</v>
      </c>
      <c r="AG81">
        <v>14.306893345765848</v>
      </c>
      <c r="AI81">
        <v>2.5131753660727112</v>
      </c>
      <c r="AN81" t="s">
        <v>143</v>
      </c>
      <c r="AO81">
        <f t="shared" si="7"/>
        <v>2015</v>
      </c>
      <c r="AP81" t="str">
        <f t="shared" si="8"/>
        <v>Corack</v>
      </c>
      <c r="AQ81" t="str">
        <f t="shared" si="9"/>
        <v>Gatton2015CvCorack</v>
      </c>
    </row>
    <row r="82" spans="1:43" x14ac:dyDescent="0.35">
      <c r="A82" s="10">
        <v>2014</v>
      </c>
      <c r="B82" s="10" t="s">
        <v>123</v>
      </c>
      <c r="C82" s="10" t="s">
        <v>124</v>
      </c>
      <c r="D82" s="10">
        <v>6</v>
      </c>
      <c r="E82" s="10">
        <v>4</v>
      </c>
      <c r="F82" s="10">
        <v>33</v>
      </c>
      <c r="G82" s="10">
        <v>3</v>
      </c>
      <c r="H82" s="10" t="s">
        <v>13</v>
      </c>
      <c r="I82" s="11">
        <v>41866</v>
      </c>
      <c r="J82" s="10" t="s">
        <v>126</v>
      </c>
      <c r="K82" s="12">
        <v>52.74</v>
      </c>
      <c r="M82" s="12"/>
      <c r="N82" s="12"/>
      <c r="O82" s="13"/>
      <c r="P82" s="14">
        <v>-25.72</v>
      </c>
      <c r="Q82" s="15">
        <v>31.899000000000001</v>
      </c>
      <c r="R82" s="15">
        <v>104.5</v>
      </c>
      <c r="S82" s="35">
        <f t="shared" si="5"/>
        <v>1.6823532600000002</v>
      </c>
      <c r="T82" s="35">
        <f t="shared" si="6"/>
        <v>5.5113300000000001</v>
      </c>
      <c r="AD82" s="3">
        <v>42234</v>
      </c>
      <c r="AE82" s="35">
        <v>66.220044408633726</v>
      </c>
      <c r="AF82">
        <v>54.991042434583633</v>
      </c>
      <c r="AG82">
        <v>17.518712661384448</v>
      </c>
      <c r="AH82">
        <v>17.387470794828491</v>
      </c>
      <c r="AI82">
        <v>8.6390410355200267</v>
      </c>
      <c r="AN82" t="s">
        <v>143</v>
      </c>
      <c r="AO82">
        <f t="shared" si="7"/>
        <v>2015</v>
      </c>
      <c r="AP82" t="str">
        <f t="shared" si="8"/>
        <v>Corack</v>
      </c>
      <c r="AQ82" t="str">
        <f t="shared" si="9"/>
        <v>Gatton2015CvCorack</v>
      </c>
    </row>
    <row r="83" spans="1:43" x14ac:dyDescent="0.35">
      <c r="A83" s="10">
        <v>2014</v>
      </c>
      <c r="B83" s="10" t="s">
        <v>123</v>
      </c>
      <c r="C83" s="10" t="s">
        <v>124</v>
      </c>
      <c r="D83" s="10">
        <v>6</v>
      </c>
      <c r="E83" s="10">
        <v>3</v>
      </c>
      <c r="F83" s="10">
        <v>34</v>
      </c>
      <c r="G83" s="10">
        <v>3</v>
      </c>
      <c r="H83" s="10" t="s">
        <v>4</v>
      </c>
      <c r="I83" s="11">
        <v>41873</v>
      </c>
      <c r="J83" s="10" t="s">
        <v>126</v>
      </c>
      <c r="K83" s="12">
        <v>33.57</v>
      </c>
      <c r="M83" s="12"/>
      <c r="N83" s="12"/>
      <c r="O83" s="13"/>
      <c r="P83" s="14">
        <v>-25.3</v>
      </c>
      <c r="Q83" s="15">
        <v>36.783000000000001</v>
      </c>
      <c r="R83" s="15">
        <v>139</v>
      </c>
      <c r="S83" s="35">
        <f t="shared" si="5"/>
        <v>1.23480531</v>
      </c>
      <c r="T83" s="35">
        <f t="shared" si="6"/>
        <v>4.6662300000000005</v>
      </c>
      <c r="AD83" s="3">
        <v>42290</v>
      </c>
      <c r="AE83" s="35">
        <v>63.905805683048726</v>
      </c>
      <c r="AF83">
        <v>10.296372653533847</v>
      </c>
      <c r="AH83">
        <v>39.126537437374957</v>
      </c>
      <c r="AI83">
        <v>25.590707157998942</v>
      </c>
      <c r="AN83" t="s">
        <v>143</v>
      </c>
      <c r="AO83">
        <f t="shared" si="7"/>
        <v>2015</v>
      </c>
      <c r="AP83" t="str">
        <f t="shared" si="8"/>
        <v>Corack</v>
      </c>
      <c r="AQ83" t="str">
        <f t="shared" si="9"/>
        <v>Gatton2015CvCorack</v>
      </c>
    </row>
    <row r="84" spans="1:43" x14ac:dyDescent="0.35">
      <c r="A84" s="10">
        <v>2014</v>
      </c>
      <c r="B84" s="10" t="s">
        <v>123</v>
      </c>
      <c r="C84" s="10" t="s">
        <v>124</v>
      </c>
      <c r="D84" s="10">
        <v>6</v>
      </c>
      <c r="E84" s="10">
        <v>2</v>
      </c>
      <c r="F84" s="10">
        <v>35</v>
      </c>
      <c r="G84" s="10">
        <v>3</v>
      </c>
      <c r="H84" s="10" t="s">
        <v>10</v>
      </c>
      <c r="I84" s="11">
        <v>41871</v>
      </c>
      <c r="J84" s="10" t="s">
        <v>126</v>
      </c>
      <c r="K84" s="12">
        <v>57.05</v>
      </c>
      <c r="M84" s="12"/>
      <c r="N84" s="12"/>
      <c r="O84" s="13"/>
      <c r="P84" s="14">
        <v>-25.55</v>
      </c>
      <c r="Q84" s="15">
        <v>23.437000000000001</v>
      </c>
      <c r="R84" s="15">
        <v>160</v>
      </c>
      <c r="S84" s="35">
        <f t="shared" si="5"/>
        <v>1.33708085</v>
      </c>
      <c r="T84" s="35">
        <f t="shared" si="6"/>
        <v>9.1280000000000001</v>
      </c>
      <c r="AC84" t="s">
        <v>8</v>
      </c>
      <c r="AD84" s="3">
        <v>42188</v>
      </c>
      <c r="AE84" s="35">
        <v>33.265476709957795</v>
      </c>
      <c r="AF84">
        <v>10.341500749458531</v>
      </c>
      <c r="AG84">
        <v>22.154170265991226</v>
      </c>
      <c r="AI84">
        <v>1.0451555794831195</v>
      </c>
      <c r="AN84" t="s">
        <v>143</v>
      </c>
      <c r="AO84">
        <f t="shared" si="7"/>
        <v>2015</v>
      </c>
      <c r="AP84" t="str">
        <f t="shared" si="8"/>
        <v>Espada</v>
      </c>
      <c r="AQ84" t="str">
        <f t="shared" si="9"/>
        <v>Gatton2015CvEspada</v>
      </c>
    </row>
    <row r="85" spans="1:43" x14ac:dyDescent="0.35">
      <c r="A85" s="10">
        <v>2014</v>
      </c>
      <c r="B85" s="10" t="s">
        <v>123</v>
      </c>
      <c r="C85" s="10" t="s">
        <v>124</v>
      </c>
      <c r="D85" s="10">
        <v>6</v>
      </c>
      <c r="E85" s="10">
        <v>1</v>
      </c>
      <c r="F85" s="10">
        <v>36</v>
      </c>
      <c r="G85" s="10">
        <v>3</v>
      </c>
      <c r="H85" s="10" t="s">
        <v>3</v>
      </c>
      <c r="I85" s="11">
        <v>41871</v>
      </c>
      <c r="J85" s="10" t="s">
        <v>126</v>
      </c>
      <c r="K85" s="12">
        <v>38.869999999999997</v>
      </c>
      <c r="M85" s="12"/>
      <c r="N85" s="12"/>
      <c r="O85" s="13"/>
      <c r="P85" s="14">
        <v>-26.14</v>
      </c>
      <c r="Q85" s="15">
        <v>32.045000000000002</v>
      </c>
      <c r="R85" s="15">
        <v>87</v>
      </c>
      <c r="S85" s="35">
        <f t="shared" si="5"/>
        <v>1.24558915</v>
      </c>
      <c r="T85" s="35">
        <f t="shared" si="6"/>
        <v>3.3816899999999994</v>
      </c>
      <c r="AD85" s="3">
        <v>42194</v>
      </c>
      <c r="AE85" s="35">
        <v>25.11052988511214</v>
      </c>
      <c r="AF85">
        <v>9.7972277631551332</v>
      </c>
      <c r="AG85">
        <v>15.380718033670433</v>
      </c>
      <c r="AI85">
        <v>0.54488964874845913</v>
      </c>
      <c r="AN85" t="s">
        <v>143</v>
      </c>
      <c r="AO85">
        <f t="shared" si="7"/>
        <v>2015</v>
      </c>
      <c r="AP85" t="str">
        <f t="shared" si="8"/>
        <v>Espada</v>
      </c>
      <c r="AQ85" t="str">
        <f t="shared" si="9"/>
        <v>Gatton2015CvEspada</v>
      </c>
    </row>
    <row r="86" spans="1:43" x14ac:dyDescent="0.35">
      <c r="A86" s="10">
        <v>2014</v>
      </c>
      <c r="B86" s="10" t="s">
        <v>123</v>
      </c>
      <c r="C86" s="10" t="s">
        <v>124</v>
      </c>
      <c r="D86" s="10">
        <v>7</v>
      </c>
      <c r="E86" s="10">
        <v>1</v>
      </c>
      <c r="F86" s="10">
        <v>37</v>
      </c>
      <c r="G86" s="10">
        <v>4</v>
      </c>
      <c r="H86" s="10" t="s">
        <v>13</v>
      </c>
      <c r="I86" s="11">
        <v>41866</v>
      </c>
      <c r="J86" s="10" t="s">
        <v>126</v>
      </c>
      <c r="K86" s="12">
        <v>35.47</v>
      </c>
      <c r="M86" s="12"/>
      <c r="N86" s="12"/>
      <c r="O86" s="13"/>
      <c r="P86" s="14">
        <v>-25.74</v>
      </c>
      <c r="Q86" s="15">
        <v>33.798000000000002</v>
      </c>
      <c r="R86" s="15">
        <v>103.10000000000001</v>
      </c>
      <c r="S86" s="35">
        <f t="shared" si="5"/>
        <v>1.19881506</v>
      </c>
      <c r="T86" s="35">
        <f t="shared" si="6"/>
        <v>3.6569570000000002</v>
      </c>
      <c r="AD86" s="3">
        <v>42213</v>
      </c>
      <c r="AE86" s="35">
        <v>50.17395340213843</v>
      </c>
      <c r="AF86">
        <v>25.261325167962244</v>
      </c>
      <c r="AG86">
        <v>38.489232597768307</v>
      </c>
      <c r="AI86">
        <v>2.0861464158273262</v>
      </c>
      <c r="AN86" t="s">
        <v>143</v>
      </c>
      <c r="AO86">
        <f t="shared" si="7"/>
        <v>2015</v>
      </c>
      <c r="AP86" t="str">
        <f t="shared" si="8"/>
        <v>Espada</v>
      </c>
      <c r="AQ86" t="str">
        <f t="shared" si="9"/>
        <v>Gatton2015CvEspada</v>
      </c>
    </row>
    <row r="87" spans="1:43" x14ac:dyDescent="0.35">
      <c r="A87" s="10">
        <v>2014</v>
      </c>
      <c r="B87" s="10" t="s">
        <v>123</v>
      </c>
      <c r="C87" s="10" t="s">
        <v>124</v>
      </c>
      <c r="D87" s="10">
        <v>7</v>
      </c>
      <c r="E87" s="10">
        <v>2</v>
      </c>
      <c r="F87" s="10">
        <v>38</v>
      </c>
      <c r="G87" s="10">
        <v>4</v>
      </c>
      <c r="H87" s="10" t="s">
        <v>5</v>
      </c>
      <c r="I87" s="11">
        <v>41871</v>
      </c>
      <c r="J87" s="10" t="s">
        <v>126</v>
      </c>
      <c r="K87" s="12">
        <v>56.18</v>
      </c>
      <c r="M87" s="12"/>
      <c r="N87" s="12"/>
      <c r="O87" s="13"/>
      <c r="P87" s="14">
        <v>-25.43</v>
      </c>
      <c r="Q87" s="15">
        <v>26.907999999999998</v>
      </c>
      <c r="R87" s="15">
        <v>149.19999999999999</v>
      </c>
      <c r="S87" s="35">
        <f t="shared" si="5"/>
        <v>1.5116914399999999</v>
      </c>
      <c r="T87" s="35">
        <f t="shared" si="6"/>
        <v>8.3820559999999986</v>
      </c>
      <c r="AD87" s="3">
        <v>42241</v>
      </c>
      <c r="AE87" s="35">
        <v>46.2688752274656</v>
      </c>
      <c r="AF87">
        <v>26.410829055585712</v>
      </c>
      <c r="AG87">
        <v>39.153037713081787</v>
      </c>
      <c r="AH87">
        <v>7.9770409065039214</v>
      </c>
      <c r="AI87">
        <v>12.35373413342362</v>
      </c>
      <c r="AN87" t="s">
        <v>143</v>
      </c>
      <c r="AO87">
        <f t="shared" si="7"/>
        <v>2015</v>
      </c>
      <c r="AP87" t="str">
        <f t="shared" si="8"/>
        <v>Espada</v>
      </c>
      <c r="AQ87" t="str">
        <f t="shared" si="9"/>
        <v>Gatton2015CvEspada</v>
      </c>
    </row>
    <row r="88" spans="1:43" x14ac:dyDescent="0.35">
      <c r="A88" s="10">
        <v>2014</v>
      </c>
      <c r="B88" s="10" t="s">
        <v>123</v>
      </c>
      <c r="C88" s="10" t="s">
        <v>124</v>
      </c>
      <c r="D88" s="10">
        <v>7</v>
      </c>
      <c r="E88" s="10">
        <v>3</v>
      </c>
      <c r="F88" s="10">
        <v>39</v>
      </c>
      <c r="G88" s="10">
        <v>4</v>
      </c>
      <c r="H88" s="10" t="s">
        <v>3</v>
      </c>
      <c r="I88" s="11">
        <v>41871</v>
      </c>
      <c r="J88" s="10" t="s">
        <v>126</v>
      </c>
      <c r="K88" s="12">
        <v>61.68</v>
      </c>
      <c r="M88" s="12"/>
      <c r="N88" s="12"/>
      <c r="O88" s="13"/>
      <c r="P88" s="14">
        <v>-25.79</v>
      </c>
      <c r="Q88" s="15">
        <v>27.68</v>
      </c>
      <c r="R88" s="15">
        <v>110.3</v>
      </c>
      <c r="S88" s="35">
        <f t="shared" si="5"/>
        <v>1.7073024000000001</v>
      </c>
      <c r="T88" s="35">
        <f t="shared" si="6"/>
        <v>6.8033039999999998</v>
      </c>
      <c r="AD88" s="3">
        <v>42290</v>
      </c>
      <c r="AE88" s="35">
        <v>113.29245929598731</v>
      </c>
      <c r="AF88">
        <v>44.700574706901463</v>
      </c>
      <c r="AH88">
        <v>66.380881925068195</v>
      </c>
      <c r="AI88">
        <v>17.355913510221669</v>
      </c>
      <c r="AN88" t="s">
        <v>143</v>
      </c>
      <c r="AO88">
        <f t="shared" si="7"/>
        <v>2015</v>
      </c>
      <c r="AP88" t="str">
        <f t="shared" si="8"/>
        <v>Espada</v>
      </c>
      <c r="AQ88" t="str">
        <f t="shared" si="9"/>
        <v>Gatton2015CvEspada</v>
      </c>
    </row>
    <row r="89" spans="1:43" x14ac:dyDescent="0.35">
      <c r="A89" s="10">
        <v>2014</v>
      </c>
      <c r="B89" s="10" t="s">
        <v>123</v>
      </c>
      <c r="C89" s="10" t="s">
        <v>124</v>
      </c>
      <c r="D89" s="10">
        <v>7</v>
      </c>
      <c r="E89" s="10">
        <v>4</v>
      </c>
      <c r="F89" s="10">
        <v>40</v>
      </c>
      <c r="G89" s="10">
        <v>4</v>
      </c>
      <c r="H89" s="10" t="s">
        <v>7</v>
      </c>
      <c r="I89" s="11">
        <v>41871</v>
      </c>
      <c r="J89" s="10" t="s">
        <v>126</v>
      </c>
      <c r="K89" s="12">
        <v>53.77</v>
      </c>
      <c r="M89" s="12"/>
      <c r="N89" s="12"/>
      <c r="O89" s="13"/>
      <c r="P89" s="14">
        <v>-26.03</v>
      </c>
      <c r="Q89" s="15">
        <v>33.438000000000002</v>
      </c>
      <c r="R89" s="15">
        <v>97.6</v>
      </c>
      <c r="S89" s="35">
        <f t="shared" si="5"/>
        <v>1.7979612600000003</v>
      </c>
      <c r="T89" s="35">
        <f t="shared" si="6"/>
        <v>5.2479520000000006</v>
      </c>
      <c r="AC89" t="s">
        <v>4</v>
      </c>
      <c r="AD89" s="3">
        <v>42188</v>
      </c>
      <c r="AE89" s="35">
        <v>24.648332826199635</v>
      </c>
      <c r="AF89">
        <v>16.35965083280588</v>
      </c>
      <c r="AG89">
        <v>12.151847257675318</v>
      </c>
      <c r="AI89">
        <v>0.48892182213139135</v>
      </c>
      <c r="AN89" t="s">
        <v>143</v>
      </c>
      <c r="AO89">
        <f t="shared" si="7"/>
        <v>2015</v>
      </c>
      <c r="AP89" t="str">
        <f t="shared" si="8"/>
        <v>Gauntlet</v>
      </c>
      <c r="AQ89" t="str">
        <f t="shared" si="9"/>
        <v>Gatton2015CvGauntlet</v>
      </c>
    </row>
    <row r="90" spans="1:43" x14ac:dyDescent="0.35">
      <c r="A90" s="10">
        <v>2014</v>
      </c>
      <c r="B90" s="10" t="s">
        <v>123</v>
      </c>
      <c r="C90" s="10" t="s">
        <v>124</v>
      </c>
      <c r="D90" s="10">
        <v>7</v>
      </c>
      <c r="E90" s="10">
        <v>5</v>
      </c>
      <c r="F90" s="10">
        <v>41</v>
      </c>
      <c r="G90" s="10">
        <v>4</v>
      </c>
      <c r="H90" s="10" t="s">
        <v>9</v>
      </c>
      <c r="I90" s="11">
        <v>41871</v>
      </c>
      <c r="J90" s="10" t="s">
        <v>126</v>
      </c>
      <c r="K90" s="12">
        <v>56.54</v>
      </c>
      <c r="M90" s="12"/>
      <c r="N90" s="12"/>
      <c r="O90" s="13"/>
      <c r="P90" s="14">
        <v>-26.01</v>
      </c>
      <c r="Q90" s="15">
        <v>28.845999999999997</v>
      </c>
      <c r="R90" s="15">
        <v>106.89999999999999</v>
      </c>
      <c r="S90" s="35">
        <f t="shared" si="5"/>
        <v>1.6309528399999997</v>
      </c>
      <c r="T90" s="35">
        <f t="shared" si="6"/>
        <v>6.0441259999999994</v>
      </c>
      <c r="AD90" s="3">
        <v>42194</v>
      </c>
      <c r="AE90" s="35">
        <v>16.733181052870471</v>
      </c>
      <c r="AF90">
        <v>4.1595802322291231</v>
      </c>
      <c r="AG90">
        <v>12.794743308807517</v>
      </c>
      <c r="AI90">
        <v>0.40046020710173919</v>
      </c>
      <c r="AN90" t="s">
        <v>143</v>
      </c>
      <c r="AO90">
        <f t="shared" si="7"/>
        <v>2015</v>
      </c>
      <c r="AP90" t="str">
        <f t="shared" si="8"/>
        <v>Gauntlet</v>
      </c>
      <c r="AQ90" t="str">
        <f t="shared" si="9"/>
        <v>Gatton2015CvGauntlet</v>
      </c>
    </row>
    <row r="91" spans="1:43" x14ac:dyDescent="0.35">
      <c r="A91" s="10">
        <v>2014</v>
      </c>
      <c r="B91" s="10" t="s">
        <v>123</v>
      </c>
      <c r="C91" s="10" t="s">
        <v>124</v>
      </c>
      <c r="D91" s="10">
        <v>7</v>
      </c>
      <c r="E91" s="10">
        <v>6</v>
      </c>
      <c r="F91" s="10">
        <v>42</v>
      </c>
      <c r="G91" s="10">
        <v>4</v>
      </c>
      <c r="H91" s="10" t="s">
        <v>8</v>
      </c>
      <c r="I91" s="11">
        <v>41873</v>
      </c>
      <c r="J91" s="10" t="s">
        <v>126</v>
      </c>
      <c r="K91" s="12">
        <v>72.67</v>
      </c>
      <c r="M91" s="12"/>
      <c r="N91" s="12"/>
      <c r="O91" s="13"/>
      <c r="P91" s="14">
        <v>-25.01</v>
      </c>
      <c r="Q91" s="15">
        <v>26.554000000000002</v>
      </c>
      <c r="R91" s="15">
        <v>206.4</v>
      </c>
      <c r="S91" s="35">
        <f t="shared" si="5"/>
        <v>1.9296791800000002</v>
      </c>
      <c r="T91" s="35">
        <f t="shared" si="6"/>
        <v>14.999088000000002</v>
      </c>
      <c r="AD91" s="3">
        <v>42220</v>
      </c>
      <c r="AE91" s="35">
        <v>71.243185405108775</v>
      </c>
      <c r="AF91">
        <v>39.6711848720769</v>
      </c>
      <c r="AG91">
        <v>30.411582194698916</v>
      </c>
      <c r="AI91">
        <v>3.8467654654261403</v>
      </c>
      <c r="AN91" t="s">
        <v>143</v>
      </c>
      <c r="AO91">
        <f t="shared" si="7"/>
        <v>2015</v>
      </c>
      <c r="AP91" t="str">
        <f t="shared" si="8"/>
        <v>Gauntlet</v>
      </c>
      <c r="AQ91" t="str">
        <f t="shared" si="9"/>
        <v>Gatton2015CvGauntlet</v>
      </c>
    </row>
    <row r="92" spans="1:43" x14ac:dyDescent="0.35">
      <c r="A92" s="10">
        <v>2014</v>
      </c>
      <c r="B92" s="10" t="s">
        <v>123</v>
      </c>
      <c r="C92" s="10" t="s">
        <v>124</v>
      </c>
      <c r="D92" s="10">
        <v>8</v>
      </c>
      <c r="E92" s="10">
        <v>6</v>
      </c>
      <c r="F92" s="10">
        <v>43</v>
      </c>
      <c r="G92" s="10">
        <v>4</v>
      </c>
      <c r="H92" s="10" t="s">
        <v>12</v>
      </c>
      <c r="I92" s="11">
        <v>41866</v>
      </c>
      <c r="J92" s="10" t="s">
        <v>126</v>
      </c>
      <c r="K92" s="12">
        <v>52.91</v>
      </c>
      <c r="M92" s="12"/>
      <c r="N92" s="12"/>
      <c r="O92" s="13"/>
      <c r="P92" s="14">
        <v>-25.61</v>
      </c>
      <c r="Q92" s="15">
        <v>32.756</v>
      </c>
      <c r="R92" s="15">
        <v>135.69999999999999</v>
      </c>
      <c r="S92" s="35">
        <f t="shared" si="5"/>
        <v>1.73311996</v>
      </c>
      <c r="T92" s="35">
        <f t="shared" si="6"/>
        <v>7.179886999999999</v>
      </c>
      <c r="AD92" s="3">
        <v>42241</v>
      </c>
      <c r="AE92" s="35">
        <v>78.195611414226036</v>
      </c>
      <c r="AF92">
        <v>40.989149014229604</v>
      </c>
      <c r="AG92">
        <v>13.261815803048348</v>
      </c>
      <c r="AH92">
        <v>23.87689369444567</v>
      </c>
      <c r="AI92">
        <v>4.549986360417944</v>
      </c>
      <c r="AN92" t="s">
        <v>143</v>
      </c>
      <c r="AO92">
        <f t="shared" si="7"/>
        <v>2015</v>
      </c>
      <c r="AP92" t="str">
        <f t="shared" si="8"/>
        <v>Gauntlet</v>
      </c>
      <c r="AQ92" t="str">
        <f t="shared" si="9"/>
        <v>Gatton2015CvGauntlet</v>
      </c>
    </row>
    <row r="93" spans="1:43" x14ac:dyDescent="0.35">
      <c r="A93" s="10">
        <v>2014</v>
      </c>
      <c r="B93" s="10" t="s">
        <v>123</v>
      </c>
      <c r="C93" s="10" t="s">
        <v>124</v>
      </c>
      <c r="D93" s="10">
        <v>8</v>
      </c>
      <c r="E93" s="10">
        <v>5</v>
      </c>
      <c r="F93" s="10">
        <v>44</v>
      </c>
      <c r="G93" s="10">
        <v>4</v>
      </c>
      <c r="H93" s="10" t="s">
        <v>10</v>
      </c>
      <c r="I93" s="11">
        <v>41871</v>
      </c>
      <c r="J93" s="10" t="s">
        <v>126</v>
      </c>
      <c r="K93" s="12">
        <v>43.89</v>
      </c>
      <c r="M93" s="12"/>
      <c r="N93" s="12"/>
      <c r="O93" s="13"/>
      <c r="P93" s="14">
        <v>-26.06</v>
      </c>
      <c r="Q93" s="15">
        <v>31.038999999999998</v>
      </c>
      <c r="R93" s="15">
        <v>100.1</v>
      </c>
      <c r="S93" s="35">
        <f t="shared" si="5"/>
        <v>1.3623017099999999</v>
      </c>
      <c r="T93" s="35">
        <f t="shared" si="6"/>
        <v>4.393389</v>
      </c>
      <c r="AD93" s="3">
        <v>42290</v>
      </c>
      <c r="AE93" s="35">
        <v>204.45152689523582</v>
      </c>
      <c r="AF93">
        <v>63.762565953639609</v>
      </c>
      <c r="AG93" t="e">
        <v>#DIV/0!</v>
      </c>
      <c r="AH93">
        <v>99.375063813906337</v>
      </c>
      <c r="AI93">
        <v>43.84624556374385</v>
      </c>
      <c r="AN93" t="s">
        <v>143</v>
      </c>
      <c r="AO93">
        <f t="shared" si="7"/>
        <v>2015</v>
      </c>
      <c r="AP93" t="str">
        <f t="shared" si="8"/>
        <v>Gauntlet</v>
      </c>
      <c r="AQ93" t="str">
        <f t="shared" si="9"/>
        <v>Gatton2015CvGauntlet</v>
      </c>
    </row>
    <row r="94" spans="1:43" x14ac:dyDescent="0.35">
      <c r="A94" s="10">
        <v>2014</v>
      </c>
      <c r="B94" s="10" t="s">
        <v>123</v>
      </c>
      <c r="C94" s="10" t="s">
        <v>124</v>
      </c>
      <c r="D94" s="10">
        <v>8</v>
      </c>
      <c r="E94" s="10">
        <v>4</v>
      </c>
      <c r="F94" s="10">
        <v>45</v>
      </c>
      <c r="G94" s="10">
        <v>4</v>
      </c>
      <c r="H94" s="10" t="s">
        <v>14</v>
      </c>
      <c r="I94" s="11">
        <v>41873</v>
      </c>
      <c r="J94" s="10" t="s">
        <v>126</v>
      </c>
      <c r="K94" s="12">
        <v>101.22</v>
      </c>
      <c r="M94" s="12"/>
      <c r="N94" s="12"/>
      <c r="O94" s="13"/>
      <c r="P94" s="14">
        <v>-25.6</v>
      </c>
      <c r="Q94" s="15">
        <v>30.034999999999997</v>
      </c>
      <c r="R94" s="15">
        <v>126.7</v>
      </c>
      <c r="S94" s="35">
        <f t="shared" si="5"/>
        <v>3.0401426999999996</v>
      </c>
      <c r="T94" s="35">
        <f t="shared" si="6"/>
        <v>12.824574</v>
      </c>
      <c r="AC94" t="s">
        <v>7</v>
      </c>
      <c r="AD94" s="3">
        <v>42188</v>
      </c>
      <c r="AE94" s="35">
        <v>9.7362704853020201</v>
      </c>
      <c r="AF94">
        <v>5.2381981896950416</v>
      </c>
      <c r="AG94">
        <v>5.3284236107360181</v>
      </c>
      <c r="AI94">
        <v>0.70273395290427709</v>
      </c>
      <c r="AN94" t="s">
        <v>143</v>
      </c>
      <c r="AO94">
        <f t="shared" si="7"/>
        <v>2015</v>
      </c>
      <c r="AP94" t="str">
        <f t="shared" si="8"/>
        <v>Hartog</v>
      </c>
      <c r="AQ94" t="str">
        <f t="shared" si="9"/>
        <v>Gatton2015CvHartog</v>
      </c>
    </row>
    <row r="95" spans="1:43" x14ac:dyDescent="0.35">
      <c r="A95" s="10">
        <v>2014</v>
      </c>
      <c r="B95" s="10" t="s">
        <v>123</v>
      </c>
      <c r="C95" s="10" t="s">
        <v>124</v>
      </c>
      <c r="D95" s="10">
        <v>8</v>
      </c>
      <c r="E95" s="10">
        <v>3</v>
      </c>
      <c r="F95" s="10">
        <v>46</v>
      </c>
      <c r="G95" s="10">
        <v>4</v>
      </c>
      <c r="H95" s="10" t="s">
        <v>6</v>
      </c>
      <c r="I95" s="11">
        <v>41871</v>
      </c>
      <c r="J95" s="10" t="s">
        <v>126</v>
      </c>
      <c r="K95" s="12">
        <v>37.799999999999997</v>
      </c>
      <c r="M95" s="12"/>
      <c r="N95" s="12"/>
      <c r="O95" s="13"/>
      <c r="P95" s="14">
        <v>-26.19</v>
      </c>
      <c r="Q95" s="15">
        <v>32.197000000000003</v>
      </c>
      <c r="R95" s="15">
        <v>91.899999999999991</v>
      </c>
      <c r="S95" s="35">
        <f t="shared" si="5"/>
        <v>1.2170466</v>
      </c>
      <c r="T95" s="35">
        <f t="shared" si="6"/>
        <v>3.4738199999999995</v>
      </c>
      <c r="AD95" s="3">
        <v>42194</v>
      </c>
      <c r="AE95" s="35">
        <v>20.08155962660857</v>
      </c>
      <c r="AF95">
        <v>8.8600504125778272</v>
      </c>
      <c r="AG95">
        <v>1.5266846909913838</v>
      </c>
      <c r="AI95">
        <v>0.19685042724134413</v>
      </c>
      <c r="AN95" t="s">
        <v>143</v>
      </c>
      <c r="AO95">
        <f t="shared" si="7"/>
        <v>2015</v>
      </c>
      <c r="AP95" t="str">
        <f t="shared" si="8"/>
        <v>Hartog</v>
      </c>
      <c r="AQ95" t="str">
        <f t="shared" si="9"/>
        <v>Gatton2015CvHartog</v>
      </c>
    </row>
    <row r="96" spans="1:43" x14ac:dyDescent="0.35">
      <c r="A96" s="10">
        <v>2014</v>
      </c>
      <c r="B96" s="10" t="s">
        <v>123</v>
      </c>
      <c r="C96" s="10" t="s">
        <v>124</v>
      </c>
      <c r="D96" s="10">
        <v>8</v>
      </c>
      <c r="E96" s="10">
        <v>2</v>
      </c>
      <c r="F96" s="10">
        <v>47</v>
      </c>
      <c r="G96" s="10">
        <v>4</v>
      </c>
      <c r="H96" s="10" t="s">
        <v>4</v>
      </c>
      <c r="I96" s="11">
        <v>41873</v>
      </c>
      <c r="J96" s="10" t="s">
        <v>126</v>
      </c>
      <c r="K96" s="12">
        <v>46.75</v>
      </c>
      <c r="M96" s="12"/>
      <c r="N96" s="12"/>
      <c r="O96" s="13"/>
      <c r="P96" s="14">
        <v>-25.14</v>
      </c>
      <c r="Q96" s="15">
        <v>29.937999999999999</v>
      </c>
      <c r="R96" s="15">
        <v>175.5</v>
      </c>
      <c r="S96" s="35">
        <f t="shared" si="5"/>
        <v>1.3996014999999999</v>
      </c>
      <c r="T96" s="35">
        <f t="shared" si="6"/>
        <v>8.2046250000000001</v>
      </c>
      <c r="AD96" s="3">
        <v>42209</v>
      </c>
      <c r="AE96" s="35">
        <v>49.158120688545438</v>
      </c>
      <c r="AF96">
        <v>17.905909857549624</v>
      </c>
      <c r="AG96">
        <v>45.038481882618285</v>
      </c>
      <c r="AI96">
        <v>2.5116192197904228</v>
      </c>
      <c r="AN96" t="s">
        <v>143</v>
      </c>
      <c r="AO96">
        <f t="shared" si="7"/>
        <v>2015</v>
      </c>
      <c r="AP96" t="str">
        <f t="shared" si="8"/>
        <v>Hartog</v>
      </c>
      <c r="AQ96" t="str">
        <f t="shared" si="9"/>
        <v>Gatton2015CvHartog</v>
      </c>
    </row>
    <row r="97" spans="1:43" x14ac:dyDescent="0.35">
      <c r="A97" s="10">
        <v>2014</v>
      </c>
      <c r="B97" s="10" t="s">
        <v>123</v>
      </c>
      <c r="C97" s="10" t="s">
        <v>124</v>
      </c>
      <c r="D97" s="10">
        <v>8</v>
      </c>
      <c r="E97" s="10">
        <v>1</v>
      </c>
      <c r="F97" s="10">
        <v>48</v>
      </c>
      <c r="G97" s="10">
        <v>4</v>
      </c>
      <c r="H97" s="10" t="s">
        <v>2</v>
      </c>
      <c r="I97" s="11">
        <v>41873</v>
      </c>
      <c r="J97" s="10" t="s">
        <v>126</v>
      </c>
      <c r="K97" s="12">
        <v>64.34</v>
      </c>
      <c r="M97" s="12"/>
      <c r="N97" s="12"/>
      <c r="O97" s="13"/>
      <c r="P97" s="14">
        <v>-25.77</v>
      </c>
      <c r="Q97" s="15">
        <v>24.268000000000001</v>
      </c>
      <c r="R97" s="15">
        <v>135.19999999999999</v>
      </c>
      <c r="S97" s="35">
        <f t="shared" si="5"/>
        <v>1.5614031200000003</v>
      </c>
      <c r="T97" s="35">
        <f t="shared" si="6"/>
        <v>8.6987679999999994</v>
      </c>
      <c r="AD97" s="3">
        <v>42234</v>
      </c>
      <c r="AE97" s="35">
        <v>111.00108961760864</v>
      </c>
      <c r="AF97">
        <v>85.298437642773479</v>
      </c>
      <c r="AG97">
        <v>8.5040076884081248</v>
      </c>
      <c r="AH97">
        <v>34.076451391284159</v>
      </c>
      <c r="AI97">
        <v>3.7639417307672902</v>
      </c>
      <c r="AN97" t="s">
        <v>143</v>
      </c>
      <c r="AO97">
        <f t="shared" si="7"/>
        <v>2015</v>
      </c>
      <c r="AP97" t="str">
        <f t="shared" si="8"/>
        <v>Hartog</v>
      </c>
      <c r="AQ97" t="str">
        <f t="shared" si="9"/>
        <v>Gatton2015CvHartog</v>
      </c>
    </row>
    <row r="98" spans="1:43" x14ac:dyDescent="0.35">
      <c r="A98" s="10">
        <v>2014</v>
      </c>
      <c r="B98" s="10" t="s">
        <v>123</v>
      </c>
      <c r="C98" s="10" t="s">
        <v>124</v>
      </c>
      <c r="D98" s="10">
        <v>1</v>
      </c>
      <c r="E98" s="10">
        <v>1</v>
      </c>
      <c r="F98" s="10">
        <v>1</v>
      </c>
      <c r="G98" s="10">
        <v>1</v>
      </c>
      <c r="H98" s="10" t="s">
        <v>3</v>
      </c>
      <c r="I98" s="16">
        <v>41883</v>
      </c>
      <c r="J98" s="10" t="s">
        <v>127</v>
      </c>
      <c r="K98" s="12">
        <v>96.84</v>
      </c>
      <c r="L98" s="12"/>
      <c r="M98" s="12"/>
      <c r="N98" s="12"/>
      <c r="O98" s="13"/>
      <c r="P98" s="14">
        <v>-26.16</v>
      </c>
      <c r="Q98" s="15">
        <v>31.045999999999999</v>
      </c>
      <c r="R98" s="15">
        <v>92.6</v>
      </c>
      <c r="S98" s="35">
        <f t="shared" si="5"/>
        <v>3.0064946400000001</v>
      </c>
      <c r="T98" s="35">
        <f t="shared" si="6"/>
        <v>8.9673839999999991</v>
      </c>
      <c r="AD98" s="3">
        <v>42284</v>
      </c>
      <c r="AE98" s="35">
        <v>113.11928917488517</v>
      </c>
      <c r="AF98">
        <v>17.699851406614997</v>
      </c>
      <c r="AG98">
        <v>5.6245927786099683</v>
      </c>
      <c r="AH98">
        <v>106.15858863019892</v>
      </c>
      <c r="AI98">
        <v>32.490493092269539</v>
      </c>
      <c r="AN98" t="s">
        <v>143</v>
      </c>
      <c r="AO98">
        <f t="shared" si="7"/>
        <v>2015</v>
      </c>
      <c r="AP98" t="str">
        <f t="shared" si="8"/>
        <v>Hartog</v>
      </c>
      <c r="AQ98" t="str">
        <f t="shared" si="9"/>
        <v>Gatton2015CvHartog</v>
      </c>
    </row>
    <row r="99" spans="1:43" x14ac:dyDescent="0.35">
      <c r="A99" s="10">
        <v>2014</v>
      </c>
      <c r="B99" s="10" t="s">
        <v>123</v>
      </c>
      <c r="C99" s="10" t="s">
        <v>124</v>
      </c>
      <c r="D99" s="10">
        <v>1</v>
      </c>
      <c r="E99" s="10">
        <v>2</v>
      </c>
      <c r="F99" s="10">
        <v>2</v>
      </c>
      <c r="G99" s="10">
        <v>1</v>
      </c>
      <c r="H99" s="10" t="s">
        <v>14</v>
      </c>
      <c r="I99" s="16">
        <v>41883</v>
      </c>
      <c r="J99" s="10" t="s">
        <v>127</v>
      </c>
      <c r="K99" s="12">
        <v>121.14</v>
      </c>
      <c r="L99" s="12"/>
      <c r="M99" s="12"/>
      <c r="N99" s="12"/>
      <c r="O99" s="13"/>
      <c r="P99" s="14"/>
      <c r="Q99" s="15"/>
      <c r="R99" s="15"/>
      <c r="T99" s="35"/>
      <c r="AC99" t="s">
        <v>2</v>
      </c>
      <c r="AD99" s="3">
        <v>42188</v>
      </c>
      <c r="AE99" s="35">
        <v>48.217785407768645</v>
      </c>
      <c r="AF99">
        <v>14.855119500033332</v>
      </c>
      <c r="AG99">
        <v>32.88967860608426</v>
      </c>
      <c r="AI99">
        <v>0.77699297880697005</v>
      </c>
      <c r="AN99" t="s">
        <v>143</v>
      </c>
      <c r="AO99">
        <f t="shared" si="7"/>
        <v>2015</v>
      </c>
      <c r="AP99" t="str">
        <f t="shared" si="8"/>
        <v>Mace</v>
      </c>
      <c r="AQ99" t="str">
        <f t="shared" si="9"/>
        <v>Gatton2015CvMace</v>
      </c>
    </row>
    <row r="100" spans="1:43" x14ac:dyDescent="0.35">
      <c r="A100" s="10">
        <v>2014</v>
      </c>
      <c r="B100" s="10" t="s">
        <v>123</v>
      </c>
      <c r="C100" s="10" t="s">
        <v>124</v>
      </c>
      <c r="D100" s="10">
        <v>1</v>
      </c>
      <c r="E100" s="10">
        <v>3</v>
      </c>
      <c r="F100" s="10">
        <v>3</v>
      </c>
      <c r="G100" s="10">
        <v>1</v>
      </c>
      <c r="H100" s="10" t="s">
        <v>9</v>
      </c>
      <c r="I100" s="16">
        <v>41883</v>
      </c>
      <c r="J100" s="10" t="s">
        <v>127</v>
      </c>
      <c r="K100" s="12">
        <v>164.7</v>
      </c>
      <c r="L100" s="12"/>
      <c r="M100" s="12"/>
      <c r="N100" s="12"/>
      <c r="O100" s="13"/>
      <c r="P100" s="14">
        <v>-25.64</v>
      </c>
      <c r="Q100" s="15">
        <v>23.57</v>
      </c>
      <c r="R100" s="15">
        <v>148.1</v>
      </c>
      <c r="S100" s="35">
        <f t="shared" si="5"/>
        <v>3.8819789999999998</v>
      </c>
      <c r="T100" s="35">
        <f t="shared" si="6"/>
        <v>24.392069999999997</v>
      </c>
      <c r="AD100" s="3">
        <v>42194</v>
      </c>
      <c r="AE100" s="35">
        <v>49.20061246231257</v>
      </c>
      <c r="AF100">
        <v>16.80835068619092</v>
      </c>
      <c r="AG100">
        <v>32.539529772488187</v>
      </c>
      <c r="AI100">
        <v>0.53619173732178538</v>
      </c>
      <c r="AN100" t="s">
        <v>143</v>
      </c>
      <c r="AO100">
        <f t="shared" si="7"/>
        <v>2015</v>
      </c>
      <c r="AP100" t="str">
        <f t="shared" si="8"/>
        <v>Mace</v>
      </c>
      <c r="AQ100" t="str">
        <f t="shared" si="9"/>
        <v>Gatton2015CvMace</v>
      </c>
    </row>
    <row r="101" spans="1:43" x14ac:dyDescent="0.35">
      <c r="A101" s="10">
        <v>2014</v>
      </c>
      <c r="B101" s="10" t="s">
        <v>123</v>
      </c>
      <c r="C101" s="10" t="s">
        <v>124</v>
      </c>
      <c r="D101" s="10">
        <v>1</v>
      </c>
      <c r="E101" s="10">
        <v>4</v>
      </c>
      <c r="F101" s="10">
        <v>4</v>
      </c>
      <c r="G101" s="10">
        <v>1</v>
      </c>
      <c r="H101" s="10" t="s">
        <v>10</v>
      </c>
      <c r="I101" s="16">
        <v>41883</v>
      </c>
      <c r="J101" s="10" t="s">
        <v>127</v>
      </c>
      <c r="K101" s="12">
        <v>86.98</v>
      </c>
      <c r="L101" s="12"/>
      <c r="M101" s="12"/>
      <c r="N101" s="12"/>
      <c r="O101" s="13"/>
      <c r="P101" s="14"/>
      <c r="Q101" s="15"/>
      <c r="R101" s="15"/>
      <c r="T101" s="35"/>
      <c r="AD101" s="3">
        <v>42213</v>
      </c>
      <c r="AE101" s="35">
        <v>88.982130457416716</v>
      </c>
      <c r="AF101">
        <v>49.637294310975641</v>
      </c>
      <c r="AG101">
        <v>32.334625715315958</v>
      </c>
      <c r="AI101">
        <v>7.2322158686000666</v>
      </c>
      <c r="AN101" t="s">
        <v>143</v>
      </c>
      <c r="AO101">
        <f t="shared" si="7"/>
        <v>2015</v>
      </c>
      <c r="AP101" t="str">
        <f t="shared" si="8"/>
        <v>Mace</v>
      </c>
      <c r="AQ101" t="str">
        <f t="shared" si="9"/>
        <v>Gatton2015CvMace</v>
      </c>
    </row>
    <row r="102" spans="1:43" x14ac:dyDescent="0.35">
      <c r="A102" s="10">
        <v>2014</v>
      </c>
      <c r="B102" s="10" t="s">
        <v>123</v>
      </c>
      <c r="C102" s="10" t="s">
        <v>124</v>
      </c>
      <c r="D102" s="10">
        <v>1</v>
      </c>
      <c r="E102" s="10">
        <v>5</v>
      </c>
      <c r="F102" s="10">
        <v>5</v>
      </c>
      <c r="G102" s="10">
        <v>1</v>
      </c>
      <c r="H102" s="10" t="s">
        <v>6</v>
      </c>
      <c r="I102" s="16">
        <v>41883</v>
      </c>
      <c r="J102" s="10" t="s">
        <v>127</v>
      </c>
      <c r="K102" s="12">
        <v>92.8</v>
      </c>
      <c r="L102" s="12"/>
      <c r="M102" s="12"/>
      <c r="N102" s="12"/>
      <c r="O102" s="13"/>
      <c r="P102" s="14">
        <v>-26.21</v>
      </c>
      <c r="Q102" s="15">
        <v>24.51</v>
      </c>
      <c r="R102" s="15">
        <v>99.9</v>
      </c>
      <c r="S102" s="35">
        <f t="shared" si="5"/>
        <v>2.2745280000000001</v>
      </c>
      <c r="T102" s="35">
        <f t="shared" si="6"/>
        <v>9.270719999999999</v>
      </c>
      <c r="AD102" s="3">
        <v>42241</v>
      </c>
      <c r="AE102" s="35">
        <v>96.288697079071667</v>
      </c>
      <c r="AF102">
        <v>58.124580792327087</v>
      </c>
      <c r="AG102">
        <v>11.586361559024239</v>
      </c>
      <c r="AH102">
        <v>23.575444969582218</v>
      </c>
      <c r="AI102">
        <v>12.986202333861405</v>
      </c>
      <c r="AN102" t="s">
        <v>143</v>
      </c>
      <c r="AO102">
        <f t="shared" si="7"/>
        <v>2015</v>
      </c>
      <c r="AP102" t="str">
        <f t="shared" si="8"/>
        <v>Mace</v>
      </c>
      <c r="AQ102" t="str">
        <f t="shared" si="9"/>
        <v>Gatton2015CvMace</v>
      </c>
    </row>
    <row r="103" spans="1:43" x14ac:dyDescent="0.35">
      <c r="A103" s="10">
        <v>2014</v>
      </c>
      <c r="B103" s="10" t="s">
        <v>123</v>
      </c>
      <c r="C103" s="10" t="s">
        <v>124</v>
      </c>
      <c r="D103" s="10">
        <v>1</v>
      </c>
      <c r="E103" s="10">
        <v>6</v>
      </c>
      <c r="F103" s="10">
        <v>6</v>
      </c>
      <c r="G103" s="10">
        <v>1</v>
      </c>
      <c r="H103" s="10" t="s">
        <v>13</v>
      </c>
      <c r="I103" s="16">
        <v>41883</v>
      </c>
      <c r="J103" s="10" t="s">
        <v>127</v>
      </c>
      <c r="K103" s="12">
        <v>120.66</v>
      </c>
      <c r="L103" s="12"/>
      <c r="M103" s="12"/>
      <c r="N103" s="12"/>
      <c r="O103" s="13"/>
      <c r="P103" s="14">
        <v>-25.95</v>
      </c>
      <c r="Q103" s="15">
        <v>20.853000000000002</v>
      </c>
      <c r="R103" s="15">
        <v>133.5</v>
      </c>
      <c r="S103" s="35">
        <f t="shared" si="5"/>
        <v>2.51612298</v>
      </c>
      <c r="T103" s="35">
        <f t="shared" si="6"/>
        <v>16.10811</v>
      </c>
      <c r="AD103" s="3">
        <v>42290</v>
      </c>
      <c r="AE103" s="35">
        <v>129.38933655759797</v>
      </c>
      <c r="AF103">
        <v>57.467425592439604</v>
      </c>
      <c r="AH103">
        <v>64.514617311748438</v>
      </c>
      <c r="AI103">
        <v>16.360380784567297</v>
      </c>
      <c r="AN103" t="s">
        <v>143</v>
      </c>
      <c r="AO103">
        <f t="shared" si="7"/>
        <v>2015</v>
      </c>
      <c r="AP103" t="str">
        <f t="shared" si="8"/>
        <v>Mace</v>
      </c>
      <c r="AQ103" t="str">
        <f t="shared" si="9"/>
        <v>Gatton2015CvMace</v>
      </c>
    </row>
    <row r="104" spans="1:43" x14ac:dyDescent="0.35">
      <c r="A104" s="10">
        <v>2014</v>
      </c>
      <c r="B104" s="10" t="s">
        <v>123</v>
      </c>
      <c r="C104" s="10" t="s">
        <v>124</v>
      </c>
      <c r="D104" s="10">
        <v>2</v>
      </c>
      <c r="E104" s="10">
        <v>6</v>
      </c>
      <c r="F104" s="10">
        <v>7</v>
      </c>
      <c r="G104" s="10">
        <v>1</v>
      </c>
      <c r="H104" s="10" t="s">
        <v>2</v>
      </c>
      <c r="I104" s="16">
        <v>41883</v>
      </c>
      <c r="J104" s="10" t="s">
        <v>127</v>
      </c>
      <c r="K104" s="12">
        <v>147.49</v>
      </c>
      <c r="L104" s="12"/>
      <c r="M104" s="12"/>
      <c r="N104" s="12"/>
      <c r="O104" s="13"/>
      <c r="P104" s="14">
        <v>-25.6</v>
      </c>
      <c r="Q104" s="15">
        <v>23.427</v>
      </c>
      <c r="R104" s="15">
        <v>158.9</v>
      </c>
      <c r="S104" s="35">
        <f t="shared" si="5"/>
        <v>3.45524823</v>
      </c>
      <c r="T104" s="35">
        <f t="shared" si="6"/>
        <v>23.436161000000002</v>
      </c>
      <c r="AC104" t="s">
        <v>3</v>
      </c>
      <c r="AD104" s="3">
        <v>42188</v>
      </c>
      <c r="AE104" s="35">
        <v>35.192814712770691</v>
      </c>
      <c r="AF104">
        <v>9.1822034223675146</v>
      </c>
      <c r="AG104">
        <v>25.496577956020111</v>
      </c>
      <c r="AI104">
        <v>0.64691122782303345</v>
      </c>
      <c r="AN104" t="s">
        <v>143</v>
      </c>
      <c r="AO104">
        <f t="shared" si="7"/>
        <v>2015</v>
      </c>
      <c r="AP104" t="str">
        <f t="shared" si="8"/>
        <v>Scout</v>
      </c>
      <c r="AQ104" t="str">
        <f t="shared" si="9"/>
        <v>Gatton2015CvScout</v>
      </c>
    </row>
    <row r="105" spans="1:43" x14ac:dyDescent="0.35">
      <c r="A105" s="10">
        <v>2014</v>
      </c>
      <c r="B105" s="10" t="s">
        <v>123</v>
      </c>
      <c r="C105" s="10" t="s">
        <v>124</v>
      </c>
      <c r="D105" s="10">
        <v>2</v>
      </c>
      <c r="E105" s="10">
        <v>5</v>
      </c>
      <c r="F105" s="10">
        <v>8</v>
      </c>
      <c r="G105" s="10">
        <v>1</v>
      </c>
      <c r="H105" s="10" t="s">
        <v>12</v>
      </c>
      <c r="I105" s="16">
        <v>41883</v>
      </c>
      <c r="J105" s="10" t="s">
        <v>127</v>
      </c>
      <c r="K105" s="12">
        <v>111.37</v>
      </c>
      <c r="L105" s="12"/>
      <c r="M105" s="12"/>
      <c r="N105" s="12"/>
      <c r="O105" s="13"/>
      <c r="P105" s="14">
        <v>-26.17</v>
      </c>
      <c r="Q105" s="15">
        <v>17.977</v>
      </c>
      <c r="R105" s="15">
        <v>105.8</v>
      </c>
      <c r="S105" s="35">
        <f t="shared" si="5"/>
        <v>2.0020984900000003</v>
      </c>
      <c r="T105" s="35">
        <f t="shared" si="6"/>
        <v>11.782945999999999</v>
      </c>
      <c r="AD105" s="3">
        <v>42194</v>
      </c>
      <c r="AE105" s="35">
        <v>8.083456356451693</v>
      </c>
      <c r="AF105">
        <v>4.4983410466079716</v>
      </c>
      <c r="AG105">
        <v>5.4070438202621451</v>
      </c>
      <c r="AI105">
        <v>0.77475416739625336</v>
      </c>
      <c r="AN105" t="s">
        <v>143</v>
      </c>
      <c r="AO105">
        <f t="shared" si="7"/>
        <v>2015</v>
      </c>
      <c r="AP105" t="str">
        <f t="shared" si="8"/>
        <v>Scout</v>
      </c>
      <c r="AQ105" t="str">
        <f t="shared" si="9"/>
        <v>Gatton2015CvScout</v>
      </c>
    </row>
    <row r="106" spans="1:43" x14ac:dyDescent="0.35">
      <c r="A106" s="10">
        <v>2014</v>
      </c>
      <c r="B106" s="10" t="s">
        <v>123</v>
      </c>
      <c r="C106" s="10" t="s">
        <v>124</v>
      </c>
      <c r="D106" s="10">
        <v>2</v>
      </c>
      <c r="E106" s="10">
        <v>4</v>
      </c>
      <c r="F106" s="10">
        <v>9</v>
      </c>
      <c r="G106" s="10">
        <v>1</v>
      </c>
      <c r="H106" s="10" t="s">
        <v>7</v>
      </c>
      <c r="I106" s="16">
        <v>41883</v>
      </c>
      <c r="J106" s="10" t="s">
        <v>127</v>
      </c>
      <c r="K106" s="12">
        <v>99.12</v>
      </c>
      <c r="L106" s="12"/>
      <c r="M106" s="12"/>
      <c r="N106" s="12"/>
      <c r="O106" s="13"/>
      <c r="P106" s="14">
        <v>-25.93</v>
      </c>
      <c r="Q106" s="15">
        <v>23.077999999999999</v>
      </c>
      <c r="R106" s="15">
        <v>128.80000000000001</v>
      </c>
      <c r="S106" s="35">
        <f t="shared" si="5"/>
        <v>2.2874913600000002</v>
      </c>
      <c r="T106" s="35">
        <f t="shared" si="6"/>
        <v>12.766656000000001</v>
      </c>
      <c r="AD106" s="3">
        <v>42213</v>
      </c>
      <c r="AE106" s="35">
        <v>19.558089734791032</v>
      </c>
      <c r="AF106">
        <v>15.442194895375964</v>
      </c>
      <c r="AG106">
        <v>9.6524557852177395</v>
      </c>
      <c r="AI106">
        <v>2.5145104070947197</v>
      </c>
      <c r="AN106" t="s">
        <v>143</v>
      </c>
      <c r="AO106">
        <f t="shared" si="7"/>
        <v>2015</v>
      </c>
      <c r="AP106" t="str">
        <f t="shared" si="8"/>
        <v>Scout</v>
      </c>
      <c r="AQ106" t="str">
        <f t="shared" si="9"/>
        <v>Gatton2015CvScout</v>
      </c>
    </row>
    <row r="107" spans="1:43" x14ac:dyDescent="0.35">
      <c r="A107" s="10">
        <v>2014</v>
      </c>
      <c r="B107" s="10" t="s">
        <v>123</v>
      </c>
      <c r="C107" s="10" t="s">
        <v>124</v>
      </c>
      <c r="D107" s="10">
        <v>2</v>
      </c>
      <c r="E107" s="10">
        <v>3</v>
      </c>
      <c r="F107" s="10">
        <v>10</v>
      </c>
      <c r="G107" s="10">
        <v>1</v>
      </c>
      <c r="H107" s="10" t="s">
        <v>8</v>
      </c>
      <c r="I107" s="16">
        <v>41883</v>
      </c>
      <c r="J107" s="10" t="s">
        <v>127</v>
      </c>
      <c r="K107" s="12">
        <v>120.17</v>
      </c>
      <c r="L107" s="12"/>
      <c r="M107" s="12"/>
      <c r="N107" s="12"/>
      <c r="O107" s="13"/>
      <c r="P107" s="14">
        <v>-25.88</v>
      </c>
      <c r="Q107" s="15">
        <v>25.996000000000002</v>
      </c>
      <c r="R107" s="15">
        <v>136.4</v>
      </c>
      <c r="S107" s="35">
        <f t="shared" si="5"/>
        <v>3.1239393200000003</v>
      </c>
      <c r="T107" s="35">
        <f t="shared" si="6"/>
        <v>16.391188000000003</v>
      </c>
      <c r="AD107" s="3">
        <v>42241</v>
      </c>
      <c r="AE107" s="35">
        <v>126.00749719023825</v>
      </c>
      <c r="AF107">
        <v>60.092090371345094</v>
      </c>
      <c r="AG107">
        <v>35.62439724782061</v>
      </c>
      <c r="AH107">
        <v>26.994537141246916</v>
      </c>
      <c r="AI107">
        <v>23.015689303919931</v>
      </c>
      <c r="AN107" t="s">
        <v>143</v>
      </c>
      <c r="AO107">
        <f t="shared" si="7"/>
        <v>2015</v>
      </c>
      <c r="AP107" t="str">
        <f t="shared" si="8"/>
        <v>Scout</v>
      </c>
      <c r="AQ107" t="str">
        <f t="shared" si="9"/>
        <v>Gatton2015CvScout</v>
      </c>
    </row>
    <row r="108" spans="1:43" x14ac:dyDescent="0.35">
      <c r="A108" s="10">
        <v>2014</v>
      </c>
      <c r="B108" s="10" t="s">
        <v>123</v>
      </c>
      <c r="C108" s="10" t="s">
        <v>124</v>
      </c>
      <c r="D108" s="10">
        <v>2</v>
      </c>
      <c r="E108" s="10">
        <v>2</v>
      </c>
      <c r="F108" s="10">
        <v>11</v>
      </c>
      <c r="G108" s="10">
        <v>1</v>
      </c>
      <c r="H108" s="10" t="s">
        <v>5</v>
      </c>
      <c r="I108" s="16">
        <v>41883</v>
      </c>
      <c r="J108" s="10" t="s">
        <v>127</v>
      </c>
      <c r="K108" s="12">
        <v>126.06</v>
      </c>
      <c r="L108" s="12"/>
      <c r="M108" s="12"/>
      <c r="N108" s="12"/>
      <c r="O108" s="13"/>
      <c r="P108" s="14">
        <v>-25.72</v>
      </c>
      <c r="Q108" s="15">
        <v>22.241</v>
      </c>
      <c r="R108" s="15">
        <v>150.39999999999998</v>
      </c>
      <c r="S108" s="35">
        <f t="shared" si="5"/>
        <v>2.8037004599999999</v>
      </c>
      <c r="T108" s="35">
        <f t="shared" si="6"/>
        <v>18.959423999999999</v>
      </c>
      <c r="AD108" s="3">
        <v>42290</v>
      </c>
      <c r="AE108" s="35">
        <v>81.431238119783856</v>
      </c>
      <c r="AF108">
        <v>15.838262110642573</v>
      </c>
      <c r="AG108" t="e">
        <v>#DIV/0!</v>
      </c>
      <c r="AH108">
        <v>49.558819114522635</v>
      </c>
      <c r="AI108">
        <v>39.000309275057056</v>
      </c>
      <c r="AN108" t="s">
        <v>143</v>
      </c>
      <c r="AO108">
        <f t="shared" si="7"/>
        <v>2015</v>
      </c>
      <c r="AP108" t="str">
        <f t="shared" si="8"/>
        <v>Scout</v>
      </c>
      <c r="AQ108" t="str">
        <f t="shared" si="9"/>
        <v>Gatton2015CvScout</v>
      </c>
    </row>
    <row r="109" spans="1:43" x14ac:dyDescent="0.35">
      <c r="A109" s="10">
        <v>2014</v>
      </c>
      <c r="B109" s="10" t="s">
        <v>123</v>
      </c>
      <c r="C109" s="10" t="s">
        <v>124</v>
      </c>
      <c r="D109" s="10">
        <v>2</v>
      </c>
      <c r="E109" s="10">
        <v>1</v>
      </c>
      <c r="F109" s="10">
        <v>12</v>
      </c>
      <c r="G109" s="10">
        <v>1</v>
      </c>
      <c r="H109" s="10" t="s">
        <v>4</v>
      </c>
      <c r="I109" s="16">
        <v>41883</v>
      </c>
      <c r="J109" s="10" t="s">
        <v>127</v>
      </c>
      <c r="K109" s="12">
        <v>118.22</v>
      </c>
      <c r="L109" s="12"/>
      <c r="M109" s="12"/>
      <c r="N109" s="12"/>
      <c r="O109" s="13"/>
      <c r="P109" s="14">
        <v>-25.83</v>
      </c>
      <c r="Q109" s="15">
        <v>29.584000000000003</v>
      </c>
      <c r="R109" s="15">
        <v>133.19999999999999</v>
      </c>
      <c r="S109" s="35">
        <f t="shared" si="5"/>
        <v>3.4974204800000002</v>
      </c>
      <c r="T109" s="35">
        <f t="shared" si="6"/>
        <v>15.746903999999999</v>
      </c>
      <c r="AC109" t="s">
        <v>5</v>
      </c>
      <c r="AD109" s="3">
        <v>42188</v>
      </c>
      <c r="AE109" s="35">
        <v>20.967093795331323</v>
      </c>
      <c r="AF109">
        <v>7.4585751412620516</v>
      </c>
      <c r="AG109">
        <v>13.510545949192425</v>
      </c>
      <c r="AI109">
        <v>0.25832828814087921</v>
      </c>
      <c r="AN109" t="s">
        <v>143</v>
      </c>
      <c r="AO109">
        <f t="shared" si="7"/>
        <v>2015</v>
      </c>
      <c r="AP109" t="str">
        <f t="shared" si="8"/>
        <v>Spitfire</v>
      </c>
      <c r="AQ109" t="str">
        <f t="shared" si="9"/>
        <v>Gatton2015CvSpitfire</v>
      </c>
    </row>
    <row r="110" spans="1:43" x14ac:dyDescent="0.35">
      <c r="A110" s="10">
        <v>2014</v>
      </c>
      <c r="B110" s="10" t="s">
        <v>123</v>
      </c>
      <c r="C110" s="10" t="s">
        <v>124</v>
      </c>
      <c r="D110" s="10">
        <v>3</v>
      </c>
      <c r="E110" s="10">
        <v>1</v>
      </c>
      <c r="F110" s="10">
        <v>13</v>
      </c>
      <c r="G110" s="10">
        <v>2</v>
      </c>
      <c r="H110" s="10" t="s">
        <v>8</v>
      </c>
      <c r="I110" s="16">
        <v>41883</v>
      </c>
      <c r="J110" s="10" t="s">
        <v>127</v>
      </c>
      <c r="K110" s="12">
        <v>124.76</v>
      </c>
      <c r="L110" s="12"/>
      <c r="M110" s="12"/>
      <c r="N110" s="12"/>
      <c r="O110" s="13"/>
      <c r="P110" s="14">
        <v>-26.05</v>
      </c>
      <c r="Q110" s="15">
        <v>26.506</v>
      </c>
      <c r="R110" s="15">
        <v>118.3</v>
      </c>
      <c r="S110" s="35">
        <f t="shared" si="5"/>
        <v>3.3068885600000004</v>
      </c>
      <c r="T110" s="35">
        <f t="shared" si="6"/>
        <v>14.759107999999999</v>
      </c>
      <c r="AD110" s="3">
        <v>42194</v>
      </c>
      <c r="AE110" s="35">
        <v>36.423148317152979</v>
      </c>
      <c r="AF110">
        <v>11.24384983776747</v>
      </c>
      <c r="AG110">
        <v>25.091426757217334</v>
      </c>
      <c r="AI110">
        <v>0.25197384178908239</v>
      </c>
      <c r="AN110" t="s">
        <v>143</v>
      </c>
      <c r="AO110">
        <f t="shared" si="7"/>
        <v>2015</v>
      </c>
      <c r="AP110" t="str">
        <f t="shared" si="8"/>
        <v>Spitfire</v>
      </c>
      <c r="AQ110" t="str">
        <f t="shared" si="9"/>
        <v>Gatton2015CvSpitfire</v>
      </c>
    </row>
    <row r="111" spans="1:43" x14ac:dyDescent="0.35">
      <c r="A111" s="10">
        <v>2014</v>
      </c>
      <c r="B111" s="10" t="s">
        <v>123</v>
      </c>
      <c r="C111" s="10" t="s">
        <v>124</v>
      </c>
      <c r="D111" s="10">
        <v>3</v>
      </c>
      <c r="E111" s="10">
        <v>2</v>
      </c>
      <c r="F111" s="10">
        <v>14</v>
      </c>
      <c r="G111" s="10">
        <v>2</v>
      </c>
      <c r="H111" s="10" t="s">
        <v>4</v>
      </c>
      <c r="I111" s="16">
        <v>41883</v>
      </c>
      <c r="J111" s="10" t="s">
        <v>127</v>
      </c>
      <c r="K111" s="12">
        <v>94.31</v>
      </c>
      <c r="L111" s="12"/>
      <c r="M111" s="12"/>
      <c r="N111" s="12"/>
      <c r="O111" s="13"/>
      <c r="P111" s="14">
        <v>-26.33</v>
      </c>
      <c r="Q111" s="15">
        <v>28.793000000000003</v>
      </c>
      <c r="R111" s="15">
        <v>82.300000000000011</v>
      </c>
      <c r="S111" s="35">
        <f t="shared" si="5"/>
        <v>2.7154678300000006</v>
      </c>
      <c r="T111" s="35">
        <f t="shared" si="6"/>
        <v>7.7617130000000012</v>
      </c>
      <c r="AD111" s="3">
        <v>42209</v>
      </c>
      <c r="AE111" s="35">
        <v>28.703699851851194</v>
      </c>
      <c r="AF111">
        <v>13.304188059824972</v>
      </c>
      <c r="AG111">
        <v>17.598549781175823</v>
      </c>
      <c r="AI111">
        <v>0.41518124146886448</v>
      </c>
      <c r="AN111" t="s">
        <v>143</v>
      </c>
      <c r="AO111">
        <f t="shared" si="7"/>
        <v>2015</v>
      </c>
      <c r="AP111" t="str">
        <f t="shared" si="8"/>
        <v>Spitfire</v>
      </c>
      <c r="AQ111" t="str">
        <f t="shared" si="9"/>
        <v>Gatton2015CvSpitfire</v>
      </c>
    </row>
    <row r="112" spans="1:43" x14ac:dyDescent="0.35">
      <c r="A112" s="10">
        <v>2014</v>
      </c>
      <c r="B112" s="10" t="s">
        <v>123</v>
      </c>
      <c r="C112" s="10" t="s">
        <v>124</v>
      </c>
      <c r="D112" s="10">
        <v>3</v>
      </c>
      <c r="E112" s="10">
        <v>3</v>
      </c>
      <c r="F112" s="10">
        <v>15</v>
      </c>
      <c r="G112" s="10">
        <v>2</v>
      </c>
      <c r="H112" s="10" t="s">
        <v>12</v>
      </c>
      <c r="I112" s="16">
        <v>41883</v>
      </c>
      <c r="J112" s="10" t="s">
        <v>127</v>
      </c>
      <c r="K112" s="12">
        <v>147.69999999999999</v>
      </c>
      <c r="L112" s="12"/>
      <c r="M112" s="12"/>
      <c r="N112" s="12"/>
      <c r="O112" s="13"/>
      <c r="P112" s="14">
        <v>-26.27</v>
      </c>
      <c r="Q112" s="15">
        <v>27.978999999999999</v>
      </c>
      <c r="R112" s="15">
        <v>81.400000000000006</v>
      </c>
      <c r="S112" s="35">
        <f t="shared" si="5"/>
        <v>4.1324982999999991</v>
      </c>
      <c r="T112" s="35">
        <f t="shared" si="6"/>
        <v>12.022780000000001</v>
      </c>
      <c r="AD112" s="3">
        <v>42234</v>
      </c>
      <c r="AE112" s="35">
        <v>49.027859653692026</v>
      </c>
      <c r="AF112">
        <v>23.581855318851165</v>
      </c>
      <c r="AG112">
        <v>12.263217118990266</v>
      </c>
      <c r="AH112">
        <v>24.197843158188174</v>
      </c>
      <c r="AI112">
        <v>8.8065043924803632</v>
      </c>
      <c r="AN112" t="s">
        <v>143</v>
      </c>
      <c r="AO112">
        <f t="shared" si="7"/>
        <v>2015</v>
      </c>
      <c r="AP112" t="str">
        <f t="shared" si="8"/>
        <v>Spitfire</v>
      </c>
      <c r="AQ112" t="str">
        <f t="shared" si="9"/>
        <v>Gatton2015CvSpitfire</v>
      </c>
    </row>
    <row r="113" spans="1:43" x14ac:dyDescent="0.35">
      <c r="A113" s="10">
        <v>2014</v>
      </c>
      <c r="B113" s="10" t="s">
        <v>123</v>
      </c>
      <c r="C113" s="10" t="s">
        <v>124</v>
      </c>
      <c r="D113" s="10">
        <v>3</v>
      </c>
      <c r="E113" s="10">
        <v>4</v>
      </c>
      <c r="F113" s="10">
        <v>16</v>
      </c>
      <c r="G113" s="10">
        <v>2</v>
      </c>
      <c r="H113" s="10" t="s">
        <v>5</v>
      </c>
      <c r="I113" s="16">
        <v>41883</v>
      </c>
      <c r="J113" s="10" t="s">
        <v>127</v>
      </c>
      <c r="K113" s="12">
        <v>104.27</v>
      </c>
      <c r="L113" s="12"/>
      <c r="M113" s="12"/>
      <c r="N113" s="12"/>
      <c r="O113" s="13"/>
      <c r="P113" s="14">
        <v>-25.77</v>
      </c>
      <c r="Q113" s="15">
        <v>19.007000000000001</v>
      </c>
      <c r="R113" s="15">
        <v>132.6</v>
      </c>
      <c r="S113" s="35">
        <f t="shared" si="5"/>
        <v>1.9818598900000002</v>
      </c>
      <c r="T113" s="35">
        <f t="shared" si="6"/>
        <v>13.826201999999999</v>
      </c>
      <c r="AD113" s="3">
        <v>42284</v>
      </c>
      <c r="AE113" s="35">
        <v>171.96788486909384</v>
      </c>
      <c r="AF113">
        <v>57.113905057415366</v>
      </c>
      <c r="AG113">
        <v>10.341842722096048</v>
      </c>
      <c r="AH113">
        <v>101.48961103812449</v>
      </c>
      <c r="AI113">
        <v>15.378242521218963</v>
      </c>
      <c r="AN113" t="s">
        <v>143</v>
      </c>
      <c r="AO113">
        <f t="shared" si="7"/>
        <v>2015</v>
      </c>
      <c r="AP113" t="str">
        <f t="shared" si="8"/>
        <v>Spitfire</v>
      </c>
      <c r="AQ113" t="str">
        <f t="shared" si="9"/>
        <v>Gatton2015CvSpitfire</v>
      </c>
    </row>
    <row r="114" spans="1:43" x14ac:dyDescent="0.35">
      <c r="A114" s="10">
        <v>2014</v>
      </c>
      <c r="B114" s="10" t="s">
        <v>123</v>
      </c>
      <c r="C114" s="10" t="s">
        <v>124</v>
      </c>
      <c r="D114" s="10">
        <v>3</v>
      </c>
      <c r="E114" s="10">
        <v>5</v>
      </c>
      <c r="F114" s="10">
        <v>17</v>
      </c>
      <c r="G114" s="10">
        <v>2</v>
      </c>
      <c r="H114" s="10" t="s">
        <v>14</v>
      </c>
      <c r="I114" s="16">
        <v>41883</v>
      </c>
      <c r="J114" s="10" t="s">
        <v>127</v>
      </c>
      <c r="K114" s="12">
        <v>107</v>
      </c>
      <c r="L114" s="12"/>
      <c r="M114" s="12"/>
      <c r="N114" s="12"/>
      <c r="O114" s="13"/>
      <c r="P114" s="14">
        <v>-26.18</v>
      </c>
      <c r="Q114" s="15">
        <v>21.627000000000002</v>
      </c>
      <c r="R114" s="15">
        <v>94.7</v>
      </c>
      <c r="S114" s="35">
        <f t="shared" si="5"/>
        <v>2.3140890000000005</v>
      </c>
      <c r="T114" s="35">
        <f t="shared" si="6"/>
        <v>10.132899999999999</v>
      </c>
      <c r="AC114" t="s">
        <v>9</v>
      </c>
      <c r="AD114" s="3">
        <v>42188</v>
      </c>
      <c r="AE114" s="35">
        <v>19.227543129968947</v>
      </c>
      <c r="AF114">
        <v>5.670263304326018</v>
      </c>
      <c r="AG114">
        <v>13.636742686324659</v>
      </c>
      <c r="AI114">
        <v>0.40173232650658275</v>
      </c>
      <c r="AN114" t="s">
        <v>143</v>
      </c>
      <c r="AO114">
        <f t="shared" si="7"/>
        <v>2015</v>
      </c>
      <c r="AP114" t="str">
        <f t="shared" si="8"/>
        <v>Sunbee</v>
      </c>
      <c r="AQ114" t="str">
        <f t="shared" si="9"/>
        <v>Gatton2015CvSunbee</v>
      </c>
    </row>
    <row r="115" spans="1:43" x14ac:dyDescent="0.35">
      <c r="A115" s="10">
        <v>2014</v>
      </c>
      <c r="B115" s="10" t="s">
        <v>123</v>
      </c>
      <c r="C115" s="10" t="s">
        <v>124</v>
      </c>
      <c r="D115" s="10">
        <v>3</v>
      </c>
      <c r="E115" s="10">
        <v>6</v>
      </c>
      <c r="F115" s="10">
        <v>18</v>
      </c>
      <c r="G115" s="10">
        <v>2</v>
      </c>
      <c r="H115" s="10" t="s">
        <v>7</v>
      </c>
      <c r="I115" s="16">
        <v>41883</v>
      </c>
      <c r="J115" s="10" t="s">
        <v>127</v>
      </c>
      <c r="K115" s="12">
        <v>117.88</v>
      </c>
      <c r="L115" s="12"/>
      <c r="M115" s="12"/>
      <c r="N115" s="12"/>
      <c r="O115" s="13"/>
      <c r="P115" s="14">
        <v>-25.74</v>
      </c>
      <c r="Q115" s="15">
        <v>16.814</v>
      </c>
      <c r="R115" s="15">
        <v>134.4</v>
      </c>
      <c r="S115" s="35">
        <f t="shared" si="5"/>
        <v>1.9820343199999999</v>
      </c>
      <c r="T115" s="35">
        <f t="shared" si="6"/>
        <v>15.843071999999999</v>
      </c>
      <c r="AD115" s="3">
        <v>42194</v>
      </c>
      <c r="AE115" s="35">
        <v>14.173847591799346</v>
      </c>
      <c r="AF115">
        <v>8.8590509917846738</v>
      </c>
      <c r="AG115">
        <v>5.3405441786595675</v>
      </c>
      <c r="AI115">
        <v>0.74639768191362577</v>
      </c>
      <c r="AN115" t="s">
        <v>143</v>
      </c>
      <c r="AO115">
        <f t="shared" si="7"/>
        <v>2015</v>
      </c>
      <c r="AP115" t="str">
        <f t="shared" si="8"/>
        <v>Sunbee</v>
      </c>
      <c r="AQ115" t="str">
        <f t="shared" si="9"/>
        <v>Gatton2015CvSunbee</v>
      </c>
    </row>
    <row r="116" spans="1:43" x14ac:dyDescent="0.35">
      <c r="A116" s="10">
        <v>2014</v>
      </c>
      <c r="B116" s="10" t="s">
        <v>123</v>
      </c>
      <c r="C116" s="10" t="s">
        <v>124</v>
      </c>
      <c r="D116" s="10">
        <v>4</v>
      </c>
      <c r="E116" s="10">
        <v>6</v>
      </c>
      <c r="F116" s="10">
        <v>19</v>
      </c>
      <c r="G116" s="10">
        <v>2</v>
      </c>
      <c r="H116" s="10" t="s">
        <v>6</v>
      </c>
      <c r="I116" s="16">
        <v>41883</v>
      </c>
      <c r="J116" s="10" t="s">
        <v>127</v>
      </c>
      <c r="K116" s="12">
        <v>86.69</v>
      </c>
      <c r="L116" s="12"/>
      <c r="M116" s="12"/>
      <c r="N116" s="12"/>
      <c r="O116" s="13"/>
      <c r="P116" s="14">
        <v>-26.03</v>
      </c>
      <c r="Q116" s="15">
        <v>25.097000000000001</v>
      </c>
      <c r="R116" s="15">
        <v>104.80000000000001</v>
      </c>
      <c r="S116" s="35">
        <f t="shared" si="5"/>
        <v>2.17565893</v>
      </c>
      <c r="T116" s="35">
        <f t="shared" si="6"/>
        <v>9.0851120000000005</v>
      </c>
      <c r="AD116" s="3">
        <v>42213</v>
      </c>
      <c r="AE116" s="35">
        <v>82.355624422829024</v>
      </c>
      <c r="AF116">
        <v>53.104225391094133</v>
      </c>
      <c r="AG116">
        <v>28.932524552999929</v>
      </c>
      <c r="AI116">
        <v>11.118948599917468</v>
      </c>
      <c r="AN116" t="s">
        <v>143</v>
      </c>
      <c r="AO116">
        <f t="shared" si="7"/>
        <v>2015</v>
      </c>
      <c r="AP116" t="str">
        <f t="shared" si="8"/>
        <v>Sunbee</v>
      </c>
      <c r="AQ116" t="str">
        <f t="shared" si="9"/>
        <v>Gatton2015CvSunbee</v>
      </c>
    </row>
    <row r="117" spans="1:43" x14ac:dyDescent="0.35">
      <c r="A117" s="10">
        <v>2014</v>
      </c>
      <c r="B117" s="10" t="s">
        <v>123</v>
      </c>
      <c r="C117" s="10" t="s">
        <v>124</v>
      </c>
      <c r="D117" s="10">
        <v>4</v>
      </c>
      <c r="E117" s="10">
        <v>5</v>
      </c>
      <c r="F117" s="10">
        <v>20</v>
      </c>
      <c r="G117" s="10">
        <v>2</v>
      </c>
      <c r="H117" s="10" t="s">
        <v>3</v>
      </c>
      <c r="I117" s="16">
        <v>41883</v>
      </c>
      <c r="J117" s="10" t="s">
        <v>127</v>
      </c>
      <c r="K117" s="12">
        <v>139.58000000000001</v>
      </c>
      <c r="L117" s="12"/>
      <c r="M117" s="12"/>
      <c r="N117" s="12"/>
      <c r="O117" s="13"/>
      <c r="P117" s="14">
        <v>-26.3</v>
      </c>
      <c r="Q117" s="15">
        <v>27.405000000000001</v>
      </c>
      <c r="R117" s="15">
        <v>88.5</v>
      </c>
      <c r="S117" s="35">
        <f t="shared" si="5"/>
        <v>3.8251899000000003</v>
      </c>
      <c r="T117" s="35">
        <f t="shared" si="6"/>
        <v>12.352830000000001</v>
      </c>
      <c r="AD117" s="3">
        <v>42234</v>
      </c>
      <c r="AE117" s="35">
        <v>119.62724228325359</v>
      </c>
      <c r="AF117">
        <v>71.330673404694721</v>
      </c>
      <c r="AG117">
        <v>25.23229170323771</v>
      </c>
      <c r="AH117">
        <v>20.86272975992426</v>
      </c>
      <c r="AI117">
        <v>13.056364903551119</v>
      </c>
      <c r="AN117" t="s">
        <v>143</v>
      </c>
      <c r="AO117">
        <f t="shared" si="7"/>
        <v>2015</v>
      </c>
      <c r="AP117" t="str">
        <f t="shared" si="8"/>
        <v>Sunbee</v>
      </c>
      <c r="AQ117" t="str">
        <f t="shared" si="9"/>
        <v>Gatton2015CvSunbee</v>
      </c>
    </row>
    <row r="118" spans="1:43" x14ac:dyDescent="0.35">
      <c r="A118" s="10">
        <v>2014</v>
      </c>
      <c r="B118" s="10" t="s">
        <v>123</v>
      </c>
      <c r="C118" s="10" t="s">
        <v>124</v>
      </c>
      <c r="D118" s="10">
        <v>4</v>
      </c>
      <c r="E118" s="10">
        <v>4</v>
      </c>
      <c r="F118" s="10">
        <v>21</v>
      </c>
      <c r="G118" s="10">
        <v>2</v>
      </c>
      <c r="H118" s="10" t="s">
        <v>9</v>
      </c>
      <c r="I118" s="16">
        <v>41883</v>
      </c>
      <c r="J118" s="10" t="s">
        <v>127</v>
      </c>
      <c r="K118" s="12">
        <v>107.37</v>
      </c>
      <c r="L118" s="12"/>
      <c r="M118" s="12"/>
      <c r="N118" s="12"/>
      <c r="O118" s="13"/>
      <c r="P118" s="14">
        <v>-26.24</v>
      </c>
      <c r="Q118" s="15">
        <v>22.547000000000001</v>
      </c>
      <c r="R118" s="15">
        <v>90.9</v>
      </c>
      <c r="S118" s="35">
        <f t="shared" si="5"/>
        <v>2.4208713900000003</v>
      </c>
      <c r="T118" s="35">
        <f t="shared" si="6"/>
        <v>9.7599330000000002</v>
      </c>
      <c r="AD118" s="3">
        <v>42284</v>
      </c>
      <c r="AE118" s="35">
        <v>104.58319763987221</v>
      </c>
      <c r="AF118">
        <v>51.323215810615537</v>
      </c>
      <c r="AG118">
        <v>4.8766211922377964</v>
      </c>
      <c r="AH118">
        <v>59.771742447478452</v>
      </c>
      <c r="AI118">
        <v>8.6599359184978066</v>
      </c>
      <c r="AN118" t="s">
        <v>143</v>
      </c>
      <c r="AO118">
        <f t="shared" si="7"/>
        <v>2015</v>
      </c>
      <c r="AP118" t="str">
        <f t="shared" si="8"/>
        <v>Sunbee</v>
      </c>
      <c r="AQ118" t="str">
        <f t="shared" si="9"/>
        <v>Gatton2015CvSunbee</v>
      </c>
    </row>
    <row r="119" spans="1:43" x14ac:dyDescent="0.35">
      <c r="A119" s="10">
        <v>2014</v>
      </c>
      <c r="B119" s="10" t="s">
        <v>123</v>
      </c>
      <c r="C119" s="10" t="s">
        <v>124</v>
      </c>
      <c r="D119" s="10">
        <v>4</v>
      </c>
      <c r="E119" s="10">
        <v>3</v>
      </c>
      <c r="F119" s="10">
        <v>22</v>
      </c>
      <c r="G119" s="10">
        <v>2</v>
      </c>
      <c r="H119" s="10" t="s">
        <v>2</v>
      </c>
      <c r="I119" s="16">
        <v>41883</v>
      </c>
      <c r="J119" s="10" t="s">
        <v>127</v>
      </c>
      <c r="K119" s="12">
        <v>153.6</v>
      </c>
      <c r="L119" s="12"/>
      <c r="M119" s="12"/>
      <c r="N119" s="12"/>
      <c r="O119" s="13"/>
      <c r="P119" s="14">
        <v>-25.99</v>
      </c>
      <c r="Q119" s="15">
        <v>24.055</v>
      </c>
      <c r="R119" s="15">
        <v>120.60000000000001</v>
      </c>
      <c r="S119" s="35">
        <f t="shared" si="5"/>
        <v>3.6948479999999999</v>
      </c>
      <c r="T119" s="35">
        <f t="shared" si="6"/>
        <v>18.524159999999998</v>
      </c>
      <c r="AC119" t="s">
        <v>6</v>
      </c>
      <c r="AD119" s="3">
        <v>42188</v>
      </c>
      <c r="AE119" s="35">
        <v>30.724392770421225</v>
      </c>
      <c r="AF119">
        <v>11.203309860312217</v>
      </c>
      <c r="AG119">
        <v>19.255263170806764</v>
      </c>
      <c r="AI119">
        <v>1.0594708328152382</v>
      </c>
      <c r="AN119" t="s">
        <v>143</v>
      </c>
      <c r="AO119">
        <f t="shared" si="7"/>
        <v>2015</v>
      </c>
      <c r="AP119" t="str">
        <f t="shared" si="8"/>
        <v>Sunstate</v>
      </c>
      <c r="AQ119" t="str">
        <f t="shared" si="9"/>
        <v>Gatton2015CvSunstate</v>
      </c>
    </row>
    <row r="120" spans="1:43" x14ac:dyDescent="0.35">
      <c r="A120" s="10">
        <v>2014</v>
      </c>
      <c r="B120" s="10" t="s">
        <v>123</v>
      </c>
      <c r="C120" s="10" t="s">
        <v>124</v>
      </c>
      <c r="D120" s="10">
        <v>4</v>
      </c>
      <c r="E120" s="10">
        <v>2</v>
      </c>
      <c r="F120" s="10">
        <v>23</v>
      </c>
      <c r="G120" s="10">
        <v>2</v>
      </c>
      <c r="H120" s="10" t="s">
        <v>13</v>
      </c>
      <c r="I120" s="16">
        <v>41883</v>
      </c>
      <c r="J120" s="10" t="s">
        <v>127</v>
      </c>
      <c r="K120" s="12">
        <v>131.86000000000001</v>
      </c>
      <c r="L120" s="12"/>
      <c r="M120" s="12"/>
      <c r="N120" s="12"/>
      <c r="O120" s="13"/>
      <c r="P120" s="14">
        <v>-25.63</v>
      </c>
      <c r="Q120" s="15">
        <v>24.498000000000001</v>
      </c>
      <c r="R120" s="15">
        <v>160.5</v>
      </c>
      <c r="S120" s="35">
        <f t="shared" si="5"/>
        <v>3.2303062800000006</v>
      </c>
      <c r="T120" s="35">
        <f t="shared" si="6"/>
        <v>21.163530000000002</v>
      </c>
      <c r="AD120" s="3">
        <v>42194</v>
      </c>
      <c r="AE120" s="35">
        <v>12.638333223438268</v>
      </c>
      <c r="AF120">
        <v>5.3305512938166029</v>
      </c>
      <c r="AG120">
        <v>7.7318687949846368</v>
      </c>
      <c r="AI120">
        <v>0.81131108879576308</v>
      </c>
      <c r="AN120" t="s">
        <v>143</v>
      </c>
      <c r="AO120">
        <f t="shared" si="7"/>
        <v>2015</v>
      </c>
      <c r="AP120" t="str">
        <f t="shared" si="8"/>
        <v>Sunstate</v>
      </c>
      <c r="AQ120" t="str">
        <f t="shared" si="9"/>
        <v>Gatton2015CvSunstate</v>
      </c>
    </row>
    <row r="121" spans="1:43" x14ac:dyDescent="0.35">
      <c r="A121" s="10">
        <v>2014</v>
      </c>
      <c r="B121" s="10" t="s">
        <v>123</v>
      </c>
      <c r="C121" s="10" t="s">
        <v>124</v>
      </c>
      <c r="D121" s="10">
        <v>4</v>
      </c>
      <c r="E121" s="10">
        <v>1</v>
      </c>
      <c r="F121" s="10">
        <v>24</v>
      </c>
      <c r="G121" s="10">
        <v>2</v>
      </c>
      <c r="H121" s="10" t="s">
        <v>10</v>
      </c>
      <c r="I121" s="16">
        <v>41883</v>
      </c>
      <c r="J121" s="10" t="s">
        <v>127</v>
      </c>
      <c r="K121" s="12">
        <v>147.84</v>
      </c>
      <c r="L121" s="12"/>
      <c r="M121" s="12"/>
      <c r="N121" s="12"/>
      <c r="O121" s="13"/>
      <c r="P121" s="14">
        <v>-25.97</v>
      </c>
      <c r="Q121" s="15">
        <v>19.338000000000001</v>
      </c>
      <c r="R121" s="15">
        <v>119.9</v>
      </c>
      <c r="S121" s="35">
        <f t="shared" si="5"/>
        <v>2.85892992</v>
      </c>
      <c r="T121" s="35">
        <f t="shared" si="6"/>
        <v>17.726016000000001</v>
      </c>
      <c r="AD121" s="3">
        <v>42209</v>
      </c>
      <c r="AE121" s="35">
        <v>35.155716884023278</v>
      </c>
      <c r="AF121">
        <v>23.890361857008024</v>
      </c>
      <c r="AG121">
        <v>17.34272081810229</v>
      </c>
      <c r="AI121">
        <v>1.8892242446775112</v>
      </c>
      <c r="AN121" t="s">
        <v>143</v>
      </c>
      <c r="AO121">
        <f t="shared" si="7"/>
        <v>2015</v>
      </c>
      <c r="AP121" t="str">
        <f t="shared" si="8"/>
        <v>Sunstate</v>
      </c>
      <c r="AQ121" t="str">
        <f t="shared" si="9"/>
        <v>Gatton2015CvSunstate</v>
      </c>
    </row>
    <row r="122" spans="1:43" x14ac:dyDescent="0.35">
      <c r="A122" s="10">
        <v>2014</v>
      </c>
      <c r="B122" s="10" t="s">
        <v>123</v>
      </c>
      <c r="C122" s="10" t="s">
        <v>124</v>
      </c>
      <c r="D122" s="10">
        <v>5</v>
      </c>
      <c r="E122" s="10">
        <v>1</v>
      </c>
      <c r="F122" s="10">
        <v>25</v>
      </c>
      <c r="G122" s="10">
        <v>3</v>
      </c>
      <c r="H122" s="10" t="s">
        <v>9</v>
      </c>
      <c r="I122" s="16">
        <v>41883</v>
      </c>
      <c r="J122" s="10" t="s">
        <v>127</v>
      </c>
      <c r="K122" s="12">
        <v>125.9</v>
      </c>
      <c r="L122" s="12"/>
      <c r="M122" s="12"/>
      <c r="N122" s="12"/>
      <c r="O122" s="13"/>
      <c r="P122" s="14">
        <v>-25.56</v>
      </c>
      <c r="Q122" s="15">
        <v>25.262999999999998</v>
      </c>
      <c r="R122" s="15">
        <v>160.79999999999998</v>
      </c>
      <c r="S122" s="35">
        <f t="shared" si="5"/>
        <v>3.1806117</v>
      </c>
      <c r="T122" s="35">
        <f t="shared" si="6"/>
        <v>20.244719999999997</v>
      </c>
      <c r="AD122" s="3">
        <v>42234</v>
      </c>
      <c r="AE122" s="35">
        <v>53.488848128128929</v>
      </c>
      <c r="AF122">
        <v>32.032116424356431</v>
      </c>
      <c r="AG122">
        <v>13.232531510325558</v>
      </c>
      <c r="AH122">
        <v>21.295552946867229</v>
      </c>
      <c r="AI122">
        <v>5.4275340227803772</v>
      </c>
      <c r="AN122" t="s">
        <v>143</v>
      </c>
      <c r="AO122">
        <f t="shared" si="7"/>
        <v>2015</v>
      </c>
      <c r="AP122" t="str">
        <f t="shared" si="8"/>
        <v>Sunstate</v>
      </c>
      <c r="AQ122" t="str">
        <f t="shared" si="9"/>
        <v>Gatton2015CvSunstate</v>
      </c>
    </row>
    <row r="123" spans="1:43" x14ac:dyDescent="0.35">
      <c r="A123" s="10">
        <v>2014</v>
      </c>
      <c r="B123" s="10" t="s">
        <v>123</v>
      </c>
      <c r="C123" s="10" t="s">
        <v>124</v>
      </c>
      <c r="D123" s="10">
        <v>5</v>
      </c>
      <c r="E123" s="10">
        <v>2</v>
      </c>
      <c r="F123" s="10">
        <v>26</v>
      </c>
      <c r="G123" s="10">
        <v>3</v>
      </c>
      <c r="H123" s="10" t="s">
        <v>6</v>
      </c>
      <c r="I123" s="16">
        <v>41883</v>
      </c>
      <c r="J123" s="10" t="s">
        <v>127</v>
      </c>
      <c r="K123" s="12">
        <v>96.53</v>
      </c>
      <c r="L123" s="12"/>
      <c r="M123" s="12"/>
      <c r="N123" s="12"/>
      <c r="O123" s="13"/>
      <c r="P123" s="14">
        <v>-26.19</v>
      </c>
      <c r="Q123" s="15">
        <v>27.406000000000002</v>
      </c>
      <c r="R123" s="15">
        <v>91.7</v>
      </c>
      <c r="S123" s="35">
        <f t="shared" si="5"/>
        <v>2.6455011800000001</v>
      </c>
      <c r="T123" s="35">
        <f t="shared" si="6"/>
        <v>8.851801</v>
      </c>
      <c r="AD123" s="3">
        <v>42284</v>
      </c>
      <c r="AE123" s="35">
        <v>139.56434413021867</v>
      </c>
      <c r="AF123">
        <v>41.622410303798446</v>
      </c>
      <c r="AG123">
        <v>2.4147246406574485</v>
      </c>
      <c r="AH123">
        <v>83.374249036231447</v>
      </c>
      <c r="AI123">
        <v>38.653125620894379</v>
      </c>
      <c r="AN123" t="s">
        <v>143</v>
      </c>
      <c r="AO123">
        <f t="shared" si="7"/>
        <v>2015</v>
      </c>
      <c r="AP123" t="str">
        <f t="shared" si="8"/>
        <v>Sunstate</v>
      </c>
      <c r="AQ123" t="str">
        <f t="shared" si="9"/>
        <v>Gatton2015CvSunstate</v>
      </c>
    </row>
    <row r="124" spans="1:43" x14ac:dyDescent="0.35">
      <c r="A124" s="10">
        <v>2014</v>
      </c>
      <c r="B124" s="10" t="s">
        <v>123</v>
      </c>
      <c r="C124" s="10" t="s">
        <v>124</v>
      </c>
      <c r="D124" s="10">
        <v>5</v>
      </c>
      <c r="E124" s="10">
        <v>3</v>
      </c>
      <c r="F124" s="10">
        <v>27</v>
      </c>
      <c r="G124" s="10">
        <v>3</v>
      </c>
      <c r="H124" s="10" t="s">
        <v>2</v>
      </c>
      <c r="I124" s="16">
        <v>41883</v>
      </c>
      <c r="J124" s="10" t="s">
        <v>127</v>
      </c>
      <c r="K124" s="12">
        <v>159.4</v>
      </c>
      <c r="L124" s="12"/>
      <c r="M124" s="12"/>
      <c r="N124" s="12"/>
      <c r="O124" s="13"/>
      <c r="P124" s="14">
        <v>-25.77</v>
      </c>
      <c r="Q124" s="15">
        <v>22.925000000000001</v>
      </c>
      <c r="R124" s="15">
        <v>136.30000000000001</v>
      </c>
      <c r="S124" s="35">
        <f t="shared" si="5"/>
        <v>3.6542450000000004</v>
      </c>
      <c r="T124" s="35">
        <f t="shared" si="6"/>
        <v>21.726220000000001</v>
      </c>
      <c r="AA124" t="s">
        <v>135</v>
      </c>
      <c r="AB124">
        <v>2014</v>
      </c>
      <c r="AC124" t="s">
        <v>13</v>
      </c>
      <c r="AD124" s="3">
        <v>41834</v>
      </c>
      <c r="AE124" s="35">
        <v>13.42385935563976</v>
      </c>
      <c r="AF124">
        <v>6.1608960862957671</v>
      </c>
      <c r="AG124">
        <v>7.3325898431508607</v>
      </c>
      <c r="AI124">
        <v>0</v>
      </c>
      <c r="AJ124">
        <v>0.9041349601476697</v>
      </c>
      <c r="AK124">
        <v>0.55566200382966557</v>
      </c>
      <c r="AN124" t="s">
        <v>143</v>
      </c>
      <c r="AO124">
        <f t="shared" si="7"/>
        <v>2014</v>
      </c>
      <c r="AP124" t="str">
        <f t="shared" si="8"/>
        <v>29B</v>
      </c>
      <c r="AQ124" t="str">
        <f>AN124&amp;AO124&amp;"Irrigated"&amp;"Cv"&amp;AP124</f>
        <v>Gatton2014IrrigatedCv29B</v>
      </c>
    </row>
    <row r="125" spans="1:43" x14ac:dyDescent="0.35">
      <c r="A125" s="10">
        <v>2014</v>
      </c>
      <c r="B125" s="10" t="s">
        <v>123</v>
      </c>
      <c r="C125" s="10" t="s">
        <v>124</v>
      </c>
      <c r="D125" s="10">
        <v>5</v>
      </c>
      <c r="E125" s="10">
        <v>4</v>
      </c>
      <c r="F125" s="10">
        <v>28</v>
      </c>
      <c r="G125" s="10">
        <v>3</v>
      </c>
      <c r="H125" s="10" t="s">
        <v>14</v>
      </c>
      <c r="I125" s="16">
        <v>41883</v>
      </c>
      <c r="J125" s="10" t="s">
        <v>127</v>
      </c>
      <c r="K125" s="12">
        <v>106.91</v>
      </c>
      <c r="L125" s="12"/>
      <c r="M125" s="12"/>
      <c r="N125" s="12"/>
      <c r="O125" s="13"/>
      <c r="P125" s="14">
        <v>-26.22</v>
      </c>
      <c r="Q125" s="15">
        <v>26.738</v>
      </c>
      <c r="R125" s="15">
        <v>87</v>
      </c>
      <c r="S125" s="35">
        <f t="shared" si="5"/>
        <v>2.8585595799999997</v>
      </c>
      <c r="T125" s="35">
        <f t="shared" si="6"/>
        <v>9.3011700000000008</v>
      </c>
      <c r="AD125" s="3">
        <v>41842</v>
      </c>
      <c r="AE125" s="35">
        <v>72.920521802850516</v>
      </c>
      <c r="AF125">
        <v>29.886336928289911</v>
      </c>
      <c r="AG125">
        <v>40.514147638061772</v>
      </c>
      <c r="AI125">
        <v>2.9351813394167645</v>
      </c>
      <c r="AN125" t="s">
        <v>143</v>
      </c>
      <c r="AO125">
        <f t="shared" si="7"/>
        <v>2014</v>
      </c>
      <c r="AP125" t="str">
        <f t="shared" si="8"/>
        <v>29B</v>
      </c>
      <c r="AQ125" t="str">
        <f t="shared" ref="AQ125:AQ183" si="10">AN125&amp;AO125&amp;"Irrigated"&amp;"Cv"&amp;AP125</f>
        <v>Gatton2014IrrigatedCv29B</v>
      </c>
    </row>
    <row r="126" spans="1:43" x14ac:dyDescent="0.35">
      <c r="A126" s="10">
        <v>2014</v>
      </c>
      <c r="B126" s="10" t="s">
        <v>123</v>
      </c>
      <c r="C126" s="10" t="s">
        <v>124</v>
      </c>
      <c r="D126" s="10">
        <v>5</v>
      </c>
      <c r="E126" s="10">
        <v>5</v>
      </c>
      <c r="F126" s="10">
        <v>29</v>
      </c>
      <c r="G126" s="10">
        <v>3</v>
      </c>
      <c r="H126" s="10" t="s">
        <v>8</v>
      </c>
      <c r="I126" s="16">
        <v>41883</v>
      </c>
      <c r="J126" s="10" t="s">
        <v>127</v>
      </c>
      <c r="K126" s="12">
        <v>135.84</v>
      </c>
      <c r="L126" s="12"/>
      <c r="M126" s="12"/>
      <c r="N126" s="12"/>
      <c r="O126" s="13"/>
      <c r="P126" s="14">
        <v>-25.78</v>
      </c>
      <c r="Q126" s="15">
        <v>23.982999999999997</v>
      </c>
      <c r="R126" s="15">
        <v>126.5</v>
      </c>
      <c r="S126" s="35">
        <f t="shared" si="5"/>
        <v>3.2578507199999995</v>
      </c>
      <c r="T126" s="35">
        <f t="shared" si="6"/>
        <v>17.183760000000003</v>
      </c>
      <c r="AD126" s="3">
        <v>41863</v>
      </c>
      <c r="AE126" s="35">
        <v>85.7779497695456</v>
      </c>
      <c r="AF126">
        <v>67.746932175695136</v>
      </c>
      <c r="AG126">
        <v>18.949290369892783</v>
      </c>
      <c r="AI126">
        <v>11.507568963078061</v>
      </c>
      <c r="AJ126" t="e">
        <v>#DIV/0!</v>
      </c>
      <c r="AK126" t="e">
        <v>#DIV/0!</v>
      </c>
      <c r="AN126" t="s">
        <v>143</v>
      </c>
      <c r="AO126">
        <f t="shared" si="7"/>
        <v>2014</v>
      </c>
      <c r="AP126" t="str">
        <f t="shared" si="8"/>
        <v>29B</v>
      </c>
      <c r="AQ126" t="str">
        <f t="shared" si="10"/>
        <v>Gatton2014IrrigatedCv29B</v>
      </c>
    </row>
    <row r="127" spans="1:43" x14ac:dyDescent="0.35">
      <c r="A127" s="10">
        <v>2014</v>
      </c>
      <c r="B127" s="10" t="s">
        <v>123</v>
      </c>
      <c r="C127" s="10" t="s">
        <v>124</v>
      </c>
      <c r="D127" s="10">
        <v>5</v>
      </c>
      <c r="E127" s="10">
        <v>6</v>
      </c>
      <c r="F127" s="10">
        <v>30</v>
      </c>
      <c r="G127" s="10">
        <v>3</v>
      </c>
      <c r="H127" s="10" t="s">
        <v>12</v>
      </c>
      <c r="I127" s="16">
        <v>41883</v>
      </c>
      <c r="J127" s="10" t="s">
        <v>127</v>
      </c>
      <c r="K127" s="12">
        <v>126.38</v>
      </c>
      <c r="L127" s="12"/>
      <c r="M127" s="12"/>
      <c r="N127" s="12"/>
      <c r="O127" s="13"/>
      <c r="P127" s="14">
        <v>-25.93</v>
      </c>
      <c r="Q127" s="15">
        <v>24.245000000000001</v>
      </c>
      <c r="R127" s="15">
        <v>118.6</v>
      </c>
      <c r="S127" s="35">
        <f t="shared" si="5"/>
        <v>3.0640830999999999</v>
      </c>
      <c r="T127" s="35">
        <f t="shared" si="6"/>
        <v>14.988667999999997</v>
      </c>
      <c r="AD127" s="3">
        <v>41883</v>
      </c>
      <c r="AE127" s="35">
        <v>57.826954499319726</v>
      </c>
      <c r="AF127">
        <v>32.106895237209805</v>
      </c>
      <c r="AG127">
        <v>15.31567119024006</v>
      </c>
      <c r="AH127">
        <v>15.557313392742609</v>
      </c>
      <c r="AI127">
        <v>20.57255644702062</v>
      </c>
      <c r="AJ127">
        <v>2.9477929592448104</v>
      </c>
      <c r="AK127">
        <v>15.452352842156476</v>
      </c>
      <c r="AN127" t="s">
        <v>143</v>
      </c>
      <c r="AO127">
        <f t="shared" si="7"/>
        <v>2014</v>
      </c>
      <c r="AP127" t="str">
        <f t="shared" si="8"/>
        <v>29B</v>
      </c>
      <c r="AQ127" t="str">
        <f t="shared" si="10"/>
        <v>Gatton2014IrrigatedCv29B</v>
      </c>
    </row>
    <row r="128" spans="1:43" x14ac:dyDescent="0.35">
      <c r="A128" s="10">
        <v>2014</v>
      </c>
      <c r="B128" s="10" t="s">
        <v>123</v>
      </c>
      <c r="C128" s="10" t="s">
        <v>124</v>
      </c>
      <c r="D128" s="10">
        <v>6</v>
      </c>
      <c r="E128" s="10">
        <v>6</v>
      </c>
      <c r="F128" s="10">
        <v>31</v>
      </c>
      <c r="G128" s="10">
        <v>3</v>
      </c>
      <c r="H128" s="10" t="s">
        <v>5</v>
      </c>
      <c r="I128" s="16">
        <v>41883</v>
      </c>
      <c r="J128" s="10" t="s">
        <v>127</v>
      </c>
      <c r="K128" s="12">
        <v>122.85</v>
      </c>
      <c r="L128" s="12"/>
      <c r="M128" s="12"/>
      <c r="N128" s="12"/>
      <c r="O128" s="13"/>
      <c r="P128" s="14">
        <v>-25.66</v>
      </c>
      <c r="Q128" s="15">
        <v>25.693999999999999</v>
      </c>
      <c r="R128" s="15">
        <v>142.79999999999998</v>
      </c>
      <c r="S128" s="35">
        <f t="shared" si="5"/>
        <v>3.1565078999999998</v>
      </c>
      <c r="T128" s="35">
        <f t="shared" si="6"/>
        <v>17.542979999999996</v>
      </c>
      <c r="AD128" s="3">
        <v>41947</v>
      </c>
      <c r="AE128" s="35">
        <v>77.110888768499706</v>
      </c>
      <c r="AF128">
        <v>33.451778238637552</v>
      </c>
      <c r="AG128">
        <v>0</v>
      </c>
      <c r="AH128">
        <v>54.354791263819223</v>
      </c>
      <c r="AI128">
        <v>18.426385644937955</v>
      </c>
      <c r="AN128" t="s">
        <v>143</v>
      </c>
      <c r="AO128">
        <f t="shared" si="7"/>
        <v>2014</v>
      </c>
      <c r="AP128" t="str">
        <f t="shared" si="8"/>
        <v>29B</v>
      </c>
      <c r="AQ128" t="str">
        <f t="shared" si="10"/>
        <v>Gatton2014IrrigatedCv29B</v>
      </c>
    </row>
    <row r="129" spans="1:43" x14ac:dyDescent="0.35">
      <c r="A129" s="10">
        <v>2014</v>
      </c>
      <c r="B129" s="10" t="s">
        <v>123</v>
      </c>
      <c r="C129" s="10" t="s">
        <v>124</v>
      </c>
      <c r="D129" s="10">
        <v>6</v>
      </c>
      <c r="E129" s="10">
        <v>5</v>
      </c>
      <c r="F129" s="10">
        <v>32</v>
      </c>
      <c r="G129" s="10">
        <v>3</v>
      </c>
      <c r="H129" s="10" t="s">
        <v>7</v>
      </c>
      <c r="I129" s="16">
        <v>41883</v>
      </c>
      <c r="J129" s="10" t="s">
        <v>127</v>
      </c>
      <c r="K129" s="12">
        <v>89.43</v>
      </c>
      <c r="L129" s="12"/>
      <c r="M129" s="12"/>
      <c r="N129" s="12"/>
      <c r="O129" s="13"/>
      <c r="P129" s="14">
        <v>-26.02</v>
      </c>
      <c r="Q129" s="15">
        <v>26.537000000000003</v>
      </c>
      <c r="R129" s="15">
        <v>104.7</v>
      </c>
      <c r="S129" s="35">
        <f t="shared" si="5"/>
        <v>2.3732039100000004</v>
      </c>
      <c r="T129" s="35">
        <f t="shared" si="6"/>
        <v>9.3633210000000009</v>
      </c>
      <c r="AC129" t="s">
        <v>14</v>
      </c>
      <c r="AD129" s="3">
        <v>41834</v>
      </c>
      <c r="AE129" s="35">
        <v>10.96616006935259</v>
      </c>
      <c r="AF129">
        <v>3.1475979584433964</v>
      </c>
      <c r="AG129">
        <v>7.8683802289177818</v>
      </c>
      <c r="AI129">
        <v>0</v>
      </c>
      <c r="AJ129">
        <v>0.64166078879816035</v>
      </c>
      <c r="AK129">
        <v>0.80715695284952749</v>
      </c>
      <c r="AN129" t="s">
        <v>143</v>
      </c>
      <c r="AO129">
        <f t="shared" si="7"/>
        <v>2014</v>
      </c>
      <c r="AP129" t="str">
        <f t="shared" si="8"/>
        <v>5A</v>
      </c>
      <c r="AQ129" t="str">
        <f t="shared" si="10"/>
        <v>Gatton2014IrrigatedCv5A</v>
      </c>
    </row>
    <row r="130" spans="1:43" x14ac:dyDescent="0.35">
      <c r="A130" s="10">
        <v>2014</v>
      </c>
      <c r="B130" s="10" t="s">
        <v>123</v>
      </c>
      <c r="C130" s="10" t="s">
        <v>124</v>
      </c>
      <c r="D130" s="10">
        <v>6</v>
      </c>
      <c r="E130" s="10">
        <v>4</v>
      </c>
      <c r="F130" s="10">
        <v>33</v>
      </c>
      <c r="G130" s="10">
        <v>3</v>
      </c>
      <c r="H130" s="10" t="s">
        <v>13</v>
      </c>
      <c r="I130" s="16">
        <v>41883</v>
      </c>
      <c r="J130" s="10" t="s">
        <v>127</v>
      </c>
      <c r="K130" s="12">
        <v>124.5</v>
      </c>
      <c r="L130" s="12"/>
      <c r="M130" s="12"/>
      <c r="N130" s="12"/>
      <c r="O130" s="13"/>
      <c r="P130" s="14">
        <v>-26.06</v>
      </c>
      <c r="Q130" s="15">
        <v>22.722000000000001</v>
      </c>
      <c r="R130" s="15">
        <v>104.60000000000001</v>
      </c>
      <c r="S130" s="35">
        <f t="shared" si="5"/>
        <v>2.8288890000000002</v>
      </c>
      <c r="T130" s="35">
        <f t="shared" si="6"/>
        <v>13.0227</v>
      </c>
      <c r="AD130" s="3">
        <v>41863</v>
      </c>
      <c r="AE130" s="35">
        <v>87.210874704171232</v>
      </c>
      <c r="AF130">
        <v>50.008827859802935</v>
      </c>
      <c r="AG130">
        <v>47.266273614500719</v>
      </c>
      <c r="AI130">
        <v>17.128854737324538</v>
      </c>
      <c r="AN130" t="s">
        <v>143</v>
      </c>
      <c r="AO130">
        <f t="shared" si="7"/>
        <v>2014</v>
      </c>
      <c r="AP130" t="str">
        <f t="shared" si="8"/>
        <v>5A</v>
      </c>
      <c r="AQ130" t="str">
        <f t="shared" si="10"/>
        <v>Gatton2014IrrigatedCv5A</v>
      </c>
    </row>
    <row r="131" spans="1:43" x14ac:dyDescent="0.35">
      <c r="A131" s="10">
        <v>2014</v>
      </c>
      <c r="B131" s="10" t="s">
        <v>123</v>
      </c>
      <c r="C131" s="10" t="s">
        <v>124</v>
      </c>
      <c r="D131" s="10">
        <v>6</v>
      </c>
      <c r="E131" s="10">
        <v>3</v>
      </c>
      <c r="F131" s="10">
        <v>34</v>
      </c>
      <c r="G131" s="10">
        <v>3</v>
      </c>
      <c r="H131" s="10" t="s">
        <v>4</v>
      </c>
      <c r="I131" s="16">
        <v>41883</v>
      </c>
      <c r="J131" s="10" t="s">
        <v>127</v>
      </c>
      <c r="K131" s="12">
        <v>92.82</v>
      </c>
      <c r="L131" s="12"/>
      <c r="M131" s="12"/>
      <c r="N131" s="12"/>
      <c r="O131" s="13"/>
      <c r="P131" s="14">
        <v>-25.81</v>
      </c>
      <c r="Q131" s="15">
        <v>37.381999999999998</v>
      </c>
      <c r="R131" s="15">
        <v>111.30000000000001</v>
      </c>
      <c r="S131" s="35">
        <f t="shared" ref="S131:S193" si="11">K131*Q131/1000</f>
        <v>3.4697972399999992</v>
      </c>
      <c r="T131" s="35">
        <f t="shared" ref="T131:T193" si="12">K131*R131/1000</f>
        <v>10.330866</v>
      </c>
      <c r="AD131" s="3">
        <v>41871</v>
      </c>
      <c r="AE131" s="35">
        <v>74.98632653135418</v>
      </c>
      <c r="AF131">
        <v>54.253427084716684</v>
      </c>
      <c r="AG131">
        <v>17.741747084342371</v>
      </c>
      <c r="AI131">
        <v>31.726816045017653</v>
      </c>
      <c r="AJ131">
        <v>3.2476807762279716</v>
      </c>
      <c r="AK131">
        <v>5.6476618613370482</v>
      </c>
      <c r="AN131" t="s">
        <v>143</v>
      </c>
      <c r="AO131">
        <f t="shared" si="7"/>
        <v>2014</v>
      </c>
      <c r="AP131" t="str">
        <f t="shared" si="8"/>
        <v>5A</v>
      </c>
      <c r="AQ131" t="str">
        <f t="shared" si="10"/>
        <v>Gatton2014IrrigatedCv5A</v>
      </c>
    </row>
    <row r="132" spans="1:43" x14ac:dyDescent="0.35">
      <c r="A132" s="10">
        <v>2014</v>
      </c>
      <c r="B132" s="10" t="s">
        <v>123</v>
      </c>
      <c r="C132" s="10" t="s">
        <v>124</v>
      </c>
      <c r="D132" s="10">
        <v>6</v>
      </c>
      <c r="E132" s="10">
        <v>2</v>
      </c>
      <c r="F132" s="10">
        <v>35</v>
      </c>
      <c r="G132" s="10">
        <v>3</v>
      </c>
      <c r="H132" s="10" t="s">
        <v>10</v>
      </c>
      <c r="I132" s="16">
        <v>41883</v>
      </c>
      <c r="J132" s="10" t="s">
        <v>127</v>
      </c>
      <c r="K132" s="12">
        <v>95.24</v>
      </c>
      <c r="L132" s="12"/>
      <c r="M132" s="12"/>
      <c r="N132" s="12"/>
      <c r="O132" s="13"/>
      <c r="P132" s="14">
        <v>-25.85</v>
      </c>
      <c r="Q132" s="15">
        <v>29.794</v>
      </c>
      <c r="R132" s="15">
        <v>138.4</v>
      </c>
      <c r="S132" s="35">
        <f t="shared" si="11"/>
        <v>2.8375805599999997</v>
      </c>
      <c r="T132" s="35">
        <f t="shared" si="12"/>
        <v>13.181216000000001</v>
      </c>
      <c r="AD132" s="3">
        <v>41898</v>
      </c>
      <c r="AE132" s="35">
        <v>80.508633077453098</v>
      </c>
      <c r="AF132">
        <v>40.85493549405458</v>
      </c>
      <c r="AG132">
        <v>11.471877943128487</v>
      </c>
      <c r="AH132">
        <v>31.207157298713827</v>
      </c>
      <c r="AI132">
        <v>12.926653889699645</v>
      </c>
      <c r="AJ132">
        <v>3.8956422869413756</v>
      </c>
      <c r="AK132">
        <v>23.818902719120768</v>
      </c>
      <c r="AN132" t="s">
        <v>143</v>
      </c>
      <c r="AO132">
        <f t="shared" si="7"/>
        <v>2014</v>
      </c>
      <c r="AP132" t="str">
        <f t="shared" si="8"/>
        <v>5A</v>
      </c>
      <c r="AQ132" t="str">
        <f t="shared" si="10"/>
        <v>Gatton2014IrrigatedCv5A</v>
      </c>
    </row>
    <row r="133" spans="1:43" x14ac:dyDescent="0.35">
      <c r="A133" s="10">
        <v>2014</v>
      </c>
      <c r="B133" s="10" t="s">
        <v>123</v>
      </c>
      <c r="C133" s="10" t="s">
        <v>124</v>
      </c>
      <c r="D133" s="10">
        <v>6</v>
      </c>
      <c r="E133" s="10">
        <v>1</v>
      </c>
      <c r="F133" s="10">
        <v>36</v>
      </c>
      <c r="G133" s="10">
        <v>3</v>
      </c>
      <c r="H133" s="10" t="s">
        <v>3</v>
      </c>
      <c r="I133" s="16">
        <v>41883</v>
      </c>
      <c r="J133" s="10" t="s">
        <v>127</v>
      </c>
      <c r="K133" s="12">
        <v>120.26</v>
      </c>
      <c r="L133" s="12"/>
      <c r="M133" s="12"/>
      <c r="N133" s="12"/>
      <c r="O133" s="13"/>
      <c r="P133" s="14">
        <v>-25.98</v>
      </c>
      <c r="Q133" s="15">
        <v>26.972000000000001</v>
      </c>
      <c r="R133" s="15">
        <v>114.5</v>
      </c>
      <c r="S133" s="35">
        <f t="shared" si="11"/>
        <v>3.2436527200000005</v>
      </c>
      <c r="T133" s="35">
        <f t="shared" si="12"/>
        <v>13.769770000000001</v>
      </c>
      <c r="AD133" s="3">
        <v>41947</v>
      </c>
      <c r="AE133" s="35">
        <v>103.24803065111571</v>
      </c>
      <c r="AF133">
        <v>61.103643730874538</v>
      </c>
      <c r="AG133">
        <v>0</v>
      </c>
      <c r="AH133">
        <v>41.776269180802011</v>
      </c>
      <c r="AI133">
        <v>9.1046029546785174</v>
      </c>
      <c r="AN133" t="s">
        <v>143</v>
      </c>
      <c r="AO133">
        <f t="shared" ref="AN133:AO196" si="13">IF(AB133&lt;&gt;"",AB133,AO132)</f>
        <v>2014</v>
      </c>
      <c r="AP133" t="str">
        <f t="shared" ref="AP133:AP196" si="14">IF(AC133&lt;&gt;"",AC133,AP132)</f>
        <v>5A</v>
      </c>
      <c r="AQ133" t="str">
        <f t="shared" si="10"/>
        <v>Gatton2014IrrigatedCv5A</v>
      </c>
    </row>
    <row r="134" spans="1:43" x14ac:dyDescent="0.35">
      <c r="A134" s="10">
        <v>2014</v>
      </c>
      <c r="B134" s="10" t="s">
        <v>123</v>
      </c>
      <c r="C134" s="10" t="s">
        <v>124</v>
      </c>
      <c r="D134" s="10">
        <v>7</v>
      </c>
      <c r="E134" s="10">
        <v>1</v>
      </c>
      <c r="F134" s="10">
        <v>37</v>
      </c>
      <c r="G134" s="10">
        <v>4</v>
      </c>
      <c r="H134" s="10" t="s">
        <v>13</v>
      </c>
      <c r="I134" s="16">
        <v>41883</v>
      </c>
      <c r="J134" s="10" t="s">
        <v>127</v>
      </c>
      <c r="K134" s="12">
        <v>104.61</v>
      </c>
      <c r="L134" s="12"/>
      <c r="M134" s="12"/>
      <c r="N134" s="12"/>
      <c r="O134" s="13"/>
      <c r="P134" s="14">
        <v>-26.32</v>
      </c>
      <c r="Q134" s="15">
        <v>29.225999999999999</v>
      </c>
      <c r="R134" s="15">
        <v>78.7</v>
      </c>
      <c r="S134" s="35">
        <f t="shared" si="11"/>
        <v>3.0573318599999997</v>
      </c>
      <c r="T134" s="35">
        <f t="shared" si="12"/>
        <v>8.2328070000000011</v>
      </c>
      <c r="AC134" t="s">
        <v>12</v>
      </c>
      <c r="AD134" s="3">
        <v>41834</v>
      </c>
      <c r="AE134" s="35">
        <v>17.889102828258437</v>
      </c>
      <c r="AF134">
        <v>6.3249114297882212</v>
      </c>
      <c r="AG134">
        <v>11.743967956602521</v>
      </c>
      <c r="AI134">
        <v>0</v>
      </c>
      <c r="AJ134">
        <v>0.43287801530854897</v>
      </c>
      <c r="AK134">
        <v>1.3767693991006618</v>
      </c>
      <c r="AN134" t="s">
        <v>143</v>
      </c>
      <c r="AO134">
        <f t="shared" si="13"/>
        <v>2014</v>
      </c>
      <c r="AP134" t="str">
        <f t="shared" si="14"/>
        <v>60A</v>
      </c>
      <c r="AQ134" t="str">
        <f t="shared" si="10"/>
        <v>Gatton2014IrrigatedCv60A</v>
      </c>
    </row>
    <row r="135" spans="1:43" x14ac:dyDescent="0.35">
      <c r="A135" s="10">
        <v>2014</v>
      </c>
      <c r="B135" s="10" t="s">
        <v>123</v>
      </c>
      <c r="C135" s="10" t="s">
        <v>124</v>
      </c>
      <c r="D135" s="10">
        <v>7</v>
      </c>
      <c r="E135" s="10">
        <v>2</v>
      </c>
      <c r="F135" s="10">
        <v>38</v>
      </c>
      <c r="G135" s="10">
        <v>4</v>
      </c>
      <c r="H135" s="10" t="s">
        <v>5</v>
      </c>
      <c r="I135" s="16">
        <v>41883</v>
      </c>
      <c r="J135" s="10" t="s">
        <v>127</v>
      </c>
      <c r="K135" s="12">
        <v>102.25</v>
      </c>
      <c r="L135" s="12"/>
      <c r="M135" s="12"/>
      <c r="N135" s="12"/>
      <c r="O135" s="13"/>
      <c r="P135" s="14">
        <v>-25.64</v>
      </c>
      <c r="Q135" s="15">
        <v>22.848000000000003</v>
      </c>
      <c r="R135" s="15">
        <v>167</v>
      </c>
      <c r="S135" s="35">
        <f t="shared" si="11"/>
        <v>2.3362080000000001</v>
      </c>
      <c r="T135" s="35">
        <f t="shared" si="12"/>
        <v>17.075749999999999</v>
      </c>
      <c r="AD135" s="3">
        <v>41842</v>
      </c>
      <c r="AE135" s="35">
        <v>26.539593063948924</v>
      </c>
      <c r="AF135">
        <v>8.6425672597696721</v>
      </c>
      <c r="AG135">
        <v>17.736439110508439</v>
      </c>
      <c r="AI135">
        <v>0.66883097650000001</v>
      </c>
      <c r="AN135" t="s">
        <v>143</v>
      </c>
      <c r="AO135">
        <f t="shared" si="13"/>
        <v>2014</v>
      </c>
      <c r="AP135" t="str">
        <f t="shared" si="14"/>
        <v>60A</v>
      </c>
      <c r="AQ135" t="str">
        <f t="shared" si="10"/>
        <v>Gatton2014IrrigatedCv60A</v>
      </c>
    </row>
    <row r="136" spans="1:43" x14ac:dyDescent="0.35">
      <c r="A136" s="10">
        <v>2014</v>
      </c>
      <c r="B136" s="10" t="s">
        <v>123</v>
      </c>
      <c r="C136" s="10" t="s">
        <v>124</v>
      </c>
      <c r="D136" s="10">
        <v>7</v>
      </c>
      <c r="E136" s="10">
        <v>3</v>
      </c>
      <c r="F136" s="10">
        <v>39</v>
      </c>
      <c r="G136" s="10">
        <v>4</v>
      </c>
      <c r="H136" s="10" t="s">
        <v>3</v>
      </c>
      <c r="I136" s="16">
        <v>41883</v>
      </c>
      <c r="J136" s="10" t="s">
        <v>127</v>
      </c>
      <c r="K136" s="12">
        <v>118.16</v>
      </c>
      <c r="L136" s="12"/>
      <c r="M136" s="12"/>
      <c r="N136" s="12"/>
      <c r="O136" s="13"/>
      <c r="P136" s="14">
        <v>-25.94</v>
      </c>
      <c r="Q136" s="15">
        <v>26.309000000000001</v>
      </c>
      <c r="R136" s="15">
        <v>139.30000000000001</v>
      </c>
      <c r="S136" s="35">
        <f t="shared" si="11"/>
        <v>3.1086714400000002</v>
      </c>
      <c r="T136" s="35">
        <f t="shared" si="12"/>
        <v>16.459688000000003</v>
      </c>
      <c r="AD136" s="3">
        <v>41863</v>
      </c>
      <c r="AE136" s="35">
        <v>56.191903331352869</v>
      </c>
      <c r="AF136">
        <v>53.624588322385421</v>
      </c>
      <c r="AG136">
        <v>32.935355825267045</v>
      </c>
      <c r="AI136">
        <v>12.730307647442283</v>
      </c>
      <c r="AJ136" t="e">
        <v>#DIV/0!</v>
      </c>
      <c r="AK136" t="e">
        <v>#DIV/0!</v>
      </c>
      <c r="AN136" t="s">
        <v>143</v>
      </c>
      <c r="AO136">
        <f t="shared" si="13"/>
        <v>2014</v>
      </c>
      <c r="AP136" t="str">
        <f t="shared" si="14"/>
        <v>60A</v>
      </c>
      <c r="AQ136" t="str">
        <f t="shared" si="10"/>
        <v>Gatton2014IrrigatedCv60A</v>
      </c>
    </row>
    <row r="137" spans="1:43" x14ac:dyDescent="0.35">
      <c r="A137" s="10">
        <v>2014</v>
      </c>
      <c r="B137" s="10" t="s">
        <v>123</v>
      </c>
      <c r="C137" s="10" t="s">
        <v>124</v>
      </c>
      <c r="D137" s="10">
        <v>7</v>
      </c>
      <c r="E137" s="10">
        <v>4</v>
      </c>
      <c r="F137" s="10">
        <v>40</v>
      </c>
      <c r="G137" s="10">
        <v>4</v>
      </c>
      <c r="H137" s="10" t="s">
        <v>7</v>
      </c>
      <c r="I137" s="16">
        <v>41883</v>
      </c>
      <c r="J137" s="10" t="s">
        <v>127</v>
      </c>
      <c r="K137" s="12">
        <v>72.52</v>
      </c>
      <c r="L137" s="12"/>
      <c r="M137" s="12"/>
      <c r="N137" s="12"/>
      <c r="O137" s="13"/>
      <c r="P137" s="14">
        <v>-26.16</v>
      </c>
      <c r="Q137" s="15">
        <v>31.305999999999997</v>
      </c>
      <c r="R137" s="15">
        <v>107.2</v>
      </c>
      <c r="S137" s="35">
        <f t="shared" si="11"/>
        <v>2.2703111199999997</v>
      </c>
      <c r="T137" s="35">
        <f t="shared" si="12"/>
        <v>7.7741440000000006</v>
      </c>
      <c r="AD137" s="3">
        <v>41891</v>
      </c>
      <c r="AE137" s="35">
        <v>54.439201561619448</v>
      </c>
      <c r="AF137">
        <v>35.109897736548014</v>
      </c>
      <c r="AG137">
        <v>29.930820510281457</v>
      </c>
      <c r="AH137">
        <v>24.096662977820596</v>
      </c>
      <c r="AI137">
        <v>11.16847491922452</v>
      </c>
      <c r="AJ137">
        <v>2.1366379835426295</v>
      </c>
      <c r="AK137">
        <v>31.714453216216182</v>
      </c>
      <c r="AN137" t="s">
        <v>143</v>
      </c>
      <c r="AO137">
        <f t="shared" si="13"/>
        <v>2014</v>
      </c>
      <c r="AP137" t="str">
        <f t="shared" si="14"/>
        <v>60A</v>
      </c>
      <c r="AQ137" t="str">
        <f t="shared" si="10"/>
        <v>Gatton2014IrrigatedCv60A</v>
      </c>
    </row>
    <row r="138" spans="1:43" x14ac:dyDescent="0.35">
      <c r="A138" s="10">
        <v>2014</v>
      </c>
      <c r="B138" s="10" t="s">
        <v>123</v>
      </c>
      <c r="C138" s="10" t="s">
        <v>124</v>
      </c>
      <c r="D138" s="10">
        <v>7</v>
      </c>
      <c r="E138" s="10">
        <v>5</v>
      </c>
      <c r="F138" s="10">
        <v>41</v>
      </c>
      <c r="G138" s="10">
        <v>4</v>
      </c>
      <c r="H138" s="10" t="s">
        <v>9</v>
      </c>
      <c r="I138" s="16">
        <v>41883</v>
      </c>
      <c r="J138" s="10" t="s">
        <v>127</v>
      </c>
      <c r="K138" s="12">
        <v>116.35</v>
      </c>
      <c r="L138" s="12"/>
      <c r="M138" s="12"/>
      <c r="N138" s="12"/>
      <c r="O138" s="13"/>
      <c r="P138" s="14">
        <v>-26.11</v>
      </c>
      <c r="Q138" s="15">
        <v>27.132000000000001</v>
      </c>
      <c r="R138" s="15">
        <v>116.1</v>
      </c>
      <c r="S138" s="35">
        <f t="shared" si="11"/>
        <v>3.1568082</v>
      </c>
      <c r="T138" s="35">
        <f t="shared" si="12"/>
        <v>13.508234999999999</v>
      </c>
      <c r="AD138" s="3">
        <v>41947</v>
      </c>
      <c r="AE138" s="35">
        <v>109.77268558252187</v>
      </c>
      <c r="AF138">
        <v>44.594908487485306</v>
      </c>
      <c r="AG138">
        <v>0</v>
      </c>
      <c r="AH138">
        <v>68.473224694037697</v>
      </c>
      <c r="AI138">
        <v>18.854598819532299</v>
      </c>
      <c r="AN138" t="s">
        <v>143</v>
      </c>
      <c r="AO138">
        <f t="shared" si="13"/>
        <v>2014</v>
      </c>
      <c r="AP138" t="str">
        <f t="shared" si="14"/>
        <v>60A</v>
      </c>
      <c r="AQ138" t="str">
        <f t="shared" si="10"/>
        <v>Gatton2014IrrigatedCv60A</v>
      </c>
    </row>
    <row r="139" spans="1:43" x14ac:dyDescent="0.35">
      <c r="A139" s="10">
        <v>2014</v>
      </c>
      <c r="B139" s="10" t="s">
        <v>123</v>
      </c>
      <c r="C139" s="10" t="s">
        <v>124</v>
      </c>
      <c r="D139" s="10">
        <v>7</v>
      </c>
      <c r="E139" s="10">
        <v>6</v>
      </c>
      <c r="F139" s="10">
        <v>42</v>
      </c>
      <c r="G139" s="10">
        <v>4</v>
      </c>
      <c r="H139" s="10" t="s">
        <v>8</v>
      </c>
      <c r="I139" s="16">
        <v>41883</v>
      </c>
      <c r="J139" s="10" t="s">
        <v>127</v>
      </c>
      <c r="K139" s="12">
        <v>98.77</v>
      </c>
      <c r="L139" s="12"/>
      <c r="M139" s="12"/>
      <c r="N139" s="12"/>
      <c r="O139" s="13"/>
      <c r="P139" s="14">
        <v>-25.54</v>
      </c>
      <c r="Q139" s="15">
        <v>25.753</v>
      </c>
      <c r="R139" s="15">
        <v>174.1</v>
      </c>
      <c r="S139" s="35">
        <f t="shared" si="11"/>
        <v>2.5436238100000002</v>
      </c>
      <c r="T139" s="35">
        <f t="shared" si="12"/>
        <v>17.195857</v>
      </c>
      <c r="AC139" t="s">
        <v>10</v>
      </c>
      <c r="AD139" s="3">
        <v>41834</v>
      </c>
      <c r="AE139" s="35">
        <v>7.0187843201893623</v>
      </c>
      <c r="AF139">
        <v>3.5607759920279536</v>
      </c>
      <c r="AG139">
        <v>4.9276523313982876</v>
      </c>
      <c r="AI139">
        <v>0</v>
      </c>
      <c r="AJ139">
        <v>0.39092398611090806</v>
      </c>
      <c r="AK139">
        <v>2.8399904918150698</v>
      </c>
      <c r="AN139" t="s">
        <v>143</v>
      </c>
      <c r="AO139">
        <f t="shared" si="13"/>
        <v>2014</v>
      </c>
      <c r="AP139" t="str">
        <f t="shared" si="14"/>
        <v>Corack</v>
      </c>
      <c r="AQ139" t="str">
        <f t="shared" si="10"/>
        <v>Gatton2014IrrigatedCvCorack</v>
      </c>
    </row>
    <row r="140" spans="1:43" x14ac:dyDescent="0.35">
      <c r="A140" s="10">
        <v>2014</v>
      </c>
      <c r="B140" s="10" t="s">
        <v>123</v>
      </c>
      <c r="C140" s="10" t="s">
        <v>124</v>
      </c>
      <c r="D140" s="10">
        <v>8</v>
      </c>
      <c r="E140" s="10">
        <v>6</v>
      </c>
      <c r="F140" s="10">
        <v>43</v>
      </c>
      <c r="G140" s="10">
        <v>4</v>
      </c>
      <c r="H140" s="10" t="s">
        <v>12</v>
      </c>
      <c r="I140" s="16">
        <v>41883</v>
      </c>
      <c r="J140" s="10" t="s">
        <v>127</v>
      </c>
      <c r="K140" s="12">
        <v>120.9</v>
      </c>
      <c r="L140" s="12"/>
      <c r="M140" s="12"/>
      <c r="N140" s="12"/>
      <c r="O140" s="13"/>
      <c r="P140" s="14">
        <v>-26</v>
      </c>
      <c r="Q140" s="15">
        <v>24.641000000000002</v>
      </c>
      <c r="R140" s="15">
        <v>114.1</v>
      </c>
      <c r="S140" s="35">
        <f t="shared" si="11"/>
        <v>2.9790969000000005</v>
      </c>
      <c r="T140" s="35">
        <f t="shared" si="12"/>
        <v>13.794690000000001</v>
      </c>
      <c r="AD140" s="3">
        <v>41856</v>
      </c>
      <c r="AE140" s="35">
        <v>37.558876003771061</v>
      </c>
      <c r="AF140">
        <v>15.846860976827008</v>
      </c>
      <c r="AG140">
        <v>29.058122492536402</v>
      </c>
      <c r="AI140">
        <v>25.254036584665783</v>
      </c>
      <c r="AN140" t="s">
        <v>143</v>
      </c>
      <c r="AO140">
        <f t="shared" si="13"/>
        <v>2014</v>
      </c>
      <c r="AP140" t="str">
        <f t="shared" si="14"/>
        <v>Corack</v>
      </c>
      <c r="AQ140" t="str">
        <f t="shared" si="10"/>
        <v>Gatton2014IrrigatedCvCorack</v>
      </c>
    </row>
    <row r="141" spans="1:43" x14ac:dyDescent="0.35">
      <c r="A141" s="10">
        <v>2014</v>
      </c>
      <c r="B141" s="10" t="s">
        <v>123</v>
      </c>
      <c r="C141" s="10" t="s">
        <v>124</v>
      </c>
      <c r="D141" s="10">
        <v>8</v>
      </c>
      <c r="E141" s="10">
        <v>5</v>
      </c>
      <c r="F141" s="10">
        <v>44</v>
      </c>
      <c r="G141" s="10">
        <v>4</v>
      </c>
      <c r="H141" s="10" t="s">
        <v>10</v>
      </c>
      <c r="I141" s="16">
        <v>41883</v>
      </c>
      <c r="J141" s="10" t="s">
        <v>127</v>
      </c>
      <c r="K141" s="12">
        <v>105.4</v>
      </c>
      <c r="L141" s="12"/>
      <c r="M141" s="12"/>
      <c r="N141" s="12"/>
      <c r="O141" s="13"/>
      <c r="P141" s="14">
        <v>-25.99</v>
      </c>
      <c r="Q141" s="15">
        <v>23.732000000000003</v>
      </c>
      <c r="R141" s="15">
        <v>126.89999999999999</v>
      </c>
      <c r="S141" s="35">
        <f t="shared" si="11"/>
        <v>2.5013528000000007</v>
      </c>
      <c r="T141" s="35">
        <f t="shared" si="12"/>
        <v>13.375260000000001</v>
      </c>
      <c r="AD141" s="3">
        <v>41871</v>
      </c>
      <c r="AE141" s="35">
        <v>71.397449767712672</v>
      </c>
      <c r="AF141">
        <v>28.515924512946878</v>
      </c>
      <c r="AG141">
        <v>38.492368926284648</v>
      </c>
      <c r="AI141">
        <v>28.691917781867598</v>
      </c>
      <c r="AJ141">
        <v>1.0772204517323487</v>
      </c>
      <c r="AK141">
        <v>2.8784158050106878</v>
      </c>
      <c r="AN141" t="s">
        <v>143</v>
      </c>
      <c r="AO141">
        <f t="shared" si="13"/>
        <v>2014</v>
      </c>
      <c r="AP141" t="str">
        <f t="shared" si="14"/>
        <v>Corack</v>
      </c>
      <c r="AQ141" t="str">
        <f t="shared" si="10"/>
        <v>Gatton2014IrrigatedCvCorack</v>
      </c>
    </row>
    <row r="142" spans="1:43" x14ac:dyDescent="0.35">
      <c r="A142" s="10">
        <v>2014</v>
      </c>
      <c r="B142" s="10" t="s">
        <v>123</v>
      </c>
      <c r="C142" s="10" t="s">
        <v>124</v>
      </c>
      <c r="D142" s="10">
        <v>8</v>
      </c>
      <c r="E142" s="10">
        <v>4</v>
      </c>
      <c r="F142" s="10">
        <v>45</v>
      </c>
      <c r="G142" s="10">
        <v>4</v>
      </c>
      <c r="H142" s="10" t="s">
        <v>14</v>
      </c>
      <c r="I142" s="16">
        <v>41883</v>
      </c>
      <c r="J142" s="10" t="s">
        <v>127</v>
      </c>
      <c r="K142" s="12">
        <v>103.33</v>
      </c>
      <c r="L142" s="12"/>
      <c r="M142" s="12"/>
      <c r="N142" s="12"/>
      <c r="O142" s="13"/>
      <c r="P142" s="14">
        <v>-26.29</v>
      </c>
      <c r="Q142" s="15">
        <v>28.83</v>
      </c>
      <c r="R142" s="15">
        <v>79.5</v>
      </c>
      <c r="S142" s="35">
        <f t="shared" si="11"/>
        <v>2.9790038999999995</v>
      </c>
      <c r="T142" s="35">
        <f t="shared" si="12"/>
        <v>8.214735000000001</v>
      </c>
      <c r="AD142" s="3">
        <v>41891</v>
      </c>
      <c r="AE142" s="35">
        <v>65.731575365273244</v>
      </c>
      <c r="AF142">
        <v>21.75574128325038</v>
      </c>
      <c r="AG142">
        <v>14.961910567886648</v>
      </c>
      <c r="AH142">
        <v>23.533858587150327</v>
      </c>
      <c r="AI142">
        <v>31.8853886321386</v>
      </c>
      <c r="AJ142">
        <v>4.6628223073334683</v>
      </c>
      <c r="AK142">
        <v>8.5690353350654487</v>
      </c>
      <c r="AN142" t="s">
        <v>143</v>
      </c>
      <c r="AO142">
        <f t="shared" si="13"/>
        <v>2014</v>
      </c>
      <c r="AP142" t="str">
        <f t="shared" si="14"/>
        <v>Corack</v>
      </c>
      <c r="AQ142" t="str">
        <f t="shared" si="10"/>
        <v>Gatton2014IrrigatedCvCorack</v>
      </c>
    </row>
    <row r="143" spans="1:43" x14ac:dyDescent="0.35">
      <c r="A143" s="10">
        <v>2014</v>
      </c>
      <c r="B143" s="10" t="s">
        <v>123</v>
      </c>
      <c r="C143" s="10" t="s">
        <v>124</v>
      </c>
      <c r="D143" s="10">
        <v>8</v>
      </c>
      <c r="E143" s="10">
        <v>3</v>
      </c>
      <c r="F143" s="10">
        <v>46</v>
      </c>
      <c r="G143" s="10">
        <v>4</v>
      </c>
      <c r="H143" s="10" t="s">
        <v>6</v>
      </c>
      <c r="I143" s="16">
        <v>41883</v>
      </c>
      <c r="J143" s="10" t="s">
        <v>127</v>
      </c>
      <c r="K143" s="12">
        <v>120.77</v>
      </c>
      <c r="L143" s="12"/>
      <c r="M143" s="12"/>
      <c r="N143" s="12"/>
      <c r="O143" s="13"/>
      <c r="P143" s="14">
        <v>-25.73</v>
      </c>
      <c r="Q143" s="15">
        <v>28.741</v>
      </c>
      <c r="R143" s="15">
        <v>133.4</v>
      </c>
      <c r="S143" s="35">
        <f t="shared" si="11"/>
        <v>3.4710505700000001</v>
      </c>
      <c r="T143" s="35">
        <f t="shared" si="12"/>
        <v>16.110718000000002</v>
      </c>
      <c r="AD143" s="3">
        <v>41947</v>
      </c>
      <c r="AE143" s="35">
        <v>51.338646911135761</v>
      </c>
      <c r="AF143">
        <v>29.850532458736907</v>
      </c>
      <c r="AG143">
        <v>0</v>
      </c>
      <c r="AH143">
        <v>64.499580101993359</v>
      </c>
      <c r="AI143">
        <v>33.810745254980901</v>
      </c>
      <c r="AN143" t="s">
        <v>143</v>
      </c>
      <c r="AO143">
        <f t="shared" si="13"/>
        <v>2014</v>
      </c>
      <c r="AP143" t="str">
        <f t="shared" si="14"/>
        <v>Corack</v>
      </c>
      <c r="AQ143" t="str">
        <f t="shared" si="10"/>
        <v>Gatton2014IrrigatedCvCorack</v>
      </c>
    </row>
    <row r="144" spans="1:43" x14ac:dyDescent="0.35">
      <c r="A144" s="10">
        <v>2014</v>
      </c>
      <c r="B144" s="10" t="s">
        <v>123</v>
      </c>
      <c r="C144" s="10" t="s">
        <v>124</v>
      </c>
      <c r="D144" s="10">
        <v>8</v>
      </c>
      <c r="E144" s="10">
        <v>2</v>
      </c>
      <c r="F144" s="10">
        <v>47</v>
      </c>
      <c r="G144" s="10">
        <v>4</v>
      </c>
      <c r="H144" s="10" t="s">
        <v>4</v>
      </c>
      <c r="I144" s="16">
        <v>41883</v>
      </c>
      <c r="J144" s="10" t="s">
        <v>127</v>
      </c>
      <c r="K144" s="12">
        <v>93.7</v>
      </c>
      <c r="L144" s="12"/>
      <c r="M144" s="12"/>
      <c r="N144" s="12"/>
      <c r="O144" s="13"/>
      <c r="P144" s="14">
        <v>-25.77</v>
      </c>
      <c r="Q144" s="15">
        <v>31.444000000000003</v>
      </c>
      <c r="R144" s="15">
        <v>126.6</v>
      </c>
      <c r="S144" s="35">
        <f t="shared" si="11"/>
        <v>2.9463028000000002</v>
      </c>
      <c r="T144" s="35">
        <f t="shared" si="12"/>
        <v>11.86242</v>
      </c>
      <c r="AC144" t="s">
        <v>8</v>
      </c>
      <c r="AD144" s="3">
        <v>41834</v>
      </c>
      <c r="AE144" s="35">
        <v>27.087066409389323</v>
      </c>
      <c r="AF144">
        <v>11.795943244761958</v>
      </c>
      <c r="AG144">
        <v>15.282183097703657</v>
      </c>
      <c r="AI144">
        <v>0</v>
      </c>
      <c r="AJ144">
        <v>0.78527545301746926</v>
      </c>
      <c r="AK144">
        <v>3.3198859733279984</v>
      </c>
      <c r="AN144" t="s">
        <v>143</v>
      </c>
      <c r="AO144">
        <f t="shared" si="13"/>
        <v>2014</v>
      </c>
      <c r="AP144" t="str">
        <f t="shared" si="14"/>
        <v>Espada</v>
      </c>
      <c r="AQ144" t="str">
        <f t="shared" si="10"/>
        <v>Gatton2014IrrigatedCvEspada</v>
      </c>
    </row>
    <row r="145" spans="1:43" x14ac:dyDescent="0.35">
      <c r="A145" s="10">
        <v>2014</v>
      </c>
      <c r="B145" s="10" t="s">
        <v>123</v>
      </c>
      <c r="C145" s="10" t="s">
        <v>124</v>
      </c>
      <c r="D145" s="10">
        <v>8</v>
      </c>
      <c r="E145" s="10">
        <v>1</v>
      </c>
      <c r="F145" s="10">
        <v>48</v>
      </c>
      <c r="G145" s="10">
        <v>4</v>
      </c>
      <c r="H145" s="10" t="s">
        <v>2</v>
      </c>
      <c r="I145" s="16">
        <v>41883</v>
      </c>
      <c r="J145" s="10" t="s">
        <v>127</v>
      </c>
      <c r="K145" s="12">
        <v>134.69</v>
      </c>
      <c r="L145" s="12"/>
      <c r="M145" s="12"/>
      <c r="N145" s="12"/>
      <c r="O145" s="13"/>
      <c r="P145" s="14">
        <v>-25.93</v>
      </c>
      <c r="Q145" s="15">
        <v>25.937999999999999</v>
      </c>
      <c r="R145" s="15">
        <v>120.60000000000001</v>
      </c>
      <c r="S145" s="35">
        <f t="shared" si="11"/>
        <v>3.4935892200000001</v>
      </c>
      <c r="T145" s="35">
        <f t="shared" si="12"/>
        <v>16.243614000000001</v>
      </c>
      <c r="AD145" s="3">
        <v>41856</v>
      </c>
      <c r="AE145" s="35">
        <v>54.686035694682403</v>
      </c>
      <c r="AF145">
        <v>12.988473900751245</v>
      </c>
      <c r="AG145">
        <v>41.206274140831077</v>
      </c>
      <c r="AI145">
        <v>5.4919040963131751</v>
      </c>
      <c r="AN145" t="s">
        <v>143</v>
      </c>
      <c r="AO145">
        <f t="shared" si="13"/>
        <v>2014</v>
      </c>
      <c r="AP145" t="str">
        <f t="shared" si="14"/>
        <v>Espada</v>
      </c>
      <c r="AQ145" t="str">
        <f t="shared" si="10"/>
        <v>Gatton2014IrrigatedCvEspada</v>
      </c>
    </row>
    <row r="146" spans="1:43" x14ac:dyDescent="0.35">
      <c r="A146" s="10">
        <v>2014</v>
      </c>
      <c r="B146" s="10" t="s">
        <v>123</v>
      </c>
      <c r="C146" s="10" t="s">
        <v>124</v>
      </c>
      <c r="D146" s="10">
        <v>1</v>
      </c>
      <c r="E146" s="10">
        <v>1</v>
      </c>
      <c r="F146" s="10">
        <v>1</v>
      </c>
      <c r="G146" s="10">
        <v>1</v>
      </c>
      <c r="H146" s="10" t="s">
        <v>3</v>
      </c>
      <c r="I146" s="16">
        <v>41901</v>
      </c>
      <c r="J146" s="10" t="s">
        <v>128</v>
      </c>
      <c r="K146" s="12">
        <v>192.76</v>
      </c>
      <c r="L146" s="17">
        <v>100.99666469544647</v>
      </c>
      <c r="M146" s="17">
        <v>38.415209934949736</v>
      </c>
      <c r="N146" s="17">
        <v>41.26500295683028</v>
      </c>
      <c r="O146" s="17">
        <v>12.083122412773507</v>
      </c>
      <c r="P146" s="14">
        <v>-25.9</v>
      </c>
      <c r="Q146" s="15">
        <v>22.806999999999999</v>
      </c>
      <c r="R146" s="15">
        <v>106.1</v>
      </c>
      <c r="S146" s="35">
        <f t="shared" si="11"/>
        <v>4.3962773199999994</v>
      </c>
      <c r="T146" s="35">
        <f t="shared" si="12"/>
        <v>20.451836</v>
      </c>
      <c r="AD146" s="3">
        <v>41871</v>
      </c>
      <c r="AE146" s="35">
        <v>40.701463937636319</v>
      </c>
      <c r="AF146">
        <v>19.434027255146713</v>
      </c>
      <c r="AG146">
        <v>21.966151131354732</v>
      </c>
      <c r="AI146">
        <v>23.320936976471497</v>
      </c>
      <c r="AJ146">
        <v>2.6005630825944461</v>
      </c>
      <c r="AK146">
        <v>14.603326383232869</v>
      </c>
      <c r="AN146" t="s">
        <v>143</v>
      </c>
      <c r="AO146">
        <f t="shared" si="13"/>
        <v>2014</v>
      </c>
      <c r="AP146" t="str">
        <f t="shared" si="14"/>
        <v>Espada</v>
      </c>
      <c r="AQ146" t="str">
        <f t="shared" si="10"/>
        <v>Gatton2014IrrigatedCvEspada</v>
      </c>
    </row>
    <row r="147" spans="1:43" x14ac:dyDescent="0.35">
      <c r="A147" s="10">
        <v>2014</v>
      </c>
      <c r="B147" s="10" t="s">
        <v>123</v>
      </c>
      <c r="C147" s="10" t="s">
        <v>124</v>
      </c>
      <c r="D147" s="10">
        <v>1</v>
      </c>
      <c r="E147" s="10">
        <v>2</v>
      </c>
      <c r="F147" s="10">
        <v>2</v>
      </c>
      <c r="G147" s="10">
        <v>1</v>
      </c>
      <c r="H147" s="10" t="s">
        <v>14</v>
      </c>
      <c r="I147" s="16">
        <v>41899</v>
      </c>
      <c r="J147" s="10" t="s">
        <v>128</v>
      </c>
      <c r="K147" s="12">
        <v>146.28</v>
      </c>
      <c r="L147" s="17">
        <v>81.339551569506725</v>
      </c>
      <c r="M147" s="17">
        <v>29.237258167841127</v>
      </c>
      <c r="N147" s="17">
        <v>32.517078795643819</v>
      </c>
      <c r="O147" s="17">
        <v>3.1861114670083279</v>
      </c>
      <c r="P147" s="14">
        <v>-25.65</v>
      </c>
      <c r="Q147" s="15">
        <v>25.558999999999997</v>
      </c>
      <c r="R147" s="15">
        <v>133</v>
      </c>
      <c r="S147" s="35">
        <f t="shared" si="11"/>
        <v>3.7387705199999997</v>
      </c>
      <c r="T147" s="35">
        <f t="shared" si="12"/>
        <v>19.45524</v>
      </c>
      <c r="AD147" s="3">
        <v>41891</v>
      </c>
      <c r="AE147" s="35">
        <v>50.225358800775055</v>
      </c>
      <c r="AF147">
        <v>15.814181994487896</v>
      </c>
      <c r="AG147">
        <v>42.237168773835208</v>
      </c>
      <c r="AH147">
        <v>29.233371341670406</v>
      </c>
      <c r="AI147">
        <v>21.875856171463358</v>
      </c>
      <c r="AJ147">
        <v>5.1839805168728681</v>
      </c>
      <c r="AK147">
        <v>22.351249086980914</v>
      </c>
      <c r="AN147" t="s">
        <v>143</v>
      </c>
      <c r="AO147">
        <f t="shared" si="13"/>
        <v>2014</v>
      </c>
      <c r="AP147" t="str">
        <f t="shared" si="14"/>
        <v>Espada</v>
      </c>
      <c r="AQ147" t="str">
        <f t="shared" si="10"/>
        <v>Gatton2014IrrigatedCvEspada</v>
      </c>
    </row>
    <row r="148" spans="1:43" x14ac:dyDescent="0.35">
      <c r="A148" s="10">
        <v>2014</v>
      </c>
      <c r="B148" s="10" t="s">
        <v>123</v>
      </c>
      <c r="C148" s="10" t="s">
        <v>124</v>
      </c>
      <c r="D148" s="10">
        <v>1</v>
      </c>
      <c r="E148" s="10">
        <v>3</v>
      </c>
      <c r="F148" s="10">
        <v>3</v>
      </c>
      <c r="G148" s="10">
        <v>1</v>
      </c>
      <c r="H148" s="10" t="s">
        <v>9</v>
      </c>
      <c r="I148" s="16">
        <v>41899</v>
      </c>
      <c r="J148" s="10" t="s">
        <v>128</v>
      </c>
      <c r="K148" s="12">
        <v>210.5</v>
      </c>
      <c r="L148" s="17">
        <v>121.88550501156513</v>
      </c>
      <c r="M148" s="17">
        <v>33.108712413261372</v>
      </c>
      <c r="N148" s="17">
        <v>40.736700077100998</v>
      </c>
      <c r="O148" s="17">
        <v>14.769082498072475</v>
      </c>
      <c r="P148" s="14">
        <v>-26.04</v>
      </c>
      <c r="Q148" s="15">
        <v>19.975000000000001</v>
      </c>
      <c r="R148" s="15">
        <v>118</v>
      </c>
      <c r="S148" s="35">
        <f t="shared" si="11"/>
        <v>4.2047375000000002</v>
      </c>
      <c r="T148" s="35">
        <f t="shared" si="12"/>
        <v>24.838999999999999</v>
      </c>
      <c r="AD148" s="3">
        <v>41947</v>
      </c>
      <c r="AE148" s="35">
        <v>62.972110228785759</v>
      </c>
      <c r="AF148">
        <v>46.2252038839558</v>
      </c>
      <c r="AG148">
        <v>0</v>
      </c>
      <c r="AH148">
        <v>67.654828603236325</v>
      </c>
      <c r="AI148">
        <v>66.02720545854541</v>
      </c>
      <c r="AN148" t="s">
        <v>143</v>
      </c>
      <c r="AO148">
        <f t="shared" si="13"/>
        <v>2014</v>
      </c>
      <c r="AP148" t="str">
        <f t="shared" si="14"/>
        <v>Espada</v>
      </c>
      <c r="AQ148" t="str">
        <f t="shared" si="10"/>
        <v>Gatton2014IrrigatedCvEspada</v>
      </c>
    </row>
    <row r="149" spans="1:43" x14ac:dyDescent="0.35">
      <c r="A149" s="10">
        <v>2014</v>
      </c>
      <c r="B149" s="10" t="s">
        <v>123</v>
      </c>
      <c r="C149" s="10" t="s">
        <v>124</v>
      </c>
      <c r="D149" s="10">
        <v>1</v>
      </c>
      <c r="E149" s="10">
        <v>4</v>
      </c>
      <c r="F149" s="10">
        <v>4</v>
      </c>
      <c r="G149" s="10">
        <v>1</v>
      </c>
      <c r="H149" s="10" t="s">
        <v>10</v>
      </c>
      <c r="I149" s="16">
        <v>41904</v>
      </c>
      <c r="J149" s="10" t="s">
        <v>128</v>
      </c>
      <c r="K149" s="12">
        <v>152.12</v>
      </c>
      <c r="L149" s="17">
        <v>79.117882951653968</v>
      </c>
      <c r="M149" s="17">
        <v>26.940335877862598</v>
      </c>
      <c r="N149" s="17">
        <v>42.655531806615777</v>
      </c>
      <c r="O149" s="17">
        <v>3.4062493638676847</v>
      </c>
      <c r="P149" s="14">
        <v>-25.57</v>
      </c>
      <c r="Q149" s="15">
        <v>21.425000000000001</v>
      </c>
      <c r="R149" s="15">
        <v>146.1</v>
      </c>
      <c r="S149" s="35">
        <f t="shared" si="11"/>
        <v>3.2591710000000003</v>
      </c>
      <c r="T149" s="35">
        <f t="shared" si="12"/>
        <v>22.224731999999999</v>
      </c>
      <c r="AC149" t="s">
        <v>4</v>
      </c>
      <c r="AD149" s="3">
        <v>41834</v>
      </c>
      <c r="AE149" s="35">
        <v>8.1398198178257015</v>
      </c>
      <c r="AF149">
        <v>3.8824144548677006</v>
      </c>
      <c r="AG149">
        <v>4.3168491409538232</v>
      </c>
      <c r="AI149">
        <v>0</v>
      </c>
      <c r="AJ149">
        <v>0.17863720119613313</v>
      </c>
      <c r="AK149">
        <v>1.7613956204952932</v>
      </c>
      <c r="AN149" t="s">
        <v>143</v>
      </c>
      <c r="AO149">
        <f t="shared" si="13"/>
        <v>2014</v>
      </c>
      <c r="AP149" t="str">
        <f t="shared" si="14"/>
        <v>Gauntlet</v>
      </c>
      <c r="AQ149" t="str">
        <f t="shared" si="10"/>
        <v>Gatton2014IrrigatedCvGauntlet</v>
      </c>
    </row>
    <row r="150" spans="1:43" x14ac:dyDescent="0.35">
      <c r="A150" s="10">
        <v>2014</v>
      </c>
      <c r="B150" s="10" t="s">
        <v>123</v>
      </c>
      <c r="C150" s="10" t="s">
        <v>124</v>
      </c>
      <c r="D150" s="10">
        <v>1</v>
      </c>
      <c r="E150" s="10">
        <v>5</v>
      </c>
      <c r="F150" s="10">
        <v>5</v>
      </c>
      <c r="G150" s="10">
        <v>1</v>
      </c>
      <c r="H150" s="10" t="s">
        <v>6</v>
      </c>
      <c r="I150" s="16">
        <v>41901</v>
      </c>
      <c r="J150" s="10" t="s">
        <v>128</v>
      </c>
      <c r="K150" s="12">
        <v>134.62</v>
      </c>
      <c r="L150" s="17">
        <v>67.087303556658398</v>
      </c>
      <c r="M150" s="17">
        <v>31.233176178660052</v>
      </c>
      <c r="N150" s="17">
        <v>29.785649296939617</v>
      </c>
      <c r="O150" s="17">
        <v>6.5138709677419353</v>
      </c>
      <c r="P150" s="14">
        <v>-25.69</v>
      </c>
      <c r="Q150" s="15">
        <v>14.248000000000001</v>
      </c>
      <c r="R150" s="15">
        <v>130</v>
      </c>
      <c r="S150" s="35">
        <f t="shared" si="11"/>
        <v>1.9180657600000002</v>
      </c>
      <c r="T150" s="35">
        <f t="shared" si="12"/>
        <v>17.500600000000002</v>
      </c>
      <c r="AD150" s="3">
        <v>41856</v>
      </c>
      <c r="AE150" s="35">
        <v>40.241137740708353</v>
      </c>
      <c r="AF150">
        <v>17.490985176275817</v>
      </c>
      <c r="AG150">
        <v>18.609087672116907</v>
      </c>
      <c r="AI150">
        <v>4.9339896099301859</v>
      </c>
      <c r="AN150" t="s">
        <v>143</v>
      </c>
      <c r="AO150">
        <f t="shared" si="13"/>
        <v>2014</v>
      </c>
      <c r="AP150" t="str">
        <f t="shared" si="14"/>
        <v>Gauntlet</v>
      </c>
      <c r="AQ150" t="str">
        <f t="shared" si="10"/>
        <v>Gatton2014IrrigatedCvGauntlet</v>
      </c>
    </row>
    <row r="151" spans="1:43" x14ac:dyDescent="0.35">
      <c r="A151" s="10">
        <v>2014</v>
      </c>
      <c r="B151" s="10" t="s">
        <v>123</v>
      </c>
      <c r="C151" s="10" t="s">
        <v>124</v>
      </c>
      <c r="D151" s="10">
        <v>1</v>
      </c>
      <c r="E151" s="10">
        <v>6</v>
      </c>
      <c r="F151" s="10">
        <v>6</v>
      </c>
      <c r="G151" s="10">
        <v>1</v>
      </c>
      <c r="H151" s="10" t="s">
        <v>13</v>
      </c>
      <c r="I151" s="16">
        <v>41897</v>
      </c>
      <c r="J151" s="10" t="s">
        <v>128</v>
      </c>
      <c r="K151" s="12">
        <v>207.62</v>
      </c>
      <c r="L151" s="17">
        <v>116.20798573975047</v>
      </c>
      <c r="M151" s="17">
        <v>37.101434937611408</v>
      </c>
      <c r="N151" s="17">
        <v>47.834019607843139</v>
      </c>
      <c r="O151" s="17">
        <v>6.4765597147950098</v>
      </c>
      <c r="P151" s="14">
        <v>-25.9</v>
      </c>
      <c r="Q151" s="15">
        <v>20.524000000000001</v>
      </c>
      <c r="R151" s="15">
        <v>125.3</v>
      </c>
      <c r="S151" s="35">
        <f t="shared" si="11"/>
        <v>4.2611928800000003</v>
      </c>
      <c r="T151" s="35">
        <f t="shared" si="12"/>
        <v>26.014786000000001</v>
      </c>
      <c r="AD151" s="3">
        <v>41871</v>
      </c>
      <c r="AE151" s="35">
        <v>24.757271659053629</v>
      </c>
      <c r="AF151">
        <v>30.192370822027179</v>
      </c>
      <c r="AG151">
        <v>34.763625303221687</v>
      </c>
      <c r="AI151">
        <v>16.672163280878255</v>
      </c>
      <c r="AJ151" t="e">
        <v>#DIV/0!</v>
      </c>
      <c r="AK151" t="e">
        <v>#DIV/0!</v>
      </c>
      <c r="AN151" t="s">
        <v>143</v>
      </c>
      <c r="AO151">
        <f t="shared" si="13"/>
        <v>2014</v>
      </c>
      <c r="AP151" t="str">
        <f t="shared" si="14"/>
        <v>Gauntlet</v>
      </c>
      <c r="AQ151" t="str">
        <f t="shared" si="10"/>
        <v>Gatton2014IrrigatedCvGauntlet</v>
      </c>
    </row>
    <row r="152" spans="1:43" x14ac:dyDescent="0.35">
      <c r="A152" s="10">
        <v>2014</v>
      </c>
      <c r="B152" s="10" t="s">
        <v>123</v>
      </c>
      <c r="C152" s="10" t="s">
        <v>124</v>
      </c>
      <c r="D152" s="10">
        <v>2</v>
      </c>
      <c r="E152" s="10">
        <v>6</v>
      </c>
      <c r="F152" s="10">
        <v>7</v>
      </c>
      <c r="G152" s="10">
        <v>1</v>
      </c>
      <c r="H152" s="10" t="s">
        <v>2</v>
      </c>
      <c r="I152" s="16">
        <v>41899</v>
      </c>
      <c r="J152" s="10" t="s">
        <v>128</v>
      </c>
      <c r="K152" s="12">
        <v>230.89</v>
      </c>
      <c r="L152" s="17">
        <v>139.60050327473283</v>
      </c>
      <c r="M152" s="17">
        <v>36.690896242674938</v>
      </c>
      <c r="N152" s="17">
        <v>44.570286108238534</v>
      </c>
      <c r="O152" s="17">
        <v>10.028314374353672</v>
      </c>
      <c r="P152" s="14">
        <v>-25.8</v>
      </c>
      <c r="Q152" s="15">
        <v>18.384</v>
      </c>
      <c r="R152" s="15">
        <v>146.80000000000001</v>
      </c>
      <c r="S152" s="35">
        <f t="shared" si="11"/>
        <v>4.2446817599999997</v>
      </c>
      <c r="T152" s="35">
        <f t="shared" si="12"/>
        <v>33.894652000000001</v>
      </c>
      <c r="AD152" s="3">
        <v>41898</v>
      </c>
      <c r="AE152" s="35">
        <v>58.269374460348359</v>
      </c>
      <c r="AF152">
        <v>43.088551121689861</v>
      </c>
      <c r="AG152">
        <v>57.810998465353954</v>
      </c>
      <c r="AH152">
        <v>11.749751770428201</v>
      </c>
      <c r="AI152">
        <v>30.199214857110739</v>
      </c>
      <c r="AJ152">
        <v>4.9331011799482907</v>
      </c>
      <c r="AK152">
        <v>30.319595974556943</v>
      </c>
      <c r="AN152" t="s">
        <v>143</v>
      </c>
      <c r="AO152">
        <f t="shared" si="13"/>
        <v>2014</v>
      </c>
      <c r="AP152" t="str">
        <f t="shared" si="14"/>
        <v>Gauntlet</v>
      </c>
      <c r="AQ152" t="str">
        <f t="shared" si="10"/>
        <v>Gatton2014IrrigatedCvGauntlet</v>
      </c>
    </row>
    <row r="153" spans="1:43" x14ac:dyDescent="0.35">
      <c r="A153" s="10">
        <v>2014</v>
      </c>
      <c r="B153" s="10" t="s">
        <v>123</v>
      </c>
      <c r="C153" s="10" t="s">
        <v>124</v>
      </c>
      <c r="D153" s="10">
        <v>2</v>
      </c>
      <c r="E153" s="10">
        <v>5</v>
      </c>
      <c r="F153" s="10">
        <v>8</v>
      </c>
      <c r="G153" s="10">
        <v>1</v>
      </c>
      <c r="H153" s="10" t="s">
        <v>12</v>
      </c>
      <c r="I153" s="16">
        <v>41901</v>
      </c>
      <c r="J153" s="10" t="s">
        <v>128</v>
      </c>
      <c r="K153" s="12">
        <v>198.9</v>
      </c>
      <c r="L153" s="17">
        <v>109.2440249124173</v>
      </c>
      <c r="M153" s="17">
        <v>38.788984040482681</v>
      </c>
      <c r="N153" s="17">
        <v>40.414869599065788</v>
      </c>
      <c r="O153" s="17">
        <v>10.452121448034257</v>
      </c>
      <c r="P153" s="14">
        <v>-25.89</v>
      </c>
      <c r="Q153" s="15">
        <v>20.393000000000001</v>
      </c>
      <c r="R153" s="15">
        <v>117.5</v>
      </c>
      <c r="S153" s="35">
        <f t="shared" si="11"/>
        <v>4.0561677000000005</v>
      </c>
      <c r="T153" s="35">
        <f t="shared" si="12"/>
        <v>23.370750000000001</v>
      </c>
      <c r="AD153" s="3">
        <v>41947</v>
      </c>
      <c r="AE153" s="35">
        <v>22.61214644094499</v>
      </c>
      <c r="AF153">
        <v>27.288030891678691</v>
      </c>
      <c r="AG153">
        <v>0</v>
      </c>
      <c r="AH153">
        <v>31.860673250890937</v>
      </c>
      <c r="AI153">
        <v>49.612615113401986</v>
      </c>
      <c r="AN153" t="s">
        <v>143</v>
      </c>
      <c r="AO153">
        <f t="shared" si="13"/>
        <v>2014</v>
      </c>
      <c r="AP153" t="str">
        <f t="shared" si="14"/>
        <v>Gauntlet</v>
      </c>
      <c r="AQ153" t="str">
        <f t="shared" si="10"/>
        <v>Gatton2014IrrigatedCvGauntlet</v>
      </c>
    </row>
    <row r="154" spans="1:43" x14ac:dyDescent="0.35">
      <c r="A154" s="10">
        <v>2014</v>
      </c>
      <c r="B154" s="10" t="s">
        <v>123</v>
      </c>
      <c r="C154" s="10" t="s">
        <v>124</v>
      </c>
      <c r="D154" s="10">
        <v>2</v>
      </c>
      <c r="E154" s="10">
        <v>4</v>
      </c>
      <c r="F154" s="10">
        <v>9</v>
      </c>
      <c r="G154" s="10">
        <v>1</v>
      </c>
      <c r="H154" s="10" t="s">
        <v>7</v>
      </c>
      <c r="I154" s="16">
        <v>41901</v>
      </c>
      <c r="J154" s="10" t="s">
        <v>128</v>
      </c>
      <c r="K154" s="12">
        <v>189.97</v>
      </c>
      <c r="L154" s="17">
        <v>103.88984375</v>
      </c>
      <c r="M154" s="17">
        <v>32.131644531250004</v>
      </c>
      <c r="N154" s="17">
        <v>37.771378906250007</v>
      </c>
      <c r="O154" s="17">
        <v>16.177132812500002</v>
      </c>
      <c r="P154" s="14">
        <v>-26.03</v>
      </c>
      <c r="Q154" s="15">
        <v>17.501999999999999</v>
      </c>
      <c r="R154" s="15">
        <v>115.9</v>
      </c>
      <c r="S154" s="35">
        <f t="shared" si="11"/>
        <v>3.3248549399999998</v>
      </c>
      <c r="T154" s="35">
        <f t="shared" si="12"/>
        <v>22.017523000000001</v>
      </c>
      <c r="AC154" t="s">
        <v>7</v>
      </c>
      <c r="AD154" s="3">
        <v>41834</v>
      </c>
      <c r="AE154" s="35">
        <v>12.548406273307945</v>
      </c>
      <c r="AF154">
        <v>15.959895259798063</v>
      </c>
      <c r="AG154">
        <v>8.6495254887174724</v>
      </c>
      <c r="AI154">
        <v>0</v>
      </c>
      <c r="AJ154">
        <v>0.84195564244990706</v>
      </c>
      <c r="AK154">
        <v>1.2838442292194159</v>
      </c>
      <c r="AN154" t="s">
        <v>143</v>
      </c>
      <c r="AO154">
        <f t="shared" si="13"/>
        <v>2014</v>
      </c>
      <c r="AP154" t="str">
        <f t="shared" si="14"/>
        <v>Hartog</v>
      </c>
      <c r="AQ154" t="str">
        <f t="shared" si="10"/>
        <v>Gatton2014IrrigatedCvHartog</v>
      </c>
    </row>
    <row r="155" spans="1:43" x14ac:dyDescent="0.35">
      <c r="A155" s="10">
        <v>2014</v>
      </c>
      <c r="B155" s="10" t="s">
        <v>123</v>
      </c>
      <c r="C155" s="10" t="s">
        <v>124</v>
      </c>
      <c r="D155" s="10">
        <v>2</v>
      </c>
      <c r="E155" s="10">
        <v>3</v>
      </c>
      <c r="F155" s="10">
        <v>10</v>
      </c>
      <c r="G155" s="10">
        <v>1</v>
      </c>
      <c r="H155" s="10" t="s">
        <v>8</v>
      </c>
      <c r="I155" s="16">
        <v>41901</v>
      </c>
      <c r="J155" s="10" t="s">
        <v>128</v>
      </c>
      <c r="K155" s="12">
        <v>234.27</v>
      </c>
      <c r="L155" s="17">
        <v>136.12053536345778</v>
      </c>
      <c r="M155" s="17">
        <v>46.083072200392934</v>
      </c>
      <c r="N155" s="17">
        <v>41.710645874263264</v>
      </c>
      <c r="O155" s="17">
        <v>10.355746561886052</v>
      </c>
      <c r="P155" s="14">
        <v>-25.75</v>
      </c>
      <c r="Q155" s="15">
        <v>19.84</v>
      </c>
      <c r="R155" s="15">
        <v>138.5</v>
      </c>
      <c r="S155" s="35">
        <f t="shared" si="11"/>
        <v>4.6479168</v>
      </c>
      <c r="T155" s="35">
        <f t="shared" si="12"/>
        <v>32.446395000000003</v>
      </c>
      <c r="AD155" s="3">
        <v>41856</v>
      </c>
      <c r="AE155" s="35">
        <v>42.6135346261416</v>
      </c>
      <c r="AF155">
        <v>19.428476749822497</v>
      </c>
      <c r="AG155">
        <v>26.99835472055867</v>
      </c>
      <c r="AI155">
        <v>6.8296599869730468</v>
      </c>
      <c r="AN155" t="s">
        <v>143</v>
      </c>
      <c r="AO155">
        <f t="shared" si="13"/>
        <v>2014</v>
      </c>
      <c r="AP155" t="str">
        <f t="shared" si="14"/>
        <v>Hartog</v>
      </c>
      <c r="AQ155" t="str">
        <f t="shared" si="10"/>
        <v>Gatton2014IrrigatedCvHartog</v>
      </c>
    </row>
    <row r="156" spans="1:43" x14ac:dyDescent="0.35">
      <c r="A156" s="10">
        <v>2014</v>
      </c>
      <c r="B156" s="10" t="s">
        <v>123</v>
      </c>
      <c r="C156" s="10" t="s">
        <v>124</v>
      </c>
      <c r="D156" s="10">
        <v>2</v>
      </c>
      <c r="E156" s="10">
        <v>2</v>
      </c>
      <c r="F156" s="10">
        <v>11</v>
      </c>
      <c r="G156" s="10">
        <v>1</v>
      </c>
      <c r="H156" s="10" t="s">
        <v>5</v>
      </c>
      <c r="I156" s="16">
        <v>41904</v>
      </c>
      <c r="J156" s="10" t="s">
        <v>128</v>
      </c>
      <c r="K156" s="12">
        <v>217.64</v>
      </c>
      <c r="L156" s="17">
        <v>115.62124999999999</v>
      </c>
      <c r="M156" s="17">
        <v>31.690930851063829</v>
      </c>
      <c r="N156" s="17">
        <v>60.198297872340426</v>
      </c>
      <c r="O156" s="17">
        <v>10.129521276595744</v>
      </c>
      <c r="P156" s="14">
        <v>-25.52</v>
      </c>
      <c r="Q156" s="15">
        <v>19.129000000000001</v>
      </c>
      <c r="R156" s="15">
        <v>162.89999999999998</v>
      </c>
      <c r="S156" s="35">
        <f t="shared" si="11"/>
        <v>4.1632355600000004</v>
      </c>
      <c r="T156" s="35">
        <f t="shared" si="12"/>
        <v>35.453555999999992</v>
      </c>
      <c r="AD156" s="3">
        <v>41871</v>
      </c>
      <c r="AE156" s="35">
        <v>21.884164746836163</v>
      </c>
      <c r="AF156">
        <v>18.773786650782739</v>
      </c>
      <c r="AG156">
        <v>29.542465143074015</v>
      </c>
      <c r="AI156">
        <v>28.983041414295368</v>
      </c>
      <c r="AJ156">
        <v>0.88374407816861245</v>
      </c>
      <c r="AK156">
        <v>4.8881100545738647</v>
      </c>
      <c r="AN156" t="s">
        <v>143</v>
      </c>
      <c r="AO156">
        <f t="shared" si="13"/>
        <v>2014</v>
      </c>
      <c r="AP156" t="str">
        <f t="shared" si="14"/>
        <v>Hartog</v>
      </c>
      <c r="AQ156" t="str">
        <f t="shared" si="10"/>
        <v>Gatton2014IrrigatedCvHartog</v>
      </c>
    </row>
    <row r="157" spans="1:43" x14ac:dyDescent="0.35">
      <c r="A157" s="10">
        <v>2014</v>
      </c>
      <c r="B157" s="10" t="s">
        <v>123</v>
      </c>
      <c r="C157" s="10" t="s">
        <v>124</v>
      </c>
      <c r="D157" s="10">
        <v>2</v>
      </c>
      <c r="E157" s="10">
        <v>1</v>
      </c>
      <c r="F157" s="10">
        <v>12</v>
      </c>
      <c r="G157" s="10">
        <v>1</v>
      </c>
      <c r="H157" s="10" t="s">
        <v>4</v>
      </c>
      <c r="I157" s="16">
        <v>41904</v>
      </c>
      <c r="J157" s="10" t="s">
        <v>128</v>
      </c>
      <c r="K157" s="12">
        <v>188.34</v>
      </c>
      <c r="L157" s="17">
        <v>104.37038994800693</v>
      </c>
      <c r="M157" s="17">
        <v>36.884610051993064</v>
      </c>
      <c r="N157" s="17">
        <v>41.535987868284231</v>
      </c>
      <c r="O157" s="17">
        <v>5.5490121317157719</v>
      </c>
      <c r="P157" s="14">
        <v>-25.99</v>
      </c>
      <c r="Q157" s="15">
        <v>21.558</v>
      </c>
      <c r="R157" s="15">
        <v>123</v>
      </c>
      <c r="S157" s="35">
        <f t="shared" si="11"/>
        <v>4.0602337200000003</v>
      </c>
      <c r="T157" s="35">
        <f t="shared" si="12"/>
        <v>23.16582</v>
      </c>
      <c r="AD157" s="3">
        <v>41891</v>
      </c>
      <c r="AE157" s="35">
        <v>40.719528484500827</v>
      </c>
      <c r="AF157">
        <v>45.698427193952917</v>
      </c>
      <c r="AG157">
        <v>38.270573341671323</v>
      </c>
      <c r="AH157">
        <v>27.47075717922618</v>
      </c>
      <c r="AI157">
        <v>73.410211686604868</v>
      </c>
      <c r="AJ157">
        <v>2.1809344752632618</v>
      </c>
      <c r="AK157">
        <v>17.703680410321475</v>
      </c>
      <c r="AN157" t="s">
        <v>143</v>
      </c>
      <c r="AO157">
        <f t="shared" si="13"/>
        <v>2014</v>
      </c>
      <c r="AP157" t="str">
        <f t="shared" si="14"/>
        <v>Hartog</v>
      </c>
      <c r="AQ157" t="str">
        <f t="shared" si="10"/>
        <v>Gatton2014IrrigatedCvHartog</v>
      </c>
    </row>
    <row r="158" spans="1:43" x14ac:dyDescent="0.35">
      <c r="A158" s="10">
        <v>2014</v>
      </c>
      <c r="B158" s="10" t="s">
        <v>123</v>
      </c>
      <c r="C158" s="10" t="s">
        <v>124</v>
      </c>
      <c r="D158" s="10">
        <v>3</v>
      </c>
      <c r="E158" s="10">
        <v>1</v>
      </c>
      <c r="F158" s="10">
        <v>13</v>
      </c>
      <c r="G158" s="10">
        <v>2</v>
      </c>
      <c r="H158" s="10" t="s">
        <v>8</v>
      </c>
      <c r="I158" s="16">
        <v>41904</v>
      </c>
      <c r="J158" s="10" t="s">
        <v>128</v>
      </c>
      <c r="K158" s="12">
        <v>245.28</v>
      </c>
      <c r="L158" s="17">
        <v>148.8363163928162</v>
      </c>
      <c r="M158" s="17">
        <v>45.175758502101644</v>
      </c>
      <c r="N158" s="17">
        <v>45.269484142147491</v>
      </c>
      <c r="O158" s="17">
        <v>5.9984409629346578</v>
      </c>
      <c r="P158" s="14">
        <v>-25.99</v>
      </c>
      <c r="Q158" s="15">
        <v>18.068999999999999</v>
      </c>
      <c r="R158" s="15">
        <v>110.5</v>
      </c>
      <c r="S158" s="35">
        <f t="shared" si="11"/>
        <v>4.4319643199999996</v>
      </c>
      <c r="T158" s="35">
        <f t="shared" si="12"/>
        <v>27.103439999999999</v>
      </c>
      <c r="AD158" s="3">
        <v>41947</v>
      </c>
      <c r="AE158" s="35">
        <v>157.52797370625757</v>
      </c>
      <c r="AF158">
        <v>67.462532805694664</v>
      </c>
      <c r="AG158">
        <v>0</v>
      </c>
      <c r="AH158">
        <v>79.963924157501594</v>
      </c>
      <c r="AI158">
        <v>38.009767378138527</v>
      </c>
      <c r="AN158" t="s">
        <v>143</v>
      </c>
      <c r="AO158">
        <f t="shared" si="13"/>
        <v>2014</v>
      </c>
      <c r="AP158" t="str">
        <f t="shared" si="14"/>
        <v>Hartog</v>
      </c>
      <c r="AQ158" t="str">
        <f t="shared" si="10"/>
        <v>Gatton2014IrrigatedCvHartog</v>
      </c>
    </row>
    <row r="159" spans="1:43" x14ac:dyDescent="0.35">
      <c r="A159" s="10">
        <v>2014</v>
      </c>
      <c r="B159" s="10" t="s">
        <v>123</v>
      </c>
      <c r="C159" s="10" t="s">
        <v>124</v>
      </c>
      <c r="D159" s="10">
        <v>3</v>
      </c>
      <c r="E159" s="10">
        <v>2</v>
      </c>
      <c r="F159" s="10">
        <v>14</v>
      </c>
      <c r="G159" s="10">
        <v>2</v>
      </c>
      <c r="H159" s="10" t="s">
        <v>4</v>
      </c>
      <c r="I159" s="16">
        <v>41904</v>
      </c>
      <c r="J159" s="10" t="s">
        <v>128</v>
      </c>
      <c r="K159" s="12">
        <v>201.68</v>
      </c>
      <c r="L159" s="17">
        <v>84.87614552605703</v>
      </c>
      <c r="M159" s="17">
        <v>27.498813503769256</v>
      </c>
      <c r="N159" s="17">
        <v>84.87614552605703</v>
      </c>
      <c r="O159" s="17">
        <v>4.4288954441166837</v>
      </c>
      <c r="P159" s="14">
        <v>-26.12</v>
      </c>
      <c r="Q159" s="15">
        <v>15.196000000000002</v>
      </c>
      <c r="R159" s="15">
        <v>89.5</v>
      </c>
      <c r="S159" s="35">
        <f t="shared" si="11"/>
        <v>3.0647292800000003</v>
      </c>
      <c r="T159" s="35">
        <f t="shared" si="12"/>
        <v>18.050360000000001</v>
      </c>
      <c r="AC159" t="s">
        <v>2</v>
      </c>
      <c r="AD159" s="3">
        <v>41834</v>
      </c>
      <c r="AE159" s="35">
        <v>9.1503642914734016</v>
      </c>
      <c r="AF159">
        <v>1.9035985283709675</v>
      </c>
      <c r="AG159">
        <v>8.0505642889317528</v>
      </c>
      <c r="AI159">
        <v>0</v>
      </c>
      <c r="AJ159">
        <v>0.25948400628345569</v>
      </c>
      <c r="AK159">
        <v>0.88046425057087607</v>
      </c>
      <c r="AN159" t="s">
        <v>143</v>
      </c>
      <c r="AO159">
        <f t="shared" si="13"/>
        <v>2014</v>
      </c>
      <c r="AP159" t="str">
        <f t="shared" si="14"/>
        <v>Mace</v>
      </c>
      <c r="AQ159" t="str">
        <f t="shared" si="10"/>
        <v>Gatton2014IrrigatedCvMace</v>
      </c>
    </row>
    <row r="160" spans="1:43" x14ac:dyDescent="0.35">
      <c r="A160" s="10">
        <v>2014</v>
      </c>
      <c r="B160" s="10" t="s">
        <v>123</v>
      </c>
      <c r="C160" s="10" t="s">
        <v>124</v>
      </c>
      <c r="D160" s="10">
        <v>3</v>
      </c>
      <c r="E160" s="10">
        <v>3</v>
      </c>
      <c r="F160" s="10">
        <v>15</v>
      </c>
      <c r="G160" s="10">
        <v>2</v>
      </c>
      <c r="H160" s="10" t="s">
        <v>12</v>
      </c>
      <c r="I160" s="16">
        <v>41901</v>
      </c>
      <c r="J160" s="10" t="s">
        <v>128</v>
      </c>
      <c r="K160" s="12">
        <v>226.48</v>
      </c>
      <c r="L160" s="17">
        <v>125.42538033395176</v>
      </c>
      <c r="M160" s="17">
        <v>34.770352504638218</v>
      </c>
      <c r="N160" s="17">
        <v>45.169944341372911</v>
      </c>
      <c r="O160" s="17">
        <v>21.114322820037106</v>
      </c>
      <c r="P160" s="14">
        <v>-25.86</v>
      </c>
      <c r="Q160" s="15">
        <v>18.047999999999998</v>
      </c>
      <c r="R160" s="15">
        <v>101.1</v>
      </c>
      <c r="S160" s="35">
        <f t="shared" si="11"/>
        <v>4.087511039999999</v>
      </c>
      <c r="T160" s="35">
        <f t="shared" si="12"/>
        <v>22.897127999999999</v>
      </c>
      <c r="AD160" s="3">
        <v>41856</v>
      </c>
      <c r="AE160" s="35">
        <v>93.864490090768939</v>
      </c>
      <c r="AF160">
        <v>28.396202736645144</v>
      </c>
      <c r="AG160">
        <v>62.28554661709591</v>
      </c>
      <c r="AI160">
        <v>9.1090121153536199</v>
      </c>
      <c r="AN160" t="s">
        <v>143</v>
      </c>
      <c r="AO160">
        <f t="shared" si="13"/>
        <v>2014</v>
      </c>
      <c r="AP160" t="str">
        <f t="shared" si="14"/>
        <v>Mace</v>
      </c>
      <c r="AQ160" t="str">
        <f t="shared" si="10"/>
        <v>Gatton2014IrrigatedCvMace</v>
      </c>
    </row>
    <row r="161" spans="1:43" x14ac:dyDescent="0.35">
      <c r="A161" s="10">
        <v>2014</v>
      </c>
      <c r="B161" s="10" t="s">
        <v>123</v>
      </c>
      <c r="C161" s="10" t="s">
        <v>124</v>
      </c>
      <c r="D161" s="10">
        <v>3</v>
      </c>
      <c r="E161" s="10">
        <v>4</v>
      </c>
      <c r="F161" s="10">
        <v>16</v>
      </c>
      <c r="G161" s="10">
        <v>2</v>
      </c>
      <c r="H161" s="10" t="s">
        <v>5</v>
      </c>
      <c r="I161" s="16">
        <v>41904</v>
      </c>
      <c r="J161" s="10" t="s">
        <v>128</v>
      </c>
      <c r="K161" s="12">
        <v>134.6</v>
      </c>
      <c r="L161" s="17">
        <v>76.016637416637423</v>
      </c>
      <c r="M161" s="17">
        <v>18.189189189189189</v>
      </c>
      <c r="N161" s="17">
        <v>34.866549666549666</v>
      </c>
      <c r="O161" s="17">
        <v>5.5276237276237268</v>
      </c>
      <c r="P161" s="14">
        <v>-25.47</v>
      </c>
      <c r="Q161" s="15">
        <v>16.143000000000001</v>
      </c>
      <c r="R161" s="15">
        <v>152.10000000000002</v>
      </c>
      <c r="S161" s="35">
        <f t="shared" si="11"/>
        <v>2.1728478</v>
      </c>
      <c r="T161" s="35">
        <f t="shared" si="12"/>
        <v>20.472660000000005</v>
      </c>
      <c r="AD161" s="3">
        <v>41871</v>
      </c>
      <c r="AE161" s="35">
        <v>231.06112466906461</v>
      </c>
      <c r="AF161">
        <v>130.65989540255777</v>
      </c>
      <c r="AG161">
        <v>61.195554328978595</v>
      </c>
      <c r="AI161">
        <v>62.223064268207906</v>
      </c>
      <c r="AJ161">
        <v>4.945959365215165</v>
      </c>
      <c r="AK161">
        <v>26.010052098049208</v>
      </c>
      <c r="AN161" t="s">
        <v>143</v>
      </c>
      <c r="AO161">
        <f t="shared" si="13"/>
        <v>2014</v>
      </c>
      <c r="AP161" t="str">
        <f t="shared" si="14"/>
        <v>Mace</v>
      </c>
      <c r="AQ161" t="str">
        <f t="shared" si="10"/>
        <v>Gatton2014IrrigatedCvMace</v>
      </c>
    </row>
    <row r="162" spans="1:43" x14ac:dyDescent="0.35">
      <c r="A162" s="10">
        <v>2014</v>
      </c>
      <c r="B162" s="10" t="s">
        <v>123</v>
      </c>
      <c r="C162" s="10" t="s">
        <v>124</v>
      </c>
      <c r="D162" s="10">
        <v>3</v>
      </c>
      <c r="E162" s="10">
        <v>5</v>
      </c>
      <c r="F162" s="10">
        <v>17</v>
      </c>
      <c r="G162" s="10">
        <v>2</v>
      </c>
      <c r="H162" s="10" t="s">
        <v>14</v>
      </c>
      <c r="I162" s="16">
        <v>41899</v>
      </c>
      <c r="J162" s="10" t="s">
        <v>128</v>
      </c>
      <c r="K162" s="12">
        <v>128.16</v>
      </c>
      <c r="L162" s="17">
        <v>69.84926045016077</v>
      </c>
      <c r="M162" s="17">
        <v>23.832540192926047</v>
      </c>
      <c r="N162" s="17">
        <v>28.983665594855303</v>
      </c>
      <c r="O162" s="17">
        <v>5.4945337620578778</v>
      </c>
      <c r="P162" s="14">
        <v>-26.05</v>
      </c>
      <c r="Q162" s="15">
        <v>18.353999999999999</v>
      </c>
      <c r="R162" s="15">
        <v>91.300000000000011</v>
      </c>
      <c r="S162" s="35">
        <f t="shared" si="11"/>
        <v>2.35224864</v>
      </c>
      <c r="T162" s="35">
        <f t="shared" si="12"/>
        <v>11.701008000000002</v>
      </c>
      <c r="AD162" s="3">
        <v>41891</v>
      </c>
      <c r="AE162" s="35">
        <v>59.495293931537972</v>
      </c>
      <c r="AF162">
        <v>42.655022708157531</v>
      </c>
      <c r="AG162">
        <v>12.587840423092064</v>
      </c>
      <c r="AH162">
        <v>36.449268396864746</v>
      </c>
      <c r="AI162">
        <v>62.350158958414582</v>
      </c>
      <c r="AJ162">
        <v>1.511238314238899</v>
      </c>
      <c r="AK162">
        <v>15.963101187345639</v>
      </c>
      <c r="AN162" t="s">
        <v>143</v>
      </c>
      <c r="AO162">
        <f t="shared" si="13"/>
        <v>2014</v>
      </c>
      <c r="AP162" t="str">
        <f t="shared" si="14"/>
        <v>Mace</v>
      </c>
      <c r="AQ162" t="str">
        <f t="shared" si="10"/>
        <v>Gatton2014IrrigatedCvMace</v>
      </c>
    </row>
    <row r="163" spans="1:43" x14ac:dyDescent="0.35">
      <c r="A163" s="10">
        <v>2014</v>
      </c>
      <c r="B163" s="10" t="s">
        <v>123</v>
      </c>
      <c r="C163" s="10" t="s">
        <v>124</v>
      </c>
      <c r="D163" s="10">
        <v>3</v>
      </c>
      <c r="E163" s="10">
        <v>6</v>
      </c>
      <c r="F163" s="10">
        <v>18</v>
      </c>
      <c r="G163" s="10">
        <v>2</v>
      </c>
      <c r="H163" s="10" t="s">
        <v>7</v>
      </c>
      <c r="I163" s="16">
        <v>41901</v>
      </c>
      <c r="J163" s="10" t="s">
        <v>128</v>
      </c>
      <c r="K163" s="12">
        <v>219.27</v>
      </c>
      <c r="L163" s="17">
        <v>122.6233995584989</v>
      </c>
      <c r="M163" s="17">
        <v>36.625673289183226</v>
      </c>
      <c r="N163" s="17">
        <v>47.51656732891832</v>
      </c>
      <c r="O163" s="17">
        <v>12.504359823399559</v>
      </c>
      <c r="P163" s="14">
        <v>-25.71</v>
      </c>
      <c r="Q163" s="15">
        <v>19.044</v>
      </c>
      <c r="R163" s="15">
        <v>128.30000000000001</v>
      </c>
      <c r="S163" s="35">
        <f t="shared" si="11"/>
        <v>4.1757778800000009</v>
      </c>
      <c r="T163" s="35">
        <f t="shared" si="12"/>
        <v>28.132341000000004</v>
      </c>
      <c r="AD163" s="3">
        <v>41947</v>
      </c>
      <c r="AE163" s="35">
        <v>94.087490312651198</v>
      </c>
      <c r="AF163">
        <v>23.218332880522432</v>
      </c>
      <c r="AG163">
        <v>0</v>
      </c>
      <c r="AH163">
        <v>63.626462000230809</v>
      </c>
      <c r="AI163">
        <v>25.298410489847107</v>
      </c>
      <c r="AN163" t="s">
        <v>143</v>
      </c>
      <c r="AO163">
        <f t="shared" si="13"/>
        <v>2014</v>
      </c>
      <c r="AP163" t="str">
        <f t="shared" si="14"/>
        <v>Mace</v>
      </c>
      <c r="AQ163" t="str">
        <f t="shared" si="10"/>
        <v>Gatton2014IrrigatedCvMace</v>
      </c>
    </row>
    <row r="164" spans="1:43" x14ac:dyDescent="0.35">
      <c r="A164" s="10">
        <v>2014</v>
      </c>
      <c r="B164" s="10" t="s">
        <v>123</v>
      </c>
      <c r="C164" s="10" t="s">
        <v>124</v>
      </c>
      <c r="D164" s="10">
        <v>4</v>
      </c>
      <c r="E164" s="10">
        <v>6</v>
      </c>
      <c r="F164" s="10">
        <v>19</v>
      </c>
      <c r="G164" s="10">
        <v>2</v>
      </c>
      <c r="H164" s="10" t="s">
        <v>6</v>
      </c>
      <c r="I164" s="16">
        <v>41904</v>
      </c>
      <c r="J164" s="10" t="s">
        <v>128</v>
      </c>
      <c r="K164" s="12">
        <v>204.65</v>
      </c>
      <c r="L164" s="17">
        <v>116.4414824695122</v>
      </c>
      <c r="M164" s="17">
        <v>33.614386432926828</v>
      </c>
      <c r="N164" s="17">
        <v>50.148608993902442</v>
      </c>
      <c r="O164" s="17">
        <v>4.4455221036585364</v>
      </c>
      <c r="P164" s="14">
        <v>-25.93</v>
      </c>
      <c r="Q164" s="15">
        <v>16.939999999999998</v>
      </c>
      <c r="R164" s="15">
        <v>115.19999999999999</v>
      </c>
      <c r="S164" s="35">
        <f t="shared" si="11"/>
        <v>3.4667709999999996</v>
      </c>
      <c r="T164" s="35">
        <f t="shared" si="12"/>
        <v>23.575679999999998</v>
      </c>
      <c r="AC164" t="s">
        <v>3</v>
      </c>
      <c r="AD164" s="3">
        <v>41834</v>
      </c>
      <c r="AE164" s="35">
        <v>10.677078252031311</v>
      </c>
      <c r="AF164">
        <v>3.9307525332548989</v>
      </c>
      <c r="AG164">
        <v>7.4240273952994187</v>
      </c>
      <c r="AI164">
        <v>0</v>
      </c>
      <c r="AJ164">
        <v>0.78234895501926804</v>
      </c>
      <c r="AK164">
        <v>1.3344145888085155</v>
      </c>
      <c r="AN164" t="s">
        <v>143</v>
      </c>
      <c r="AO164">
        <f t="shared" si="13"/>
        <v>2014</v>
      </c>
      <c r="AP164" t="str">
        <f t="shared" si="14"/>
        <v>Scout</v>
      </c>
      <c r="AQ164" t="str">
        <f t="shared" si="10"/>
        <v>Gatton2014IrrigatedCvScout</v>
      </c>
    </row>
    <row r="165" spans="1:43" x14ac:dyDescent="0.35">
      <c r="A165" s="10">
        <v>2014</v>
      </c>
      <c r="B165" s="10" t="s">
        <v>123</v>
      </c>
      <c r="C165" s="10" t="s">
        <v>124</v>
      </c>
      <c r="D165" s="10">
        <v>4</v>
      </c>
      <c r="E165" s="10">
        <v>5</v>
      </c>
      <c r="F165" s="10">
        <v>20</v>
      </c>
      <c r="G165" s="10">
        <v>2</v>
      </c>
      <c r="H165" s="10" t="s">
        <v>3</v>
      </c>
      <c r="I165" s="16">
        <v>41901</v>
      </c>
      <c r="J165" s="10" t="s">
        <v>128</v>
      </c>
      <c r="K165" s="12">
        <v>228.96</v>
      </c>
      <c r="L165" s="17">
        <v>129.16857142857143</v>
      </c>
      <c r="M165" s="17">
        <v>34.979999999999997</v>
      </c>
      <c r="N165" s="17">
        <v>48.60857142857143</v>
      </c>
      <c r="O165" s="17">
        <v>16.202857142857145</v>
      </c>
      <c r="P165" s="14">
        <v>-26.34</v>
      </c>
      <c r="Q165" s="15">
        <v>16.603999999999999</v>
      </c>
      <c r="R165" s="15">
        <v>79.5</v>
      </c>
      <c r="S165" s="35">
        <f t="shared" si="11"/>
        <v>3.8016518399999999</v>
      </c>
      <c r="T165" s="35">
        <f t="shared" si="12"/>
        <v>18.20232</v>
      </c>
      <c r="AD165" s="3">
        <v>41863</v>
      </c>
      <c r="AE165" s="35">
        <v>126.84564110235154</v>
      </c>
      <c r="AF165">
        <v>48.140949169479022</v>
      </c>
      <c r="AG165">
        <v>66.285617597346146</v>
      </c>
      <c r="AI165">
        <v>14.606705398064369</v>
      </c>
      <c r="AN165" t="s">
        <v>143</v>
      </c>
      <c r="AO165">
        <f t="shared" si="13"/>
        <v>2014</v>
      </c>
      <c r="AP165" t="str">
        <f t="shared" si="14"/>
        <v>Scout</v>
      </c>
      <c r="AQ165" t="str">
        <f t="shared" si="10"/>
        <v>Gatton2014IrrigatedCvScout</v>
      </c>
    </row>
    <row r="166" spans="1:43" x14ac:dyDescent="0.35">
      <c r="A166" s="10">
        <v>2014</v>
      </c>
      <c r="B166" s="10" t="s">
        <v>123</v>
      </c>
      <c r="C166" s="10" t="s">
        <v>124</v>
      </c>
      <c r="D166" s="10">
        <v>4</v>
      </c>
      <c r="E166" s="10">
        <v>4</v>
      </c>
      <c r="F166" s="10">
        <v>21</v>
      </c>
      <c r="G166" s="10">
        <v>2</v>
      </c>
      <c r="H166" s="10" t="s">
        <v>9</v>
      </c>
      <c r="I166" s="16">
        <v>41899</v>
      </c>
      <c r="J166" s="10" t="s">
        <v>128</v>
      </c>
      <c r="K166" s="12">
        <v>181.44</v>
      </c>
      <c r="L166" s="17">
        <v>102.55304347826086</v>
      </c>
      <c r="M166" s="17">
        <v>23.666086956521738</v>
      </c>
      <c r="N166" s="17">
        <v>34.829335520918775</v>
      </c>
      <c r="O166" s="17">
        <v>20.391534044298606</v>
      </c>
      <c r="P166" s="14">
        <v>-25.99</v>
      </c>
      <c r="Q166" s="15">
        <v>16.704000000000001</v>
      </c>
      <c r="R166" s="15">
        <v>103.4</v>
      </c>
      <c r="S166" s="35">
        <f t="shared" si="11"/>
        <v>3.0307737600000002</v>
      </c>
      <c r="T166" s="35">
        <f t="shared" si="12"/>
        <v>18.760895999999999</v>
      </c>
      <c r="AD166" s="3">
        <v>41871</v>
      </c>
      <c r="AE166" s="35">
        <v>39.281123541299429</v>
      </c>
      <c r="AF166">
        <v>13.527103120264941</v>
      </c>
      <c r="AG166">
        <v>25.502955867936457</v>
      </c>
      <c r="AI166">
        <v>18.273382427576173</v>
      </c>
      <c r="AJ166">
        <v>2.4865236717828405</v>
      </c>
      <c r="AK166">
        <v>6.3706430592863157</v>
      </c>
      <c r="AN166" t="s">
        <v>143</v>
      </c>
      <c r="AO166">
        <f t="shared" si="13"/>
        <v>2014</v>
      </c>
      <c r="AP166" t="str">
        <f t="shared" si="14"/>
        <v>Scout</v>
      </c>
      <c r="AQ166" t="str">
        <f t="shared" si="10"/>
        <v>Gatton2014IrrigatedCvScout</v>
      </c>
    </row>
    <row r="167" spans="1:43" x14ac:dyDescent="0.35">
      <c r="A167" s="10">
        <v>2014</v>
      </c>
      <c r="B167" s="10" t="s">
        <v>123</v>
      </c>
      <c r="C167" s="10" t="s">
        <v>124</v>
      </c>
      <c r="D167" s="10">
        <v>4</v>
      </c>
      <c r="E167" s="10">
        <v>3</v>
      </c>
      <c r="F167" s="10">
        <v>22</v>
      </c>
      <c r="G167" s="10">
        <v>2</v>
      </c>
      <c r="H167" s="10" t="s">
        <v>2</v>
      </c>
      <c r="I167" s="16">
        <v>41897</v>
      </c>
      <c r="J167" s="10" t="s">
        <v>128</v>
      </c>
      <c r="K167" s="12">
        <v>249.63</v>
      </c>
      <c r="L167" s="17">
        <v>144.08301901140683</v>
      </c>
      <c r="M167" s="17">
        <v>46.603927756654002</v>
      </c>
      <c r="N167" s="17">
        <v>51.064996197718635</v>
      </c>
      <c r="O167" s="17">
        <v>7.8780570342205332</v>
      </c>
      <c r="P167" s="14">
        <v>-25.53</v>
      </c>
      <c r="Q167" s="15">
        <v>20.966999999999999</v>
      </c>
      <c r="R167" s="15">
        <v>146.5</v>
      </c>
      <c r="S167" s="35">
        <f t="shared" si="11"/>
        <v>5.2339922099999994</v>
      </c>
      <c r="T167" s="35">
        <f t="shared" si="12"/>
        <v>36.570794999999997</v>
      </c>
      <c r="AD167" s="3">
        <v>41898</v>
      </c>
      <c r="AE167" s="35">
        <v>77.947760284264717</v>
      </c>
      <c r="AF167">
        <v>54.992938053342577</v>
      </c>
      <c r="AG167">
        <v>33.109591854197753</v>
      </c>
      <c r="AH167">
        <v>47.642627971177312</v>
      </c>
      <c r="AI167">
        <v>58.345753853493548</v>
      </c>
      <c r="AJ167">
        <v>3.337636772610459</v>
      </c>
      <c r="AK167">
        <v>18.144016096174276</v>
      </c>
      <c r="AN167" t="s">
        <v>143</v>
      </c>
      <c r="AO167">
        <f t="shared" si="13"/>
        <v>2014</v>
      </c>
      <c r="AP167" t="str">
        <f t="shared" si="14"/>
        <v>Scout</v>
      </c>
      <c r="AQ167" t="str">
        <f t="shared" si="10"/>
        <v>Gatton2014IrrigatedCvScout</v>
      </c>
    </row>
    <row r="168" spans="1:43" x14ac:dyDescent="0.35">
      <c r="A168" s="10">
        <v>2014</v>
      </c>
      <c r="B168" s="10" t="s">
        <v>123</v>
      </c>
      <c r="C168" s="10" t="s">
        <v>124</v>
      </c>
      <c r="D168" s="10">
        <v>4</v>
      </c>
      <c r="E168" s="10">
        <v>2</v>
      </c>
      <c r="F168" s="10">
        <v>23</v>
      </c>
      <c r="G168" s="10">
        <v>2</v>
      </c>
      <c r="H168" s="10" t="s">
        <v>13</v>
      </c>
      <c r="I168" s="16">
        <v>41897</v>
      </c>
      <c r="J168" s="10" t="s">
        <v>128</v>
      </c>
      <c r="K168" s="12">
        <v>171.92</v>
      </c>
      <c r="L168" s="17">
        <v>100.1821727447217</v>
      </c>
      <c r="M168" s="17">
        <v>26.200476007677548</v>
      </c>
      <c r="N168" s="17">
        <v>38.475761996161232</v>
      </c>
      <c r="O168" s="17">
        <v>7.0615892514395391</v>
      </c>
      <c r="P168" s="14">
        <v>-25.75</v>
      </c>
      <c r="Q168" s="15">
        <v>15.065</v>
      </c>
      <c r="R168" s="15">
        <v>137.69999999999999</v>
      </c>
      <c r="S168" s="35">
        <f t="shared" si="11"/>
        <v>2.5899747999999994</v>
      </c>
      <c r="T168" s="35">
        <f t="shared" si="12"/>
        <v>23.673383999999995</v>
      </c>
      <c r="AD168" s="3">
        <v>41947</v>
      </c>
      <c r="AE168" s="35">
        <v>123.97100131347702</v>
      </c>
      <c r="AF168">
        <v>65.741460079753963</v>
      </c>
      <c r="AG168">
        <v>0</v>
      </c>
      <c r="AH168">
        <v>61.819380725893204</v>
      </c>
      <c r="AI168">
        <v>55.715647796346424</v>
      </c>
      <c r="AN168" t="s">
        <v>143</v>
      </c>
      <c r="AO168">
        <f t="shared" si="13"/>
        <v>2014</v>
      </c>
      <c r="AP168" t="str">
        <f t="shared" si="14"/>
        <v>Scout</v>
      </c>
      <c r="AQ168" t="str">
        <f t="shared" si="10"/>
        <v>Gatton2014IrrigatedCvScout</v>
      </c>
    </row>
    <row r="169" spans="1:43" x14ac:dyDescent="0.35">
      <c r="A169" s="10">
        <v>2014</v>
      </c>
      <c r="B169" s="10" t="s">
        <v>123</v>
      </c>
      <c r="C169" s="10" t="s">
        <v>124</v>
      </c>
      <c r="D169" s="10">
        <v>4</v>
      </c>
      <c r="E169" s="10">
        <v>1</v>
      </c>
      <c r="F169" s="10">
        <v>24</v>
      </c>
      <c r="G169" s="10">
        <v>2</v>
      </c>
      <c r="H169" s="10" t="s">
        <v>10</v>
      </c>
      <c r="I169" s="16">
        <v>41899</v>
      </c>
      <c r="J169" s="10" t="s">
        <v>128</v>
      </c>
      <c r="K169" s="12">
        <v>182.43</v>
      </c>
      <c r="L169" s="17">
        <v>101.76299008810575</v>
      </c>
      <c r="M169" s="17">
        <v>27.123403083700445</v>
      </c>
      <c r="N169" s="17">
        <v>43.296987885462556</v>
      </c>
      <c r="O169" s="17">
        <v>10.246618942731278</v>
      </c>
      <c r="P169" s="14">
        <v>-25.71</v>
      </c>
      <c r="Q169" s="15">
        <v>19.53</v>
      </c>
      <c r="R169" s="15">
        <v>129</v>
      </c>
      <c r="S169" s="35">
        <f t="shared" si="11"/>
        <v>3.5628579000000005</v>
      </c>
      <c r="T169" s="35">
        <f t="shared" si="12"/>
        <v>23.533470000000001</v>
      </c>
      <c r="AC169" t="s">
        <v>5</v>
      </c>
      <c r="AD169" s="3">
        <v>41834</v>
      </c>
      <c r="AE169" s="35">
        <v>30.974667068428722</v>
      </c>
      <c r="AF169">
        <v>11.31397110542315</v>
      </c>
      <c r="AG169">
        <v>19.879472683083538</v>
      </c>
      <c r="AI169">
        <v>0</v>
      </c>
      <c r="AJ169">
        <v>1.6690997461707449</v>
      </c>
      <c r="AK169">
        <v>1.9139776763065968</v>
      </c>
      <c r="AN169" t="s">
        <v>143</v>
      </c>
      <c r="AO169">
        <f t="shared" si="13"/>
        <v>2014</v>
      </c>
      <c r="AP169" t="str">
        <f t="shared" si="14"/>
        <v>Spitfire</v>
      </c>
      <c r="AQ169" t="str">
        <f t="shared" si="10"/>
        <v>Gatton2014IrrigatedCvSpitfire</v>
      </c>
    </row>
    <row r="170" spans="1:43" x14ac:dyDescent="0.35">
      <c r="A170" s="10">
        <v>2014</v>
      </c>
      <c r="B170" s="10" t="s">
        <v>123</v>
      </c>
      <c r="C170" s="10" t="s">
        <v>124</v>
      </c>
      <c r="D170" s="10">
        <v>5</v>
      </c>
      <c r="E170" s="10">
        <v>1</v>
      </c>
      <c r="F170" s="10">
        <v>25</v>
      </c>
      <c r="G170" s="10">
        <v>3</v>
      </c>
      <c r="H170" s="10" t="s">
        <v>9</v>
      </c>
      <c r="I170" s="16">
        <v>41904</v>
      </c>
      <c r="J170" s="10" t="s">
        <v>128</v>
      </c>
      <c r="K170" s="12">
        <v>273.35000000000002</v>
      </c>
      <c r="L170" s="17">
        <v>155.84726354941552</v>
      </c>
      <c r="M170" s="17">
        <v>50.399814027630192</v>
      </c>
      <c r="N170" s="17">
        <v>58.388257173219976</v>
      </c>
      <c r="O170" s="17">
        <v>8.714665249734324</v>
      </c>
      <c r="P170" s="14">
        <v>-26.08</v>
      </c>
      <c r="Q170" s="15">
        <v>17.265000000000001</v>
      </c>
      <c r="R170" s="15">
        <v>97.2</v>
      </c>
      <c r="S170" s="35">
        <f t="shared" si="11"/>
        <v>4.719387750000001</v>
      </c>
      <c r="T170" s="35">
        <f t="shared" si="12"/>
        <v>26.569620000000004</v>
      </c>
      <c r="AD170" s="3">
        <v>41856</v>
      </c>
      <c r="AE170" s="35">
        <v>33.379085268073048</v>
      </c>
      <c r="AF170">
        <v>6.4024107255184912</v>
      </c>
      <c r="AG170">
        <v>29.510784883245712</v>
      </c>
      <c r="AI170">
        <v>8.8029230643097574</v>
      </c>
      <c r="AN170" t="s">
        <v>143</v>
      </c>
      <c r="AO170">
        <f t="shared" si="13"/>
        <v>2014</v>
      </c>
      <c r="AP170" t="str">
        <f t="shared" si="14"/>
        <v>Spitfire</v>
      </c>
      <c r="AQ170" t="str">
        <f t="shared" si="10"/>
        <v>Gatton2014IrrigatedCvSpitfire</v>
      </c>
    </row>
    <row r="171" spans="1:43" x14ac:dyDescent="0.35">
      <c r="A171" s="10">
        <v>2014</v>
      </c>
      <c r="B171" s="10" t="s">
        <v>123</v>
      </c>
      <c r="C171" s="10" t="s">
        <v>124</v>
      </c>
      <c r="D171" s="10">
        <v>5</v>
      </c>
      <c r="E171" s="10">
        <v>2</v>
      </c>
      <c r="F171" s="10">
        <v>26</v>
      </c>
      <c r="G171" s="10">
        <v>3</v>
      </c>
      <c r="H171" s="10" t="s">
        <v>6</v>
      </c>
      <c r="I171" s="16">
        <v>41901</v>
      </c>
      <c r="J171" s="10" t="s">
        <v>128</v>
      </c>
      <c r="K171" s="12">
        <v>189.7</v>
      </c>
      <c r="L171" s="17">
        <v>106.98001776198933</v>
      </c>
      <c r="M171" s="17">
        <v>31.420115452930727</v>
      </c>
      <c r="N171" s="17">
        <v>39.085612788632325</v>
      </c>
      <c r="O171" s="17">
        <v>12.214253996447603</v>
      </c>
      <c r="P171" s="14">
        <v>-25.78</v>
      </c>
      <c r="Q171" s="15">
        <v>18.141999999999999</v>
      </c>
      <c r="R171" s="15">
        <v>117</v>
      </c>
      <c r="S171" s="35">
        <f t="shared" si="11"/>
        <v>3.4415373999999996</v>
      </c>
      <c r="T171" s="35">
        <f t="shared" si="12"/>
        <v>22.194899999999997</v>
      </c>
      <c r="AD171" s="3">
        <v>41871</v>
      </c>
      <c r="AE171" s="35">
        <v>49.431796447225587</v>
      </c>
      <c r="AF171">
        <v>26.009846056292787</v>
      </c>
      <c r="AG171">
        <v>10.397028067003914</v>
      </c>
      <c r="AI171">
        <v>74.378994940143443</v>
      </c>
      <c r="AJ171">
        <v>4.0387434540473226</v>
      </c>
      <c r="AK171">
        <v>7.7575802298161047</v>
      </c>
      <c r="AN171" t="s">
        <v>143</v>
      </c>
      <c r="AO171">
        <f t="shared" si="13"/>
        <v>2014</v>
      </c>
      <c r="AP171" t="str">
        <f t="shared" si="14"/>
        <v>Spitfire</v>
      </c>
      <c r="AQ171" t="str">
        <f t="shared" si="10"/>
        <v>Gatton2014IrrigatedCvSpitfire</v>
      </c>
    </row>
    <row r="172" spans="1:43" x14ac:dyDescent="0.35">
      <c r="A172" s="10">
        <v>2014</v>
      </c>
      <c r="B172" s="10" t="s">
        <v>123</v>
      </c>
      <c r="C172" s="10" t="s">
        <v>124</v>
      </c>
      <c r="D172" s="10">
        <v>5</v>
      </c>
      <c r="E172" s="10">
        <v>3</v>
      </c>
      <c r="F172" s="10">
        <v>27</v>
      </c>
      <c r="G172" s="10">
        <v>3</v>
      </c>
      <c r="H172" s="10" t="s">
        <v>2</v>
      </c>
      <c r="I172" s="16">
        <v>41897</v>
      </c>
      <c r="J172" s="10" t="s">
        <v>128</v>
      </c>
      <c r="K172" s="12">
        <v>232.37</v>
      </c>
      <c r="L172" s="17">
        <v>133.00772226926335</v>
      </c>
      <c r="M172" s="17">
        <v>43.548879480666102</v>
      </c>
      <c r="N172" s="17">
        <v>48.664561106407</v>
      </c>
      <c r="O172" s="17">
        <v>7.1488371436635632</v>
      </c>
      <c r="P172" s="14">
        <v>-25.53</v>
      </c>
      <c r="Q172" s="15">
        <v>17.493000000000002</v>
      </c>
      <c r="R172" s="15">
        <v>130.9</v>
      </c>
      <c r="S172" s="35">
        <f t="shared" si="11"/>
        <v>4.0648484100000006</v>
      </c>
      <c r="T172" s="35">
        <f t="shared" si="12"/>
        <v>30.417233</v>
      </c>
      <c r="AD172" s="3">
        <v>41891</v>
      </c>
      <c r="AE172" s="35">
        <v>186.16859742358923</v>
      </c>
      <c r="AF172">
        <v>92.994203309691443</v>
      </c>
      <c r="AG172">
        <v>41.998978669009126</v>
      </c>
      <c r="AH172">
        <v>46.438848679383412</v>
      </c>
      <c r="AI172">
        <v>19.326831486679747</v>
      </c>
      <c r="AJ172">
        <v>3.7675996466487227</v>
      </c>
      <c r="AK172">
        <v>25.712192383325938</v>
      </c>
      <c r="AN172" t="s">
        <v>143</v>
      </c>
      <c r="AO172">
        <f t="shared" si="13"/>
        <v>2014</v>
      </c>
      <c r="AP172" t="str">
        <f t="shared" si="14"/>
        <v>Spitfire</v>
      </c>
      <c r="AQ172" t="str">
        <f t="shared" si="10"/>
        <v>Gatton2014IrrigatedCvSpitfire</v>
      </c>
    </row>
    <row r="173" spans="1:43" x14ac:dyDescent="0.35">
      <c r="A173" s="10">
        <v>2014</v>
      </c>
      <c r="B173" s="10" t="s">
        <v>123</v>
      </c>
      <c r="C173" s="10" t="s">
        <v>124</v>
      </c>
      <c r="D173" s="10">
        <v>5</v>
      </c>
      <c r="E173" s="10">
        <v>4</v>
      </c>
      <c r="F173" s="10">
        <v>28</v>
      </c>
      <c r="G173" s="10">
        <v>3</v>
      </c>
      <c r="H173" s="10" t="s">
        <v>14</v>
      </c>
      <c r="I173" s="16">
        <v>41899</v>
      </c>
      <c r="J173" s="10" t="s">
        <v>128</v>
      </c>
      <c r="K173" s="12">
        <v>145.1</v>
      </c>
      <c r="L173" s="17">
        <v>78.593020009306642</v>
      </c>
      <c r="M173" s="17">
        <v>23.361842717543041</v>
      </c>
      <c r="N173" s="17">
        <v>34.907724523033963</v>
      </c>
      <c r="O173" s="17">
        <v>8.2374127501163326</v>
      </c>
      <c r="P173" s="14">
        <v>-25.95</v>
      </c>
      <c r="Q173" s="15">
        <v>19.283999999999999</v>
      </c>
      <c r="R173" s="15">
        <v>97.6</v>
      </c>
      <c r="S173" s="35">
        <f t="shared" si="11"/>
        <v>2.7981083999999998</v>
      </c>
      <c r="T173" s="35">
        <f t="shared" si="12"/>
        <v>14.161759999999999</v>
      </c>
      <c r="AD173" s="3">
        <v>41947</v>
      </c>
      <c r="AE173" s="35">
        <v>153.71300910029157</v>
      </c>
      <c r="AF173">
        <v>36.021025938512842</v>
      </c>
      <c r="AG173">
        <v>0</v>
      </c>
      <c r="AH173">
        <v>89.652602676479461</v>
      </c>
      <c r="AI173">
        <v>33.771088575219991</v>
      </c>
      <c r="AN173" t="s">
        <v>143</v>
      </c>
      <c r="AO173">
        <f t="shared" si="13"/>
        <v>2014</v>
      </c>
      <c r="AP173" t="str">
        <f t="shared" si="14"/>
        <v>Spitfire</v>
      </c>
      <c r="AQ173" t="str">
        <f t="shared" si="10"/>
        <v>Gatton2014IrrigatedCvSpitfire</v>
      </c>
    </row>
    <row r="174" spans="1:43" x14ac:dyDescent="0.35">
      <c r="A174" s="10">
        <v>2014</v>
      </c>
      <c r="B174" s="10" t="s">
        <v>123</v>
      </c>
      <c r="C174" s="10" t="s">
        <v>124</v>
      </c>
      <c r="D174" s="10">
        <v>5</v>
      </c>
      <c r="E174" s="10">
        <v>5</v>
      </c>
      <c r="F174" s="10">
        <v>29</v>
      </c>
      <c r="G174" s="10">
        <v>3</v>
      </c>
      <c r="H174" s="10" t="s">
        <v>8</v>
      </c>
      <c r="I174" s="16">
        <v>41904</v>
      </c>
      <c r="J174" s="10" t="s">
        <v>128</v>
      </c>
      <c r="K174" s="12">
        <v>225.46</v>
      </c>
      <c r="L174" s="17">
        <v>126.45102412868636</v>
      </c>
      <c r="M174" s="17">
        <v>50.773833780160871</v>
      </c>
      <c r="N174" s="17">
        <v>47.147131367292225</v>
      </c>
      <c r="O174" s="17">
        <v>1.0880107238605898</v>
      </c>
      <c r="P174" s="14">
        <v>-25.38</v>
      </c>
      <c r="Q174" s="15">
        <v>22.972999999999999</v>
      </c>
      <c r="R174" s="15">
        <v>157.6</v>
      </c>
      <c r="S174" s="35">
        <f t="shared" si="11"/>
        <v>5.1794925799999998</v>
      </c>
      <c r="T174" s="35">
        <f t="shared" si="12"/>
        <v>35.532496000000002</v>
      </c>
      <c r="AC174" t="s">
        <v>9</v>
      </c>
      <c r="AD174" s="3">
        <v>41834</v>
      </c>
      <c r="AE174" s="35">
        <v>9.4397651806955096</v>
      </c>
      <c r="AF174">
        <v>0.62227760183250447</v>
      </c>
      <c r="AG174">
        <v>8.8278018784264223</v>
      </c>
      <c r="AI174">
        <v>0</v>
      </c>
      <c r="AJ174">
        <v>5.3802771158054173E-2</v>
      </c>
      <c r="AK174">
        <v>2.9363149803949282</v>
      </c>
      <c r="AN174" t="s">
        <v>143</v>
      </c>
      <c r="AO174">
        <f t="shared" si="13"/>
        <v>2014</v>
      </c>
      <c r="AP174" t="str">
        <f t="shared" si="14"/>
        <v>Sunbee</v>
      </c>
      <c r="AQ174" t="str">
        <f t="shared" si="10"/>
        <v>Gatton2014IrrigatedCvSunbee</v>
      </c>
    </row>
    <row r="175" spans="1:43" x14ac:dyDescent="0.35">
      <c r="A175" s="10">
        <v>2014</v>
      </c>
      <c r="B175" s="10" t="s">
        <v>123</v>
      </c>
      <c r="C175" s="10" t="s">
        <v>124</v>
      </c>
      <c r="D175" s="10">
        <v>5</v>
      </c>
      <c r="E175" s="10">
        <v>6</v>
      </c>
      <c r="F175" s="10">
        <v>30</v>
      </c>
      <c r="G175" s="10">
        <v>3</v>
      </c>
      <c r="H175" s="10" t="s">
        <v>12</v>
      </c>
      <c r="I175" s="16">
        <v>41901</v>
      </c>
      <c r="J175" s="10" t="s">
        <v>128</v>
      </c>
      <c r="K175" s="12">
        <v>227.71</v>
      </c>
      <c r="L175" s="17">
        <v>130.82082585278278</v>
      </c>
      <c r="M175" s="17">
        <v>40.37048922800718</v>
      </c>
      <c r="N175" s="17">
        <v>42.312360861759423</v>
      </c>
      <c r="O175" s="17">
        <v>14.206324057450628</v>
      </c>
      <c r="P175" s="14">
        <v>-25.98</v>
      </c>
      <c r="Q175" s="15">
        <v>17.231999999999999</v>
      </c>
      <c r="R175" s="15">
        <v>118.5</v>
      </c>
      <c r="S175" s="35">
        <f t="shared" si="11"/>
        <v>3.92389872</v>
      </c>
      <c r="T175" s="35">
        <f t="shared" si="12"/>
        <v>26.983635000000003</v>
      </c>
      <c r="AD175" s="3">
        <v>41856</v>
      </c>
      <c r="AE175" s="35">
        <v>110.32505004153272</v>
      </c>
      <c r="AF175">
        <v>46.656262973803123</v>
      </c>
      <c r="AG175">
        <v>60.39892455338147</v>
      </c>
      <c r="AI175">
        <v>5.0165621512341518</v>
      </c>
      <c r="AN175" t="s">
        <v>143</v>
      </c>
      <c r="AO175">
        <f t="shared" si="13"/>
        <v>2014</v>
      </c>
      <c r="AP175" t="str">
        <f t="shared" si="14"/>
        <v>Sunbee</v>
      </c>
      <c r="AQ175" t="str">
        <f t="shared" si="10"/>
        <v>Gatton2014IrrigatedCvSunbee</v>
      </c>
    </row>
    <row r="176" spans="1:43" x14ac:dyDescent="0.35">
      <c r="A176" s="10">
        <v>2014</v>
      </c>
      <c r="B176" s="10" t="s">
        <v>123</v>
      </c>
      <c r="C176" s="10" t="s">
        <v>124</v>
      </c>
      <c r="D176" s="10">
        <v>6</v>
      </c>
      <c r="E176" s="10">
        <v>6</v>
      </c>
      <c r="F176" s="10">
        <v>31</v>
      </c>
      <c r="G176" s="10">
        <v>3</v>
      </c>
      <c r="H176" s="10" t="s">
        <v>5</v>
      </c>
      <c r="I176" s="16">
        <v>41899</v>
      </c>
      <c r="J176" s="10" t="s">
        <v>128</v>
      </c>
      <c r="K176" s="12">
        <v>159.30000000000001</v>
      </c>
      <c r="L176" s="17">
        <v>89.241361256544494</v>
      </c>
      <c r="M176" s="17">
        <v>23.352879581151832</v>
      </c>
      <c r="N176" s="17">
        <v>34.028481675392669</v>
      </c>
      <c r="O176" s="17">
        <v>12.677277486910995</v>
      </c>
      <c r="P176" s="14">
        <v>-25.7</v>
      </c>
      <c r="Q176" s="15">
        <v>16.966000000000001</v>
      </c>
      <c r="R176" s="15">
        <v>137.69999999999999</v>
      </c>
      <c r="S176" s="35">
        <f t="shared" si="11"/>
        <v>2.7026838000000004</v>
      </c>
      <c r="T176" s="35">
        <f t="shared" si="12"/>
        <v>21.93561</v>
      </c>
      <c r="AD176" s="3">
        <v>41871</v>
      </c>
      <c r="AE176" s="35">
        <v>48.109978175008898</v>
      </c>
      <c r="AF176">
        <v>61.197148841737416</v>
      </c>
      <c r="AG176">
        <v>37.8998498825772</v>
      </c>
      <c r="AI176">
        <v>62.682688993659127</v>
      </c>
      <c r="AJ176">
        <v>1.7392911734809957</v>
      </c>
      <c r="AK176">
        <v>6.8916423932277793</v>
      </c>
      <c r="AN176" t="s">
        <v>143</v>
      </c>
      <c r="AO176">
        <f t="shared" si="13"/>
        <v>2014</v>
      </c>
      <c r="AP176" t="str">
        <f t="shared" si="14"/>
        <v>Sunbee</v>
      </c>
      <c r="AQ176" t="str">
        <f t="shared" si="10"/>
        <v>Gatton2014IrrigatedCvSunbee</v>
      </c>
    </row>
    <row r="177" spans="1:43" x14ac:dyDescent="0.35">
      <c r="A177" s="10">
        <v>2014</v>
      </c>
      <c r="B177" s="10" t="s">
        <v>123</v>
      </c>
      <c r="C177" s="10" t="s">
        <v>124</v>
      </c>
      <c r="D177" s="10">
        <v>6</v>
      </c>
      <c r="E177" s="10">
        <v>5</v>
      </c>
      <c r="F177" s="10">
        <v>32</v>
      </c>
      <c r="G177" s="10">
        <v>3</v>
      </c>
      <c r="H177" s="10" t="s">
        <v>7</v>
      </c>
      <c r="I177" s="16">
        <v>41904</v>
      </c>
      <c r="J177" s="10" t="s">
        <v>128</v>
      </c>
      <c r="K177" s="12">
        <v>215.18</v>
      </c>
      <c r="L177" s="17">
        <v>121.43390070921986</v>
      </c>
      <c r="M177" s="17">
        <v>37.716453900709219</v>
      </c>
      <c r="N177" s="17">
        <v>49.053191489361701</v>
      </c>
      <c r="O177" s="17">
        <v>6.9764539007092194</v>
      </c>
      <c r="P177" s="14">
        <v>-25.98</v>
      </c>
      <c r="Q177" s="15">
        <v>18.936999999999998</v>
      </c>
      <c r="R177" s="15">
        <v>109</v>
      </c>
      <c r="S177" s="35">
        <f t="shared" si="11"/>
        <v>4.0748636599999992</v>
      </c>
      <c r="T177" s="35">
        <f t="shared" si="12"/>
        <v>23.454619999999998</v>
      </c>
      <c r="AD177" s="3">
        <v>41891</v>
      </c>
      <c r="AE177" s="35">
        <v>299.9507959649369</v>
      </c>
      <c r="AF177">
        <v>120.67903324297799</v>
      </c>
      <c r="AG177">
        <v>91.008689875075873</v>
      </c>
      <c r="AH177">
        <v>36.019624280846273</v>
      </c>
      <c r="AI177">
        <v>76.669540806970545</v>
      </c>
      <c r="AJ177">
        <v>4.3908585483087572</v>
      </c>
      <c r="AK177">
        <v>27.059856056017097</v>
      </c>
      <c r="AN177" t="s">
        <v>143</v>
      </c>
      <c r="AO177">
        <f t="shared" si="13"/>
        <v>2014</v>
      </c>
      <c r="AP177" t="str">
        <f t="shared" si="14"/>
        <v>Sunbee</v>
      </c>
      <c r="AQ177" t="str">
        <f t="shared" si="10"/>
        <v>Gatton2014IrrigatedCvSunbee</v>
      </c>
    </row>
    <row r="178" spans="1:43" x14ac:dyDescent="0.35">
      <c r="A178" s="10">
        <v>2014</v>
      </c>
      <c r="B178" s="10" t="s">
        <v>123</v>
      </c>
      <c r="C178" s="10" t="s">
        <v>124</v>
      </c>
      <c r="D178" s="10">
        <v>6</v>
      </c>
      <c r="E178" s="10">
        <v>4</v>
      </c>
      <c r="F178" s="10">
        <v>33</v>
      </c>
      <c r="G178" s="10">
        <v>3</v>
      </c>
      <c r="H178" s="10" t="s">
        <v>13</v>
      </c>
      <c r="I178" s="16">
        <v>41897</v>
      </c>
      <c r="J178" s="10" t="s">
        <v>128</v>
      </c>
      <c r="K178" s="12">
        <v>202.02</v>
      </c>
      <c r="L178" s="17">
        <v>115.47451121076237</v>
      </c>
      <c r="M178" s="17">
        <v>31.646780269058301</v>
      </c>
      <c r="N178" s="17">
        <v>48.496878923766822</v>
      </c>
      <c r="O178" s="17">
        <v>6.4018295964125578</v>
      </c>
      <c r="P178" s="14">
        <v>-25.45</v>
      </c>
      <c r="Q178" s="15">
        <v>19.480999999999998</v>
      </c>
      <c r="R178" s="15">
        <v>147.79999999999998</v>
      </c>
      <c r="S178" s="35">
        <f t="shared" si="11"/>
        <v>3.9355516199999996</v>
      </c>
      <c r="T178" s="35">
        <f t="shared" si="12"/>
        <v>29.858555999999997</v>
      </c>
      <c r="AD178" s="3">
        <v>41947</v>
      </c>
      <c r="AE178" s="35">
        <v>170.00939189742647</v>
      </c>
      <c r="AF178">
        <v>33.154149696754246</v>
      </c>
      <c r="AG178">
        <v>0</v>
      </c>
      <c r="AH178">
        <v>98.844233519211542</v>
      </c>
      <c r="AI178">
        <v>62.327590311607651</v>
      </c>
      <c r="AN178" t="s">
        <v>143</v>
      </c>
      <c r="AO178">
        <f t="shared" si="13"/>
        <v>2014</v>
      </c>
      <c r="AP178" t="str">
        <f t="shared" si="14"/>
        <v>Sunbee</v>
      </c>
      <c r="AQ178" t="str">
        <f t="shared" si="10"/>
        <v>Gatton2014IrrigatedCvSunbee</v>
      </c>
    </row>
    <row r="179" spans="1:43" x14ac:dyDescent="0.35">
      <c r="A179" s="10">
        <v>2014</v>
      </c>
      <c r="B179" s="10" t="s">
        <v>123</v>
      </c>
      <c r="C179" s="10" t="s">
        <v>124</v>
      </c>
      <c r="D179" s="10">
        <v>6</v>
      </c>
      <c r="E179" s="10">
        <v>3</v>
      </c>
      <c r="F179" s="10">
        <v>34</v>
      </c>
      <c r="G179" s="10">
        <v>3</v>
      </c>
      <c r="H179" s="10" t="s">
        <v>4</v>
      </c>
      <c r="I179" s="16">
        <v>41901</v>
      </c>
      <c r="J179" s="10" t="s">
        <v>128</v>
      </c>
      <c r="K179" s="12">
        <v>179.62</v>
      </c>
      <c r="L179" s="17">
        <v>96.98220490845344</v>
      </c>
      <c r="M179" s="17">
        <v>38.345056486170627</v>
      </c>
      <c r="N179" s="17">
        <v>35.546147253603429</v>
      </c>
      <c r="O179" s="17">
        <v>8.746591351772496</v>
      </c>
      <c r="P179" s="14">
        <v>-26.1</v>
      </c>
      <c r="Q179" s="15">
        <v>22.414000000000001</v>
      </c>
      <c r="R179" s="15">
        <v>100.60000000000001</v>
      </c>
      <c r="S179" s="35">
        <f t="shared" si="11"/>
        <v>4.0260026800000004</v>
      </c>
      <c r="T179" s="35">
        <f t="shared" si="12"/>
        <v>18.069772</v>
      </c>
      <c r="AC179" t="s">
        <v>6</v>
      </c>
      <c r="AD179" s="3">
        <v>41834</v>
      </c>
      <c r="AE179" s="35">
        <v>20.275601100830489</v>
      </c>
      <c r="AF179">
        <v>15.876740830432089</v>
      </c>
      <c r="AG179">
        <v>6.6965699943291019</v>
      </c>
      <c r="AI179">
        <v>0</v>
      </c>
      <c r="AJ179">
        <v>0.90316410784631207</v>
      </c>
      <c r="AK179">
        <v>1.478048898108584</v>
      </c>
      <c r="AN179" t="s">
        <v>143</v>
      </c>
      <c r="AO179">
        <f t="shared" si="13"/>
        <v>2014</v>
      </c>
      <c r="AP179" t="str">
        <f t="shared" si="14"/>
        <v>Sunstate</v>
      </c>
      <c r="AQ179" t="str">
        <f t="shared" si="10"/>
        <v>Gatton2014IrrigatedCvSunstate</v>
      </c>
    </row>
    <row r="180" spans="1:43" x14ac:dyDescent="0.35">
      <c r="A180" s="10">
        <v>2014</v>
      </c>
      <c r="B180" s="10" t="s">
        <v>123</v>
      </c>
      <c r="C180" s="10" t="s">
        <v>124</v>
      </c>
      <c r="D180" s="10">
        <v>6</v>
      </c>
      <c r="E180" s="10">
        <v>2</v>
      </c>
      <c r="F180" s="10">
        <v>35</v>
      </c>
      <c r="G180" s="10">
        <v>3</v>
      </c>
      <c r="H180" s="10" t="s">
        <v>10</v>
      </c>
      <c r="I180" s="16">
        <v>41899</v>
      </c>
      <c r="J180" s="10" t="s">
        <v>128</v>
      </c>
      <c r="K180" s="12">
        <v>201.35</v>
      </c>
      <c r="L180" s="17">
        <v>110.87228360957641</v>
      </c>
      <c r="M180" s="17">
        <v>33.55833333333333</v>
      </c>
      <c r="N180" s="17">
        <v>46.814802025782683</v>
      </c>
      <c r="O180" s="17">
        <v>10.10458103130755</v>
      </c>
      <c r="P180" s="14">
        <v>-26.05</v>
      </c>
      <c r="Q180" s="15">
        <v>20.714000000000002</v>
      </c>
      <c r="R180" s="15">
        <v>103.69999999999999</v>
      </c>
      <c r="S180" s="35">
        <f t="shared" si="11"/>
        <v>4.1707638999999999</v>
      </c>
      <c r="T180" s="35">
        <f t="shared" si="12"/>
        <v>20.879994999999994</v>
      </c>
      <c r="AD180" s="3">
        <v>41856</v>
      </c>
      <c r="AE180" s="35">
        <v>47.151343211691888</v>
      </c>
      <c r="AF180">
        <v>20.936537049169981</v>
      </c>
      <c r="AG180">
        <v>28.916359781851877</v>
      </c>
      <c r="AI180">
        <v>6.8540954082323235</v>
      </c>
      <c r="AN180" t="s">
        <v>143</v>
      </c>
      <c r="AO180">
        <f t="shared" si="13"/>
        <v>2014</v>
      </c>
      <c r="AP180" t="str">
        <f t="shared" si="14"/>
        <v>Sunstate</v>
      </c>
      <c r="AQ180" t="str">
        <f t="shared" si="10"/>
        <v>Gatton2014IrrigatedCvSunstate</v>
      </c>
    </row>
    <row r="181" spans="1:43" x14ac:dyDescent="0.35">
      <c r="A181" s="10">
        <v>2014</v>
      </c>
      <c r="B181" s="10" t="s">
        <v>123</v>
      </c>
      <c r="C181" s="10" t="s">
        <v>124</v>
      </c>
      <c r="D181" s="10">
        <v>6</v>
      </c>
      <c r="E181" s="10">
        <v>1</v>
      </c>
      <c r="F181" s="10">
        <v>36</v>
      </c>
      <c r="G181" s="10">
        <v>3</v>
      </c>
      <c r="H181" s="10" t="s">
        <v>3</v>
      </c>
      <c r="I181" s="16">
        <v>41901</v>
      </c>
      <c r="J181" s="10" t="s">
        <v>128</v>
      </c>
      <c r="K181" s="12">
        <v>183.47</v>
      </c>
      <c r="L181" s="17">
        <v>96.692267409470745</v>
      </c>
      <c r="M181" s="17">
        <v>38.840445682451247</v>
      </c>
      <c r="N181" s="17">
        <v>39.453715877437318</v>
      </c>
      <c r="O181" s="17">
        <v>8.4835710306406664</v>
      </c>
      <c r="P181" s="14">
        <v>-26.31</v>
      </c>
      <c r="Q181" s="15">
        <v>21.516000000000002</v>
      </c>
      <c r="R181" s="15">
        <v>79.599999999999994</v>
      </c>
      <c r="S181" s="35">
        <f t="shared" si="11"/>
        <v>3.9475405200000004</v>
      </c>
      <c r="T181" s="35">
        <f t="shared" si="12"/>
        <v>14.604212</v>
      </c>
      <c r="AD181" s="3">
        <v>41871</v>
      </c>
      <c r="AE181" s="35">
        <v>75.600903874667679</v>
      </c>
      <c r="AF181">
        <v>37.10484729185093</v>
      </c>
      <c r="AG181">
        <v>34.761733244503048</v>
      </c>
      <c r="AI181">
        <v>14.72410116682177</v>
      </c>
      <c r="AJ181">
        <v>0.81085823099856447</v>
      </c>
      <c r="AK181">
        <v>9.0837077204648793</v>
      </c>
      <c r="AN181" t="s">
        <v>143</v>
      </c>
      <c r="AO181">
        <f t="shared" si="13"/>
        <v>2014</v>
      </c>
      <c r="AP181" t="str">
        <f t="shared" si="14"/>
        <v>Sunstate</v>
      </c>
      <c r="AQ181" t="str">
        <f t="shared" si="10"/>
        <v>Gatton2014IrrigatedCvSunstate</v>
      </c>
    </row>
    <row r="182" spans="1:43" x14ac:dyDescent="0.35">
      <c r="A182" s="10">
        <v>2014</v>
      </c>
      <c r="B182" s="10" t="s">
        <v>123</v>
      </c>
      <c r="C182" s="10" t="s">
        <v>124</v>
      </c>
      <c r="D182" s="10">
        <v>7</v>
      </c>
      <c r="E182" s="10">
        <v>1</v>
      </c>
      <c r="F182" s="10">
        <v>37</v>
      </c>
      <c r="G182" s="10">
        <v>4</v>
      </c>
      <c r="H182" s="10" t="s">
        <v>13</v>
      </c>
      <c r="I182" s="16">
        <v>41897</v>
      </c>
      <c r="J182" s="10" t="s">
        <v>128</v>
      </c>
      <c r="K182" s="12">
        <v>160.35</v>
      </c>
      <c r="L182" s="17">
        <v>85.483930830873049</v>
      </c>
      <c r="M182" s="17">
        <v>35.573218051455079</v>
      </c>
      <c r="N182" s="17">
        <v>37.872627583298183</v>
      </c>
      <c r="O182" s="17">
        <v>1.4202235343736818</v>
      </c>
      <c r="P182" s="14">
        <v>-25.69</v>
      </c>
      <c r="Q182" s="15">
        <v>24.195</v>
      </c>
      <c r="R182" s="15">
        <v>137.5</v>
      </c>
      <c r="S182" s="35">
        <f t="shared" si="11"/>
        <v>3.8796682499999999</v>
      </c>
      <c r="T182" s="35">
        <f t="shared" si="12"/>
        <v>22.048124999999999</v>
      </c>
      <c r="AD182" s="3">
        <v>41891</v>
      </c>
      <c r="AE182" s="35">
        <v>48.392148123434595</v>
      </c>
      <c r="AF182">
        <v>29.905952717158133</v>
      </c>
      <c r="AG182">
        <v>19.040458036753233</v>
      </c>
      <c r="AH182">
        <v>24.876545178139065</v>
      </c>
      <c r="AI182">
        <v>19.539309084250384</v>
      </c>
      <c r="AJ182">
        <v>2.1018558747829905</v>
      </c>
      <c r="AK182">
        <v>14.991164946380934</v>
      </c>
      <c r="AN182" t="s">
        <v>143</v>
      </c>
      <c r="AO182">
        <f t="shared" si="13"/>
        <v>2014</v>
      </c>
      <c r="AP182" t="str">
        <f t="shared" si="14"/>
        <v>Sunstate</v>
      </c>
      <c r="AQ182" t="str">
        <f t="shared" si="10"/>
        <v>Gatton2014IrrigatedCvSunstate</v>
      </c>
    </row>
    <row r="183" spans="1:43" x14ac:dyDescent="0.35">
      <c r="A183" s="10">
        <v>2014</v>
      </c>
      <c r="B183" s="10" t="s">
        <v>123</v>
      </c>
      <c r="C183" s="10" t="s">
        <v>124</v>
      </c>
      <c r="D183" s="10">
        <v>7</v>
      </c>
      <c r="E183" s="10">
        <v>2</v>
      </c>
      <c r="F183" s="10">
        <v>38</v>
      </c>
      <c r="G183" s="10">
        <v>4</v>
      </c>
      <c r="H183" s="10" t="s">
        <v>5</v>
      </c>
      <c r="I183" s="16">
        <v>41901</v>
      </c>
      <c r="J183" s="10" t="s">
        <v>128</v>
      </c>
      <c r="K183" s="12">
        <v>201.4</v>
      </c>
      <c r="L183" s="17">
        <v>114.86761673741661</v>
      </c>
      <c r="M183" s="17">
        <v>30.472589448150398</v>
      </c>
      <c r="N183" s="17">
        <v>42.075379017586421</v>
      </c>
      <c r="O183" s="17">
        <v>13.984414796846576</v>
      </c>
      <c r="P183" s="14">
        <v>-26.05</v>
      </c>
      <c r="Q183" s="15">
        <v>19.562999999999999</v>
      </c>
      <c r="R183" s="15">
        <v>107.69999999999999</v>
      </c>
      <c r="S183" s="35">
        <f t="shared" si="11"/>
        <v>3.9399881999999997</v>
      </c>
      <c r="T183" s="35">
        <f t="shared" si="12"/>
        <v>21.69078</v>
      </c>
      <c r="AD183" s="3">
        <v>41947</v>
      </c>
      <c r="AE183" s="35">
        <v>95.470951079375951</v>
      </c>
      <c r="AF183">
        <v>44.332099952998007</v>
      </c>
      <c r="AG183">
        <v>0</v>
      </c>
      <c r="AH183">
        <v>58.657593995434397</v>
      </c>
      <c r="AI183">
        <v>27.369891583211789</v>
      </c>
      <c r="AN183" t="s">
        <v>143</v>
      </c>
      <c r="AO183">
        <f t="shared" si="13"/>
        <v>2014</v>
      </c>
      <c r="AP183" t="str">
        <f t="shared" si="14"/>
        <v>Sunstate</v>
      </c>
      <c r="AQ183" t="str">
        <f t="shared" si="10"/>
        <v>Gatton2014IrrigatedCvSunstate</v>
      </c>
    </row>
    <row r="184" spans="1:43" x14ac:dyDescent="0.35">
      <c r="A184" s="10">
        <v>2014</v>
      </c>
      <c r="B184" s="10" t="s">
        <v>123</v>
      </c>
      <c r="C184" s="10" t="s">
        <v>124</v>
      </c>
      <c r="D184" s="10">
        <v>7</v>
      </c>
      <c r="E184" s="10">
        <v>3</v>
      </c>
      <c r="F184" s="10">
        <v>39</v>
      </c>
      <c r="G184" s="10">
        <v>4</v>
      </c>
      <c r="H184" s="10" t="s">
        <v>3</v>
      </c>
      <c r="I184" s="16">
        <v>41899</v>
      </c>
      <c r="J184" s="10" t="s">
        <v>128</v>
      </c>
      <c r="K184" s="12">
        <v>218.06</v>
      </c>
      <c r="L184" s="17">
        <v>122.97122574955908</v>
      </c>
      <c r="M184" s="17">
        <v>40.477627865961203</v>
      </c>
      <c r="N184" s="17">
        <v>47.207874779541449</v>
      </c>
      <c r="O184" s="17">
        <v>7.4032716049382712</v>
      </c>
      <c r="P184" s="14">
        <v>-25.6</v>
      </c>
      <c r="Q184" s="15">
        <v>19.334</v>
      </c>
      <c r="R184" s="15">
        <v>156.4</v>
      </c>
      <c r="S184" s="35">
        <f t="shared" si="11"/>
        <v>4.2159720399999996</v>
      </c>
      <c r="T184" s="35">
        <f t="shared" si="12"/>
        <v>34.104584000000003</v>
      </c>
      <c r="AA184" t="s">
        <v>133</v>
      </c>
      <c r="AB184">
        <v>2014</v>
      </c>
      <c r="AC184" t="s">
        <v>13</v>
      </c>
      <c r="AD184" s="3">
        <v>41834</v>
      </c>
      <c r="AE184" s="35">
        <v>5.6640108155368889</v>
      </c>
      <c r="AN184" t="str">
        <f t="shared" si="13"/>
        <v>Junee</v>
      </c>
      <c r="AO184">
        <f t="shared" si="13"/>
        <v>2014</v>
      </c>
      <c r="AP184" t="str">
        <f t="shared" si="14"/>
        <v>29B</v>
      </c>
      <c r="AQ184" t="str">
        <f t="shared" ref="AQ184:AQ196" si="15">AN184&amp;AO184&amp;"Cv"&amp;AP184</f>
        <v>Junee2014Cv29B</v>
      </c>
    </row>
    <row r="185" spans="1:43" x14ac:dyDescent="0.35">
      <c r="A185" s="10">
        <v>2014</v>
      </c>
      <c r="B185" s="10" t="s">
        <v>123</v>
      </c>
      <c r="C185" s="10" t="s">
        <v>124</v>
      </c>
      <c r="D185" s="10">
        <v>7</v>
      </c>
      <c r="E185" s="10">
        <v>4</v>
      </c>
      <c r="F185" s="10">
        <v>40</v>
      </c>
      <c r="G185" s="10">
        <v>4</v>
      </c>
      <c r="H185" s="10" t="s">
        <v>7</v>
      </c>
      <c r="I185" s="16">
        <v>41904</v>
      </c>
      <c r="J185" s="10" t="s">
        <v>128</v>
      </c>
      <c r="K185" s="12">
        <v>168.45</v>
      </c>
      <c r="L185" s="17">
        <v>89.977179344808434</v>
      </c>
      <c r="M185" s="17">
        <v>32.081260410882848</v>
      </c>
      <c r="N185" s="17">
        <v>39.096113270405333</v>
      </c>
      <c r="O185" s="17">
        <v>7.2954469739033874</v>
      </c>
      <c r="P185" s="14">
        <v>-25.64</v>
      </c>
      <c r="Q185" s="15">
        <v>19.39</v>
      </c>
      <c r="R185" s="15">
        <v>128.4</v>
      </c>
      <c r="S185" s="35">
        <f t="shared" si="11"/>
        <v>3.2662455000000001</v>
      </c>
      <c r="T185" s="35">
        <f t="shared" si="12"/>
        <v>21.628979999999999</v>
      </c>
      <c r="AD185" s="3">
        <v>41865</v>
      </c>
      <c r="AE185" s="35">
        <v>28.147223729947207</v>
      </c>
      <c r="AJ185">
        <v>1.1434917494033101</v>
      </c>
      <c r="AK185">
        <v>3.3624547939237095</v>
      </c>
      <c r="AN185" t="str">
        <f t="shared" si="13"/>
        <v>Junee</v>
      </c>
      <c r="AO185">
        <f t="shared" si="13"/>
        <v>2014</v>
      </c>
      <c r="AP185" t="str">
        <f t="shared" si="14"/>
        <v>29B</v>
      </c>
      <c r="AQ185" t="str">
        <f t="shared" si="15"/>
        <v>Junee2014Cv29B</v>
      </c>
    </row>
    <row r="186" spans="1:43" x14ac:dyDescent="0.35">
      <c r="A186" s="10">
        <v>2014</v>
      </c>
      <c r="B186" s="10" t="s">
        <v>123</v>
      </c>
      <c r="C186" s="10" t="s">
        <v>124</v>
      </c>
      <c r="D186" s="10">
        <v>7</v>
      </c>
      <c r="E186" s="10">
        <v>5</v>
      </c>
      <c r="F186" s="10">
        <v>41</v>
      </c>
      <c r="G186" s="10">
        <v>4</v>
      </c>
      <c r="H186" s="10" t="s">
        <v>9</v>
      </c>
      <c r="I186" s="16">
        <v>41901</v>
      </c>
      <c r="J186" s="10" t="s">
        <v>128</v>
      </c>
      <c r="K186" s="12">
        <v>210.06</v>
      </c>
      <c r="L186" s="17">
        <v>127.03861466821887</v>
      </c>
      <c r="M186" s="17">
        <v>31.912491268917346</v>
      </c>
      <c r="N186" s="17">
        <v>39.004155995343424</v>
      </c>
      <c r="O186" s="17">
        <v>12.104738067520373</v>
      </c>
      <c r="P186" s="14">
        <v>-26.2</v>
      </c>
      <c r="Q186" s="15">
        <v>17.815000000000001</v>
      </c>
      <c r="R186" s="15">
        <v>95.7</v>
      </c>
      <c r="S186" s="35">
        <f t="shared" si="11"/>
        <v>3.7422189000000001</v>
      </c>
      <c r="T186" s="35">
        <f t="shared" si="12"/>
        <v>20.102742000000003</v>
      </c>
      <c r="AD186" s="3">
        <v>41900</v>
      </c>
      <c r="AE186" s="35">
        <v>88.876770180839827</v>
      </c>
      <c r="AN186" t="str">
        <f t="shared" si="13"/>
        <v>Junee</v>
      </c>
      <c r="AO186">
        <f t="shared" si="13"/>
        <v>2014</v>
      </c>
      <c r="AP186" t="str">
        <f t="shared" si="14"/>
        <v>29B</v>
      </c>
      <c r="AQ186" t="str">
        <f t="shared" si="15"/>
        <v>Junee2014Cv29B</v>
      </c>
    </row>
    <row r="187" spans="1:43" x14ac:dyDescent="0.35">
      <c r="A187" s="10">
        <v>2014</v>
      </c>
      <c r="B187" s="10" t="s">
        <v>123</v>
      </c>
      <c r="C187" s="10" t="s">
        <v>124</v>
      </c>
      <c r="D187" s="10">
        <v>7</v>
      </c>
      <c r="E187" s="10">
        <v>6</v>
      </c>
      <c r="F187" s="10">
        <v>42</v>
      </c>
      <c r="G187" s="10">
        <v>4</v>
      </c>
      <c r="H187" s="10" t="s">
        <v>8</v>
      </c>
      <c r="I187" s="16">
        <v>41901</v>
      </c>
      <c r="J187" s="10" t="s">
        <v>128</v>
      </c>
      <c r="K187" s="12">
        <v>212.88</v>
      </c>
      <c r="L187" s="17">
        <v>123.04486515071389</v>
      </c>
      <c r="M187" s="17">
        <v>41.652882072977263</v>
      </c>
      <c r="N187" s="17">
        <v>39.626525647805394</v>
      </c>
      <c r="O187" s="17">
        <v>8.5557271285034382</v>
      </c>
      <c r="P187" s="14">
        <v>-25.8</v>
      </c>
      <c r="Q187" s="15">
        <v>19.875</v>
      </c>
      <c r="R187" s="15">
        <v>132</v>
      </c>
      <c r="S187" s="35">
        <f t="shared" si="11"/>
        <v>4.2309899999999994</v>
      </c>
      <c r="T187" s="35">
        <f t="shared" si="12"/>
        <v>28.100159999999999</v>
      </c>
      <c r="AD187" s="3">
        <v>41928</v>
      </c>
      <c r="AE187" s="35">
        <v>144.6965534924465</v>
      </c>
      <c r="AF187">
        <v>67.763005474108965</v>
      </c>
      <c r="AG187">
        <v>10.406239120778558</v>
      </c>
      <c r="AH187">
        <v>49.004940680402115</v>
      </c>
      <c r="AI187">
        <v>21.937591158543981</v>
      </c>
      <c r="AN187" t="str">
        <f t="shared" si="13"/>
        <v>Junee</v>
      </c>
      <c r="AO187">
        <f t="shared" si="13"/>
        <v>2014</v>
      </c>
      <c r="AP187" t="str">
        <f t="shared" si="14"/>
        <v>29B</v>
      </c>
      <c r="AQ187" t="str">
        <f t="shared" si="15"/>
        <v>Junee2014Cv29B</v>
      </c>
    </row>
    <row r="188" spans="1:43" x14ac:dyDescent="0.35">
      <c r="A188" s="10">
        <v>2014</v>
      </c>
      <c r="B188" s="10" t="s">
        <v>123</v>
      </c>
      <c r="C188" s="10" t="s">
        <v>124</v>
      </c>
      <c r="D188" s="10">
        <v>8</v>
      </c>
      <c r="E188" s="10">
        <v>6</v>
      </c>
      <c r="F188" s="10">
        <v>43</v>
      </c>
      <c r="G188" s="10">
        <v>4</v>
      </c>
      <c r="H188" s="10" t="s">
        <v>12</v>
      </c>
      <c r="I188" s="16">
        <v>41899</v>
      </c>
      <c r="J188" s="10" t="s">
        <v>128</v>
      </c>
      <c r="K188" s="12">
        <v>312.25</v>
      </c>
      <c r="L188" s="17">
        <v>166.17101793248946</v>
      </c>
      <c r="M188" s="17">
        <v>48.912579113924053</v>
      </c>
      <c r="N188" s="17">
        <v>73.780590717299575</v>
      </c>
      <c r="O188" s="17">
        <v>23.385812236286917</v>
      </c>
      <c r="P188" s="14">
        <v>-26.17</v>
      </c>
      <c r="Q188" s="15">
        <v>16.545999999999999</v>
      </c>
      <c r="R188" s="15">
        <v>93.5</v>
      </c>
      <c r="S188" s="35">
        <f t="shared" si="11"/>
        <v>5.1664884999999998</v>
      </c>
      <c r="T188" s="35">
        <f t="shared" si="12"/>
        <v>29.195374999999999</v>
      </c>
      <c r="AD188" s="3">
        <v>41957</v>
      </c>
      <c r="AE188" s="35">
        <v>114.67075200652008</v>
      </c>
      <c r="AF188">
        <v>51.482899002085162</v>
      </c>
      <c r="AH188">
        <v>51.672015917943675</v>
      </c>
      <c r="AI188">
        <v>33.109853080146848</v>
      </c>
      <c r="AN188" t="str">
        <f t="shared" si="13"/>
        <v>Junee</v>
      </c>
      <c r="AO188">
        <f t="shared" si="13"/>
        <v>2014</v>
      </c>
      <c r="AP188" t="str">
        <f t="shared" si="14"/>
        <v>29B</v>
      </c>
      <c r="AQ188" t="str">
        <f t="shared" si="15"/>
        <v>Junee2014Cv29B</v>
      </c>
    </row>
    <row r="189" spans="1:43" x14ac:dyDescent="0.35">
      <c r="A189" s="10">
        <v>2014</v>
      </c>
      <c r="B189" s="10" t="s">
        <v>123</v>
      </c>
      <c r="C189" s="10" t="s">
        <v>124</v>
      </c>
      <c r="D189" s="10">
        <v>8</v>
      </c>
      <c r="E189" s="10">
        <v>5</v>
      </c>
      <c r="F189" s="10">
        <v>44</v>
      </c>
      <c r="G189" s="10">
        <v>4</v>
      </c>
      <c r="H189" s="10" t="s">
        <v>10</v>
      </c>
      <c r="I189" s="16">
        <v>41899</v>
      </c>
      <c r="J189" s="10" t="s">
        <v>128</v>
      </c>
      <c r="K189" s="12">
        <v>137.16</v>
      </c>
      <c r="L189" s="17">
        <v>80.533382570162473</v>
      </c>
      <c r="M189" s="17">
        <v>23.197666174298373</v>
      </c>
      <c r="N189" s="17">
        <v>30.187355982274738</v>
      </c>
      <c r="O189" s="17">
        <v>3.2415952732644016</v>
      </c>
      <c r="P189" s="14">
        <v>-25.82</v>
      </c>
      <c r="Q189" s="15">
        <v>21.038999999999998</v>
      </c>
      <c r="R189" s="15">
        <v>146.69999999999999</v>
      </c>
      <c r="S189" s="35">
        <f t="shared" si="11"/>
        <v>2.8857092399999997</v>
      </c>
      <c r="T189" s="35">
        <f t="shared" si="12"/>
        <v>20.121372000000001</v>
      </c>
      <c r="AC189" t="s">
        <v>14</v>
      </c>
      <c r="AD189" s="3">
        <v>41834</v>
      </c>
      <c r="AE189" s="35">
        <v>3.36478220086518</v>
      </c>
      <c r="AN189" t="str">
        <f t="shared" si="13"/>
        <v>Junee</v>
      </c>
      <c r="AO189">
        <f t="shared" si="13"/>
        <v>2014</v>
      </c>
      <c r="AP189" t="str">
        <f t="shared" si="14"/>
        <v>5A</v>
      </c>
      <c r="AQ189" t="str">
        <f t="shared" si="15"/>
        <v>Junee2014Cv5A</v>
      </c>
    </row>
    <row r="190" spans="1:43" x14ac:dyDescent="0.35">
      <c r="A190" s="10">
        <v>2014</v>
      </c>
      <c r="B190" s="10" t="s">
        <v>123</v>
      </c>
      <c r="C190" s="10" t="s">
        <v>124</v>
      </c>
      <c r="D190" s="10">
        <v>8</v>
      </c>
      <c r="E190" s="10">
        <v>4</v>
      </c>
      <c r="F190" s="10">
        <v>45</v>
      </c>
      <c r="G190" s="10">
        <v>4</v>
      </c>
      <c r="H190" s="10" t="s">
        <v>14</v>
      </c>
      <c r="I190" s="16">
        <v>41904</v>
      </c>
      <c r="J190" s="10" t="s">
        <v>128</v>
      </c>
      <c r="K190" s="12">
        <v>201.2</v>
      </c>
      <c r="L190" s="17">
        <v>112.18686759956942</v>
      </c>
      <c r="M190" s="17">
        <v>25.77265877287406</v>
      </c>
      <c r="N190" s="17">
        <v>52.628202368137792</v>
      </c>
      <c r="O190" s="17">
        <v>10.61227125941873</v>
      </c>
      <c r="P190" s="14">
        <v>-25.52</v>
      </c>
      <c r="Q190" s="15">
        <v>18.605</v>
      </c>
      <c r="R190" s="15">
        <v>164.1</v>
      </c>
      <c r="S190" s="35">
        <f t="shared" si="11"/>
        <v>3.7433260000000002</v>
      </c>
      <c r="T190" s="35">
        <f t="shared" si="12"/>
        <v>33.016919999999999</v>
      </c>
      <c r="AD190" s="3">
        <v>41865</v>
      </c>
      <c r="AE190" s="35">
        <v>19.728481010026176</v>
      </c>
      <c r="AJ190">
        <v>1.0548029837751769</v>
      </c>
      <c r="AK190">
        <v>1.5351223762594886</v>
      </c>
      <c r="AN190" t="str">
        <f t="shared" si="13"/>
        <v>Junee</v>
      </c>
      <c r="AO190">
        <f t="shared" si="13"/>
        <v>2014</v>
      </c>
      <c r="AP190" t="str">
        <f t="shared" si="14"/>
        <v>5A</v>
      </c>
      <c r="AQ190" t="str">
        <f t="shared" si="15"/>
        <v>Junee2014Cv5A</v>
      </c>
    </row>
    <row r="191" spans="1:43" x14ac:dyDescent="0.35">
      <c r="A191" s="10">
        <v>2014</v>
      </c>
      <c r="B191" s="10" t="s">
        <v>123</v>
      </c>
      <c r="C191" s="10" t="s">
        <v>124</v>
      </c>
      <c r="D191" s="10">
        <v>8</v>
      </c>
      <c r="E191" s="10">
        <v>3</v>
      </c>
      <c r="F191" s="10">
        <v>46</v>
      </c>
      <c r="G191" s="10">
        <v>4</v>
      </c>
      <c r="H191" s="10" t="s">
        <v>6</v>
      </c>
      <c r="I191" s="16">
        <v>41899</v>
      </c>
      <c r="J191" s="10" t="s">
        <v>128</v>
      </c>
      <c r="K191" s="12">
        <v>224.31</v>
      </c>
      <c r="L191" s="17">
        <v>124.6820577211394</v>
      </c>
      <c r="M191" s="17">
        <v>37.665247376311846</v>
      </c>
      <c r="N191" s="17">
        <v>47.249707646176908</v>
      </c>
      <c r="O191" s="17">
        <v>14.712987256371813</v>
      </c>
      <c r="P191" s="14">
        <v>-25.6</v>
      </c>
      <c r="Q191" s="15">
        <v>22.425000000000001</v>
      </c>
      <c r="R191" s="15">
        <v>141.4</v>
      </c>
      <c r="S191" s="35">
        <f t="shared" si="11"/>
        <v>5.0301517499999999</v>
      </c>
      <c r="T191" s="35">
        <f t="shared" si="12"/>
        <v>31.717434000000001</v>
      </c>
      <c r="AD191" s="3">
        <v>41900</v>
      </c>
      <c r="AE191" s="35">
        <v>71.377501253442375</v>
      </c>
      <c r="AN191" t="str">
        <f t="shared" si="13"/>
        <v>Junee</v>
      </c>
      <c r="AO191">
        <f t="shared" si="13"/>
        <v>2014</v>
      </c>
      <c r="AP191" t="str">
        <f t="shared" si="14"/>
        <v>5A</v>
      </c>
      <c r="AQ191" t="str">
        <f t="shared" si="15"/>
        <v>Junee2014Cv5A</v>
      </c>
    </row>
    <row r="192" spans="1:43" x14ac:dyDescent="0.35">
      <c r="A192" s="10">
        <v>2014</v>
      </c>
      <c r="B192" s="10" t="s">
        <v>123</v>
      </c>
      <c r="C192" s="10" t="s">
        <v>124</v>
      </c>
      <c r="D192" s="10">
        <v>8</v>
      </c>
      <c r="E192" s="10">
        <v>2</v>
      </c>
      <c r="F192" s="10">
        <v>47</v>
      </c>
      <c r="G192" s="10">
        <v>4</v>
      </c>
      <c r="H192" s="10" t="s">
        <v>4</v>
      </c>
      <c r="I192" s="16">
        <v>41904</v>
      </c>
      <c r="J192" s="10" t="s">
        <v>128</v>
      </c>
      <c r="K192" s="12">
        <v>247.64</v>
      </c>
      <c r="L192" s="17">
        <v>132.01042801556417</v>
      </c>
      <c r="M192" s="17">
        <v>54.538614785992216</v>
      </c>
      <c r="N192" s="17">
        <v>56.851206225680926</v>
      </c>
      <c r="O192" s="17">
        <v>4.2397509727626455</v>
      </c>
      <c r="P192" s="14">
        <v>-26.1</v>
      </c>
      <c r="Q192" s="15">
        <v>21.964000000000002</v>
      </c>
      <c r="R192" s="15">
        <v>120.3</v>
      </c>
      <c r="S192" s="35">
        <f t="shared" si="11"/>
        <v>5.4391649600000003</v>
      </c>
      <c r="T192" s="35">
        <f t="shared" si="12"/>
        <v>29.791091999999995</v>
      </c>
      <c r="AD192" s="3">
        <v>41928</v>
      </c>
      <c r="AE192" s="35">
        <v>52.813854628691104</v>
      </c>
      <c r="AF192">
        <v>19.773347068954568</v>
      </c>
      <c r="AG192">
        <v>6.5797594543485287</v>
      </c>
      <c r="AH192">
        <v>12.623535605608025</v>
      </c>
      <c r="AI192">
        <v>22.455559702092135</v>
      </c>
      <c r="AJ192" t="e">
        <v>#DIV/0!</v>
      </c>
      <c r="AK192" t="e">
        <v>#DIV/0!</v>
      </c>
      <c r="AN192" t="str">
        <f t="shared" si="13"/>
        <v>Junee</v>
      </c>
      <c r="AO192">
        <f t="shared" si="13"/>
        <v>2014</v>
      </c>
      <c r="AP192" t="str">
        <f t="shared" si="14"/>
        <v>5A</v>
      </c>
      <c r="AQ192" t="str">
        <f t="shared" si="15"/>
        <v>Junee2014Cv5A</v>
      </c>
    </row>
    <row r="193" spans="1:43" x14ac:dyDescent="0.35">
      <c r="A193" s="10">
        <v>2014</v>
      </c>
      <c r="B193" s="10" t="s">
        <v>123</v>
      </c>
      <c r="C193" s="10" t="s">
        <v>124</v>
      </c>
      <c r="D193" s="10">
        <v>8</v>
      </c>
      <c r="E193" s="10">
        <v>1</v>
      </c>
      <c r="F193" s="10">
        <v>48</v>
      </c>
      <c r="G193" s="10">
        <v>4</v>
      </c>
      <c r="H193" s="10" t="s">
        <v>2</v>
      </c>
      <c r="I193" s="16">
        <v>41897</v>
      </c>
      <c r="J193" s="10" t="s">
        <v>128</v>
      </c>
      <c r="K193" s="12">
        <v>214.25</v>
      </c>
      <c r="L193" s="17">
        <v>119.90769385295297</v>
      </c>
      <c r="M193" s="17">
        <v>43.039373242265967</v>
      </c>
      <c r="N193" s="17">
        <v>45.191341904379271</v>
      </c>
      <c r="O193" s="17">
        <v>6.1115910004017673</v>
      </c>
      <c r="P193" s="14">
        <v>-25.65</v>
      </c>
      <c r="Q193" s="15">
        <v>22.427999999999997</v>
      </c>
      <c r="R193" s="15">
        <v>135.69999999999999</v>
      </c>
      <c r="S193" s="35">
        <f t="shared" si="11"/>
        <v>4.805199</v>
      </c>
      <c r="T193" s="35">
        <f t="shared" si="12"/>
        <v>29.073725</v>
      </c>
      <c r="AD193" s="3">
        <v>41957</v>
      </c>
      <c r="AE193" s="35">
        <v>29.591773052786966</v>
      </c>
      <c r="AF193">
        <v>22.742652733638504</v>
      </c>
      <c r="AH193">
        <v>34.274047058045916</v>
      </c>
      <c r="AI193">
        <v>44.37626997751498</v>
      </c>
      <c r="AN193" t="str">
        <f t="shared" si="13"/>
        <v>Junee</v>
      </c>
      <c r="AO193">
        <f t="shared" si="13"/>
        <v>2014</v>
      </c>
      <c r="AP193" t="str">
        <f t="shared" si="14"/>
        <v>5A</v>
      </c>
      <c r="AQ193" t="str">
        <f t="shared" si="15"/>
        <v>Junee2014Cv5A</v>
      </c>
    </row>
    <row r="194" spans="1:43" x14ac:dyDescent="0.35">
      <c r="A194" s="10">
        <v>2014</v>
      </c>
      <c r="B194" s="10" t="s">
        <v>123</v>
      </c>
      <c r="C194" s="10" t="s">
        <v>124</v>
      </c>
      <c r="D194" s="10">
        <v>1</v>
      </c>
      <c r="E194" s="10">
        <v>1</v>
      </c>
      <c r="F194" s="10">
        <v>1</v>
      </c>
      <c r="G194" s="10">
        <v>1</v>
      </c>
      <c r="H194" s="10" t="s">
        <v>3</v>
      </c>
      <c r="I194" s="16">
        <v>41954</v>
      </c>
      <c r="J194" s="10" t="s">
        <v>129</v>
      </c>
      <c r="K194" s="12">
        <v>565.58333333333337</v>
      </c>
      <c r="L194" s="17">
        <v>152.1444946821546</v>
      </c>
      <c r="M194" s="17"/>
      <c r="N194" s="17">
        <v>355.10084301328237</v>
      </c>
      <c r="O194" s="17">
        <v>55.926303729843646</v>
      </c>
      <c r="P194" s="18"/>
      <c r="Q194" s="14"/>
      <c r="R194" s="19"/>
      <c r="T194" s="35"/>
      <c r="AC194" t="s">
        <v>12</v>
      </c>
      <c r="AD194" s="3">
        <v>41834</v>
      </c>
      <c r="AE194" s="35">
        <v>3.5469731488296543</v>
      </c>
      <c r="AN194" t="str">
        <f t="shared" si="13"/>
        <v>Junee</v>
      </c>
      <c r="AO194">
        <f t="shared" si="13"/>
        <v>2014</v>
      </c>
      <c r="AP194" t="str">
        <f t="shared" si="14"/>
        <v>60A</v>
      </c>
      <c r="AQ194" t="str">
        <f t="shared" si="15"/>
        <v>Junee2014Cv60A</v>
      </c>
    </row>
    <row r="195" spans="1:43" x14ac:dyDescent="0.35">
      <c r="A195" s="10">
        <v>2014</v>
      </c>
      <c r="B195" s="10" t="s">
        <v>123</v>
      </c>
      <c r="C195" s="10" t="s">
        <v>124</v>
      </c>
      <c r="D195" s="10">
        <v>1</v>
      </c>
      <c r="E195" s="10">
        <v>2</v>
      </c>
      <c r="F195" s="10">
        <v>2</v>
      </c>
      <c r="G195" s="10">
        <v>1</v>
      </c>
      <c r="H195" s="10" t="s">
        <v>14</v>
      </c>
      <c r="I195" s="16">
        <v>41954</v>
      </c>
      <c r="J195" s="10" t="s">
        <v>129</v>
      </c>
      <c r="K195" s="12">
        <v>488.58333333333326</v>
      </c>
      <c r="L195" s="17">
        <v>134.92793799364756</v>
      </c>
      <c r="M195" s="17"/>
      <c r="N195" s="17">
        <v>307.80049610703537</v>
      </c>
      <c r="O195" s="17">
        <v>41.611364083537104</v>
      </c>
      <c r="P195" s="18"/>
      <c r="Q195" s="14"/>
      <c r="R195" s="19"/>
      <c r="T195" s="35"/>
      <c r="AD195" s="3">
        <v>41865</v>
      </c>
      <c r="AE195" s="35">
        <v>10.686938202691678</v>
      </c>
      <c r="AJ195">
        <v>0.19094429584459371</v>
      </c>
      <c r="AK195">
        <v>1.9652037692150652</v>
      </c>
      <c r="AN195" t="str">
        <f t="shared" si="13"/>
        <v>Junee</v>
      </c>
      <c r="AO195">
        <f t="shared" si="13"/>
        <v>2014</v>
      </c>
      <c r="AP195" t="str">
        <f t="shared" si="14"/>
        <v>60A</v>
      </c>
      <c r="AQ195" t="str">
        <f t="shared" si="15"/>
        <v>Junee2014Cv60A</v>
      </c>
    </row>
    <row r="196" spans="1:43" x14ac:dyDescent="0.35">
      <c r="A196" s="10">
        <v>2014</v>
      </c>
      <c r="B196" s="10" t="s">
        <v>123</v>
      </c>
      <c r="C196" s="10" t="s">
        <v>124</v>
      </c>
      <c r="D196" s="10">
        <v>1</v>
      </c>
      <c r="E196" s="10">
        <v>3</v>
      </c>
      <c r="F196" s="10">
        <v>3</v>
      </c>
      <c r="G196" s="10">
        <v>1</v>
      </c>
      <c r="H196" s="10" t="s">
        <v>9</v>
      </c>
      <c r="I196" s="16">
        <v>41954</v>
      </c>
      <c r="J196" s="10" t="s">
        <v>129</v>
      </c>
      <c r="K196" s="12">
        <v>526.16666666666663</v>
      </c>
      <c r="L196" s="17">
        <v>163.03365792320963</v>
      </c>
      <c r="M196" s="17"/>
      <c r="N196" s="17">
        <v>298.78733514635792</v>
      </c>
      <c r="O196" s="17">
        <v>61.206860250899204</v>
      </c>
      <c r="P196" s="18"/>
      <c r="Q196" s="14"/>
      <c r="R196" s="19"/>
      <c r="T196" s="35"/>
      <c r="AD196" s="3">
        <v>41900</v>
      </c>
      <c r="AE196" s="35">
        <v>24.565624506765083</v>
      </c>
      <c r="AN196" t="str">
        <f t="shared" si="13"/>
        <v>Junee</v>
      </c>
      <c r="AO196">
        <f t="shared" si="13"/>
        <v>2014</v>
      </c>
      <c r="AP196" t="str">
        <f t="shared" si="14"/>
        <v>60A</v>
      </c>
      <c r="AQ196" t="str">
        <f t="shared" si="15"/>
        <v>Junee2014Cv60A</v>
      </c>
    </row>
    <row r="197" spans="1:43" x14ac:dyDescent="0.35">
      <c r="A197" s="10">
        <v>2014</v>
      </c>
      <c r="B197" s="10" t="s">
        <v>123</v>
      </c>
      <c r="C197" s="10" t="s">
        <v>124</v>
      </c>
      <c r="D197" s="10">
        <v>1</v>
      </c>
      <c r="E197" s="10">
        <v>4</v>
      </c>
      <c r="F197" s="10">
        <v>4</v>
      </c>
      <c r="G197" s="10">
        <v>1</v>
      </c>
      <c r="H197" s="10" t="s">
        <v>10</v>
      </c>
      <c r="I197" s="16">
        <v>41954</v>
      </c>
      <c r="J197" s="10" t="s">
        <v>129</v>
      </c>
      <c r="K197" s="12">
        <v>407.26851851851853</v>
      </c>
      <c r="L197" s="17">
        <v>106.87738574228825</v>
      </c>
      <c r="M197" s="17"/>
      <c r="N197" s="17">
        <v>268.92499742081918</v>
      </c>
      <c r="O197" s="17">
        <v>30.869054988135773</v>
      </c>
      <c r="P197" s="14"/>
      <c r="Q197" s="14"/>
      <c r="R197" s="19"/>
      <c r="T197" s="35"/>
      <c r="AD197" s="3">
        <v>41928</v>
      </c>
      <c r="AE197" s="35">
        <v>66.218126504589577</v>
      </c>
      <c r="AF197">
        <v>29.063166907215049</v>
      </c>
      <c r="AG197">
        <v>27.265298696917576</v>
      </c>
      <c r="AH197">
        <v>29.398693479690408</v>
      </c>
      <c r="AI197">
        <v>22.926155806223161</v>
      </c>
      <c r="AJ197" t="e">
        <v>#DIV/0!</v>
      </c>
      <c r="AK197" t="e">
        <v>#DIV/0!</v>
      </c>
      <c r="AN197" t="str">
        <f t="shared" ref="AN197:AN260" si="16">IF(AA197&lt;&gt;"",AA197,AN196)</f>
        <v>Junee</v>
      </c>
      <c r="AO197">
        <f t="shared" ref="AO197:AO260" si="17">IF(AB197&lt;&gt;"",AB197,AO196)</f>
        <v>2014</v>
      </c>
      <c r="AP197" t="str">
        <f t="shared" ref="AP197:AP260" si="18">IF(AC197&lt;&gt;"",AC197,AP196)</f>
        <v>60A</v>
      </c>
      <c r="AQ197" t="str">
        <f t="shared" ref="AQ197:AQ260" si="19">AN197&amp;AO197&amp;"Cv"&amp;AP197</f>
        <v>Junee2014Cv60A</v>
      </c>
    </row>
    <row r="198" spans="1:43" x14ac:dyDescent="0.35">
      <c r="A198" s="10">
        <v>2014</v>
      </c>
      <c r="B198" s="10" t="s">
        <v>123</v>
      </c>
      <c r="C198" s="10" t="s">
        <v>124</v>
      </c>
      <c r="D198" s="10">
        <v>1</v>
      </c>
      <c r="E198" s="10">
        <v>5</v>
      </c>
      <c r="F198" s="10">
        <v>5</v>
      </c>
      <c r="G198" s="10">
        <v>1</v>
      </c>
      <c r="H198" s="10" t="s">
        <v>6</v>
      </c>
      <c r="I198" s="16">
        <v>41954</v>
      </c>
      <c r="J198" s="10" t="s">
        <v>129</v>
      </c>
      <c r="K198" s="12">
        <v>508.21296296296293</v>
      </c>
      <c r="L198" s="17">
        <v>148.41498856841366</v>
      </c>
      <c r="M198" s="17"/>
      <c r="N198" s="17">
        <v>308.44933787991295</v>
      </c>
      <c r="O198" s="17">
        <v>46.522132821354596</v>
      </c>
      <c r="P198" s="14"/>
      <c r="Q198" s="14"/>
      <c r="R198" s="19"/>
      <c r="T198" s="35"/>
      <c r="AD198" s="3">
        <v>41957</v>
      </c>
      <c r="AE198" s="35">
        <v>38.523321459814127</v>
      </c>
      <c r="AF198">
        <v>16.112147909147183</v>
      </c>
      <c r="AH198">
        <v>18.256732955369298</v>
      </c>
      <c r="AI198">
        <v>25.496251788744669</v>
      </c>
      <c r="AN198" t="str">
        <f t="shared" si="16"/>
        <v>Junee</v>
      </c>
      <c r="AO198">
        <f t="shared" si="17"/>
        <v>2014</v>
      </c>
      <c r="AP198" t="str">
        <f t="shared" si="18"/>
        <v>60A</v>
      </c>
      <c r="AQ198" t="str">
        <f t="shared" si="19"/>
        <v>Junee2014Cv60A</v>
      </c>
    </row>
    <row r="199" spans="1:43" x14ac:dyDescent="0.35">
      <c r="A199" s="10">
        <v>2014</v>
      </c>
      <c r="B199" s="10" t="s">
        <v>123</v>
      </c>
      <c r="C199" s="10" t="s">
        <v>124</v>
      </c>
      <c r="D199" s="10">
        <v>1</v>
      </c>
      <c r="E199" s="10">
        <v>6</v>
      </c>
      <c r="F199" s="10">
        <v>6</v>
      </c>
      <c r="G199" s="10">
        <v>1</v>
      </c>
      <c r="H199" s="10" t="s">
        <v>13</v>
      </c>
      <c r="I199" s="16">
        <v>41954</v>
      </c>
      <c r="J199" s="10" t="s">
        <v>129</v>
      </c>
      <c r="K199" s="12">
        <v>473.07407407407408</v>
      </c>
      <c r="L199" s="17">
        <v>137.70632595634646</v>
      </c>
      <c r="M199" s="17"/>
      <c r="N199" s="17">
        <v>291.92653129515548</v>
      </c>
      <c r="O199" s="17">
        <v>42.858374020838085</v>
      </c>
      <c r="P199" s="14"/>
      <c r="Q199" s="14"/>
      <c r="R199" s="19"/>
      <c r="T199" s="35"/>
      <c r="AC199" t="s">
        <v>10</v>
      </c>
      <c r="AD199" s="3">
        <v>41834</v>
      </c>
      <c r="AE199" s="35">
        <v>3.0184617127124809</v>
      </c>
      <c r="AN199" t="str">
        <f t="shared" si="16"/>
        <v>Junee</v>
      </c>
      <c r="AO199">
        <f t="shared" si="17"/>
        <v>2014</v>
      </c>
      <c r="AP199" t="str">
        <f t="shared" si="18"/>
        <v>Corack</v>
      </c>
      <c r="AQ199" t="str">
        <f t="shared" si="19"/>
        <v>Junee2014CvCorack</v>
      </c>
    </row>
    <row r="200" spans="1:43" x14ac:dyDescent="0.35">
      <c r="A200" s="10">
        <v>2014</v>
      </c>
      <c r="B200" s="10" t="s">
        <v>123</v>
      </c>
      <c r="C200" s="10" t="s">
        <v>124</v>
      </c>
      <c r="D200" s="10">
        <v>2</v>
      </c>
      <c r="E200" s="10">
        <v>6</v>
      </c>
      <c r="F200" s="10">
        <v>7</v>
      </c>
      <c r="G200" s="10">
        <v>1</v>
      </c>
      <c r="H200" s="10" t="s">
        <v>2</v>
      </c>
      <c r="I200" s="16">
        <v>41954</v>
      </c>
      <c r="J200" s="10" t="s">
        <v>129</v>
      </c>
      <c r="K200" s="12">
        <v>648.43518518518511</v>
      </c>
      <c r="L200" s="17">
        <v>185.74719762456948</v>
      </c>
      <c r="M200" s="17"/>
      <c r="N200" s="17">
        <v>404.57395987068651</v>
      </c>
      <c r="O200" s="17">
        <v>60.196289268395525</v>
      </c>
      <c r="P200" s="14"/>
      <c r="Q200" s="14"/>
      <c r="R200" s="19"/>
      <c r="T200" s="35"/>
      <c r="AD200" s="3">
        <v>41865</v>
      </c>
      <c r="AE200" s="35">
        <v>32.796087164985529</v>
      </c>
      <c r="AJ200">
        <v>1.5371229599397715</v>
      </c>
      <c r="AK200">
        <v>2.1960763293915582</v>
      </c>
      <c r="AN200" t="str">
        <f t="shared" si="16"/>
        <v>Junee</v>
      </c>
      <c r="AO200">
        <f t="shared" si="17"/>
        <v>2014</v>
      </c>
      <c r="AP200" t="str">
        <f t="shared" si="18"/>
        <v>Corack</v>
      </c>
      <c r="AQ200" t="str">
        <f t="shared" si="19"/>
        <v>Junee2014CvCorack</v>
      </c>
    </row>
    <row r="201" spans="1:43" x14ac:dyDescent="0.35">
      <c r="A201" s="10">
        <v>2014</v>
      </c>
      <c r="B201" s="10" t="s">
        <v>123</v>
      </c>
      <c r="C201" s="10" t="s">
        <v>124</v>
      </c>
      <c r="D201" s="10">
        <v>2</v>
      </c>
      <c r="E201" s="10">
        <v>5</v>
      </c>
      <c r="F201" s="10">
        <v>8</v>
      </c>
      <c r="G201" s="10">
        <v>1</v>
      </c>
      <c r="H201" s="10" t="s">
        <v>12</v>
      </c>
      <c r="I201" s="16">
        <v>41954</v>
      </c>
      <c r="J201" s="10" t="s">
        <v>129</v>
      </c>
      <c r="K201" s="12">
        <v>519.76851851851848</v>
      </c>
      <c r="L201" s="17">
        <v>155.66829315418215</v>
      </c>
      <c r="M201" s="17"/>
      <c r="N201" s="17">
        <v>309.06957233039071</v>
      </c>
      <c r="O201" s="17">
        <v>53.030346582792482</v>
      </c>
      <c r="P201" s="14"/>
      <c r="Q201" s="14"/>
      <c r="R201" s="19"/>
      <c r="T201" s="35"/>
      <c r="AD201" s="3">
        <v>41900</v>
      </c>
      <c r="AE201" s="35">
        <v>37.179619068435933</v>
      </c>
      <c r="AN201" t="str">
        <f t="shared" si="16"/>
        <v>Junee</v>
      </c>
      <c r="AO201">
        <f t="shared" si="17"/>
        <v>2014</v>
      </c>
      <c r="AP201" t="str">
        <f t="shared" si="18"/>
        <v>Corack</v>
      </c>
      <c r="AQ201" t="str">
        <f t="shared" si="19"/>
        <v>Junee2014CvCorack</v>
      </c>
    </row>
    <row r="202" spans="1:43" x14ac:dyDescent="0.35">
      <c r="A202" s="10">
        <v>2014</v>
      </c>
      <c r="B202" s="10" t="s">
        <v>123</v>
      </c>
      <c r="C202" s="10" t="s">
        <v>124</v>
      </c>
      <c r="D202" s="10">
        <v>2</v>
      </c>
      <c r="E202" s="10">
        <v>4</v>
      </c>
      <c r="F202" s="10">
        <v>9</v>
      </c>
      <c r="G202" s="10">
        <v>1</v>
      </c>
      <c r="H202" s="10" t="s">
        <v>7</v>
      </c>
      <c r="I202" s="16">
        <v>41954</v>
      </c>
      <c r="J202" s="10" t="s">
        <v>129</v>
      </c>
      <c r="K202" s="12">
        <v>413.9444444444444</v>
      </c>
      <c r="L202" s="17">
        <v>121.30974499863106</v>
      </c>
      <c r="M202" s="17"/>
      <c r="N202" s="17">
        <v>244.27259466961226</v>
      </c>
      <c r="O202" s="17">
        <v>46.322103265641374</v>
      </c>
      <c r="P202" s="14"/>
      <c r="Q202" s="14"/>
      <c r="R202" s="19"/>
      <c r="T202" s="35"/>
      <c r="AD202" s="3">
        <v>41921</v>
      </c>
      <c r="AE202" s="35">
        <v>79.880118511011105</v>
      </c>
      <c r="AF202">
        <v>52.778073769045037</v>
      </c>
      <c r="AG202">
        <v>17.648951073577901</v>
      </c>
      <c r="AH202">
        <v>21.424104034046639</v>
      </c>
      <c r="AI202">
        <v>14.510031044963009</v>
      </c>
      <c r="AJ202">
        <v>1.2864351615884857</v>
      </c>
      <c r="AK202">
        <v>9.7376941206771903</v>
      </c>
      <c r="AN202" t="str">
        <f t="shared" si="16"/>
        <v>Junee</v>
      </c>
      <c r="AO202">
        <f t="shared" si="17"/>
        <v>2014</v>
      </c>
      <c r="AP202" t="str">
        <f t="shared" si="18"/>
        <v>Corack</v>
      </c>
      <c r="AQ202" t="str">
        <f t="shared" si="19"/>
        <v>Junee2014CvCorack</v>
      </c>
    </row>
    <row r="203" spans="1:43" x14ac:dyDescent="0.35">
      <c r="A203" s="10">
        <v>2014</v>
      </c>
      <c r="B203" s="10" t="s">
        <v>123</v>
      </c>
      <c r="C203" s="10" t="s">
        <v>124</v>
      </c>
      <c r="D203" s="10">
        <v>2</v>
      </c>
      <c r="E203" s="10">
        <v>3</v>
      </c>
      <c r="F203" s="10">
        <v>10</v>
      </c>
      <c r="G203" s="10">
        <v>1</v>
      </c>
      <c r="H203" s="10" t="s">
        <v>8</v>
      </c>
      <c r="I203" s="16">
        <v>41954</v>
      </c>
      <c r="J203" s="10" t="s">
        <v>129</v>
      </c>
      <c r="K203" s="12">
        <v>640.99074074074065</v>
      </c>
      <c r="L203" s="17">
        <v>188.08289671334126</v>
      </c>
      <c r="M203" s="17"/>
      <c r="N203" s="17">
        <v>374.77223082967515</v>
      </c>
      <c r="O203" s="17">
        <v>77.414804957892898</v>
      </c>
      <c r="P203" s="14"/>
      <c r="Q203" s="14"/>
      <c r="R203" s="19"/>
      <c r="T203" s="35"/>
      <c r="AD203" s="3">
        <v>41957</v>
      </c>
      <c r="AE203" s="35">
        <v>69.305128310861761</v>
      </c>
      <c r="AF203">
        <v>25.851843479443588</v>
      </c>
      <c r="AH203">
        <v>38.899701826327977</v>
      </c>
      <c r="AI203">
        <v>25.050125584055898</v>
      </c>
      <c r="AN203" t="str">
        <f t="shared" si="16"/>
        <v>Junee</v>
      </c>
      <c r="AO203">
        <f t="shared" si="17"/>
        <v>2014</v>
      </c>
      <c r="AP203" t="str">
        <f t="shared" si="18"/>
        <v>Corack</v>
      </c>
      <c r="AQ203" t="str">
        <f t="shared" si="19"/>
        <v>Junee2014CvCorack</v>
      </c>
    </row>
    <row r="204" spans="1:43" x14ac:dyDescent="0.35">
      <c r="A204" s="10">
        <v>2014</v>
      </c>
      <c r="B204" s="10" t="s">
        <v>123</v>
      </c>
      <c r="C204" s="10" t="s">
        <v>124</v>
      </c>
      <c r="D204" s="10">
        <v>2</v>
      </c>
      <c r="E204" s="10">
        <v>2</v>
      </c>
      <c r="F204" s="10">
        <v>11</v>
      </c>
      <c r="G204" s="10">
        <v>1</v>
      </c>
      <c r="H204" s="10" t="s">
        <v>5</v>
      </c>
      <c r="I204" s="16">
        <v>41954</v>
      </c>
      <c r="J204" s="10" t="s">
        <v>129</v>
      </c>
      <c r="K204" s="12">
        <v>464.10185185185185</v>
      </c>
      <c r="L204" s="17">
        <v>133.15941362842705</v>
      </c>
      <c r="M204" s="17"/>
      <c r="N204" s="17">
        <v>279.10589826088966</v>
      </c>
      <c r="O204" s="17">
        <v>48.721276205178015</v>
      </c>
      <c r="P204" s="14"/>
      <c r="Q204" s="14"/>
      <c r="R204" s="19"/>
      <c r="T204" s="35"/>
      <c r="AC204" t="s">
        <v>8</v>
      </c>
      <c r="AD204" s="3">
        <v>41834</v>
      </c>
      <c r="AE204" s="35">
        <v>3.4677749296866205</v>
      </c>
      <c r="AN204" t="str">
        <f t="shared" si="16"/>
        <v>Junee</v>
      </c>
      <c r="AO204">
        <f t="shared" si="17"/>
        <v>2014</v>
      </c>
      <c r="AP204" t="str">
        <f t="shared" si="18"/>
        <v>Espada</v>
      </c>
      <c r="AQ204" t="str">
        <f t="shared" si="19"/>
        <v>Junee2014CvEspada</v>
      </c>
    </row>
    <row r="205" spans="1:43" x14ac:dyDescent="0.35">
      <c r="A205" s="10">
        <v>2014</v>
      </c>
      <c r="B205" s="10" t="s">
        <v>123</v>
      </c>
      <c r="C205" s="10" t="s">
        <v>124</v>
      </c>
      <c r="D205" s="10">
        <v>2</v>
      </c>
      <c r="E205" s="10">
        <v>1</v>
      </c>
      <c r="F205" s="10">
        <v>12</v>
      </c>
      <c r="G205" s="10">
        <v>1</v>
      </c>
      <c r="H205" s="10" t="s">
        <v>4</v>
      </c>
      <c r="I205" s="16">
        <v>41954</v>
      </c>
      <c r="J205" s="10" t="s">
        <v>129</v>
      </c>
      <c r="K205" s="12">
        <v>536.07407407407402</v>
      </c>
      <c r="L205" s="17">
        <v>141.25243976163742</v>
      </c>
      <c r="M205" s="17"/>
      <c r="N205" s="17">
        <v>342.32072749837664</v>
      </c>
      <c r="O205" s="17">
        <v>47.824900122507849</v>
      </c>
      <c r="P205" s="14"/>
      <c r="Q205" s="14"/>
      <c r="R205" s="19"/>
      <c r="T205" s="35"/>
      <c r="AD205" s="3">
        <v>41865</v>
      </c>
      <c r="AE205" s="35">
        <v>22.287837158082041</v>
      </c>
      <c r="AJ205">
        <v>0.87014351985696536</v>
      </c>
      <c r="AK205">
        <v>2.9316810249632672</v>
      </c>
      <c r="AN205" t="str">
        <f t="shared" si="16"/>
        <v>Junee</v>
      </c>
      <c r="AO205">
        <f t="shared" si="17"/>
        <v>2014</v>
      </c>
      <c r="AP205" t="str">
        <f t="shared" si="18"/>
        <v>Espada</v>
      </c>
      <c r="AQ205" t="str">
        <f t="shared" si="19"/>
        <v>Junee2014CvEspada</v>
      </c>
    </row>
    <row r="206" spans="1:43" x14ac:dyDescent="0.35">
      <c r="A206" s="10">
        <v>2014</v>
      </c>
      <c r="B206" s="10" t="s">
        <v>123</v>
      </c>
      <c r="C206" s="10" t="s">
        <v>124</v>
      </c>
      <c r="D206" s="10">
        <v>3</v>
      </c>
      <c r="E206" s="10">
        <v>1</v>
      </c>
      <c r="F206" s="10">
        <v>13</v>
      </c>
      <c r="G206" s="10">
        <v>2</v>
      </c>
      <c r="H206" s="10" t="s">
        <v>8</v>
      </c>
      <c r="I206" s="16">
        <v>41954</v>
      </c>
      <c r="J206" s="10" t="s">
        <v>129</v>
      </c>
      <c r="K206" s="12">
        <v>470.59259259259255</v>
      </c>
      <c r="L206" s="17">
        <v>141.26687606846906</v>
      </c>
      <c r="M206" s="17"/>
      <c r="N206" s="17">
        <v>286.3741957012179</v>
      </c>
      <c r="O206" s="17">
        <v>43.996121472389675</v>
      </c>
      <c r="P206" s="14"/>
      <c r="Q206" s="14"/>
      <c r="R206" s="19"/>
      <c r="T206" s="35"/>
      <c r="AD206" s="3">
        <v>41900</v>
      </c>
      <c r="AE206" s="35">
        <v>51.768783493959909</v>
      </c>
      <c r="AN206" t="str">
        <f t="shared" si="16"/>
        <v>Junee</v>
      </c>
      <c r="AO206">
        <f t="shared" si="17"/>
        <v>2014</v>
      </c>
      <c r="AP206" t="str">
        <f t="shared" si="18"/>
        <v>Espada</v>
      </c>
      <c r="AQ206" t="str">
        <f t="shared" si="19"/>
        <v>Junee2014CvEspada</v>
      </c>
    </row>
    <row r="207" spans="1:43" x14ac:dyDescent="0.35">
      <c r="A207" s="10">
        <v>2014</v>
      </c>
      <c r="B207" s="10" t="s">
        <v>123</v>
      </c>
      <c r="C207" s="10" t="s">
        <v>124</v>
      </c>
      <c r="D207" s="10">
        <v>3</v>
      </c>
      <c r="E207" s="10">
        <v>2</v>
      </c>
      <c r="F207" s="10">
        <v>14</v>
      </c>
      <c r="G207" s="10">
        <v>2</v>
      </c>
      <c r="H207" s="10" t="s">
        <v>4</v>
      </c>
      <c r="I207" s="16">
        <v>41954</v>
      </c>
      <c r="J207" s="10" t="s">
        <v>129</v>
      </c>
      <c r="K207" s="12">
        <v>495.89814814814815</v>
      </c>
      <c r="L207" s="17">
        <v>122.46134282956081</v>
      </c>
      <c r="M207" s="17"/>
      <c r="N207" s="17">
        <v>325.20984154482858</v>
      </c>
      <c r="O207" s="17">
        <v>36.746212883487473</v>
      </c>
      <c r="P207" s="14"/>
      <c r="Q207" s="14"/>
      <c r="R207" s="19"/>
      <c r="T207" s="35"/>
      <c r="AD207" s="3">
        <v>41925</v>
      </c>
      <c r="AE207" s="35">
        <v>66.146092519175681</v>
      </c>
      <c r="AF207">
        <v>27.082452178565298</v>
      </c>
      <c r="AG207">
        <v>28.061032719068251</v>
      </c>
      <c r="AH207">
        <v>10.536654516242645</v>
      </c>
      <c r="AI207">
        <v>10.054609030881323</v>
      </c>
      <c r="AJ207">
        <v>1.5375808778481221</v>
      </c>
      <c r="AK207">
        <v>7.6135990078731499</v>
      </c>
      <c r="AN207" t="str">
        <f t="shared" si="16"/>
        <v>Junee</v>
      </c>
      <c r="AO207">
        <f t="shared" si="17"/>
        <v>2014</v>
      </c>
      <c r="AP207" t="str">
        <f t="shared" si="18"/>
        <v>Espada</v>
      </c>
      <c r="AQ207" t="str">
        <f t="shared" si="19"/>
        <v>Junee2014CvEspada</v>
      </c>
    </row>
    <row r="208" spans="1:43" x14ac:dyDescent="0.35">
      <c r="A208" s="10">
        <v>2014</v>
      </c>
      <c r="B208" s="10" t="s">
        <v>123</v>
      </c>
      <c r="C208" s="10" t="s">
        <v>124</v>
      </c>
      <c r="D208" s="10">
        <v>3</v>
      </c>
      <c r="E208" s="10">
        <v>3</v>
      </c>
      <c r="F208" s="10">
        <v>15</v>
      </c>
      <c r="G208" s="10">
        <v>2</v>
      </c>
      <c r="H208" s="10" t="s">
        <v>12</v>
      </c>
      <c r="I208" s="16">
        <v>41954</v>
      </c>
      <c r="J208" s="10" t="s">
        <v>129</v>
      </c>
      <c r="K208" s="12">
        <v>464.65740740740733</v>
      </c>
      <c r="L208" s="17">
        <v>132.49058525025194</v>
      </c>
      <c r="M208" s="17"/>
      <c r="N208" s="17">
        <v>279.38667055791575</v>
      </c>
      <c r="O208" s="17">
        <v>50.099127977443501</v>
      </c>
      <c r="P208" s="14"/>
      <c r="Q208" s="14"/>
      <c r="R208" s="19"/>
      <c r="T208" s="35"/>
      <c r="AD208" s="3">
        <v>41957</v>
      </c>
      <c r="AE208" s="35">
        <v>36.426319277563685</v>
      </c>
      <c r="AF208">
        <v>19.832609390818803</v>
      </c>
      <c r="AH208">
        <v>10.080926356464506</v>
      </c>
      <c r="AI208">
        <v>29.534871977013729</v>
      </c>
      <c r="AN208" t="str">
        <f t="shared" si="16"/>
        <v>Junee</v>
      </c>
      <c r="AO208">
        <f t="shared" si="17"/>
        <v>2014</v>
      </c>
      <c r="AP208" t="str">
        <f t="shared" si="18"/>
        <v>Espada</v>
      </c>
      <c r="AQ208" t="str">
        <f t="shared" si="19"/>
        <v>Junee2014CvEspada</v>
      </c>
    </row>
    <row r="209" spans="1:43" x14ac:dyDescent="0.35">
      <c r="A209" s="10">
        <v>2014</v>
      </c>
      <c r="B209" s="10" t="s">
        <v>123</v>
      </c>
      <c r="C209" s="10" t="s">
        <v>124</v>
      </c>
      <c r="D209" s="10">
        <v>3</v>
      </c>
      <c r="E209" s="10">
        <v>4</v>
      </c>
      <c r="F209" s="10">
        <v>16</v>
      </c>
      <c r="G209" s="10">
        <v>2</v>
      </c>
      <c r="H209" s="10" t="s">
        <v>5</v>
      </c>
      <c r="I209" s="16">
        <v>41954</v>
      </c>
      <c r="J209" s="10" t="s">
        <v>129</v>
      </c>
      <c r="K209" s="12">
        <v>445.80555555555554</v>
      </c>
      <c r="L209" s="17">
        <v>116.83525472993453</v>
      </c>
      <c r="M209" s="17"/>
      <c r="N209" s="17">
        <v>273.09257030260881</v>
      </c>
      <c r="O209" s="17">
        <v>41.031854615809834</v>
      </c>
      <c r="P209" s="14"/>
      <c r="Q209" s="14"/>
      <c r="R209" s="19"/>
      <c r="T209" s="35"/>
      <c r="AC209" t="s">
        <v>4</v>
      </c>
      <c r="AD209" s="3">
        <v>41834</v>
      </c>
      <c r="AE209" s="35">
        <v>1.8377472118914453</v>
      </c>
      <c r="AN209" t="str">
        <f t="shared" si="16"/>
        <v>Junee</v>
      </c>
      <c r="AO209">
        <f t="shared" si="17"/>
        <v>2014</v>
      </c>
      <c r="AP209" t="str">
        <f t="shared" si="18"/>
        <v>Gauntlet</v>
      </c>
      <c r="AQ209" t="str">
        <f t="shared" si="19"/>
        <v>Junee2014CvGauntlet</v>
      </c>
    </row>
    <row r="210" spans="1:43" x14ac:dyDescent="0.35">
      <c r="A210" s="10">
        <v>2014</v>
      </c>
      <c r="B210" s="10" t="s">
        <v>123</v>
      </c>
      <c r="C210" s="10" t="s">
        <v>124</v>
      </c>
      <c r="D210" s="10">
        <v>3</v>
      </c>
      <c r="E210" s="10">
        <v>5</v>
      </c>
      <c r="F210" s="10">
        <v>17</v>
      </c>
      <c r="G210" s="10">
        <v>2</v>
      </c>
      <c r="H210" s="10" t="s">
        <v>14</v>
      </c>
      <c r="I210" s="16">
        <v>41954</v>
      </c>
      <c r="J210" s="10" t="s">
        <v>129</v>
      </c>
      <c r="K210" s="12">
        <v>440.58333333333331</v>
      </c>
      <c r="L210" s="17">
        <v>129.06093947129068</v>
      </c>
      <c r="M210" s="17"/>
      <c r="N210" s="17">
        <v>277.08546049350116</v>
      </c>
      <c r="O210" s="17">
        <v>33.622546430771934</v>
      </c>
      <c r="P210" s="14"/>
      <c r="Q210" s="14"/>
      <c r="R210" s="19"/>
      <c r="T210" s="35"/>
      <c r="AD210" s="3">
        <v>41865</v>
      </c>
      <c r="AE210" s="35">
        <v>24.905934143403549</v>
      </c>
      <c r="AJ210">
        <v>1.2486763237087131</v>
      </c>
      <c r="AK210">
        <v>2.1260138560922774</v>
      </c>
      <c r="AN210" t="str">
        <f t="shared" si="16"/>
        <v>Junee</v>
      </c>
      <c r="AO210">
        <f t="shared" si="17"/>
        <v>2014</v>
      </c>
      <c r="AP210" t="str">
        <f t="shared" si="18"/>
        <v>Gauntlet</v>
      </c>
      <c r="AQ210" t="str">
        <f t="shared" si="19"/>
        <v>Junee2014CvGauntlet</v>
      </c>
    </row>
    <row r="211" spans="1:43" x14ac:dyDescent="0.35">
      <c r="A211" s="10">
        <v>2014</v>
      </c>
      <c r="B211" s="10" t="s">
        <v>123</v>
      </c>
      <c r="C211" s="10" t="s">
        <v>124</v>
      </c>
      <c r="D211" s="10">
        <v>3</v>
      </c>
      <c r="E211" s="10">
        <v>6</v>
      </c>
      <c r="F211" s="10">
        <v>18</v>
      </c>
      <c r="G211" s="10">
        <v>2</v>
      </c>
      <c r="H211" s="10" t="s">
        <v>7</v>
      </c>
      <c r="I211" s="16">
        <v>41954</v>
      </c>
      <c r="J211" s="10" t="s">
        <v>129</v>
      </c>
      <c r="K211" s="12">
        <v>473.05555555555549</v>
      </c>
      <c r="L211" s="17">
        <v>150.91928879914744</v>
      </c>
      <c r="M211" s="17"/>
      <c r="N211" s="17">
        <v>282.57567259334041</v>
      </c>
      <c r="O211" s="17">
        <v>39.480995382055447</v>
      </c>
      <c r="P211" s="14"/>
      <c r="Q211" s="14"/>
      <c r="R211" s="19"/>
      <c r="T211" s="35"/>
      <c r="AD211" s="3">
        <v>41900</v>
      </c>
      <c r="AE211" s="35">
        <v>35.671177025300636</v>
      </c>
      <c r="AN211" t="str">
        <f t="shared" si="16"/>
        <v>Junee</v>
      </c>
      <c r="AO211">
        <f t="shared" si="17"/>
        <v>2014</v>
      </c>
      <c r="AP211" t="str">
        <f t="shared" si="18"/>
        <v>Gauntlet</v>
      </c>
      <c r="AQ211" t="str">
        <f t="shared" si="19"/>
        <v>Junee2014CvGauntlet</v>
      </c>
    </row>
    <row r="212" spans="1:43" x14ac:dyDescent="0.35">
      <c r="A212" s="10">
        <v>2014</v>
      </c>
      <c r="B212" s="10" t="s">
        <v>123</v>
      </c>
      <c r="C212" s="10" t="s">
        <v>124</v>
      </c>
      <c r="D212" s="10">
        <v>4</v>
      </c>
      <c r="E212" s="10">
        <v>6</v>
      </c>
      <c r="F212" s="10">
        <v>19</v>
      </c>
      <c r="G212" s="10">
        <v>2</v>
      </c>
      <c r="H212" s="10" t="s">
        <v>6</v>
      </c>
      <c r="I212" s="16">
        <v>41954</v>
      </c>
      <c r="J212" s="10" t="s">
        <v>129</v>
      </c>
      <c r="K212" s="12">
        <v>439.57407407407408</v>
      </c>
      <c r="L212" s="17">
        <v>137.02266684225708</v>
      </c>
      <c r="M212" s="17"/>
      <c r="N212" s="17">
        <v>261.83907764859339</v>
      </c>
      <c r="O212" s="17">
        <v>39.186547578733489</v>
      </c>
      <c r="P212" s="14"/>
      <c r="Q212" s="14"/>
      <c r="R212" s="19"/>
      <c r="T212" s="35"/>
      <c r="AD212" s="3">
        <v>41925</v>
      </c>
      <c r="AE212" s="35">
        <v>56.369543753367758</v>
      </c>
      <c r="AF212">
        <v>3.4440022698983146</v>
      </c>
      <c r="AG212">
        <v>20.022043104938842</v>
      </c>
      <c r="AH212">
        <v>36.982994517889878</v>
      </c>
      <c r="AI212">
        <v>7.7002862319835916</v>
      </c>
      <c r="AJ212">
        <v>0.49050345057318129</v>
      </c>
      <c r="AK212">
        <v>14.433330435901535</v>
      </c>
      <c r="AN212" t="str">
        <f t="shared" si="16"/>
        <v>Junee</v>
      </c>
      <c r="AO212">
        <f t="shared" si="17"/>
        <v>2014</v>
      </c>
      <c r="AP212" t="str">
        <f t="shared" si="18"/>
        <v>Gauntlet</v>
      </c>
      <c r="AQ212" t="str">
        <f t="shared" si="19"/>
        <v>Junee2014CvGauntlet</v>
      </c>
    </row>
    <row r="213" spans="1:43" x14ac:dyDescent="0.35">
      <c r="A213" s="10">
        <v>2014</v>
      </c>
      <c r="B213" s="10" t="s">
        <v>123</v>
      </c>
      <c r="C213" s="10" t="s">
        <v>124</v>
      </c>
      <c r="D213" s="10">
        <v>4</v>
      </c>
      <c r="E213" s="10">
        <v>5</v>
      </c>
      <c r="F213" s="10">
        <v>20</v>
      </c>
      <c r="G213" s="10">
        <v>2</v>
      </c>
      <c r="H213" s="10" t="s">
        <v>3</v>
      </c>
      <c r="I213" s="16">
        <v>41954</v>
      </c>
      <c r="J213" s="10" t="s">
        <v>129</v>
      </c>
      <c r="K213" s="12">
        <v>641.18518518518511</v>
      </c>
      <c r="L213" s="17">
        <v>163.55166807536125</v>
      </c>
      <c r="M213" s="17"/>
      <c r="N213" s="17">
        <v>381.73988518492672</v>
      </c>
      <c r="O213" s="17">
        <v>52.220190600258995</v>
      </c>
      <c r="P213" s="14"/>
      <c r="Q213" s="14"/>
      <c r="R213" s="19"/>
      <c r="T213" s="35"/>
      <c r="AD213" s="3">
        <v>41957</v>
      </c>
      <c r="AE213" s="35">
        <v>39.949186474824621</v>
      </c>
      <c r="AF213">
        <v>23.976250000692868</v>
      </c>
      <c r="AH213">
        <v>26.785943351095185</v>
      </c>
      <c r="AI213">
        <v>28.4368705584113</v>
      </c>
      <c r="AN213" t="str">
        <f t="shared" si="16"/>
        <v>Junee</v>
      </c>
      <c r="AO213">
        <f t="shared" si="17"/>
        <v>2014</v>
      </c>
      <c r="AP213" t="str">
        <f t="shared" si="18"/>
        <v>Gauntlet</v>
      </c>
      <c r="AQ213" t="str">
        <f t="shared" si="19"/>
        <v>Junee2014CvGauntlet</v>
      </c>
    </row>
    <row r="214" spans="1:43" x14ac:dyDescent="0.35">
      <c r="A214" s="10">
        <v>2014</v>
      </c>
      <c r="B214" s="10" t="s">
        <v>123</v>
      </c>
      <c r="C214" s="10" t="s">
        <v>124</v>
      </c>
      <c r="D214" s="10">
        <v>4</v>
      </c>
      <c r="E214" s="10">
        <v>4</v>
      </c>
      <c r="F214" s="10">
        <v>21</v>
      </c>
      <c r="G214" s="10">
        <v>2</v>
      </c>
      <c r="H214" s="10" t="s">
        <v>9</v>
      </c>
      <c r="I214" s="16">
        <v>41954</v>
      </c>
      <c r="J214" s="10" t="s">
        <v>129</v>
      </c>
      <c r="K214" s="12">
        <v>529.55555555555543</v>
      </c>
      <c r="L214" s="17">
        <v>164.59369654977064</v>
      </c>
      <c r="M214" s="17"/>
      <c r="N214" s="17">
        <v>301.9281846804152</v>
      </c>
      <c r="O214" s="17">
        <v>50.468477301696232</v>
      </c>
      <c r="P214" s="14"/>
      <c r="Q214" s="14"/>
      <c r="R214" s="19"/>
      <c r="T214" s="35"/>
      <c r="AC214" t="s">
        <v>7</v>
      </c>
      <c r="AD214" s="3">
        <v>41834</v>
      </c>
      <c r="AE214" s="35">
        <v>3.209866156203538</v>
      </c>
      <c r="AN214" t="str">
        <f t="shared" si="16"/>
        <v>Junee</v>
      </c>
      <c r="AO214">
        <f t="shared" si="17"/>
        <v>2014</v>
      </c>
      <c r="AP214" t="str">
        <f t="shared" si="18"/>
        <v>Hartog</v>
      </c>
      <c r="AQ214" t="str">
        <f t="shared" si="19"/>
        <v>Junee2014CvHartog</v>
      </c>
    </row>
    <row r="215" spans="1:43" x14ac:dyDescent="0.35">
      <c r="A215" s="10">
        <v>2014</v>
      </c>
      <c r="B215" s="10" t="s">
        <v>123</v>
      </c>
      <c r="C215" s="10" t="s">
        <v>124</v>
      </c>
      <c r="D215" s="10">
        <v>4</v>
      </c>
      <c r="E215" s="10">
        <v>3</v>
      </c>
      <c r="F215" s="10">
        <v>22</v>
      </c>
      <c r="G215" s="10">
        <v>2</v>
      </c>
      <c r="H215" s="10" t="s">
        <v>2</v>
      </c>
      <c r="I215" s="16">
        <v>41954</v>
      </c>
      <c r="J215" s="10" t="s">
        <v>129</v>
      </c>
      <c r="K215" s="12">
        <v>650.3888888888888</v>
      </c>
      <c r="L215" s="17">
        <v>174.17094017094013</v>
      </c>
      <c r="M215" s="17"/>
      <c r="N215" s="17">
        <v>423.38675213675208</v>
      </c>
      <c r="O215" s="17">
        <v>51.749999999999993</v>
      </c>
      <c r="P215" s="14"/>
      <c r="Q215" s="14"/>
      <c r="R215" s="19"/>
      <c r="T215" s="35"/>
      <c r="AD215" s="3">
        <v>41865</v>
      </c>
      <c r="AE215" s="35">
        <v>15.728821740147549</v>
      </c>
      <c r="AJ215">
        <v>0.71390927937313242</v>
      </c>
      <c r="AK215">
        <v>2.3374323355774047</v>
      </c>
      <c r="AN215" t="str">
        <f t="shared" si="16"/>
        <v>Junee</v>
      </c>
      <c r="AO215">
        <f t="shared" si="17"/>
        <v>2014</v>
      </c>
      <c r="AP215" t="str">
        <f t="shared" si="18"/>
        <v>Hartog</v>
      </c>
      <c r="AQ215" t="str">
        <f t="shared" si="19"/>
        <v>Junee2014CvHartog</v>
      </c>
    </row>
    <row r="216" spans="1:43" x14ac:dyDescent="0.35">
      <c r="A216" s="10">
        <v>2014</v>
      </c>
      <c r="B216" s="10" t="s">
        <v>123</v>
      </c>
      <c r="C216" s="10" t="s">
        <v>124</v>
      </c>
      <c r="D216" s="10">
        <v>4</v>
      </c>
      <c r="E216" s="10">
        <v>2</v>
      </c>
      <c r="F216" s="10">
        <v>23</v>
      </c>
      <c r="G216" s="10">
        <v>2</v>
      </c>
      <c r="H216" s="10" t="s">
        <v>13</v>
      </c>
      <c r="I216" s="16">
        <v>41954</v>
      </c>
      <c r="J216" s="10" t="s">
        <v>129</v>
      </c>
      <c r="K216" s="12">
        <v>473.63888888888886</v>
      </c>
      <c r="L216" s="17">
        <v>145.28449041789349</v>
      </c>
      <c r="M216" s="17"/>
      <c r="N216" s="17">
        <v>290.83321452554367</v>
      </c>
      <c r="O216" s="17">
        <v>36.948677617645544</v>
      </c>
      <c r="P216" s="14"/>
      <c r="Q216" s="14"/>
      <c r="R216" s="19"/>
      <c r="T216" s="35"/>
      <c r="AD216" s="3">
        <v>41900</v>
      </c>
      <c r="AE216" s="35">
        <v>64.950176773915871</v>
      </c>
      <c r="AN216" t="str">
        <f t="shared" si="16"/>
        <v>Junee</v>
      </c>
      <c r="AO216">
        <f t="shared" si="17"/>
        <v>2014</v>
      </c>
      <c r="AP216" t="str">
        <f t="shared" si="18"/>
        <v>Hartog</v>
      </c>
      <c r="AQ216" t="str">
        <f t="shared" si="19"/>
        <v>Junee2014CvHartog</v>
      </c>
    </row>
    <row r="217" spans="1:43" x14ac:dyDescent="0.35">
      <c r="A217" s="10">
        <v>2014</v>
      </c>
      <c r="B217" s="10" t="s">
        <v>123</v>
      </c>
      <c r="C217" s="10" t="s">
        <v>124</v>
      </c>
      <c r="D217" s="10">
        <v>4</v>
      </c>
      <c r="E217" s="10">
        <v>1</v>
      </c>
      <c r="F217" s="10">
        <v>24</v>
      </c>
      <c r="G217" s="10">
        <v>2</v>
      </c>
      <c r="H217" s="10" t="s">
        <v>10</v>
      </c>
      <c r="I217" s="16">
        <v>41954</v>
      </c>
      <c r="J217" s="10" t="s">
        <v>129</v>
      </c>
      <c r="K217" s="12">
        <v>482.41666666666663</v>
      </c>
      <c r="L217" s="17">
        <v>131.08955214708845</v>
      </c>
      <c r="M217" s="17"/>
      <c r="N217" s="17">
        <v>298.96244131455393</v>
      </c>
      <c r="O217" s="17">
        <v>50.550408032839265</v>
      </c>
      <c r="P217" s="14"/>
      <c r="Q217" s="14"/>
      <c r="R217" s="19"/>
      <c r="T217" s="35"/>
      <c r="AD217" s="3">
        <v>41928</v>
      </c>
      <c r="AE217" s="35">
        <v>33.470101362036722</v>
      </c>
      <c r="AF217">
        <v>14.714413713253212</v>
      </c>
      <c r="AG217">
        <v>12.309219895179286</v>
      </c>
      <c r="AH217">
        <v>14.660630562049326</v>
      </c>
      <c r="AI217">
        <v>16.872382941681519</v>
      </c>
      <c r="AJ217" t="e">
        <v>#DIV/0!</v>
      </c>
      <c r="AK217" t="e">
        <v>#DIV/0!</v>
      </c>
      <c r="AN217" t="str">
        <f t="shared" si="16"/>
        <v>Junee</v>
      </c>
      <c r="AO217">
        <f t="shared" si="17"/>
        <v>2014</v>
      </c>
      <c r="AP217" t="str">
        <f t="shared" si="18"/>
        <v>Hartog</v>
      </c>
      <c r="AQ217" t="str">
        <f t="shared" si="19"/>
        <v>Junee2014CvHartog</v>
      </c>
    </row>
    <row r="218" spans="1:43" x14ac:dyDescent="0.35">
      <c r="A218" s="10">
        <v>2014</v>
      </c>
      <c r="B218" s="10" t="s">
        <v>123</v>
      </c>
      <c r="C218" s="10" t="s">
        <v>124</v>
      </c>
      <c r="D218" s="10">
        <v>5</v>
      </c>
      <c r="E218" s="10">
        <v>1</v>
      </c>
      <c r="F218" s="10">
        <v>25</v>
      </c>
      <c r="G218" s="10">
        <v>3</v>
      </c>
      <c r="H218" s="10" t="s">
        <v>9</v>
      </c>
      <c r="I218" s="16">
        <v>41954</v>
      </c>
      <c r="J218" s="10" t="s">
        <v>129</v>
      </c>
      <c r="K218" s="12">
        <v>456.01851851851848</v>
      </c>
      <c r="L218" s="17">
        <v>141.65801889885637</v>
      </c>
      <c r="M218" s="17"/>
      <c r="N218" s="17">
        <v>259.78037948536348</v>
      </c>
      <c r="O218" s="17">
        <v>51.875336074388834</v>
      </c>
      <c r="P218" s="14"/>
      <c r="Q218" s="14"/>
      <c r="R218" s="19"/>
      <c r="T218" s="35"/>
      <c r="AD218" s="3">
        <v>41957</v>
      </c>
      <c r="AE218" s="35">
        <v>32.648308333462658</v>
      </c>
      <c r="AF218">
        <v>17.298697871879281</v>
      </c>
      <c r="AH218">
        <v>47.865318074614869</v>
      </c>
      <c r="AI218">
        <v>36.594369747378423</v>
      </c>
      <c r="AN218" t="str">
        <f t="shared" si="16"/>
        <v>Junee</v>
      </c>
      <c r="AO218">
        <f t="shared" si="17"/>
        <v>2014</v>
      </c>
      <c r="AP218" t="str">
        <f t="shared" si="18"/>
        <v>Hartog</v>
      </c>
      <c r="AQ218" t="str">
        <f t="shared" si="19"/>
        <v>Junee2014CvHartog</v>
      </c>
    </row>
    <row r="219" spans="1:43" x14ac:dyDescent="0.35">
      <c r="A219" s="10">
        <v>2014</v>
      </c>
      <c r="B219" s="10" t="s">
        <v>123</v>
      </c>
      <c r="C219" s="10" t="s">
        <v>124</v>
      </c>
      <c r="D219" s="10">
        <v>5</v>
      </c>
      <c r="E219" s="10">
        <v>2</v>
      </c>
      <c r="F219" s="10">
        <v>26</v>
      </c>
      <c r="G219" s="10">
        <v>3</v>
      </c>
      <c r="H219" s="10" t="s">
        <v>6</v>
      </c>
      <c r="I219" s="16">
        <v>41954</v>
      </c>
      <c r="J219" s="10" t="s">
        <v>129</v>
      </c>
      <c r="K219" s="12">
        <v>400.72222222222217</v>
      </c>
      <c r="L219" s="17">
        <v>120.231369371573</v>
      </c>
      <c r="M219" s="17"/>
      <c r="N219" s="17">
        <v>245.13084755090807</v>
      </c>
      <c r="O219" s="17">
        <v>31.574058786359277</v>
      </c>
      <c r="P219" s="14"/>
      <c r="Q219" s="14"/>
      <c r="R219" s="19"/>
      <c r="T219" s="35"/>
      <c r="AC219" t="s">
        <v>2</v>
      </c>
      <c r="AD219" s="3">
        <v>41834</v>
      </c>
      <c r="AE219" s="35">
        <v>8.8913191122327664</v>
      </c>
      <c r="AN219" t="str">
        <f t="shared" si="16"/>
        <v>Junee</v>
      </c>
      <c r="AO219">
        <f t="shared" si="17"/>
        <v>2014</v>
      </c>
      <c r="AP219" t="str">
        <f t="shared" si="18"/>
        <v>Mace</v>
      </c>
      <c r="AQ219" t="str">
        <f t="shared" si="19"/>
        <v>Junee2014CvMace</v>
      </c>
    </row>
    <row r="220" spans="1:43" x14ac:dyDescent="0.35">
      <c r="A220" s="10">
        <v>2014</v>
      </c>
      <c r="B220" s="10" t="s">
        <v>123</v>
      </c>
      <c r="C220" s="10" t="s">
        <v>124</v>
      </c>
      <c r="D220" s="10">
        <v>5</v>
      </c>
      <c r="E220" s="10">
        <v>3</v>
      </c>
      <c r="F220" s="10">
        <v>27</v>
      </c>
      <c r="G220" s="10">
        <v>3</v>
      </c>
      <c r="H220" s="10" t="s">
        <v>2</v>
      </c>
      <c r="I220" s="16">
        <v>41954</v>
      </c>
      <c r="J220" s="10" t="s">
        <v>129</v>
      </c>
      <c r="K220" s="12">
        <v>615.20370370370358</v>
      </c>
      <c r="L220" s="17">
        <v>166.44937802349688</v>
      </c>
      <c r="M220" s="17"/>
      <c r="N220" s="17">
        <v>397.22516957178323</v>
      </c>
      <c r="O220" s="17">
        <v>49.318334229184259</v>
      </c>
      <c r="P220" s="14"/>
      <c r="Q220" s="14"/>
      <c r="R220" s="19"/>
      <c r="T220" s="35"/>
      <c r="AD220" s="3">
        <v>41865</v>
      </c>
      <c r="AE220" s="35">
        <v>25.509076089952149</v>
      </c>
      <c r="AJ220">
        <v>0.93206397479019287</v>
      </c>
      <c r="AK220">
        <v>2.7961968803999357</v>
      </c>
      <c r="AN220" t="str">
        <f t="shared" si="16"/>
        <v>Junee</v>
      </c>
      <c r="AO220">
        <f t="shared" si="17"/>
        <v>2014</v>
      </c>
      <c r="AP220" t="str">
        <f t="shared" si="18"/>
        <v>Mace</v>
      </c>
      <c r="AQ220" t="str">
        <f t="shared" si="19"/>
        <v>Junee2014CvMace</v>
      </c>
    </row>
    <row r="221" spans="1:43" x14ac:dyDescent="0.35">
      <c r="A221" s="10">
        <v>2014</v>
      </c>
      <c r="B221" s="10" t="s">
        <v>123</v>
      </c>
      <c r="C221" s="10" t="s">
        <v>124</v>
      </c>
      <c r="D221" s="10">
        <v>5</v>
      </c>
      <c r="E221" s="10">
        <v>4</v>
      </c>
      <c r="F221" s="10">
        <v>28</v>
      </c>
      <c r="G221" s="10">
        <v>3</v>
      </c>
      <c r="H221" s="10" t="s">
        <v>14</v>
      </c>
      <c r="I221" s="16">
        <v>41954</v>
      </c>
      <c r="J221" s="10" t="s">
        <v>129</v>
      </c>
      <c r="K221" s="12">
        <v>435.12962962962962</v>
      </c>
      <c r="L221" s="17">
        <v>123.87276156628009</v>
      </c>
      <c r="M221" s="17"/>
      <c r="N221" s="17">
        <v>271.11359583489212</v>
      </c>
      <c r="O221" s="17">
        <v>39.264222471629878</v>
      </c>
      <c r="P221" s="14"/>
      <c r="Q221" s="14"/>
      <c r="R221" s="19"/>
      <c r="T221" s="35"/>
      <c r="AD221" s="3">
        <v>41900</v>
      </c>
      <c r="AE221" s="35">
        <v>71.287108595115811</v>
      </c>
      <c r="AN221" t="str">
        <f t="shared" si="16"/>
        <v>Junee</v>
      </c>
      <c r="AO221">
        <f t="shared" si="17"/>
        <v>2014</v>
      </c>
      <c r="AP221" t="str">
        <f t="shared" si="18"/>
        <v>Mace</v>
      </c>
      <c r="AQ221" t="str">
        <f t="shared" si="19"/>
        <v>Junee2014CvMace</v>
      </c>
    </row>
    <row r="222" spans="1:43" x14ac:dyDescent="0.35">
      <c r="A222" s="10">
        <v>2014</v>
      </c>
      <c r="B222" s="10" t="s">
        <v>123</v>
      </c>
      <c r="C222" s="10" t="s">
        <v>124</v>
      </c>
      <c r="D222" s="10">
        <v>5</v>
      </c>
      <c r="E222" s="10">
        <v>5</v>
      </c>
      <c r="F222" s="10">
        <v>29</v>
      </c>
      <c r="G222" s="10">
        <v>3</v>
      </c>
      <c r="H222" s="10" t="s">
        <v>8</v>
      </c>
      <c r="I222" s="16">
        <v>41954</v>
      </c>
      <c r="J222" s="10" t="s">
        <v>129</v>
      </c>
      <c r="K222" s="12">
        <v>682.66666666666663</v>
      </c>
      <c r="L222" s="17">
        <v>207.70203390616666</v>
      </c>
      <c r="M222" s="17"/>
      <c r="N222" s="17">
        <v>411.50935782369726</v>
      </c>
      <c r="O222" s="17">
        <v>62.695331524386006</v>
      </c>
      <c r="P222" s="14"/>
      <c r="Q222" s="14"/>
      <c r="R222" s="19"/>
      <c r="T222" s="35"/>
      <c r="AD222" s="3">
        <v>41921</v>
      </c>
      <c r="AE222" s="35">
        <v>97.444096033837951</v>
      </c>
      <c r="AF222">
        <v>55.579914786829818</v>
      </c>
      <c r="AG222">
        <v>9.7083747591596126</v>
      </c>
      <c r="AH222">
        <v>19.863173083067714</v>
      </c>
      <c r="AI222">
        <v>27.707011663702986</v>
      </c>
      <c r="AJ222">
        <v>0.27510861420432187</v>
      </c>
      <c r="AK222">
        <v>6.6582470878956066</v>
      </c>
      <c r="AN222" t="str">
        <f t="shared" si="16"/>
        <v>Junee</v>
      </c>
      <c r="AO222">
        <f t="shared" si="17"/>
        <v>2014</v>
      </c>
      <c r="AP222" t="str">
        <f t="shared" si="18"/>
        <v>Mace</v>
      </c>
      <c r="AQ222" t="str">
        <f t="shared" si="19"/>
        <v>Junee2014CvMace</v>
      </c>
    </row>
    <row r="223" spans="1:43" x14ac:dyDescent="0.35">
      <c r="A223" s="10">
        <v>2014</v>
      </c>
      <c r="B223" s="10" t="s">
        <v>123</v>
      </c>
      <c r="C223" s="10" t="s">
        <v>124</v>
      </c>
      <c r="D223" s="10">
        <v>5</v>
      </c>
      <c r="E223" s="10">
        <v>6</v>
      </c>
      <c r="F223" s="10">
        <v>30</v>
      </c>
      <c r="G223" s="10">
        <v>3</v>
      </c>
      <c r="H223" s="10" t="s">
        <v>12</v>
      </c>
      <c r="I223" s="16">
        <v>41954</v>
      </c>
      <c r="J223" s="10" t="s">
        <v>129</v>
      </c>
      <c r="K223" s="12">
        <v>516.47222222222217</v>
      </c>
      <c r="L223" s="17">
        <v>164.32072635116995</v>
      </c>
      <c r="M223" s="17"/>
      <c r="N223" s="17">
        <v>330.68797450683502</v>
      </c>
      <c r="O223" s="17">
        <v>52.261178763570761</v>
      </c>
      <c r="P223" s="14"/>
      <c r="Q223" s="14"/>
      <c r="R223" s="19"/>
      <c r="T223" s="35"/>
      <c r="AD223" s="3">
        <v>41957</v>
      </c>
      <c r="AE223" s="35">
        <v>37.72109974193053</v>
      </c>
      <c r="AF223">
        <v>30.255338605629795</v>
      </c>
      <c r="AH223">
        <v>47.890460245870564</v>
      </c>
      <c r="AI223">
        <v>33.991632117291552</v>
      </c>
      <c r="AN223" t="str">
        <f t="shared" si="16"/>
        <v>Junee</v>
      </c>
      <c r="AO223">
        <f t="shared" si="17"/>
        <v>2014</v>
      </c>
      <c r="AP223" t="str">
        <f t="shared" si="18"/>
        <v>Mace</v>
      </c>
      <c r="AQ223" t="str">
        <f t="shared" si="19"/>
        <v>Junee2014CvMace</v>
      </c>
    </row>
    <row r="224" spans="1:43" x14ac:dyDescent="0.35">
      <c r="A224" s="10">
        <v>2014</v>
      </c>
      <c r="B224" s="10" t="s">
        <v>123</v>
      </c>
      <c r="C224" s="10" t="s">
        <v>124</v>
      </c>
      <c r="D224" s="10">
        <v>6</v>
      </c>
      <c r="E224" s="10">
        <v>6</v>
      </c>
      <c r="F224" s="10">
        <v>31</v>
      </c>
      <c r="G224" s="10">
        <v>3</v>
      </c>
      <c r="H224" s="10" t="s">
        <v>5</v>
      </c>
      <c r="I224" s="16">
        <v>41954</v>
      </c>
      <c r="J224" s="10" t="s">
        <v>129</v>
      </c>
      <c r="K224" s="12">
        <v>475.82407407407402</v>
      </c>
      <c r="L224" s="17">
        <v>131.01978192082677</v>
      </c>
      <c r="M224" s="17"/>
      <c r="N224" s="17">
        <v>295.8807702689079</v>
      </c>
      <c r="O224" s="17">
        <v>44.57847809614865</v>
      </c>
      <c r="P224" s="14"/>
      <c r="Q224" s="14"/>
      <c r="R224" s="19"/>
      <c r="T224" s="35"/>
      <c r="AC224" t="s">
        <v>3</v>
      </c>
      <c r="AD224" s="3">
        <v>41834</v>
      </c>
      <c r="AE224" s="35">
        <v>3.619328257707036</v>
      </c>
      <c r="AN224" t="str">
        <f t="shared" si="16"/>
        <v>Junee</v>
      </c>
      <c r="AO224">
        <f t="shared" si="17"/>
        <v>2014</v>
      </c>
      <c r="AP224" t="str">
        <f t="shared" si="18"/>
        <v>Scout</v>
      </c>
      <c r="AQ224" t="str">
        <f t="shared" si="19"/>
        <v>Junee2014CvScout</v>
      </c>
    </row>
    <row r="225" spans="1:43" x14ac:dyDescent="0.35">
      <c r="A225" s="10">
        <v>2014</v>
      </c>
      <c r="B225" s="10" t="s">
        <v>123</v>
      </c>
      <c r="C225" s="10" t="s">
        <v>124</v>
      </c>
      <c r="D225" s="10">
        <v>6</v>
      </c>
      <c r="E225" s="10">
        <v>5</v>
      </c>
      <c r="F225" s="10">
        <v>32</v>
      </c>
      <c r="G225" s="10">
        <v>3</v>
      </c>
      <c r="H225" s="10" t="s">
        <v>7</v>
      </c>
      <c r="I225" s="16">
        <v>41954</v>
      </c>
      <c r="J225" s="10" t="s">
        <v>129</v>
      </c>
      <c r="K225" s="12">
        <v>459.30555555555554</v>
      </c>
      <c r="L225" s="17">
        <v>135.98926015987479</v>
      </c>
      <c r="M225" s="17"/>
      <c r="N225" s="17">
        <v>281.37568244917736</v>
      </c>
      <c r="O225" s="17">
        <v>34.507611753964262</v>
      </c>
      <c r="P225" s="14"/>
      <c r="Q225" s="14"/>
      <c r="R225" s="19"/>
      <c r="T225" s="35"/>
      <c r="AD225" s="3">
        <v>41865</v>
      </c>
      <c r="AE225" s="35">
        <v>28.431854852794508</v>
      </c>
      <c r="AJ225">
        <v>1.4918504712906449</v>
      </c>
      <c r="AK225">
        <v>0.93437957549975126</v>
      </c>
      <c r="AN225" t="str">
        <f t="shared" si="16"/>
        <v>Junee</v>
      </c>
      <c r="AO225">
        <f t="shared" si="17"/>
        <v>2014</v>
      </c>
      <c r="AP225" t="str">
        <f t="shared" si="18"/>
        <v>Scout</v>
      </c>
      <c r="AQ225" t="str">
        <f t="shared" si="19"/>
        <v>Junee2014CvScout</v>
      </c>
    </row>
    <row r="226" spans="1:43" x14ac:dyDescent="0.35">
      <c r="A226" s="10">
        <v>2014</v>
      </c>
      <c r="B226" s="10" t="s">
        <v>123</v>
      </c>
      <c r="C226" s="10" t="s">
        <v>124</v>
      </c>
      <c r="D226" s="10">
        <v>6</v>
      </c>
      <c r="E226" s="10">
        <v>4</v>
      </c>
      <c r="F226" s="10">
        <v>33</v>
      </c>
      <c r="G226" s="10">
        <v>3</v>
      </c>
      <c r="H226" s="10" t="s">
        <v>13</v>
      </c>
      <c r="I226" s="16">
        <v>41954</v>
      </c>
      <c r="J226" s="10" t="s">
        <v>129</v>
      </c>
      <c r="K226" s="12">
        <v>415.70370370370364</v>
      </c>
      <c r="L226" s="17">
        <v>117.97144608916525</v>
      </c>
      <c r="M226" s="17"/>
      <c r="N226" s="17">
        <v>252.61910276747793</v>
      </c>
      <c r="O226" s="17">
        <v>42.236690575133245</v>
      </c>
      <c r="P226" s="14"/>
      <c r="Q226" s="14"/>
      <c r="R226" s="19"/>
      <c r="T226" s="35"/>
      <c r="AD226" s="3">
        <v>41900</v>
      </c>
      <c r="AE226" s="35">
        <v>29.173292898102904</v>
      </c>
      <c r="AN226" t="str">
        <f t="shared" si="16"/>
        <v>Junee</v>
      </c>
      <c r="AO226">
        <f t="shared" si="17"/>
        <v>2014</v>
      </c>
      <c r="AP226" t="str">
        <f t="shared" si="18"/>
        <v>Scout</v>
      </c>
      <c r="AQ226" t="str">
        <f t="shared" si="19"/>
        <v>Junee2014CvScout</v>
      </c>
    </row>
    <row r="227" spans="1:43" x14ac:dyDescent="0.35">
      <c r="A227" s="10">
        <v>2014</v>
      </c>
      <c r="B227" s="10" t="s">
        <v>123</v>
      </c>
      <c r="C227" s="10" t="s">
        <v>124</v>
      </c>
      <c r="D227" s="10">
        <v>6</v>
      </c>
      <c r="E227" s="10">
        <v>3</v>
      </c>
      <c r="F227" s="10">
        <v>34</v>
      </c>
      <c r="G227" s="10">
        <v>3</v>
      </c>
      <c r="H227" s="10" t="s">
        <v>4</v>
      </c>
      <c r="I227" s="16">
        <v>41954</v>
      </c>
      <c r="J227" s="10" t="s">
        <v>129</v>
      </c>
      <c r="K227" s="12">
        <v>493.74999999999994</v>
      </c>
      <c r="L227" s="17">
        <v>140.98298253470665</v>
      </c>
      <c r="M227" s="17"/>
      <c r="N227" s="17">
        <v>288.82053291536045</v>
      </c>
      <c r="O227" s="17">
        <v>54.438535602328699</v>
      </c>
      <c r="P227" s="14"/>
      <c r="Q227" s="14"/>
      <c r="R227" s="19"/>
      <c r="T227" s="35"/>
      <c r="AD227" s="3">
        <v>41921</v>
      </c>
      <c r="AE227" s="35">
        <v>31.293821127189254</v>
      </c>
      <c r="AF227">
        <v>17.10658194283511</v>
      </c>
      <c r="AG227">
        <v>22.624278111155633</v>
      </c>
      <c r="AH227">
        <v>15.528590341188801</v>
      </c>
      <c r="AI227">
        <v>7.726080842145211</v>
      </c>
      <c r="AJ227">
        <v>1.6178233100999304</v>
      </c>
      <c r="AK227">
        <v>13.285970733070169</v>
      </c>
      <c r="AN227" t="str">
        <f t="shared" si="16"/>
        <v>Junee</v>
      </c>
      <c r="AO227">
        <f t="shared" si="17"/>
        <v>2014</v>
      </c>
      <c r="AP227" t="str">
        <f t="shared" si="18"/>
        <v>Scout</v>
      </c>
      <c r="AQ227" t="str">
        <f t="shared" si="19"/>
        <v>Junee2014CvScout</v>
      </c>
    </row>
    <row r="228" spans="1:43" x14ac:dyDescent="0.35">
      <c r="A228" s="10">
        <v>2014</v>
      </c>
      <c r="B228" s="10" t="s">
        <v>123</v>
      </c>
      <c r="C228" s="10" t="s">
        <v>124</v>
      </c>
      <c r="D228" s="10">
        <v>6</v>
      </c>
      <c r="E228" s="10">
        <v>2</v>
      </c>
      <c r="F228" s="10">
        <v>35</v>
      </c>
      <c r="G228" s="10">
        <v>3</v>
      </c>
      <c r="H228" s="10" t="s">
        <v>10</v>
      </c>
      <c r="I228" s="16">
        <v>41954</v>
      </c>
      <c r="J228" s="10" t="s">
        <v>129</v>
      </c>
      <c r="K228" s="12">
        <v>513.85185185185185</v>
      </c>
      <c r="L228" s="17">
        <v>138.03539224088914</v>
      </c>
      <c r="M228" s="17"/>
      <c r="N228" s="17">
        <v>330.75388801517761</v>
      </c>
      <c r="O228" s="17">
        <v>44.100518402023688</v>
      </c>
      <c r="P228" s="14"/>
      <c r="Q228" s="14"/>
      <c r="R228" s="19"/>
      <c r="T228" s="35"/>
      <c r="AD228" s="3">
        <v>41957</v>
      </c>
      <c r="AE228" s="35">
        <v>17.469152706889972</v>
      </c>
      <c r="AF228">
        <v>28.039903401679251</v>
      </c>
      <c r="AH228">
        <v>49.178399814868591</v>
      </c>
      <c r="AI228">
        <v>36.596830752454032</v>
      </c>
      <c r="AN228" t="str">
        <f t="shared" si="16"/>
        <v>Junee</v>
      </c>
      <c r="AO228">
        <f t="shared" si="17"/>
        <v>2014</v>
      </c>
      <c r="AP228" t="str">
        <f t="shared" si="18"/>
        <v>Scout</v>
      </c>
      <c r="AQ228" t="str">
        <f t="shared" si="19"/>
        <v>Junee2014CvScout</v>
      </c>
    </row>
    <row r="229" spans="1:43" x14ac:dyDescent="0.35">
      <c r="A229" s="10">
        <v>2014</v>
      </c>
      <c r="B229" s="10" t="s">
        <v>123</v>
      </c>
      <c r="C229" s="10" t="s">
        <v>124</v>
      </c>
      <c r="D229" s="10">
        <v>6</v>
      </c>
      <c r="E229" s="10">
        <v>1</v>
      </c>
      <c r="F229" s="10">
        <v>36</v>
      </c>
      <c r="G229" s="10">
        <v>3</v>
      </c>
      <c r="H229" s="10" t="s">
        <v>3</v>
      </c>
      <c r="I229" s="16">
        <v>41954</v>
      </c>
      <c r="J229" s="10" t="s">
        <v>129</v>
      </c>
      <c r="K229" s="12">
        <v>611.63888888888891</v>
      </c>
      <c r="L229" s="17">
        <v>165.3226769607476</v>
      </c>
      <c r="M229" s="17"/>
      <c r="N229" s="17">
        <v>373.69526897034211</v>
      </c>
      <c r="O229" s="17">
        <v>65.102107954592782</v>
      </c>
      <c r="P229" s="14"/>
      <c r="Q229" s="14"/>
      <c r="R229" s="19"/>
      <c r="T229" s="35"/>
      <c r="AC229" t="s">
        <v>5</v>
      </c>
      <c r="AD229" s="3">
        <v>41834</v>
      </c>
      <c r="AE229" s="35">
        <v>4.6435439052516774</v>
      </c>
      <c r="AN229" t="str">
        <f t="shared" si="16"/>
        <v>Junee</v>
      </c>
      <c r="AO229">
        <f t="shared" si="17"/>
        <v>2014</v>
      </c>
      <c r="AP229" t="str">
        <f t="shared" si="18"/>
        <v>Spitfire</v>
      </c>
      <c r="AQ229" t="str">
        <f t="shared" si="19"/>
        <v>Junee2014CvSpitfire</v>
      </c>
    </row>
    <row r="230" spans="1:43" x14ac:dyDescent="0.35">
      <c r="A230" s="10">
        <v>2014</v>
      </c>
      <c r="B230" s="10" t="s">
        <v>123</v>
      </c>
      <c r="C230" s="10" t="s">
        <v>124</v>
      </c>
      <c r="D230" s="10">
        <v>7</v>
      </c>
      <c r="E230" s="10">
        <v>1</v>
      </c>
      <c r="F230" s="10">
        <v>37</v>
      </c>
      <c r="G230" s="10">
        <v>4</v>
      </c>
      <c r="H230" s="10" t="s">
        <v>13</v>
      </c>
      <c r="I230" s="16">
        <v>41954</v>
      </c>
      <c r="J230" s="10" t="s">
        <v>129</v>
      </c>
      <c r="K230" s="12">
        <v>426.23148148148147</v>
      </c>
      <c r="L230" s="17">
        <v>120.7405310452461</v>
      </c>
      <c r="M230" s="17"/>
      <c r="N230" s="17">
        <v>270.20243349902717</v>
      </c>
      <c r="O230" s="17">
        <v>35.051150231352565</v>
      </c>
      <c r="P230" s="14"/>
      <c r="Q230" s="14"/>
      <c r="R230" s="19"/>
      <c r="T230" s="35"/>
      <c r="AD230" s="3">
        <v>41865</v>
      </c>
      <c r="AE230" s="35">
        <v>6.4477960633128744</v>
      </c>
      <c r="AJ230">
        <v>0.37274155435792833</v>
      </c>
      <c r="AK230">
        <v>1.0551540070472587</v>
      </c>
      <c r="AN230" t="str">
        <f t="shared" si="16"/>
        <v>Junee</v>
      </c>
      <c r="AO230">
        <f t="shared" si="17"/>
        <v>2014</v>
      </c>
      <c r="AP230" t="str">
        <f t="shared" si="18"/>
        <v>Spitfire</v>
      </c>
      <c r="AQ230" t="str">
        <f t="shared" si="19"/>
        <v>Junee2014CvSpitfire</v>
      </c>
    </row>
    <row r="231" spans="1:43" x14ac:dyDescent="0.35">
      <c r="A231" s="10">
        <v>2014</v>
      </c>
      <c r="B231" s="10" t="s">
        <v>123</v>
      </c>
      <c r="C231" s="10" t="s">
        <v>124</v>
      </c>
      <c r="D231" s="10">
        <v>7</v>
      </c>
      <c r="E231" s="10">
        <v>2</v>
      </c>
      <c r="F231" s="10">
        <v>38</v>
      </c>
      <c r="G231" s="10">
        <v>4</v>
      </c>
      <c r="H231" s="10" t="s">
        <v>5</v>
      </c>
      <c r="I231" s="16">
        <v>41954</v>
      </c>
      <c r="J231" s="10" t="s">
        <v>129</v>
      </c>
      <c r="K231" s="12">
        <v>499.56481481481478</v>
      </c>
      <c r="L231" s="17">
        <v>138.01716887407164</v>
      </c>
      <c r="M231" s="17"/>
      <c r="N231" s="17">
        <v>303.22822502778234</v>
      </c>
      <c r="O231" s="17">
        <v>50.046581710420043</v>
      </c>
      <c r="P231" s="14"/>
      <c r="Q231" s="14"/>
      <c r="R231" s="19"/>
      <c r="T231" s="35"/>
      <c r="AD231" s="3">
        <v>41900</v>
      </c>
      <c r="AE231" s="35">
        <v>36.444148034025382</v>
      </c>
      <c r="AN231" t="str">
        <f t="shared" si="16"/>
        <v>Junee</v>
      </c>
      <c r="AO231">
        <f t="shared" si="17"/>
        <v>2014</v>
      </c>
      <c r="AP231" t="str">
        <f t="shared" si="18"/>
        <v>Spitfire</v>
      </c>
      <c r="AQ231" t="str">
        <f t="shared" si="19"/>
        <v>Junee2014CvSpitfire</v>
      </c>
    </row>
    <row r="232" spans="1:43" x14ac:dyDescent="0.35">
      <c r="A232" s="10">
        <v>2014</v>
      </c>
      <c r="B232" s="10" t="s">
        <v>123</v>
      </c>
      <c r="C232" s="10" t="s">
        <v>124</v>
      </c>
      <c r="D232" s="10">
        <v>7</v>
      </c>
      <c r="E232" s="10">
        <v>3</v>
      </c>
      <c r="F232" s="10">
        <v>39</v>
      </c>
      <c r="G232" s="10">
        <v>4</v>
      </c>
      <c r="H232" s="10" t="s">
        <v>3</v>
      </c>
      <c r="I232" s="16">
        <v>41954</v>
      </c>
      <c r="J232" s="10" t="s">
        <v>129</v>
      </c>
      <c r="K232" s="12">
        <v>821.08333333333326</v>
      </c>
      <c r="L232" s="17">
        <v>218.46312222622043</v>
      </c>
      <c r="M232" s="17"/>
      <c r="N232" s="17">
        <v>505.23659589780493</v>
      </c>
      <c r="O232" s="17">
        <v>86.865239294710321</v>
      </c>
      <c r="P232" s="14"/>
      <c r="Q232" s="14"/>
      <c r="R232" s="19"/>
      <c r="T232" s="35"/>
      <c r="AD232" s="3">
        <v>41921</v>
      </c>
      <c r="AE232" s="35">
        <v>47.636937115833021</v>
      </c>
      <c r="AF232">
        <v>19.348178560388487</v>
      </c>
      <c r="AG232">
        <v>5.760985165771161</v>
      </c>
      <c r="AH232">
        <v>16.493400812047987</v>
      </c>
      <c r="AI232">
        <v>26.214619624526907</v>
      </c>
      <c r="AJ232" t="e">
        <v>#DIV/0!</v>
      </c>
      <c r="AK232" t="e">
        <v>#DIV/0!</v>
      </c>
      <c r="AN232" t="str">
        <f t="shared" si="16"/>
        <v>Junee</v>
      </c>
      <c r="AO232">
        <f t="shared" si="17"/>
        <v>2014</v>
      </c>
      <c r="AP232" t="str">
        <f t="shared" si="18"/>
        <v>Spitfire</v>
      </c>
      <c r="AQ232" t="str">
        <f t="shared" si="19"/>
        <v>Junee2014CvSpitfire</v>
      </c>
    </row>
    <row r="233" spans="1:43" x14ac:dyDescent="0.35">
      <c r="A233" s="10">
        <v>2014</v>
      </c>
      <c r="B233" s="10" t="s">
        <v>123</v>
      </c>
      <c r="C233" s="10" t="s">
        <v>124</v>
      </c>
      <c r="D233" s="10">
        <v>7</v>
      </c>
      <c r="E233" s="10">
        <v>4</v>
      </c>
      <c r="F233" s="10">
        <v>40</v>
      </c>
      <c r="G233" s="10">
        <v>4</v>
      </c>
      <c r="H233" s="10" t="s">
        <v>7</v>
      </c>
      <c r="I233" s="16">
        <v>41954</v>
      </c>
      <c r="J233" s="10" t="s">
        <v>129</v>
      </c>
      <c r="K233" s="12">
        <v>421.31481481481478</v>
      </c>
      <c r="L233" s="17">
        <v>122.1552824239145</v>
      </c>
      <c r="M233" s="17"/>
      <c r="N233" s="17">
        <v>256.03512704808469</v>
      </c>
      <c r="O233" s="17">
        <v>42.867930544685038</v>
      </c>
      <c r="P233" s="14"/>
      <c r="Q233" s="14"/>
      <c r="R233" s="19"/>
      <c r="T233" s="35"/>
      <c r="AD233" s="3">
        <v>41957</v>
      </c>
      <c r="AE233" s="35">
        <v>76.05384225202782</v>
      </c>
      <c r="AF233">
        <v>28.661114599691725</v>
      </c>
      <c r="AH233">
        <v>61.297440657609911</v>
      </c>
      <c r="AI233">
        <v>46.096896966240109</v>
      </c>
      <c r="AN233" t="str">
        <f t="shared" si="16"/>
        <v>Junee</v>
      </c>
      <c r="AO233">
        <f t="shared" si="17"/>
        <v>2014</v>
      </c>
      <c r="AP233" t="str">
        <f t="shared" si="18"/>
        <v>Spitfire</v>
      </c>
      <c r="AQ233" t="str">
        <f t="shared" si="19"/>
        <v>Junee2014CvSpitfire</v>
      </c>
    </row>
    <row r="234" spans="1:43" x14ac:dyDescent="0.35">
      <c r="A234" s="10">
        <v>2014</v>
      </c>
      <c r="B234" s="10" t="s">
        <v>123</v>
      </c>
      <c r="C234" s="10" t="s">
        <v>124</v>
      </c>
      <c r="D234" s="10">
        <v>7</v>
      </c>
      <c r="E234" s="10">
        <v>5</v>
      </c>
      <c r="F234" s="10">
        <v>41</v>
      </c>
      <c r="G234" s="10">
        <v>4</v>
      </c>
      <c r="H234" s="10" t="s">
        <v>9</v>
      </c>
      <c r="I234" s="16">
        <v>41954</v>
      </c>
      <c r="J234" s="10" t="s">
        <v>129</v>
      </c>
      <c r="K234" s="12">
        <v>630.2962962962963</v>
      </c>
      <c r="L234" s="17">
        <v>205.09518570047254</v>
      </c>
      <c r="M234" s="17"/>
      <c r="N234" s="17">
        <v>376.71281216563159</v>
      </c>
      <c r="O234" s="17">
        <v>43.433135402363654</v>
      </c>
      <c r="P234" s="14"/>
      <c r="Q234" s="14"/>
      <c r="R234" s="19"/>
      <c r="T234" s="35"/>
      <c r="AC234" t="s">
        <v>9</v>
      </c>
      <c r="AD234" s="3">
        <v>41834</v>
      </c>
      <c r="AE234" s="35">
        <v>2.8815344420535522</v>
      </c>
      <c r="AN234" t="str">
        <f t="shared" si="16"/>
        <v>Junee</v>
      </c>
      <c r="AO234">
        <f t="shared" si="17"/>
        <v>2014</v>
      </c>
      <c r="AP234" t="str">
        <f t="shared" si="18"/>
        <v>Sunbee</v>
      </c>
      <c r="AQ234" t="str">
        <f t="shared" si="19"/>
        <v>Junee2014CvSunbee</v>
      </c>
    </row>
    <row r="235" spans="1:43" x14ac:dyDescent="0.35">
      <c r="A235" s="10">
        <v>2014</v>
      </c>
      <c r="B235" s="10" t="s">
        <v>123</v>
      </c>
      <c r="C235" s="10" t="s">
        <v>124</v>
      </c>
      <c r="D235" s="10">
        <v>7</v>
      </c>
      <c r="E235" s="10">
        <v>6</v>
      </c>
      <c r="F235" s="10">
        <v>42</v>
      </c>
      <c r="G235" s="10">
        <v>4</v>
      </c>
      <c r="H235" s="10" t="s">
        <v>8</v>
      </c>
      <c r="I235" s="16">
        <v>41954</v>
      </c>
      <c r="J235" s="10" t="s">
        <v>129</v>
      </c>
      <c r="K235" s="12">
        <v>657.92592592592587</v>
      </c>
      <c r="L235" s="17">
        <v>193.43624463318432</v>
      </c>
      <c r="M235" s="17"/>
      <c r="N235" s="17">
        <v>403.90602474870531</v>
      </c>
      <c r="O235" s="17">
        <v>49.078155004516098</v>
      </c>
      <c r="P235" s="14"/>
      <c r="Q235" s="14"/>
      <c r="R235" s="19"/>
      <c r="T235" s="35"/>
      <c r="AD235" s="3">
        <v>41865</v>
      </c>
      <c r="AE235" s="35">
        <v>18.173291350730079</v>
      </c>
      <c r="AJ235">
        <v>0.86678333952792275</v>
      </c>
      <c r="AK235">
        <v>3.4802454244157475</v>
      </c>
      <c r="AN235" t="str">
        <f t="shared" si="16"/>
        <v>Junee</v>
      </c>
      <c r="AO235">
        <f t="shared" si="17"/>
        <v>2014</v>
      </c>
      <c r="AP235" t="str">
        <f t="shared" si="18"/>
        <v>Sunbee</v>
      </c>
      <c r="AQ235" t="str">
        <f t="shared" si="19"/>
        <v>Junee2014CvSunbee</v>
      </c>
    </row>
    <row r="236" spans="1:43" x14ac:dyDescent="0.35">
      <c r="A236" s="10">
        <v>2014</v>
      </c>
      <c r="B236" s="10" t="s">
        <v>123</v>
      </c>
      <c r="C236" s="10" t="s">
        <v>124</v>
      </c>
      <c r="D236" s="10">
        <v>8</v>
      </c>
      <c r="E236" s="10">
        <v>6</v>
      </c>
      <c r="F236" s="10">
        <v>43</v>
      </c>
      <c r="G236" s="10">
        <v>4</v>
      </c>
      <c r="H236" s="10" t="s">
        <v>12</v>
      </c>
      <c r="I236" s="16">
        <v>41954</v>
      </c>
      <c r="J236" s="10" t="s">
        <v>129</v>
      </c>
      <c r="K236" s="12">
        <v>646.37962962962956</v>
      </c>
      <c r="L236" s="17">
        <v>202.48405886444104</v>
      </c>
      <c r="M236" s="17"/>
      <c r="N236" s="17">
        <v>385.6576488998482</v>
      </c>
      <c r="O236" s="17">
        <v>54.008009645647164</v>
      </c>
      <c r="P236" s="14"/>
      <c r="Q236" s="14"/>
      <c r="R236" s="19"/>
      <c r="T236" s="35"/>
      <c r="AD236" s="3">
        <v>41900</v>
      </c>
      <c r="AE236" s="35">
        <v>34.468819780157311</v>
      </c>
      <c r="AN236" t="str">
        <f t="shared" si="16"/>
        <v>Junee</v>
      </c>
      <c r="AO236">
        <f t="shared" si="17"/>
        <v>2014</v>
      </c>
      <c r="AP236" t="str">
        <f t="shared" si="18"/>
        <v>Sunbee</v>
      </c>
      <c r="AQ236" t="str">
        <f t="shared" si="19"/>
        <v>Junee2014CvSunbee</v>
      </c>
    </row>
    <row r="237" spans="1:43" x14ac:dyDescent="0.35">
      <c r="A237" s="10">
        <v>2014</v>
      </c>
      <c r="B237" s="10" t="s">
        <v>123</v>
      </c>
      <c r="C237" s="10" t="s">
        <v>124</v>
      </c>
      <c r="D237" s="10">
        <v>8</v>
      </c>
      <c r="E237" s="10">
        <v>5</v>
      </c>
      <c r="F237" s="10">
        <v>44</v>
      </c>
      <c r="G237" s="10">
        <v>4</v>
      </c>
      <c r="H237" s="10" t="s">
        <v>10</v>
      </c>
      <c r="I237" s="16">
        <v>41954</v>
      </c>
      <c r="J237" s="10" t="s">
        <v>129</v>
      </c>
      <c r="K237" s="12">
        <v>490.96296296296293</v>
      </c>
      <c r="L237" s="17">
        <v>124.28855370982284</v>
      </c>
      <c r="M237" s="17"/>
      <c r="N237" s="17">
        <v>325.4545772422905</v>
      </c>
      <c r="O237" s="17">
        <v>36.849536568735438</v>
      </c>
      <c r="P237" s="14"/>
      <c r="Q237" s="14"/>
      <c r="R237" s="19"/>
      <c r="T237" s="35"/>
      <c r="AD237" s="3">
        <v>41928</v>
      </c>
      <c r="AE237" s="35">
        <v>52.651281156374999</v>
      </c>
      <c r="AF237">
        <v>31.19140226206645</v>
      </c>
      <c r="AG237">
        <v>19.002963909030957</v>
      </c>
      <c r="AH237">
        <v>8.9016573205762342</v>
      </c>
      <c r="AI237">
        <v>33.461450314357208</v>
      </c>
      <c r="AJ237" t="e">
        <v>#DIV/0!</v>
      </c>
      <c r="AK237" t="e">
        <v>#DIV/0!</v>
      </c>
      <c r="AN237" t="str">
        <f t="shared" si="16"/>
        <v>Junee</v>
      </c>
      <c r="AO237">
        <f t="shared" si="17"/>
        <v>2014</v>
      </c>
      <c r="AP237" t="str">
        <f t="shared" si="18"/>
        <v>Sunbee</v>
      </c>
      <c r="AQ237" t="str">
        <f t="shared" si="19"/>
        <v>Junee2014CvSunbee</v>
      </c>
    </row>
    <row r="238" spans="1:43" x14ac:dyDescent="0.35">
      <c r="A238" s="10">
        <v>2014</v>
      </c>
      <c r="B238" s="10" t="s">
        <v>123</v>
      </c>
      <c r="C238" s="10" t="s">
        <v>124</v>
      </c>
      <c r="D238" s="10">
        <v>8</v>
      </c>
      <c r="E238" s="10">
        <v>4</v>
      </c>
      <c r="F238" s="10">
        <v>45</v>
      </c>
      <c r="G238" s="10">
        <v>4</v>
      </c>
      <c r="H238" s="10" t="s">
        <v>14</v>
      </c>
      <c r="I238" s="16">
        <v>41954</v>
      </c>
      <c r="J238" s="10" t="s">
        <v>129</v>
      </c>
      <c r="K238" s="12">
        <v>480.9444444444444</v>
      </c>
      <c r="L238" s="17">
        <v>136.75726413443024</v>
      </c>
      <c r="M238" s="17"/>
      <c r="N238" s="17">
        <v>289.93045101814567</v>
      </c>
      <c r="O238" s="17">
        <v>50.678899974716522</v>
      </c>
      <c r="P238" s="14"/>
      <c r="Q238" s="14"/>
      <c r="R238" s="19"/>
      <c r="T238" s="35"/>
      <c r="AD238" s="3">
        <v>41957</v>
      </c>
      <c r="AE238" s="35">
        <v>33.760115082300601</v>
      </c>
      <c r="AF238">
        <v>21.909238748633847</v>
      </c>
      <c r="AH238">
        <v>15.226080443568843</v>
      </c>
      <c r="AI238">
        <v>17.848002332345832</v>
      </c>
      <c r="AN238" t="str">
        <f t="shared" si="16"/>
        <v>Junee</v>
      </c>
      <c r="AO238">
        <f t="shared" si="17"/>
        <v>2014</v>
      </c>
      <c r="AP238" t="str">
        <f t="shared" si="18"/>
        <v>Sunbee</v>
      </c>
      <c r="AQ238" t="str">
        <f t="shared" si="19"/>
        <v>Junee2014CvSunbee</v>
      </c>
    </row>
    <row r="239" spans="1:43" x14ac:dyDescent="0.35">
      <c r="A239" s="10">
        <v>2014</v>
      </c>
      <c r="B239" s="10" t="s">
        <v>123</v>
      </c>
      <c r="C239" s="10" t="s">
        <v>124</v>
      </c>
      <c r="D239" s="10">
        <v>8</v>
      </c>
      <c r="E239" s="10">
        <v>3</v>
      </c>
      <c r="F239" s="10">
        <v>46</v>
      </c>
      <c r="G239" s="10">
        <v>4</v>
      </c>
      <c r="H239" s="10" t="s">
        <v>6</v>
      </c>
      <c r="I239" s="16">
        <v>41954</v>
      </c>
      <c r="J239" s="10" t="s">
        <v>129</v>
      </c>
      <c r="K239" s="12">
        <v>592.71296296296293</v>
      </c>
      <c r="L239" s="17">
        <v>190.19080991585582</v>
      </c>
      <c r="M239" s="17"/>
      <c r="N239" s="17">
        <v>327.33767257328185</v>
      </c>
      <c r="O239" s="17">
        <v>68.49565427994699</v>
      </c>
      <c r="P239" s="14"/>
      <c r="Q239" s="14"/>
      <c r="R239" s="19"/>
      <c r="T239" s="35"/>
      <c r="AC239" t="s">
        <v>6</v>
      </c>
      <c r="AD239" s="3">
        <v>41834</v>
      </c>
      <c r="AE239" s="35">
        <v>3.7589399608971825</v>
      </c>
      <c r="AN239" t="str">
        <f t="shared" si="16"/>
        <v>Junee</v>
      </c>
      <c r="AO239">
        <f t="shared" si="17"/>
        <v>2014</v>
      </c>
      <c r="AP239" t="str">
        <f t="shared" si="18"/>
        <v>Sunstate</v>
      </c>
      <c r="AQ239" t="str">
        <f t="shared" si="19"/>
        <v>Junee2014CvSunstate</v>
      </c>
    </row>
    <row r="240" spans="1:43" x14ac:dyDescent="0.35">
      <c r="A240" s="10">
        <v>2014</v>
      </c>
      <c r="B240" s="10" t="s">
        <v>123</v>
      </c>
      <c r="C240" s="10" t="s">
        <v>124</v>
      </c>
      <c r="D240" s="10">
        <v>8</v>
      </c>
      <c r="E240" s="10">
        <v>2</v>
      </c>
      <c r="F240" s="10">
        <v>47</v>
      </c>
      <c r="G240" s="10">
        <v>4</v>
      </c>
      <c r="H240" s="10" t="s">
        <v>4</v>
      </c>
      <c r="I240" s="16">
        <v>41954</v>
      </c>
      <c r="J240" s="10" t="s">
        <v>129</v>
      </c>
      <c r="K240" s="12">
        <v>646.10185185185173</v>
      </c>
      <c r="L240" s="17">
        <v>157.56045159847974</v>
      </c>
      <c r="M240" s="17"/>
      <c r="N240" s="17">
        <v>390.78112005365523</v>
      </c>
      <c r="O240" s="17">
        <v>73.060209404575588</v>
      </c>
      <c r="P240" s="14"/>
      <c r="Q240" s="14"/>
      <c r="R240" s="19"/>
      <c r="T240" s="35"/>
      <c r="AD240" s="3">
        <v>41865</v>
      </c>
      <c r="AE240" s="35">
        <v>34.66706730537723</v>
      </c>
      <c r="AJ240">
        <v>1.665759164485997</v>
      </c>
      <c r="AK240">
        <v>2.0088018063798101</v>
      </c>
      <c r="AN240" t="str">
        <f t="shared" si="16"/>
        <v>Junee</v>
      </c>
      <c r="AO240">
        <f t="shared" si="17"/>
        <v>2014</v>
      </c>
      <c r="AP240" t="str">
        <f t="shared" si="18"/>
        <v>Sunstate</v>
      </c>
      <c r="AQ240" t="str">
        <f t="shared" si="19"/>
        <v>Junee2014CvSunstate</v>
      </c>
    </row>
    <row r="241" spans="1:43" x14ac:dyDescent="0.35">
      <c r="A241" s="10">
        <v>2014</v>
      </c>
      <c r="B241" s="10" t="s">
        <v>123</v>
      </c>
      <c r="C241" s="10" t="s">
        <v>124</v>
      </c>
      <c r="D241" s="10">
        <v>8</v>
      </c>
      <c r="E241" s="10">
        <v>1</v>
      </c>
      <c r="F241" s="10">
        <v>48</v>
      </c>
      <c r="G241" s="10">
        <v>4</v>
      </c>
      <c r="H241" s="10" t="s">
        <v>2</v>
      </c>
      <c r="I241" s="16">
        <v>41954</v>
      </c>
      <c r="J241" s="10" t="s">
        <v>129</v>
      </c>
      <c r="K241" s="12">
        <v>663.65740740740739</v>
      </c>
      <c r="L241" s="17">
        <v>181.33345520974797</v>
      </c>
      <c r="M241" s="17"/>
      <c r="N241" s="17">
        <v>419.49560575256675</v>
      </c>
      <c r="O241" s="17">
        <v>55.676762319562627</v>
      </c>
      <c r="P241" s="14"/>
      <c r="Q241" s="14"/>
      <c r="R241" s="19"/>
      <c r="T241" s="35"/>
      <c r="AD241" s="3">
        <v>41900</v>
      </c>
      <c r="AE241" s="35">
        <v>70.852350388364002</v>
      </c>
      <c r="AN241" t="str">
        <f t="shared" si="16"/>
        <v>Junee</v>
      </c>
      <c r="AO241">
        <f t="shared" si="17"/>
        <v>2014</v>
      </c>
      <c r="AP241" t="str">
        <f t="shared" si="18"/>
        <v>Sunstate</v>
      </c>
      <c r="AQ241" t="str">
        <f t="shared" si="19"/>
        <v>Junee2014CvSunstate</v>
      </c>
    </row>
    <row r="242" spans="1:43" x14ac:dyDescent="0.35">
      <c r="A242" s="20">
        <v>2015</v>
      </c>
      <c r="B242" s="20" t="s">
        <v>123</v>
      </c>
      <c r="C242" s="10" t="s">
        <v>130</v>
      </c>
      <c r="D242" s="20">
        <v>1</v>
      </c>
      <c r="E242" s="20">
        <v>1</v>
      </c>
      <c r="F242" s="20">
        <v>1</v>
      </c>
      <c r="G242" s="20">
        <v>1</v>
      </c>
      <c r="H242" s="20" t="s">
        <v>5</v>
      </c>
      <c r="I242" s="20"/>
      <c r="J242" s="20" t="s">
        <v>125</v>
      </c>
      <c r="K242" s="21">
        <v>62.6</v>
      </c>
      <c r="L242" s="17">
        <v>24.579141104294479</v>
      </c>
      <c r="M242" s="17">
        <v>38.02085889570553</v>
      </c>
      <c r="N242" s="17"/>
      <c r="O242" s="17"/>
      <c r="P242" s="14"/>
      <c r="Q242" s="14"/>
      <c r="R242" s="22"/>
      <c r="T242" s="35"/>
      <c r="AD242" s="3">
        <v>41928</v>
      </c>
      <c r="AE242" s="35">
        <v>43.33739297223201</v>
      </c>
      <c r="AF242">
        <v>32.408865879230092</v>
      </c>
      <c r="AG242">
        <v>5.1358331835994298</v>
      </c>
      <c r="AH242">
        <v>27.528352644376611</v>
      </c>
      <c r="AI242">
        <v>24.485369386726081</v>
      </c>
      <c r="AJ242" t="e">
        <v>#DIV/0!</v>
      </c>
      <c r="AK242" t="e">
        <v>#DIV/0!</v>
      </c>
      <c r="AN242" t="str">
        <f t="shared" si="16"/>
        <v>Junee</v>
      </c>
      <c r="AO242">
        <f t="shared" si="17"/>
        <v>2014</v>
      </c>
      <c r="AP242" t="str">
        <f t="shared" si="18"/>
        <v>Sunstate</v>
      </c>
      <c r="AQ242" t="str">
        <f t="shared" si="19"/>
        <v>Junee2014CvSunstate</v>
      </c>
    </row>
    <row r="243" spans="1:43" x14ac:dyDescent="0.35">
      <c r="A243" s="20">
        <v>2015</v>
      </c>
      <c r="B243" s="20" t="s">
        <v>123</v>
      </c>
      <c r="C243" s="10" t="s">
        <v>130</v>
      </c>
      <c r="D243" s="20">
        <v>1</v>
      </c>
      <c r="E243" s="20">
        <v>2</v>
      </c>
      <c r="F243" s="20">
        <v>2</v>
      </c>
      <c r="G243" s="20">
        <v>1</v>
      </c>
      <c r="H243" s="20" t="s">
        <v>13</v>
      </c>
      <c r="I243" s="20"/>
      <c r="J243" s="20" t="str">
        <f t="shared" ref="J243:J289" si="20">J242</f>
        <v>N0</v>
      </c>
      <c r="K243" s="21">
        <v>40.28</v>
      </c>
      <c r="L243" s="17">
        <v>12.303096234309624</v>
      </c>
      <c r="M243" s="17">
        <v>27.976903765690381</v>
      </c>
      <c r="N243" s="17"/>
      <c r="O243" s="17"/>
      <c r="P243" s="14"/>
      <c r="Q243" s="14"/>
      <c r="R243" s="22"/>
      <c r="T243" s="35"/>
      <c r="AD243" s="3">
        <v>41957</v>
      </c>
      <c r="AE243" s="35">
        <v>26.60900884760629</v>
      </c>
      <c r="AF243">
        <v>6.7172703908558038</v>
      </c>
      <c r="AH243">
        <v>32.062179725743434</v>
      </c>
      <c r="AI243">
        <v>14.703748622030002</v>
      </c>
      <c r="AN243" t="str">
        <f t="shared" si="16"/>
        <v>Junee</v>
      </c>
      <c r="AO243">
        <f t="shared" si="17"/>
        <v>2014</v>
      </c>
      <c r="AP243" t="str">
        <f t="shared" si="18"/>
        <v>Sunstate</v>
      </c>
      <c r="AQ243" t="str">
        <f t="shared" si="19"/>
        <v>Junee2014CvSunstate</v>
      </c>
    </row>
    <row r="244" spans="1:43" x14ac:dyDescent="0.35">
      <c r="A244" s="20">
        <v>2015</v>
      </c>
      <c r="B244" s="20" t="s">
        <v>123</v>
      </c>
      <c r="C244" s="10" t="s">
        <v>130</v>
      </c>
      <c r="D244" s="20">
        <v>1</v>
      </c>
      <c r="E244" s="20">
        <v>3</v>
      </c>
      <c r="F244" s="20">
        <v>3</v>
      </c>
      <c r="G244" s="20">
        <v>1</v>
      </c>
      <c r="H244" s="20" t="s">
        <v>4</v>
      </c>
      <c r="I244" s="20"/>
      <c r="J244" s="20" t="str">
        <f t="shared" si="20"/>
        <v>N0</v>
      </c>
      <c r="K244" s="21">
        <v>75.38</v>
      </c>
      <c r="L244" s="17">
        <v>28.438818181818174</v>
      </c>
      <c r="M244" s="17">
        <v>46.941181818181818</v>
      </c>
      <c r="N244" s="17"/>
      <c r="O244" s="17"/>
      <c r="P244" s="14"/>
      <c r="Q244" s="14"/>
      <c r="R244" s="22"/>
      <c r="T244" s="35"/>
      <c r="AA244" t="s">
        <v>123</v>
      </c>
      <c r="AB244">
        <v>2014</v>
      </c>
      <c r="AC244" t="s">
        <v>13</v>
      </c>
      <c r="AD244" s="3">
        <v>41856</v>
      </c>
      <c r="AE244" s="35">
        <v>5.3288710499191767</v>
      </c>
      <c r="AJ244">
        <v>0.22781344258393912</v>
      </c>
      <c r="AK244">
        <v>0.30586798017063987</v>
      </c>
      <c r="AN244" t="str">
        <f t="shared" si="16"/>
        <v>Minnipa</v>
      </c>
      <c r="AO244">
        <f t="shared" si="17"/>
        <v>2014</v>
      </c>
      <c r="AP244" t="str">
        <f t="shared" si="18"/>
        <v>29B</v>
      </c>
      <c r="AQ244" t="str">
        <f t="shared" si="19"/>
        <v>Minnipa2014Cv29B</v>
      </c>
    </row>
    <row r="245" spans="1:43" x14ac:dyDescent="0.35">
      <c r="A245" s="20">
        <v>2015</v>
      </c>
      <c r="B245" s="20" t="s">
        <v>123</v>
      </c>
      <c r="C245" s="10" t="s">
        <v>130</v>
      </c>
      <c r="D245" s="20">
        <v>1</v>
      </c>
      <c r="E245" s="20">
        <v>4</v>
      </c>
      <c r="F245" s="20">
        <v>4</v>
      </c>
      <c r="G245" s="20">
        <v>1</v>
      </c>
      <c r="H245" s="20" t="s">
        <v>6</v>
      </c>
      <c r="I245" s="20"/>
      <c r="J245" s="20" t="str">
        <f t="shared" si="20"/>
        <v>N0</v>
      </c>
      <c r="K245" s="21">
        <v>86.060000000000016</v>
      </c>
      <c r="L245" s="17">
        <v>33.480261096605751</v>
      </c>
      <c r="M245" s="17">
        <v>52.579738903394265</v>
      </c>
      <c r="N245" s="17"/>
      <c r="O245" s="17"/>
      <c r="P245" s="14"/>
      <c r="Q245" s="14"/>
      <c r="R245" s="22"/>
      <c r="T245" s="35"/>
      <c r="AD245" s="3">
        <v>41866</v>
      </c>
      <c r="AE245" s="35">
        <v>8.4386664625796595</v>
      </c>
      <c r="AJ245">
        <v>0.23924530356630277</v>
      </c>
      <c r="AK245">
        <v>1.0152628808121127</v>
      </c>
      <c r="AN245" t="str">
        <f t="shared" si="16"/>
        <v>Minnipa</v>
      </c>
      <c r="AO245">
        <f t="shared" si="17"/>
        <v>2014</v>
      </c>
      <c r="AP245" t="str">
        <f t="shared" si="18"/>
        <v>29B</v>
      </c>
      <c r="AQ245" t="str">
        <f t="shared" si="19"/>
        <v>Minnipa2014Cv29B</v>
      </c>
    </row>
    <row r="246" spans="1:43" x14ac:dyDescent="0.35">
      <c r="A246" s="20">
        <v>2015</v>
      </c>
      <c r="B246" s="20" t="s">
        <v>123</v>
      </c>
      <c r="C246" s="10" t="s">
        <v>130</v>
      </c>
      <c r="D246" s="20">
        <v>2</v>
      </c>
      <c r="E246" s="20">
        <v>4</v>
      </c>
      <c r="F246" s="20">
        <v>5</v>
      </c>
      <c r="G246" s="20">
        <v>1</v>
      </c>
      <c r="H246" s="20" t="s">
        <v>7</v>
      </c>
      <c r="I246" s="20"/>
      <c r="J246" s="20" t="str">
        <f t="shared" si="20"/>
        <v>N0</v>
      </c>
      <c r="K246" s="21">
        <v>78.239999999999995</v>
      </c>
      <c r="L246" s="17">
        <v>31.341754385964911</v>
      </c>
      <c r="M246" s="17">
        <v>46.898245614035076</v>
      </c>
      <c r="N246" s="17"/>
      <c r="O246" s="17"/>
      <c r="P246" s="14"/>
      <c r="Q246" s="14"/>
      <c r="R246" s="22"/>
      <c r="T246" s="35"/>
      <c r="AD246" s="3">
        <v>41883</v>
      </c>
      <c r="AE246" s="35">
        <v>11.511343318657461</v>
      </c>
      <c r="AJ246">
        <v>0.30876495159456119</v>
      </c>
      <c r="AK246">
        <v>5.4276852718983477</v>
      </c>
      <c r="AN246" t="str">
        <f t="shared" si="16"/>
        <v>Minnipa</v>
      </c>
      <c r="AO246">
        <f t="shared" si="17"/>
        <v>2014</v>
      </c>
      <c r="AP246" t="str">
        <f t="shared" si="18"/>
        <v>29B</v>
      </c>
      <c r="AQ246" t="str">
        <f t="shared" si="19"/>
        <v>Minnipa2014Cv29B</v>
      </c>
    </row>
    <row r="247" spans="1:43" x14ac:dyDescent="0.35">
      <c r="A247" s="20">
        <v>2015</v>
      </c>
      <c r="B247" s="20" t="s">
        <v>123</v>
      </c>
      <c r="C247" s="10" t="s">
        <v>130</v>
      </c>
      <c r="D247" s="20">
        <v>2</v>
      </c>
      <c r="E247" s="20">
        <v>3</v>
      </c>
      <c r="F247" s="20">
        <v>6</v>
      </c>
      <c r="G247" s="20">
        <v>1</v>
      </c>
      <c r="H247" s="20" t="s">
        <v>9</v>
      </c>
      <c r="I247" s="20"/>
      <c r="J247" s="20" t="str">
        <f t="shared" si="20"/>
        <v>N0</v>
      </c>
      <c r="K247" s="21">
        <v>99.860000000000014</v>
      </c>
      <c r="L247" s="17">
        <v>34.180268456375849</v>
      </c>
      <c r="M247" s="17">
        <v>65.679731543624172</v>
      </c>
      <c r="N247" s="17"/>
      <c r="O247" s="17"/>
      <c r="P247" s="14"/>
      <c r="Q247" s="14"/>
      <c r="R247" s="22"/>
      <c r="T247" s="35"/>
      <c r="AD247" s="3">
        <v>41897</v>
      </c>
      <c r="AE247" s="35">
        <v>22.942984948200184</v>
      </c>
      <c r="AF247">
        <v>14.579269128116435</v>
      </c>
      <c r="AG247">
        <v>4.8635296440460047</v>
      </c>
      <c r="AH247">
        <v>5.7800444866235088</v>
      </c>
      <c r="AI247">
        <v>2.6298141352607574</v>
      </c>
      <c r="AJ247">
        <v>0.73720091500252283</v>
      </c>
      <c r="AK247">
        <v>3.3898350810407107</v>
      </c>
      <c r="AN247" t="str">
        <f t="shared" si="16"/>
        <v>Minnipa</v>
      </c>
      <c r="AO247">
        <f t="shared" si="17"/>
        <v>2014</v>
      </c>
      <c r="AP247" t="str">
        <f t="shared" si="18"/>
        <v>29B</v>
      </c>
      <c r="AQ247" t="str">
        <f t="shared" si="19"/>
        <v>Minnipa2014Cv29B</v>
      </c>
    </row>
    <row r="248" spans="1:43" x14ac:dyDescent="0.35">
      <c r="A248" s="20">
        <v>2015</v>
      </c>
      <c r="B248" s="20" t="s">
        <v>123</v>
      </c>
      <c r="C248" s="10" t="s">
        <v>130</v>
      </c>
      <c r="D248" s="20">
        <v>2</v>
      </c>
      <c r="E248" s="20">
        <v>2</v>
      </c>
      <c r="F248" s="20">
        <v>7</v>
      </c>
      <c r="G248" s="20">
        <v>1</v>
      </c>
      <c r="H248" s="20" t="s">
        <v>14</v>
      </c>
      <c r="I248" s="20"/>
      <c r="J248" s="20" t="str">
        <f t="shared" si="20"/>
        <v>N0</v>
      </c>
      <c r="K248" s="21">
        <v>80.38</v>
      </c>
      <c r="L248" s="17">
        <v>35.580394265232982</v>
      </c>
      <c r="M248" s="17">
        <v>43.935304659498208</v>
      </c>
      <c r="N248" s="17"/>
      <c r="O248" s="17"/>
      <c r="P248" s="14"/>
      <c r="Q248" s="14"/>
      <c r="R248" s="22"/>
      <c r="T248" s="35"/>
      <c r="AD248" s="3">
        <v>41954</v>
      </c>
      <c r="AE248" s="35">
        <v>30.551444261382112</v>
      </c>
      <c r="AF248">
        <v>13.199774053075771</v>
      </c>
      <c r="AH248">
        <v>18.737944317413547</v>
      </c>
      <c r="AI248">
        <v>3.8671633276867983</v>
      </c>
      <c r="AN248" t="str">
        <f t="shared" si="16"/>
        <v>Minnipa</v>
      </c>
      <c r="AO248">
        <f t="shared" si="17"/>
        <v>2014</v>
      </c>
      <c r="AP248" t="str">
        <f t="shared" si="18"/>
        <v>29B</v>
      </c>
      <c r="AQ248" t="str">
        <f t="shared" si="19"/>
        <v>Minnipa2014Cv29B</v>
      </c>
    </row>
    <row r="249" spans="1:43" x14ac:dyDescent="0.35">
      <c r="A249" s="20">
        <v>2015</v>
      </c>
      <c r="B249" s="20" t="s">
        <v>123</v>
      </c>
      <c r="C249" s="10" t="s">
        <v>130</v>
      </c>
      <c r="D249" s="20">
        <v>2</v>
      </c>
      <c r="E249" s="20">
        <v>1</v>
      </c>
      <c r="F249" s="20">
        <v>8</v>
      </c>
      <c r="G249" s="20">
        <v>1</v>
      </c>
      <c r="H249" s="20" t="s">
        <v>3</v>
      </c>
      <c r="I249" s="20"/>
      <c r="J249" s="20" t="str">
        <f t="shared" si="20"/>
        <v>N0</v>
      </c>
      <c r="K249" s="21">
        <v>91.38000000000001</v>
      </c>
      <c r="L249" s="17">
        <v>35.433061224489798</v>
      </c>
      <c r="M249" s="17">
        <v>55.946938775510205</v>
      </c>
      <c r="N249" s="17"/>
      <c r="O249" s="17"/>
      <c r="P249" s="14"/>
      <c r="Q249" s="14"/>
      <c r="R249" s="22"/>
      <c r="T249" s="35"/>
      <c r="AC249" t="s">
        <v>14</v>
      </c>
      <c r="AD249" s="3">
        <v>41856</v>
      </c>
      <c r="AE249" s="35">
        <v>2.947997908185588</v>
      </c>
      <c r="AJ249">
        <v>0.15096160562020525</v>
      </c>
      <c r="AK249">
        <v>0.48617899068758547</v>
      </c>
      <c r="AN249" t="str">
        <f t="shared" si="16"/>
        <v>Minnipa</v>
      </c>
      <c r="AO249">
        <f t="shared" si="17"/>
        <v>2014</v>
      </c>
      <c r="AP249" t="str">
        <f t="shared" si="18"/>
        <v>5A</v>
      </c>
      <c r="AQ249" t="str">
        <f t="shared" si="19"/>
        <v>Minnipa2014Cv5A</v>
      </c>
    </row>
    <row r="250" spans="1:43" x14ac:dyDescent="0.35">
      <c r="A250" s="20">
        <v>2015</v>
      </c>
      <c r="B250" s="20" t="s">
        <v>123</v>
      </c>
      <c r="C250" s="10" t="s">
        <v>130</v>
      </c>
      <c r="D250" s="20">
        <v>3</v>
      </c>
      <c r="E250" s="20">
        <v>1</v>
      </c>
      <c r="F250" s="20">
        <v>9</v>
      </c>
      <c r="G250" s="20">
        <v>1</v>
      </c>
      <c r="H250" s="20" t="s">
        <v>8</v>
      </c>
      <c r="I250" s="20"/>
      <c r="J250" s="20" t="str">
        <f t="shared" si="20"/>
        <v>N0</v>
      </c>
      <c r="K250" s="21">
        <v>97.220000000000013</v>
      </c>
      <c r="L250" s="17">
        <v>36.740116279069767</v>
      </c>
      <c r="M250" s="17">
        <v>60.479883720930239</v>
      </c>
      <c r="N250" s="17"/>
      <c r="O250" s="17"/>
      <c r="P250" s="14"/>
      <c r="Q250" s="14"/>
      <c r="R250" s="22"/>
      <c r="T250" s="35"/>
      <c r="AD250" s="3">
        <v>41873</v>
      </c>
      <c r="AE250" s="35">
        <v>18.010794911200737</v>
      </c>
      <c r="AJ250">
        <v>0.63588760662976851</v>
      </c>
      <c r="AK250">
        <v>1.643247611680885</v>
      </c>
      <c r="AN250" t="str">
        <f t="shared" si="16"/>
        <v>Minnipa</v>
      </c>
      <c r="AO250">
        <f t="shared" si="17"/>
        <v>2014</v>
      </c>
      <c r="AP250" t="str">
        <f t="shared" si="18"/>
        <v>5A</v>
      </c>
      <c r="AQ250" t="str">
        <f t="shared" si="19"/>
        <v>Minnipa2014Cv5A</v>
      </c>
    </row>
    <row r="251" spans="1:43" x14ac:dyDescent="0.35">
      <c r="A251" s="20">
        <v>2015</v>
      </c>
      <c r="B251" s="20" t="s">
        <v>123</v>
      </c>
      <c r="C251" s="10" t="s">
        <v>130</v>
      </c>
      <c r="D251" s="20">
        <v>3</v>
      </c>
      <c r="E251" s="20">
        <v>2</v>
      </c>
      <c r="F251" s="20">
        <v>10</v>
      </c>
      <c r="G251" s="20">
        <v>1</v>
      </c>
      <c r="H251" s="20" t="s">
        <v>2</v>
      </c>
      <c r="I251" s="20"/>
      <c r="J251" s="20" t="str">
        <f t="shared" si="20"/>
        <v>N0</v>
      </c>
      <c r="K251" s="21">
        <v>105.14000000000001</v>
      </c>
      <c r="L251" s="17">
        <v>45.963858407079648</v>
      </c>
      <c r="M251" s="17">
        <v>59.176141592920359</v>
      </c>
      <c r="N251" s="17"/>
      <c r="O251" s="17"/>
      <c r="P251" s="14"/>
      <c r="Q251" s="14"/>
      <c r="R251" s="22"/>
      <c r="T251" s="35"/>
      <c r="AD251" s="3">
        <v>41883</v>
      </c>
      <c r="AE251" s="35">
        <v>7.8841719074785033</v>
      </c>
      <c r="AJ251">
        <v>0.35427552153368841</v>
      </c>
      <c r="AK251">
        <v>0.96189680400672262</v>
      </c>
      <c r="AN251" t="str">
        <f t="shared" si="16"/>
        <v>Minnipa</v>
      </c>
      <c r="AO251">
        <f t="shared" si="17"/>
        <v>2014</v>
      </c>
      <c r="AP251" t="str">
        <f t="shared" si="18"/>
        <v>5A</v>
      </c>
      <c r="AQ251" t="str">
        <f t="shared" si="19"/>
        <v>Minnipa2014Cv5A</v>
      </c>
    </row>
    <row r="252" spans="1:43" x14ac:dyDescent="0.35">
      <c r="A252" s="20">
        <v>2015</v>
      </c>
      <c r="B252" s="20" t="s">
        <v>123</v>
      </c>
      <c r="C252" s="10" t="s">
        <v>130</v>
      </c>
      <c r="D252" s="20">
        <v>3</v>
      </c>
      <c r="E252" s="20">
        <v>3</v>
      </c>
      <c r="F252" s="20">
        <v>11</v>
      </c>
      <c r="G252" s="20">
        <v>1</v>
      </c>
      <c r="H252" s="20" t="s">
        <v>12</v>
      </c>
      <c r="I252" s="20"/>
      <c r="J252" s="20" t="str">
        <f t="shared" si="20"/>
        <v>N0</v>
      </c>
      <c r="K252" s="21">
        <v>64.08</v>
      </c>
      <c r="L252" s="17">
        <v>23.567884615384614</v>
      </c>
      <c r="M252" s="17">
        <v>40.512115384615377</v>
      </c>
      <c r="N252" s="17"/>
      <c r="O252" s="17"/>
      <c r="P252" s="14"/>
      <c r="Q252" s="14"/>
      <c r="R252" s="22"/>
      <c r="T252" s="35"/>
      <c r="AD252" s="3">
        <v>41899</v>
      </c>
      <c r="AE252" s="35">
        <v>10.138132635418641</v>
      </c>
      <c r="AF252">
        <v>6.0003271695057876</v>
      </c>
      <c r="AG252">
        <v>3.264787875072046</v>
      </c>
      <c r="AH252">
        <v>2.980343101778959</v>
      </c>
      <c r="AI252">
        <v>2.5287626515795867</v>
      </c>
      <c r="AJ252">
        <v>0.70782284428012998</v>
      </c>
      <c r="AK252">
        <v>3.9624139281025856</v>
      </c>
      <c r="AN252" t="str">
        <f t="shared" si="16"/>
        <v>Minnipa</v>
      </c>
      <c r="AO252">
        <f t="shared" si="17"/>
        <v>2014</v>
      </c>
      <c r="AP252" t="str">
        <f t="shared" si="18"/>
        <v>5A</v>
      </c>
      <c r="AQ252" t="str">
        <f t="shared" si="19"/>
        <v>Minnipa2014Cv5A</v>
      </c>
    </row>
    <row r="253" spans="1:43" x14ac:dyDescent="0.35">
      <c r="A253" s="20">
        <v>2015</v>
      </c>
      <c r="B253" s="20" t="s">
        <v>123</v>
      </c>
      <c r="C253" s="10" t="s">
        <v>130</v>
      </c>
      <c r="D253" s="20">
        <v>3</v>
      </c>
      <c r="E253" s="20">
        <v>4</v>
      </c>
      <c r="F253" s="20">
        <v>12</v>
      </c>
      <c r="G253" s="20">
        <v>1</v>
      </c>
      <c r="H253" s="20" t="s">
        <v>10</v>
      </c>
      <c r="I253" s="20"/>
      <c r="J253" s="20" t="str">
        <f t="shared" si="20"/>
        <v>N0</v>
      </c>
      <c r="K253" s="21">
        <v>100.21999999999998</v>
      </c>
      <c r="L253" s="17">
        <v>40.172573839662434</v>
      </c>
      <c r="M253" s="17">
        <v>60.047426160337537</v>
      </c>
      <c r="N253" s="17"/>
      <c r="O253" s="17"/>
      <c r="P253" s="14"/>
      <c r="Q253" s="14"/>
      <c r="R253" s="22"/>
      <c r="T253" s="35"/>
      <c r="AD253" s="3">
        <v>41904</v>
      </c>
      <c r="AE253" s="35" t="e">
        <v>#DIV/0!</v>
      </c>
      <c r="AF253" t="e">
        <v>#DIV/0!</v>
      </c>
      <c r="AG253" t="e">
        <v>#DIV/0!</v>
      </c>
      <c r="AH253" t="e">
        <v>#DIV/0!</v>
      </c>
      <c r="AI253" t="e">
        <v>#DIV/0!</v>
      </c>
      <c r="AJ253" t="e">
        <v>#DIV/0!</v>
      </c>
      <c r="AK253" t="e">
        <v>#DIV/0!</v>
      </c>
      <c r="AN253" t="str">
        <f t="shared" si="16"/>
        <v>Minnipa</v>
      </c>
      <c r="AO253">
        <f t="shared" si="17"/>
        <v>2014</v>
      </c>
      <c r="AP253" t="str">
        <f t="shared" si="18"/>
        <v>5A</v>
      </c>
      <c r="AQ253" t="str">
        <f t="shared" si="19"/>
        <v>Minnipa2014Cv5A</v>
      </c>
    </row>
    <row r="254" spans="1:43" x14ac:dyDescent="0.35">
      <c r="A254" s="20">
        <v>2015</v>
      </c>
      <c r="B254" s="20" t="s">
        <v>123</v>
      </c>
      <c r="C254" s="10" t="s">
        <v>130</v>
      </c>
      <c r="D254" s="20">
        <v>4</v>
      </c>
      <c r="E254" s="20">
        <v>4</v>
      </c>
      <c r="F254" s="20">
        <v>13</v>
      </c>
      <c r="G254" s="20">
        <v>2</v>
      </c>
      <c r="H254" s="20" t="s">
        <v>4</v>
      </c>
      <c r="I254" s="20"/>
      <c r="J254" s="20" t="str">
        <f t="shared" si="20"/>
        <v>N0</v>
      </c>
      <c r="K254" s="21">
        <v>96.600000000000009</v>
      </c>
      <c r="L254" s="17">
        <v>47.056223175965663</v>
      </c>
      <c r="M254" s="17">
        <v>49.543776824034339</v>
      </c>
      <c r="N254" s="17"/>
      <c r="O254" s="17"/>
      <c r="P254" s="14"/>
      <c r="Q254" s="14"/>
      <c r="R254" s="22"/>
      <c r="T254" s="35"/>
      <c r="AD254" s="3">
        <v>41954</v>
      </c>
      <c r="AE254" s="35">
        <v>27.351737443027712</v>
      </c>
      <c r="AF254">
        <v>5.8605036853644821</v>
      </c>
      <c r="AH254">
        <v>16.236305932139768</v>
      </c>
      <c r="AI254">
        <v>7.0980810531133951</v>
      </c>
      <c r="AN254" t="str">
        <f t="shared" si="16"/>
        <v>Minnipa</v>
      </c>
      <c r="AO254">
        <f t="shared" si="17"/>
        <v>2014</v>
      </c>
      <c r="AP254" t="str">
        <f t="shared" si="18"/>
        <v>5A</v>
      </c>
      <c r="AQ254" t="str">
        <f t="shared" si="19"/>
        <v>Minnipa2014Cv5A</v>
      </c>
    </row>
    <row r="255" spans="1:43" x14ac:dyDescent="0.35">
      <c r="A255" s="20">
        <v>2015</v>
      </c>
      <c r="B255" s="20" t="s">
        <v>123</v>
      </c>
      <c r="C255" s="10" t="s">
        <v>130</v>
      </c>
      <c r="D255" s="20">
        <v>4</v>
      </c>
      <c r="E255" s="20">
        <v>3</v>
      </c>
      <c r="F255" s="20">
        <v>14</v>
      </c>
      <c r="G255" s="20">
        <v>2</v>
      </c>
      <c r="H255" s="20" t="s">
        <v>10</v>
      </c>
      <c r="I255" s="20"/>
      <c r="J255" s="20" t="str">
        <f t="shared" si="20"/>
        <v>N0</v>
      </c>
      <c r="K255" s="21">
        <v>94.96</v>
      </c>
      <c r="L255" s="17">
        <v>35.089145496535799</v>
      </c>
      <c r="M255" s="17">
        <v>59.870854503464194</v>
      </c>
      <c r="N255" s="17"/>
      <c r="O255" s="17"/>
      <c r="P255" s="14"/>
      <c r="Q255" s="14"/>
      <c r="R255" s="22"/>
      <c r="T255" s="35"/>
      <c r="AC255" t="s">
        <v>12</v>
      </c>
      <c r="AD255" s="3">
        <v>41856</v>
      </c>
      <c r="AE255" s="35">
        <v>9.4265193293530345</v>
      </c>
      <c r="AJ255">
        <v>0.44366637651305663</v>
      </c>
      <c r="AK255">
        <v>0.70408680388429346</v>
      </c>
      <c r="AN255" t="str">
        <f t="shared" si="16"/>
        <v>Minnipa</v>
      </c>
      <c r="AO255">
        <f t="shared" si="17"/>
        <v>2014</v>
      </c>
      <c r="AP255" t="str">
        <f t="shared" si="18"/>
        <v>60A</v>
      </c>
      <c r="AQ255" t="str">
        <f t="shared" si="19"/>
        <v>Minnipa2014Cv60A</v>
      </c>
    </row>
    <row r="256" spans="1:43" x14ac:dyDescent="0.35">
      <c r="A256" s="20">
        <v>2015</v>
      </c>
      <c r="B256" s="20" t="s">
        <v>123</v>
      </c>
      <c r="C256" s="10" t="s">
        <v>130</v>
      </c>
      <c r="D256" s="20">
        <v>4</v>
      </c>
      <c r="E256" s="20">
        <v>2</v>
      </c>
      <c r="F256" s="20">
        <v>15</v>
      </c>
      <c r="G256" s="20">
        <v>2</v>
      </c>
      <c r="H256" s="20" t="s">
        <v>8</v>
      </c>
      <c r="I256" s="20"/>
      <c r="J256" s="20" t="str">
        <f t="shared" si="20"/>
        <v>N0</v>
      </c>
      <c r="K256" s="21">
        <v>101.83999999999999</v>
      </c>
      <c r="L256" s="17">
        <v>43.0119696969697</v>
      </c>
      <c r="M256" s="17">
        <v>58.828030303030303</v>
      </c>
      <c r="N256" s="17"/>
      <c r="O256" s="17"/>
      <c r="P256" s="14"/>
      <c r="Q256" s="14"/>
      <c r="R256" s="22"/>
      <c r="T256" s="35"/>
      <c r="AD256" s="3">
        <v>41866</v>
      </c>
      <c r="AE256" s="35">
        <v>4.2614111512502797</v>
      </c>
      <c r="AJ256">
        <v>0.16637454422934958</v>
      </c>
      <c r="AK256">
        <v>0.79003343632674694</v>
      </c>
      <c r="AN256" t="str">
        <f t="shared" si="16"/>
        <v>Minnipa</v>
      </c>
      <c r="AO256">
        <f t="shared" si="17"/>
        <v>2014</v>
      </c>
      <c r="AP256" t="str">
        <f t="shared" si="18"/>
        <v>60A</v>
      </c>
      <c r="AQ256" t="str">
        <f t="shared" si="19"/>
        <v>Minnipa2014Cv60A</v>
      </c>
    </row>
    <row r="257" spans="1:43" x14ac:dyDescent="0.35">
      <c r="A257" s="20">
        <v>2015</v>
      </c>
      <c r="B257" s="20" t="s">
        <v>123</v>
      </c>
      <c r="C257" s="10" t="s">
        <v>130</v>
      </c>
      <c r="D257" s="20">
        <v>4</v>
      </c>
      <c r="E257" s="20">
        <v>1</v>
      </c>
      <c r="F257" s="20">
        <v>16</v>
      </c>
      <c r="G257" s="20">
        <v>2</v>
      </c>
      <c r="H257" s="20" t="s">
        <v>14</v>
      </c>
      <c r="I257" s="20"/>
      <c r="J257" s="20" t="str">
        <f t="shared" si="20"/>
        <v>N0</v>
      </c>
      <c r="K257" s="21">
        <v>131.76</v>
      </c>
      <c r="L257" s="17">
        <v>56.631681109185443</v>
      </c>
      <c r="M257" s="17">
        <v>75.128318890814555</v>
      </c>
      <c r="N257" s="17"/>
      <c r="O257" s="17"/>
      <c r="P257" s="14"/>
      <c r="Q257" s="14"/>
      <c r="R257" s="22"/>
      <c r="T257" s="35"/>
      <c r="AD257" s="3">
        <v>41883</v>
      </c>
      <c r="AE257" s="35">
        <v>15.38073118114567</v>
      </c>
      <c r="AJ257">
        <v>0.87082379765612739</v>
      </c>
      <c r="AK257">
        <v>1.52049958762198</v>
      </c>
      <c r="AN257" t="str">
        <f t="shared" si="16"/>
        <v>Minnipa</v>
      </c>
      <c r="AO257">
        <f t="shared" si="17"/>
        <v>2014</v>
      </c>
      <c r="AP257" t="str">
        <f t="shared" si="18"/>
        <v>60A</v>
      </c>
      <c r="AQ257" t="str">
        <f t="shared" si="19"/>
        <v>Minnipa2014Cv60A</v>
      </c>
    </row>
    <row r="258" spans="1:43" x14ac:dyDescent="0.35">
      <c r="A258" s="20">
        <v>2015</v>
      </c>
      <c r="B258" s="20" t="s">
        <v>123</v>
      </c>
      <c r="C258" s="10" t="s">
        <v>130</v>
      </c>
      <c r="D258" s="20">
        <v>5</v>
      </c>
      <c r="E258" s="20">
        <v>1</v>
      </c>
      <c r="F258" s="20">
        <v>17</v>
      </c>
      <c r="G258" s="20">
        <v>2</v>
      </c>
      <c r="H258" s="20" t="s">
        <v>12</v>
      </c>
      <c r="I258" s="20"/>
      <c r="J258" s="20" t="str">
        <f t="shared" si="20"/>
        <v>N0</v>
      </c>
      <c r="K258" s="21">
        <v>99.02</v>
      </c>
      <c r="L258" s="17">
        <v>40.287549019607845</v>
      </c>
      <c r="M258" s="17">
        <v>58.732450980392152</v>
      </c>
      <c r="N258" s="17"/>
      <c r="O258" s="17"/>
      <c r="P258" s="14"/>
      <c r="Q258" s="14"/>
      <c r="R258" s="22"/>
      <c r="T258" s="35"/>
      <c r="AD258" s="3">
        <v>41899</v>
      </c>
      <c r="AE258" s="35" t="e">
        <v>#DIV/0!</v>
      </c>
      <c r="AF258" t="e">
        <v>#DIV/0!</v>
      </c>
      <c r="AG258" t="e">
        <v>#DIV/0!</v>
      </c>
      <c r="AH258" t="e">
        <v>#DIV/0!</v>
      </c>
      <c r="AI258" t="e">
        <v>#DIV/0!</v>
      </c>
      <c r="AJ258" t="e">
        <v>#DIV/0!</v>
      </c>
      <c r="AK258" t="e">
        <v>#DIV/0!</v>
      </c>
      <c r="AN258" t="str">
        <f t="shared" si="16"/>
        <v>Minnipa</v>
      </c>
      <c r="AO258">
        <f t="shared" si="17"/>
        <v>2014</v>
      </c>
      <c r="AP258" t="str">
        <f t="shared" si="18"/>
        <v>60A</v>
      </c>
      <c r="AQ258" t="str">
        <f t="shared" si="19"/>
        <v>Minnipa2014Cv60A</v>
      </c>
    </row>
    <row r="259" spans="1:43" x14ac:dyDescent="0.35">
      <c r="A259" s="20">
        <v>2015</v>
      </c>
      <c r="B259" s="20" t="s">
        <v>123</v>
      </c>
      <c r="C259" s="10" t="s">
        <v>130</v>
      </c>
      <c r="D259" s="20">
        <v>5</v>
      </c>
      <c r="E259" s="20">
        <v>2</v>
      </c>
      <c r="F259" s="20">
        <v>18</v>
      </c>
      <c r="G259" s="20">
        <v>2</v>
      </c>
      <c r="H259" s="20" t="s">
        <v>7</v>
      </c>
      <c r="I259" s="20"/>
      <c r="J259" s="20" t="str">
        <f t="shared" si="20"/>
        <v>N0</v>
      </c>
      <c r="K259" s="21">
        <v>87.14</v>
      </c>
      <c r="L259" s="17">
        <v>37.414019204389575</v>
      </c>
      <c r="M259" s="17">
        <v>49.725980795610425</v>
      </c>
      <c r="N259" s="17"/>
      <c r="O259" s="17"/>
      <c r="P259" s="14"/>
      <c r="Q259" s="14"/>
      <c r="R259" s="22"/>
      <c r="T259" s="35"/>
      <c r="AD259" s="3">
        <v>41901</v>
      </c>
      <c r="AE259" s="35">
        <v>16.290004092489106</v>
      </c>
      <c r="AF259">
        <v>11.228723839962482</v>
      </c>
      <c r="AG259">
        <v>2.8871003157573778</v>
      </c>
      <c r="AH259">
        <v>2.3936371292757634</v>
      </c>
      <c r="AI259">
        <v>5.408281030567597</v>
      </c>
      <c r="AJ259">
        <v>8.6839391300277E-2</v>
      </c>
      <c r="AK259">
        <v>2.2352030214709897</v>
      </c>
      <c r="AN259" t="str">
        <f t="shared" si="16"/>
        <v>Minnipa</v>
      </c>
      <c r="AO259">
        <f t="shared" si="17"/>
        <v>2014</v>
      </c>
      <c r="AP259" t="str">
        <f t="shared" si="18"/>
        <v>60A</v>
      </c>
      <c r="AQ259" t="str">
        <f t="shared" si="19"/>
        <v>Minnipa2014Cv60A</v>
      </c>
    </row>
    <row r="260" spans="1:43" x14ac:dyDescent="0.35">
      <c r="A260" s="20">
        <v>2015</v>
      </c>
      <c r="B260" s="20" t="s">
        <v>123</v>
      </c>
      <c r="C260" s="10" t="s">
        <v>130</v>
      </c>
      <c r="D260" s="20">
        <v>5</v>
      </c>
      <c r="E260" s="20">
        <v>3</v>
      </c>
      <c r="F260" s="20">
        <v>19</v>
      </c>
      <c r="G260" s="20">
        <v>2</v>
      </c>
      <c r="H260" s="20" t="s">
        <v>5</v>
      </c>
      <c r="I260" s="20"/>
      <c r="J260" s="20" t="str">
        <f t="shared" si="20"/>
        <v>N0</v>
      </c>
      <c r="K260" s="21">
        <v>69.02</v>
      </c>
      <c r="L260" s="17">
        <v>24.873245283018864</v>
      </c>
      <c r="M260" s="17">
        <v>44.146754716981135</v>
      </c>
      <c r="N260" s="17"/>
      <c r="O260" s="17"/>
      <c r="P260" s="14"/>
      <c r="Q260" s="14"/>
      <c r="R260" s="22"/>
      <c r="T260" s="35"/>
      <c r="AD260" s="3">
        <v>41954</v>
      </c>
      <c r="AE260" s="35">
        <v>77.277718423529734</v>
      </c>
      <c r="AF260">
        <v>29.115389462374775</v>
      </c>
      <c r="AH260">
        <v>44.871272519648734</v>
      </c>
      <c r="AI260">
        <v>1.661944752875183</v>
      </c>
      <c r="AN260" t="str">
        <f t="shared" si="16"/>
        <v>Minnipa</v>
      </c>
      <c r="AO260">
        <f t="shared" si="17"/>
        <v>2014</v>
      </c>
      <c r="AP260" t="str">
        <f t="shared" si="18"/>
        <v>60A</v>
      </c>
      <c r="AQ260" t="str">
        <f t="shared" si="19"/>
        <v>Minnipa2014Cv60A</v>
      </c>
    </row>
    <row r="261" spans="1:43" x14ac:dyDescent="0.35">
      <c r="A261" s="20">
        <v>2015</v>
      </c>
      <c r="B261" s="20" t="s">
        <v>123</v>
      </c>
      <c r="C261" s="10" t="s">
        <v>130</v>
      </c>
      <c r="D261" s="20">
        <v>5</v>
      </c>
      <c r="E261" s="20">
        <v>4</v>
      </c>
      <c r="F261" s="20">
        <v>20</v>
      </c>
      <c r="G261" s="20">
        <v>2</v>
      </c>
      <c r="H261" s="20" t="s">
        <v>2</v>
      </c>
      <c r="I261" s="20"/>
      <c r="J261" s="20" t="str">
        <f t="shared" si="20"/>
        <v>N0</v>
      </c>
      <c r="K261" s="21">
        <v>65.86</v>
      </c>
      <c r="L261" s="17">
        <v>22.122205128205128</v>
      </c>
      <c r="M261" s="17">
        <v>43.737794871794868</v>
      </c>
      <c r="N261" s="17"/>
      <c r="O261" s="17"/>
      <c r="P261" s="14"/>
      <c r="Q261" s="14"/>
      <c r="R261" s="22"/>
      <c r="T261" s="35"/>
      <c r="AC261" t="s">
        <v>10</v>
      </c>
      <c r="AD261" s="3">
        <v>41856</v>
      </c>
      <c r="AE261" s="35">
        <v>4.7540465219992782</v>
      </c>
      <c r="AJ261">
        <v>0.2054354307222819</v>
      </c>
      <c r="AK261">
        <v>0.68875836599510676</v>
      </c>
      <c r="AN261" t="str">
        <f t="shared" ref="AN261:AN324" si="21">IF(AA261&lt;&gt;"",AA261,AN260)</f>
        <v>Minnipa</v>
      </c>
      <c r="AO261">
        <f t="shared" ref="AO261:AO324" si="22">IF(AB261&lt;&gt;"",AB261,AO260)</f>
        <v>2014</v>
      </c>
      <c r="AP261" t="str">
        <f t="shared" ref="AP261:AP324" si="23">IF(AC261&lt;&gt;"",AC261,AP260)</f>
        <v>Corack</v>
      </c>
      <c r="AQ261" t="str">
        <f t="shared" ref="AQ261:AQ324" si="24">AN261&amp;AO261&amp;"Cv"&amp;AP261</f>
        <v>Minnipa2014CvCorack</v>
      </c>
    </row>
    <row r="262" spans="1:43" x14ac:dyDescent="0.35">
      <c r="A262" s="20">
        <v>2015</v>
      </c>
      <c r="B262" s="20" t="s">
        <v>123</v>
      </c>
      <c r="C262" s="10" t="s">
        <v>130</v>
      </c>
      <c r="D262" s="20">
        <v>6</v>
      </c>
      <c r="E262" s="20">
        <v>4</v>
      </c>
      <c r="F262" s="20">
        <v>21</v>
      </c>
      <c r="G262" s="20">
        <v>2</v>
      </c>
      <c r="H262" s="20" t="s">
        <v>3</v>
      </c>
      <c r="I262" s="20"/>
      <c r="J262" s="20" t="str">
        <f t="shared" si="20"/>
        <v>N0</v>
      </c>
      <c r="K262" s="21">
        <v>51.42</v>
      </c>
      <c r="L262" s="17">
        <v>17.525168539325843</v>
      </c>
      <c r="M262" s="17">
        <v>33.894831460674162</v>
      </c>
      <c r="N262" s="17"/>
      <c r="O262" s="17"/>
      <c r="P262" s="14"/>
      <c r="Q262" s="14"/>
      <c r="R262" s="22"/>
      <c r="T262" s="35"/>
      <c r="AD262" s="3">
        <v>41871</v>
      </c>
      <c r="AE262" s="35">
        <v>8.3873888467548188</v>
      </c>
      <c r="AJ262">
        <v>0.28594008384592717</v>
      </c>
      <c r="AK262">
        <v>1.995023311303632</v>
      </c>
      <c r="AN262" t="str">
        <f t="shared" si="21"/>
        <v>Minnipa</v>
      </c>
      <c r="AO262">
        <f t="shared" si="22"/>
        <v>2014</v>
      </c>
      <c r="AP262" t="str">
        <f t="shared" si="23"/>
        <v>Corack</v>
      </c>
      <c r="AQ262" t="str">
        <f t="shared" si="24"/>
        <v>Minnipa2014CvCorack</v>
      </c>
    </row>
    <row r="263" spans="1:43" x14ac:dyDescent="0.35">
      <c r="A263" s="20">
        <v>2015</v>
      </c>
      <c r="B263" s="20" t="s">
        <v>123</v>
      </c>
      <c r="C263" s="10" t="s">
        <v>130</v>
      </c>
      <c r="D263" s="20">
        <v>6</v>
      </c>
      <c r="E263" s="20">
        <v>3</v>
      </c>
      <c r="F263" s="20">
        <v>22</v>
      </c>
      <c r="G263" s="20">
        <v>2</v>
      </c>
      <c r="H263" s="20" t="s">
        <v>13</v>
      </c>
      <c r="I263" s="20"/>
      <c r="J263" s="20" t="str">
        <f t="shared" si="20"/>
        <v>N0</v>
      </c>
      <c r="K263" s="21">
        <v>55.48</v>
      </c>
      <c r="L263" s="17">
        <v>20.819538784067085</v>
      </c>
      <c r="M263" s="17">
        <v>34.660461215932919</v>
      </c>
      <c r="N263" s="17"/>
      <c r="O263" s="17"/>
      <c r="P263" s="14"/>
      <c r="Q263" s="14"/>
      <c r="R263" s="22"/>
      <c r="T263" s="35"/>
      <c r="AD263" s="3">
        <v>41883</v>
      </c>
      <c r="AE263" s="35">
        <v>27.053346681448971</v>
      </c>
      <c r="AJ263">
        <v>0.20056848311508815</v>
      </c>
      <c r="AK263">
        <v>2.5697580263996285</v>
      </c>
      <c r="AN263" t="str">
        <f t="shared" si="21"/>
        <v>Minnipa</v>
      </c>
      <c r="AO263">
        <f t="shared" si="22"/>
        <v>2014</v>
      </c>
      <c r="AP263" t="str">
        <f t="shared" si="23"/>
        <v>Corack</v>
      </c>
      <c r="AQ263" t="str">
        <f t="shared" si="24"/>
        <v>Minnipa2014CvCorack</v>
      </c>
    </row>
    <row r="264" spans="1:43" x14ac:dyDescent="0.35">
      <c r="A264" s="20">
        <v>2015</v>
      </c>
      <c r="B264" s="20" t="s">
        <v>123</v>
      </c>
      <c r="C264" s="10" t="s">
        <v>130</v>
      </c>
      <c r="D264" s="20">
        <v>6</v>
      </c>
      <c r="E264" s="20">
        <v>2</v>
      </c>
      <c r="F264" s="20">
        <v>23</v>
      </c>
      <c r="G264" s="20">
        <v>2</v>
      </c>
      <c r="H264" s="20" t="s">
        <v>9</v>
      </c>
      <c r="I264" s="20"/>
      <c r="J264" s="20" t="str">
        <f t="shared" si="20"/>
        <v>N0</v>
      </c>
      <c r="K264" s="21">
        <v>64.679999999999993</v>
      </c>
      <c r="L264" s="17">
        <v>22.725405405405407</v>
      </c>
      <c r="M264" s="17">
        <v>41.954594594594596</v>
      </c>
      <c r="N264" s="17"/>
      <c r="O264" s="17"/>
      <c r="P264" s="14"/>
      <c r="Q264" s="14"/>
      <c r="R264" s="22"/>
      <c r="T264" s="35"/>
      <c r="AD264" s="3">
        <v>41899</v>
      </c>
      <c r="AE264" s="35">
        <v>32.984075450637391</v>
      </c>
      <c r="AF264">
        <v>15.567725053806969</v>
      </c>
      <c r="AG264">
        <v>5.2307291011831616</v>
      </c>
      <c r="AH264">
        <v>8.7626996115417359</v>
      </c>
      <c r="AI264">
        <v>4.0039793725154595</v>
      </c>
      <c r="AJ264">
        <v>0.64283817193281423</v>
      </c>
      <c r="AK264">
        <v>1.7915938524750417</v>
      </c>
      <c r="AN264" t="str">
        <f t="shared" si="21"/>
        <v>Minnipa</v>
      </c>
      <c r="AO264">
        <f t="shared" si="22"/>
        <v>2014</v>
      </c>
      <c r="AP264" t="str">
        <f t="shared" si="23"/>
        <v>Corack</v>
      </c>
      <c r="AQ264" t="str">
        <f t="shared" si="24"/>
        <v>Minnipa2014CvCorack</v>
      </c>
    </row>
    <row r="265" spans="1:43" x14ac:dyDescent="0.35">
      <c r="A265" s="20">
        <v>2015</v>
      </c>
      <c r="B265" s="20" t="s">
        <v>123</v>
      </c>
      <c r="C265" s="10" t="s">
        <v>130</v>
      </c>
      <c r="D265" s="20">
        <v>6</v>
      </c>
      <c r="E265" s="20">
        <v>1</v>
      </c>
      <c r="F265" s="20">
        <v>24</v>
      </c>
      <c r="G265" s="20">
        <v>2</v>
      </c>
      <c r="H265" s="20" t="s">
        <v>6</v>
      </c>
      <c r="I265" s="20"/>
      <c r="J265" s="20" t="str">
        <f t="shared" si="20"/>
        <v>N0</v>
      </c>
      <c r="K265" s="21">
        <v>67.5</v>
      </c>
      <c r="L265" s="17">
        <v>23.451661631419938</v>
      </c>
      <c r="M265" s="17">
        <v>44.048338368580062</v>
      </c>
      <c r="N265" s="17"/>
      <c r="O265" s="17"/>
      <c r="P265" s="14"/>
      <c r="Q265" s="14"/>
      <c r="R265" s="22"/>
      <c r="T265" s="35"/>
      <c r="AD265" s="3">
        <v>41904</v>
      </c>
      <c r="AE265" s="35" t="e">
        <v>#DIV/0!</v>
      </c>
      <c r="AF265" t="e">
        <v>#DIV/0!</v>
      </c>
      <c r="AG265" t="e">
        <v>#DIV/0!</v>
      </c>
      <c r="AH265" t="e">
        <v>#DIV/0!</v>
      </c>
      <c r="AI265" t="e">
        <v>#DIV/0!</v>
      </c>
      <c r="AJ265" t="e">
        <v>#DIV/0!</v>
      </c>
      <c r="AK265" t="e">
        <v>#DIV/0!</v>
      </c>
      <c r="AN265" t="str">
        <f t="shared" si="21"/>
        <v>Minnipa</v>
      </c>
      <c r="AO265">
        <f t="shared" si="22"/>
        <v>2014</v>
      </c>
      <c r="AP265" t="str">
        <f t="shared" si="23"/>
        <v>Corack</v>
      </c>
      <c r="AQ265" t="str">
        <f t="shared" si="24"/>
        <v>Minnipa2014CvCorack</v>
      </c>
    </row>
    <row r="266" spans="1:43" x14ac:dyDescent="0.35">
      <c r="A266" s="20">
        <v>2015</v>
      </c>
      <c r="B266" s="20" t="s">
        <v>123</v>
      </c>
      <c r="C266" s="10" t="s">
        <v>130</v>
      </c>
      <c r="D266" s="20">
        <v>7</v>
      </c>
      <c r="E266" s="20">
        <v>1</v>
      </c>
      <c r="F266" s="20">
        <v>25</v>
      </c>
      <c r="G266" s="20">
        <v>3</v>
      </c>
      <c r="H266" s="20" t="s">
        <v>9</v>
      </c>
      <c r="I266" s="20"/>
      <c r="J266" s="20" t="str">
        <f t="shared" si="20"/>
        <v>N0</v>
      </c>
      <c r="K266" s="21">
        <v>58.179999999999993</v>
      </c>
      <c r="L266" s="17">
        <v>18.334033613445378</v>
      </c>
      <c r="M266" s="17">
        <v>39.845966386554622</v>
      </c>
      <c r="N266" s="17"/>
      <c r="O266" s="17"/>
      <c r="P266" s="14"/>
      <c r="Q266" s="14"/>
      <c r="R266" s="22"/>
      <c r="T266" s="35"/>
      <c r="AD266" s="3">
        <v>41954</v>
      </c>
      <c r="AE266" s="35">
        <v>46.185425576314309</v>
      </c>
      <c r="AF266">
        <v>13.365605688126818</v>
      </c>
      <c r="AH266">
        <v>28.374379856057907</v>
      </c>
      <c r="AI266">
        <v>8.5639026070258399</v>
      </c>
      <c r="AN266" t="str">
        <f t="shared" si="21"/>
        <v>Minnipa</v>
      </c>
      <c r="AO266">
        <f t="shared" si="22"/>
        <v>2014</v>
      </c>
      <c r="AP266" t="str">
        <f t="shared" si="23"/>
        <v>Corack</v>
      </c>
      <c r="AQ266" t="str">
        <f t="shared" si="24"/>
        <v>Minnipa2014CvCorack</v>
      </c>
    </row>
    <row r="267" spans="1:43" x14ac:dyDescent="0.35">
      <c r="A267" s="20">
        <v>2015</v>
      </c>
      <c r="B267" s="20" t="s">
        <v>123</v>
      </c>
      <c r="C267" s="10" t="s">
        <v>130</v>
      </c>
      <c r="D267" s="20">
        <v>7</v>
      </c>
      <c r="E267" s="20">
        <v>2</v>
      </c>
      <c r="F267" s="20">
        <v>26</v>
      </c>
      <c r="G267" s="20">
        <v>3</v>
      </c>
      <c r="H267" s="20" t="s">
        <v>5</v>
      </c>
      <c r="I267" s="20"/>
      <c r="J267" s="20" t="str">
        <f t="shared" si="20"/>
        <v>N0</v>
      </c>
      <c r="K267" s="21">
        <v>78.540000000000006</v>
      </c>
      <c r="L267" s="17">
        <v>26.988648648648656</v>
      </c>
      <c r="M267" s="17">
        <v>51.551351351351357</v>
      </c>
      <c r="N267" s="17"/>
      <c r="O267" s="17"/>
      <c r="P267" s="14"/>
      <c r="Q267" s="14"/>
      <c r="R267" s="22"/>
      <c r="T267" s="35"/>
      <c r="AC267" t="s">
        <v>8</v>
      </c>
      <c r="AD267" s="3">
        <v>41856</v>
      </c>
      <c r="AE267" s="35">
        <v>7.3154966794242178</v>
      </c>
      <c r="AJ267">
        <v>0.28756055697676525</v>
      </c>
      <c r="AK267">
        <v>1.3745590371743472</v>
      </c>
      <c r="AN267" t="str">
        <f t="shared" si="21"/>
        <v>Minnipa</v>
      </c>
      <c r="AO267">
        <f t="shared" si="22"/>
        <v>2014</v>
      </c>
      <c r="AP267" t="str">
        <f t="shared" si="23"/>
        <v>Espada</v>
      </c>
      <c r="AQ267" t="str">
        <f t="shared" si="24"/>
        <v>Minnipa2014CvEspada</v>
      </c>
    </row>
    <row r="268" spans="1:43" x14ac:dyDescent="0.35">
      <c r="A268" s="20">
        <v>2015</v>
      </c>
      <c r="B268" s="20" t="s">
        <v>123</v>
      </c>
      <c r="C268" s="10" t="s">
        <v>130</v>
      </c>
      <c r="D268" s="20">
        <v>7</v>
      </c>
      <c r="E268" s="20">
        <v>3</v>
      </c>
      <c r="F268" s="20">
        <v>27</v>
      </c>
      <c r="G268" s="20">
        <v>3</v>
      </c>
      <c r="H268" s="20" t="s">
        <v>3</v>
      </c>
      <c r="I268" s="20"/>
      <c r="J268" s="20" t="str">
        <f t="shared" si="20"/>
        <v>N0</v>
      </c>
      <c r="K268" s="21">
        <v>54.340000000000011</v>
      </c>
      <c r="L268" s="17">
        <v>17.920638297872344</v>
      </c>
      <c r="M268" s="17">
        <v>36.419361702127667</v>
      </c>
      <c r="N268" s="17"/>
      <c r="O268" s="17"/>
      <c r="P268" s="14"/>
      <c r="Q268" s="14"/>
      <c r="R268" s="22"/>
      <c r="T268" s="35"/>
      <c r="AD268" s="3">
        <v>41873</v>
      </c>
      <c r="AE268" s="35">
        <v>13.748477188401623</v>
      </c>
      <c r="AJ268">
        <v>0.42112591468674793</v>
      </c>
      <c r="AK268">
        <v>3.4454103365365669</v>
      </c>
      <c r="AN268" t="str">
        <f t="shared" si="21"/>
        <v>Minnipa</v>
      </c>
      <c r="AO268">
        <f t="shared" si="22"/>
        <v>2014</v>
      </c>
      <c r="AP268" t="str">
        <f t="shared" si="23"/>
        <v>Espada</v>
      </c>
      <c r="AQ268" t="str">
        <f t="shared" si="24"/>
        <v>Minnipa2014CvEspada</v>
      </c>
    </row>
    <row r="269" spans="1:43" x14ac:dyDescent="0.35">
      <c r="A269" s="20">
        <v>2015</v>
      </c>
      <c r="B269" s="20" t="s">
        <v>123</v>
      </c>
      <c r="C269" s="10" t="s">
        <v>130</v>
      </c>
      <c r="D269" s="20">
        <v>7</v>
      </c>
      <c r="E269" s="20">
        <v>4</v>
      </c>
      <c r="F269" s="20">
        <v>28</v>
      </c>
      <c r="G269" s="20">
        <v>3</v>
      </c>
      <c r="H269" s="20" t="s">
        <v>8</v>
      </c>
      <c r="I269" s="20"/>
      <c r="J269" s="20" t="str">
        <f t="shared" si="20"/>
        <v>N0</v>
      </c>
      <c r="K269" s="21">
        <v>69.400000000000006</v>
      </c>
      <c r="L269" s="17">
        <v>26.007331975560085</v>
      </c>
      <c r="M269" s="17">
        <v>43.392668024439914</v>
      </c>
      <c r="N269" s="17"/>
      <c r="O269" s="17"/>
      <c r="P269" s="14"/>
      <c r="Q269" s="14"/>
      <c r="R269" s="22"/>
      <c r="T269" s="35"/>
      <c r="AD269" s="3">
        <v>41883</v>
      </c>
      <c r="AE269" s="35">
        <v>15.537611356533166</v>
      </c>
      <c r="AJ269">
        <v>0.3515758151908952</v>
      </c>
      <c r="AK269">
        <v>1.145868558803691</v>
      </c>
      <c r="AN269" t="str">
        <f t="shared" si="21"/>
        <v>Minnipa</v>
      </c>
      <c r="AO269">
        <f t="shared" si="22"/>
        <v>2014</v>
      </c>
      <c r="AP269" t="str">
        <f t="shared" si="23"/>
        <v>Espada</v>
      </c>
      <c r="AQ269" t="str">
        <f t="shared" si="24"/>
        <v>Minnipa2014CvEspada</v>
      </c>
    </row>
    <row r="270" spans="1:43" x14ac:dyDescent="0.35">
      <c r="A270" s="20">
        <v>2015</v>
      </c>
      <c r="B270" s="20" t="s">
        <v>123</v>
      </c>
      <c r="C270" s="10" t="s">
        <v>130</v>
      </c>
      <c r="D270" s="20">
        <v>8</v>
      </c>
      <c r="E270" s="20">
        <v>4</v>
      </c>
      <c r="F270" s="20">
        <v>29</v>
      </c>
      <c r="G270" s="20">
        <v>3</v>
      </c>
      <c r="H270" s="20" t="s">
        <v>13</v>
      </c>
      <c r="I270" s="20"/>
      <c r="J270" s="20" t="str">
        <f t="shared" si="20"/>
        <v>N0</v>
      </c>
      <c r="K270" s="21">
        <v>37.979999999999997</v>
      </c>
      <c r="L270" s="17">
        <v>11.565925925925926</v>
      </c>
      <c r="M270" s="17">
        <v>26.414074074074076</v>
      </c>
      <c r="N270" s="17"/>
      <c r="O270" s="17"/>
      <c r="P270" s="14"/>
      <c r="Q270" s="14"/>
      <c r="R270" s="22"/>
      <c r="T270" s="35"/>
      <c r="AD270" s="3">
        <v>41901</v>
      </c>
      <c r="AE270" s="35">
        <v>15.125014049580919</v>
      </c>
      <c r="AF270">
        <v>9.2458950759903189</v>
      </c>
      <c r="AG270">
        <v>3.1326174810413994</v>
      </c>
      <c r="AH270">
        <v>1.4736955449364133</v>
      </c>
      <c r="AI270">
        <v>1.2728059476124094</v>
      </c>
      <c r="AJ270">
        <v>0.29481176753840888</v>
      </c>
      <c r="AK270">
        <v>3.0732522411303544</v>
      </c>
      <c r="AN270" t="str">
        <f t="shared" si="21"/>
        <v>Minnipa</v>
      </c>
      <c r="AO270">
        <f t="shared" si="22"/>
        <v>2014</v>
      </c>
      <c r="AP270" t="str">
        <f t="shared" si="23"/>
        <v>Espada</v>
      </c>
      <c r="AQ270" t="str">
        <f t="shared" si="24"/>
        <v>Minnipa2014CvEspada</v>
      </c>
    </row>
    <row r="271" spans="1:43" x14ac:dyDescent="0.35">
      <c r="A271" s="20">
        <v>2015</v>
      </c>
      <c r="B271" s="20" t="s">
        <v>123</v>
      </c>
      <c r="C271" s="10" t="s">
        <v>130</v>
      </c>
      <c r="D271" s="20">
        <v>8</v>
      </c>
      <c r="E271" s="20">
        <v>3</v>
      </c>
      <c r="F271" s="20">
        <v>30</v>
      </c>
      <c r="G271" s="20">
        <v>3</v>
      </c>
      <c r="H271" s="20" t="s">
        <v>7</v>
      </c>
      <c r="I271" s="20"/>
      <c r="J271" s="20" t="str">
        <f t="shared" si="20"/>
        <v>N0</v>
      </c>
      <c r="K271" s="21">
        <v>69.3</v>
      </c>
      <c r="L271" s="17">
        <v>28.561341853035145</v>
      </c>
      <c r="M271" s="17">
        <v>40.738658146964859</v>
      </c>
      <c r="N271" s="17"/>
      <c r="O271" s="17"/>
      <c r="P271" s="14"/>
      <c r="Q271" s="14"/>
      <c r="R271" s="22"/>
      <c r="T271" s="35"/>
      <c r="AD271" s="3">
        <v>41904</v>
      </c>
      <c r="AE271" s="35">
        <v>14.014856403117619</v>
      </c>
      <c r="AF271">
        <v>15.828791958809344</v>
      </c>
      <c r="AG271">
        <v>3.9584369907084431</v>
      </c>
      <c r="AH271">
        <v>1.3276970855763637</v>
      </c>
      <c r="AI271">
        <v>3.472198520592753</v>
      </c>
      <c r="AJ271">
        <v>0.528582301774571</v>
      </c>
      <c r="AK271">
        <v>5.9602426566011655</v>
      </c>
      <c r="AN271" t="str">
        <f t="shared" si="21"/>
        <v>Minnipa</v>
      </c>
      <c r="AO271">
        <f t="shared" si="22"/>
        <v>2014</v>
      </c>
      <c r="AP271" t="str">
        <f t="shared" si="23"/>
        <v>Espada</v>
      </c>
      <c r="AQ271" t="str">
        <f t="shared" si="24"/>
        <v>Minnipa2014CvEspada</v>
      </c>
    </row>
    <row r="272" spans="1:43" x14ac:dyDescent="0.35">
      <c r="A272" s="20">
        <v>2015</v>
      </c>
      <c r="B272" s="20" t="s">
        <v>123</v>
      </c>
      <c r="C272" s="10" t="s">
        <v>130</v>
      </c>
      <c r="D272" s="20">
        <v>8</v>
      </c>
      <c r="E272" s="20">
        <v>2</v>
      </c>
      <c r="F272" s="20">
        <v>31</v>
      </c>
      <c r="G272" s="20">
        <v>3</v>
      </c>
      <c r="H272" s="20" t="s">
        <v>6</v>
      </c>
      <c r="I272" s="20"/>
      <c r="J272" s="20" t="str">
        <f t="shared" si="20"/>
        <v>N0</v>
      </c>
      <c r="K272" s="21">
        <v>85.100000000000009</v>
      </c>
      <c r="L272" s="17">
        <v>31.947840531561464</v>
      </c>
      <c r="M272" s="17">
        <v>53.152159468438541</v>
      </c>
      <c r="N272" s="17"/>
      <c r="O272" s="17"/>
      <c r="P272" s="14"/>
      <c r="Q272" s="14"/>
      <c r="R272" s="22"/>
      <c r="T272" s="35"/>
      <c r="AD272" s="3">
        <v>41954</v>
      </c>
      <c r="AE272" s="35">
        <v>96.497196468735908</v>
      </c>
      <c r="AF272">
        <v>28.786707905016719</v>
      </c>
      <c r="AH272">
        <v>57.404237194783953</v>
      </c>
      <c r="AI272">
        <v>14.992642785734915</v>
      </c>
      <c r="AN272" t="str">
        <f t="shared" si="21"/>
        <v>Minnipa</v>
      </c>
      <c r="AO272">
        <f t="shared" si="22"/>
        <v>2014</v>
      </c>
      <c r="AP272" t="str">
        <f t="shared" si="23"/>
        <v>Espada</v>
      </c>
      <c r="AQ272" t="str">
        <f t="shared" si="24"/>
        <v>Minnipa2014CvEspada</v>
      </c>
    </row>
    <row r="273" spans="1:43" x14ac:dyDescent="0.35">
      <c r="A273" s="20">
        <v>2015</v>
      </c>
      <c r="B273" s="20" t="s">
        <v>123</v>
      </c>
      <c r="C273" s="10" t="s">
        <v>130</v>
      </c>
      <c r="D273" s="20">
        <v>8</v>
      </c>
      <c r="E273" s="20">
        <v>1</v>
      </c>
      <c r="F273" s="20">
        <v>32</v>
      </c>
      <c r="G273" s="20">
        <v>3</v>
      </c>
      <c r="H273" s="20" t="s">
        <v>10</v>
      </c>
      <c r="I273" s="20"/>
      <c r="J273" s="20" t="str">
        <f t="shared" si="20"/>
        <v>N0</v>
      </c>
      <c r="K273" s="21">
        <v>107.5</v>
      </c>
      <c r="L273" s="17">
        <v>43.150349650349654</v>
      </c>
      <c r="M273" s="17">
        <v>64.349650349650346</v>
      </c>
      <c r="N273" s="17"/>
      <c r="O273" s="17"/>
      <c r="P273" s="14"/>
      <c r="Q273" s="14"/>
      <c r="R273" s="22"/>
      <c r="T273" s="35"/>
      <c r="AC273" t="s">
        <v>4</v>
      </c>
      <c r="AD273" s="3">
        <v>41856</v>
      </c>
      <c r="AE273" s="35">
        <v>7.170062761231593</v>
      </c>
      <c r="AJ273">
        <v>0.25342960181953494</v>
      </c>
      <c r="AK273">
        <v>1.4155273667725397</v>
      </c>
      <c r="AN273" t="str">
        <f t="shared" si="21"/>
        <v>Minnipa</v>
      </c>
      <c r="AO273">
        <f t="shared" si="22"/>
        <v>2014</v>
      </c>
      <c r="AP273" t="str">
        <f t="shared" si="23"/>
        <v>Gauntlet</v>
      </c>
      <c r="AQ273" t="str">
        <f t="shared" si="24"/>
        <v>Minnipa2014CvGauntlet</v>
      </c>
    </row>
    <row r="274" spans="1:43" x14ac:dyDescent="0.35">
      <c r="A274" s="20">
        <v>2015</v>
      </c>
      <c r="B274" s="20" t="s">
        <v>123</v>
      </c>
      <c r="C274" s="10" t="s">
        <v>130</v>
      </c>
      <c r="D274" s="20">
        <v>9</v>
      </c>
      <c r="E274" s="20">
        <v>1</v>
      </c>
      <c r="F274" s="20">
        <v>33</v>
      </c>
      <c r="G274" s="20">
        <v>3</v>
      </c>
      <c r="H274" s="20" t="s">
        <v>2</v>
      </c>
      <c r="I274" s="20"/>
      <c r="J274" s="20" t="str">
        <f t="shared" si="20"/>
        <v>N0</v>
      </c>
      <c r="K274" s="21">
        <v>88.64</v>
      </c>
      <c r="L274" s="17">
        <v>35.367212020033392</v>
      </c>
      <c r="M274" s="17">
        <v>53.272787979966608</v>
      </c>
      <c r="N274" s="17"/>
      <c r="O274" s="17"/>
      <c r="P274" s="14"/>
      <c r="Q274" s="14"/>
      <c r="R274" s="22"/>
      <c r="T274" s="35"/>
      <c r="AD274" s="3">
        <v>41862</v>
      </c>
      <c r="AE274" s="35">
        <v>6.6963012178365986</v>
      </c>
      <c r="AJ274">
        <v>0.30434753381784541</v>
      </c>
      <c r="AK274">
        <v>0.74888547824617446</v>
      </c>
      <c r="AN274" t="str">
        <f t="shared" si="21"/>
        <v>Minnipa</v>
      </c>
      <c r="AO274">
        <f t="shared" si="22"/>
        <v>2014</v>
      </c>
      <c r="AP274" t="str">
        <f t="shared" si="23"/>
        <v>Gauntlet</v>
      </c>
      <c r="AQ274" t="str">
        <f t="shared" si="24"/>
        <v>Minnipa2014CvGauntlet</v>
      </c>
    </row>
    <row r="275" spans="1:43" x14ac:dyDescent="0.35">
      <c r="A275" s="20">
        <v>2015</v>
      </c>
      <c r="B275" s="20" t="s">
        <v>123</v>
      </c>
      <c r="C275" s="10" t="s">
        <v>130</v>
      </c>
      <c r="D275" s="20">
        <v>9</v>
      </c>
      <c r="E275" s="20">
        <v>2</v>
      </c>
      <c r="F275" s="20">
        <v>34</v>
      </c>
      <c r="G275" s="20">
        <v>3</v>
      </c>
      <c r="H275" s="20" t="s">
        <v>4</v>
      </c>
      <c r="I275" s="20"/>
      <c r="J275" s="20" t="str">
        <f t="shared" si="20"/>
        <v>N0</v>
      </c>
      <c r="K275" s="21">
        <v>122.23999999999998</v>
      </c>
      <c r="L275" s="17">
        <v>46.305483443708596</v>
      </c>
      <c r="M275" s="17">
        <v>75.934516556291385</v>
      </c>
      <c r="N275" s="17"/>
      <c r="O275" s="17"/>
      <c r="P275" s="14"/>
      <c r="Q275" s="14"/>
      <c r="R275" s="22"/>
      <c r="T275" s="35"/>
      <c r="AD275" s="3">
        <v>41873</v>
      </c>
      <c r="AE275" s="35">
        <v>8.2239872730122343</v>
      </c>
      <c r="AJ275">
        <v>0.182080759202154</v>
      </c>
      <c r="AK275">
        <v>1.8106586814689822</v>
      </c>
      <c r="AN275" t="str">
        <f t="shared" si="21"/>
        <v>Minnipa</v>
      </c>
      <c r="AO275">
        <f t="shared" si="22"/>
        <v>2014</v>
      </c>
      <c r="AP275" t="str">
        <f t="shared" si="23"/>
        <v>Gauntlet</v>
      </c>
      <c r="AQ275" t="str">
        <f t="shared" si="24"/>
        <v>Minnipa2014CvGauntlet</v>
      </c>
    </row>
    <row r="276" spans="1:43" x14ac:dyDescent="0.35">
      <c r="A276" s="20">
        <v>2015</v>
      </c>
      <c r="B276" s="20" t="s">
        <v>123</v>
      </c>
      <c r="C276" s="10" t="s">
        <v>130</v>
      </c>
      <c r="D276" s="20">
        <v>9</v>
      </c>
      <c r="E276" s="20">
        <v>3</v>
      </c>
      <c r="F276" s="20">
        <v>35</v>
      </c>
      <c r="G276" s="20">
        <v>3</v>
      </c>
      <c r="H276" s="20" t="s">
        <v>14</v>
      </c>
      <c r="I276" s="20"/>
      <c r="J276" s="20" t="str">
        <f t="shared" si="20"/>
        <v>N0</v>
      </c>
      <c r="K276" s="21">
        <v>122.55999999999999</v>
      </c>
      <c r="L276" s="17">
        <v>49.818203240058914</v>
      </c>
      <c r="M276" s="17">
        <v>70.575787923416797</v>
      </c>
      <c r="N276" s="17"/>
      <c r="O276" s="17"/>
      <c r="P276" s="14"/>
      <c r="Q276" s="14"/>
      <c r="R276" s="22"/>
      <c r="T276" s="35"/>
      <c r="AD276" s="3">
        <v>41883</v>
      </c>
      <c r="AE276" s="35">
        <v>12.32019040707844</v>
      </c>
      <c r="AJ276">
        <v>0.38861803851548821</v>
      </c>
      <c r="AK276">
        <v>3.3410073526103243</v>
      </c>
      <c r="AN276" t="str">
        <f t="shared" si="21"/>
        <v>Minnipa</v>
      </c>
      <c r="AO276">
        <f t="shared" si="22"/>
        <v>2014</v>
      </c>
      <c r="AP276" t="str">
        <f t="shared" si="23"/>
        <v>Gauntlet</v>
      </c>
      <c r="AQ276" t="str">
        <f t="shared" si="24"/>
        <v>Minnipa2014CvGauntlet</v>
      </c>
    </row>
    <row r="277" spans="1:43" x14ac:dyDescent="0.35">
      <c r="A277" s="20">
        <v>2015</v>
      </c>
      <c r="B277" s="20" t="s">
        <v>123</v>
      </c>
      <c r="C277" s="10" t="s">
        <v>130</v>
      </c>
      <c r="D277" s="20">
        <v>9</v>
      </c>
      <c r="E277" s="20">
        <v>4</v>
      </c>
      <c r="F277" s="20">
        <v>36</v>
      </c>
      <c r="G277" s="20">
        <v>3</v>
      </c>
      <c r="H277" s="20" t="s">
        <v>12</v>
      </c>
      <c r="I277" s="20"/>
      <c r="J277" s="20" t="str">
        <f t="shared" si="20"/>
        <v>N0</v>
      </c>
      <c r="K277" s="21">
        <v>81.099999999999994</v>
      </c>
      <c r="L277" s="17">
        <v>31.09195710455764</v>
      </c>
      <c r="M277" s="17">
        <v>50.008042895442358</v>
      </c>
      <c r="N277" s="17"/>
      <c r="O277" s="17"/>
      <c r="P277" s="14"/>
      <c r="Q277" s="14"/>
      <c r="R277" s="22"/>
      <c r="T277" s="35"/>
      <c r="AD277" s="3">
        <v>41901</v>
      </c>
      <c r="AE277" s="35" t="e">
        <v>#DIV/0!</v>
      </c>
      <c r="AF277" t="e">
        <v>#DIV/0!</v>
      </c>
      <c r="AG277" t="e">
        <v>#DIV/0!</v>
      </c>
      <c r="AH277" t="e">
        <v>#DIV/0!</v>
      </c>
      <c r="AI277" t="e">
        <v>#DIV/0!</v>
      </c>
      <c r="AJ277" t="e">
        <v>#DIV/0!</v>
      </c>
      <c r="AK277" t="e">
        <v>#DIV/0!</v>
      </c>
      <c r="AN277" t="str">
        <f t="shared" si="21"/>
        <v>Minnipa</v>
      </c>
      <c r="AO277">
        <f t="shared" si="22"/>
        <v>2014</v>
      </c>
      <c r="AP277" t="str">
        <f t="shared" si="23"/>
        <v>Gauntlet</v>
      </c>
      <c r="AQ277" t="str">
        <f t="shared" si="24"/>
        <v>Minnipa2014CvGauntlet</v>
      </c>
    </row>
    <row r="278" spans="1:43" x14ac:dyDescent="0.35">
      <c r="A278" s="20">
        <v>2015</v>
      </c>
      <c r="B278" s="20" t="s">
        <v>123</v>
      </c>
      <c r="C278" s="10" t="s">
        <v>130</v>
      </c>
      <c r="D278" s="20">
        <v>10</v>
      </c>
      <c r="E278" s="20">
        <v>4</v>
      </c>
      <c r="F278" s="20">
        <v>37</v>
      </c>
      <c r="G278" s="20">
        <v>4</v>
      </c>
      <c r="H278" s="20" t="s">
        <v>9</v>
      </c>
      <c r="I278" s="20"/>
      <c r="J278" s="20" t="str">
        <f t="shared" si="20"/>
        <v>N0</v>
      </c>
      <c r="K278" s="21">
        <v>73.16</v>
      </c>
      <c r="L278" s="17">
        <v>29.805925925925923</v>
      </c>
      <c r="M278" s="17">
        <v>43.35407407407407</v>
      </c>
      <c r="N278" s="17"/>
      <c r="O278" s="17"/>
      <c r="P278" s="14"/>
      <c r="Q278" s="14"/>
      <c r="R278" s="22"/>
      <c r="T278" s="35"/>
      <c r="AD278" s="3">
        <v>41904</v>
      </c>
      <c r="AE278" s="35">
        <v>31.109396222577967</v>
      </c>
      <c r="AF278">
        <v>23.684164385229433</v>
      </c>
      <c r="AG278">
        <v>13.728971273519997</v>
      </c>
      <c r="AH278">
        <v>21.978483424799464</v>
      </c>
      <c r="AI278">
        <v>0.70764890155418048</v>
      </c>
      <c r="AJ278">
        <v>1.1923663624046623</v>
      </c>
      <c r="AK278">
        <v>5.8865234219275173</v>
      </c>
      <c r="AN278" t="str">
        <f t="shared" si="21"/>
        <v>Minnipa</v>
      </c>
      <c r="AO278">
        <f t="shared" si="22"/>
        <v>2014</v>
      </c>
      <c r="AP278" t="str">
        <f t="shared" si="23"/>
        <v>Gauntlet</v>
      </c>
      <c r="AQ278" t="str">
        <f t="shared" si="24"/>
        <v>Minnipa2014CvGauntlet</v>
      </c>
    </row>
    <row r="279" spans="1:43" x14ac:dyDescent="0.35">
      <c r="A279" s="20">
        <v>2015</v>
      </c>
      <c r="B279" s="20" t="s">
        <v>123</v>
      </c>
      <c r="C279" s="10" t="s">
        <v>130</v>
      </c>
      <c r="D279" s="20">
        <v>10</v>
      </c>
      <c r="E279" s="20">
        <v>3</v>
      </c>
      <c r="F279" s="20">
        <v>38</v>
      </c>
      <c r="G279" s="20">
        <v>4</v>
      </c>
      <c r="H279" s="20" t="s">
        <v>2</v>
      </c>
      <c r="I279" s="20"/>
      <c r="J279" s="20" t="str">
        <f t="shared" si="20"/>
        <v>N0</v>
      </c>
      <c r="K279" s="21">
        <v>72.98</v>
      </c>
      <c r="L279" s="17">
        <v>27.341210374639775</v>
      </c>
      <c r="M279" s="17">
        <v>45.638789625360232</v>
      </c>
      <c r="N279" s="17"/>
      <c r="O279" s="17"/>
      <c r="P279" s="14"/>
      <c r="Q279" s="14"/>
      <c r="R279" s="22"/>
      <c r="T279" s="35"/>
      <c r="AD279" s="3">
        <v>41954</v>
      </c>
      <c r="AE279" s="35">
        <v>71.46584152727182</v>
      </c>
      <c r="AF279">
        <v>14.343814681708954</v>
      </c>
      <c r="AH279">
        <v>42.350913569983355</v>
      </c>
      <c r="AI279">
        <v>15.225498572789295</v>
      </c>
      <c r="AN279" t="str">
        <f t="shared" si="21"/>
        <v>Minnipa</v>
      </c>
      <c r="AO279">
        <f t="shared" si="22"/>
        <v>2014</v>
      </c>
      <c r="AP279" t="str">
        <f t="shared" si="23"/>
        <v>Gauntlet</v>
      </c>
      <c r="AQ279" t="str">
        <f t="shared" si="24"/>
        <v>Minnipa2014CvGauntlet</v>
      </c>
    </row>
    <row r="280" spans="1:43" x14ac:dyDescent="0.35">
      <c r="A280" s="20">
        <v>2015</v>
      </c>
      <c r="B280" s="20" t="s">
        <v>123</v>
      </c>
      <c r="C280" s="10" t="s">
        <v>130</v>
      </c>
      <c r="D280" s="20">
        <v>10</v>
      </c>
      <c r="E280" s="20">
        <v>2</v>
      </c>
      <c r="F280" s="20">
        <v>39</v>
      </c>
      <c r="G280" s="20">
        <v>4</v>
      </c>
      <c r="H280" s="20" t="s">
        <v>12</v>
      </c>
      <c r="I280" s="20"/>
      <c r="J280" s="20" t="str">
        <f t="shared" si="20"/>
        <v>N0</v>
      </c>
      <c r="K280" s="21">
        <v>61.980000000000004</v>
      </c>
      <c r="L280" s="17">
        <v>23.826077922077921</v>
      </c>
      <c r="M280" s="17">
        <v>38.153922077922083</v>
      </c>
      <c r="N280" s="17"/>
      <c r="O280" s="17"/>
      <c r="P280" s="14"/>
      <c r="Q280" s="14"/>
      <c r="R280" s="22"/>
      <c r="T280" s="35"/>
      <c r="AC280" t="s">
        <v>7</v>
      </c>
      <c r="AD280" s="3">
        <v>41856</v>
      </c>
      <c r="AE280" s="35">
        <v>2.7440906204667099</v>
      </c>
      <c r="AJ280">
        <v>9.8164765378100302E-2</v>
      </c>
      <c r="AK280">
        <v>0.25015330724111073</v>
      </c>
      <c r="AN280" t="str">
        <f t="shared" si="21"/>
        <v>Minnipa</v>
      </c>
      <c r="AO280">
        <f t="shared" si="22"/>
        <v>2014</v>
      </c>
      <c r="AP280" t="str">
        <f t="shared" si="23"/>
        <v>Hartog</v>
      </c>
      <c r="AQ280" t="str">
        <f t="shared" si="24"/>
        <v>Minnipa2014CvHartog</v>
      </c>
    </row>
    <row r="281" spans="1:43" x14ac:dyDescent="0.35">
      <c r="A281" s="20">
        <v>2015</v>
      </c>
      <c r="B281" s="20" t="s">
        <v>123</v>
      </c>
      <c r="C281" s="10" t="s">
        <v>130</v>
      </c>
      <c r="D281" s="20">
        <v>10</v>
      </c>
      <c r="E281" s="20">
        <v>1</v>
      </c>
      <c r="F281" s="20">
        <v>40</v>
      </c>
      <c r="G281" s="20">
        <v>4</v>
      </c>
      <c r="H281" s="20" t="s">
        <v>13</v>
      </c>
      <c r="I281" s="20"/>
      <c r="J281" s="20" t="str">
        <f t="shared" si="20"/>
        <v>N0</v>
      </c>
      <c r="K281" s="21">
        <v>77.679999999999993</v>
      </c>
      <c r="L281" s="17">
        <v>28.188587257617726</v>
      </c>
      <c r="M281" s="17">
        <v>49.491412742382259</v>
      </c>
      <c r="N281" s="17"/>
      <c r="O281" s="17"/>
      <c r="P281" s="14"/>
      <c r="Q281" s="14"/>
      <c r="R281" s="22"/>
      <c r="T281" s="35"/>
      <c r="AD281" s="3">
        <v>41871</v>
      </c>
      <c r="AE281" s="35">
        <v>2.9900891848460986</v>
      </c>
      <c r="AJ281">
        <v>8.1803312821502314E-2</v>
      </c>
      <c r="AK281">
        <v>0.79383927296147216</v>
      </c>
      <c r="AN281" t="str">
        <f t="shared" si="21"/>
        <v>Minnipa</v>
      </c>
      <c r="AO281">
        <f t="shared" si="22"/>
        <v>2014</v>
      </c>
      <c r="AP281" t="str">
        <f t="shared" si="23"/>
        <v>Hartog</v>
      </c>
      <c r="AQ281" t="str">
        <f t="shared" si="24"/>
        <v>Minnipa2014CvHartog</v>
      </c>
    </row>
    <row r="282" spans="1:43" x14ac:dyDescent="0.35">
      <c r="A282" s="20">
        <v>2015</v>
      </c>
      <c r="B282" s="20" t="s">
        <v>123</v>
      </c>
      <c r="C282" s="10" t="s">
        <v>130</v>
      </c>
      <c r="D282" s="20">
        <v>11</v>
      </c>
      <c r="E282" s="20">
        <v>1</v>
      </c>
      <c r="F282" s="20">
        <v>41</v>
      </c>
      <c r="G282" s="20">
        <v>4</v>
      </c>
      <c r="H282" s="20" t="s">
        <v>4</v>
      </c>
      <c r="I282" s="20"/>
      <c r="J282" s="20" t="str">
        <f t="shared" si="20"/>
        <v>N0</v>
      </c>
      <c r="K282" s="21">
        <v>66.22</v>
      </c>
      <c r="L282" s="17">
        <v>23.723144329896904</v>
      </c>
      <c r="M282" s="17">
        <v>42.496855670103095</v>
      </c>
      <c r="N282" s="17"/>
      <c r="O282" s="17"/>
      <c r="P282" s="14"/>
      <c r="Q282" s="14"/>
      <c r="R282" s="22"/>
      <c r="T282" s="35"/>
      <c r="AD282" s="3">
        <v>41873</v>
      </c>
      <c r="AE282" s="35" t="e">
        <v>#DIV/0!</v>
      </c>
      <c r="AJ282" t="e">
        <v>#DIV/0!</v>
      </c>
      <c r="AK282" t="e">
        <v>#DIV/0!</v>
      </c>
      <c r="AN282" t="str">
        <f t="shared" si="21"/>
        <v>Minnipa</v>
      </c>
      <c r="AO282">
        <f t="shared" si="22"/>
        <v>2014</v>
      </c>
      <c r="AP282" t="str">
        <f t="shared" si="23"/>
        <v>Hartog</v>
      </c>
      <c r="AQ282" t="str">
        <f t="shared" si="24"/>
        <v>Minnipa2014CvHartog</v>
      </c>
    </row>
    <row r="283" spans="1:43" x14ac:dyDescent="0.35">
      <c r="A283" s="20">
        <v>2015</v>
      </c>
      <c r="B283" s="20" t="s">
        <v>123</v>
      </c>
      <c r="C283" s="10" t="s">
        <v>130</v>
      </c>
      <c r="D283" s="20">
        <v>11</v>
      </c>
      <c r="E283" s="20">
        <v>2</v>
      </c>
      <c r="F283" s="20">
        <v>42</v>
      </c>
      <c r="G283" s="20">
        <v>4</v>
      </c>
      <c r="H283" s="20" t="s">
        <v>3</v>
      </c>
      <c r="I283" s="20"/>
      <c r="J283" s="20" t="str">
        <f t="shared" si="20"/>
        <v>N0</v>
      </c>
      <c r="K283" s="21">
        <v>60.679999999999993</v>
      </c>
      <c r="L283" s="17">
        <v>16.873582887700532</v>
      </c>
      <c r="M283" s="17">
        <v>43.806417112299464</v>
      </c>
      <c r="N283" s="17"/>
      <c r="O283" s="17"/>
      <c r="P283" s="14"/>
      <c r="Q283" s="14"/>
      <c r="R283" s="22"/>
      <c r="T283" s="35"/>
      <c r="AD283" s="3">
        <v>41883</v>
      </c>
      <c r="AE283" s="35">
        <v>18.943499104794125</v>
      </c>
      <c r="AJ283">
        <v>0.17020817962926646</v>
      </c>
      <c r="AK283">
        <v>3.6008385160720877</v>
      </c>
      <c r="AN283" t="str">
        <f t="shared" si="21"/>
        <v>Minnipa</v>
      </c>
      <c r="AO283">
        <f t="shared" si="22"/>
        <v>2014</v>
      </c>
      <c r="AP283" t="str">
        <f t="shared" si="23"/>
        <v>Hartog</v>
      </c>
      <c r="AQ283" t="str">
        <f t="shared" si="24"/>
        <v>Minnipa2014CvHartog</v>
      </c>
    </row>
    <row r="284" spans="1:43" x14ac:dyDescent="0.35">
      <c r="A284" s="20">
        <v>2015</v>
      </c>
      <c r="B284" s="20" t="s">
        <v>123</v>
      </c>
      <c r="C284" s="10" t="s">
        <v>130</v>
      </c>
      <c r="D284" s="20">
        <v>11</v>
      </c>
      <c r="E284" s="20">
        <v>3</v>
      </c>
      <c r="F284" s="20">
        <v>43</v>
      </c>
      <c r="G284" s="20">
        <v>4</v>
      </c>
      <c r="H284" s="20" t="s">
        <v>6</v>
      </c>
      <c r="I284" s="20"/>
      <c r="J284" s="20" t="str">
        <f t="shared" si="20"/>
        <v>N0</v>
      </c>
      <c r="K284" s="21">
        <v>120.22</v>
      </c>
      <c r="L284" s="17">
        <v>50.382655601659749</v>
      </c>
      <c r="M284" s="17">
        <v>69.837344398340235</v>
      </c>
      <c r="N284" s="17"/>
      <c r="O284" s="17"/>
      <c r="P284" s="14"/>
      <c r="Q284" s="14"/>
      <c r="R284" s="22"/>
      <c r="T284" s="35"/>
      <c r="AD284" s="3">
        <v>41901</v>
      </c>
      <c r="AE284" s="35">
        <v>20.718228688765731</v>
      </c>
      <c r="AF284">
        <v>13.246624347926366</v>
      </c>
      <c r="AG284">
        <v>3.1777582095819712</v>
      </c>
      <c r="AH284">
        <v>6.8908888176093654</v>
      </c>
      <c r="AI284">
        <v>2.5970426863517129</v>
      </c>
      <c r="AJ284">
        <v>0.60169338114119331</v>
      </c>
      <c r="AK284">
        <v>4.3238292735215547</v>
      </c>
      <c r="AN284" t="str">
        <f t="shared" si="21"/>
        <v>Minnipa</v>
      </c>
      <c r="AO284">
        <f t="shared" si="22"/>
        <v>2014</v>
      </c>
      <c r="AP284" t="str">
        <f t="shared" si="23"/>
        <v>Hartog</v>
      </c>
      <c r="AQ284" t="str">
        <f t="shared" si="24"/>
        <v>Minnipa2014CvHartog</v>
      </c>
    </row>
    <row r="285" spans="1:43" x14ac:dyDescent="0.35">
      <c r="A285" s="20">
        <v>2015</v>
      </c>
      <c r="B285" s="20" t="s">
        <v>123</v>
      </c>
      <c r="C285" s="10" t="s">
        <v>130</v>
      </c>
      <c r="D285" s="20">
        <v>11</v>
      </c>
      <c r="E285" s="20">
        <v>4</v>
      </c>
      <c r="F285" s="20">
        <v>44</v>
      </c>
      <c r="G285" s="20">
        <v>4</v>
      </c>
      <c r="H285" s="20" t="s">
        <v>14</v>
      </c>
      <c r="I285" s="20"/>
      <c r="J285" s="20" t="str">
        <f t="shared" si="20"/>
        <v>N0</v>
      </c>
      <c r="K285" s="21">
        <v>133.12</v>
      </c>
      <c r="L285" s="17">
        <v>57.183187066974597</v>
      </c>
      <c r="M285" s="17">
        <v>75.936812933025422</v>
      </c>
      <c r="N285" s="17"/>
      <c r="O285" s="17"/>
      <c r="P285" s="14"/>
      <c r="Q285" s="14"/>
      <c r="R285" s="22"/>
      <c r="T285" s="35"/>
      <c r="AD285" s="3">
        <v>41904</v>
      </c>
      <c r="AE285" s="35">
        <v>33.043099884847322</v>
      </c>
      <c r="AF285">
        <v>22.243260990671139</v>
      </c>
      <c r="AG285">
        <v>3.9846835299544745</v>
      </c>
      <c r="AH285">
        <v>7.0407175294289139</v>
      </c>
      <c r="AI285">
        <v>0.22556216520714517</v>
      </c>
      <c r="AJ285">
        <v>0.57177938432658926</v>
      </c>
      <c r="AK285">
        <v>1.2909224240053845</v>
      </c>
      <c r="AN285" t="str">
        <f t="shared" si="21"/>
        <v>Minnipa</v>
      </c>
      <c r="AO285">
        <f t="shared" si="22"/>
        <v>2014</v>
      </c>
      <c r="AP285" t="str">
        <f t="shared" si="23"/>
        <v>Hartog</v>
      </c>
      <c r="AQ285" t="str">
        <f t="shared" si="24"/>
        <v>Minnipa2014CvHartog</v>
      </c>
    </row>
    <row r="286" spans="1:43" x14ac:dyDescent="0.35">
      <c r="A286" s="20">
        <v>2015</v>
      </c>
      <c r="B286" s="20" t="s">
        <v>123</v>
      </c>
      <c r="C286" s="10" t="s">
        <v>130</v>
      </c>
      <c r="D286" s="20">
        <v>12</v>
      </c>
      <c r="E286" s="20">
        <v>4</v>
      </c>
      <c r="F286" s="20">
        <v>45</v>
      </c>
      <c r="G286" s="20">
        <v>4</v>
      </c>
      <c r="H286" s="20" t="s">
        <v>5</v>
      </c>
      <c r="I286" s="20"/>
      <c r="J286" s="20" t="str">
        <f t="shared" si="20"/>
        <v>N0</v>
      </c>
      <c r="K286" s="21">
        <v>76.999999999999986</v>
      </c>
      <c r="L286" s="17">
        <v>25.323529411764703</v>
      </c>
      <c r="M286" s="17">
        <v>51.676470588235283</v>
      </c>
      <c r="N286" s="17"/>
      <c r="O286" s="17"/>
      <c r="P286" s="14"/>
      <c r="Q286" s="14"/>
      <c r="R286" s="22"/>
      <c r="T286" s="35"/>
      <c r="AD286" s="3">
        <v>41954</v>
      </c>
      <c r="AE286" s="35">
        <v>28.745346510134102</v>
      </c>
      <c r="AF286">
        <v>13.948061218034464</v>
      </c>
      <c r="AH286">
        <v>18.995846807888821</v>
      </c>
      <c r="AI286">
        <v>5.0366579588308884</v>
      </c>
      <c r="AN286" t="str">
        <f t="shared" si="21"/>
        <v>Minnipa</v>
      </c>
      <c r="AO286">
        <f t="shared" si="22"/>
        <v>2014</v>
      </c>
      <c r="AP286" t="str">
        <f t="shared" si="23"/>
        <v>Hartog</v>
      </c>
      <c r="AQ286" t="str">
        <f t="shared" si="24"/>
        <v>Minnipa2014CvHartog</v>
      </c>
    </row>
    <row r="287" spans="1:43" x14ac:dyDescent="0.35">
      <c r="A287" s="20">
        <v>2015</v>
      </c>
      <c r="B287" s="20" t="s">
        <v>123</v>
      </c>
      <c r="C287" s="10" t="s">
        <v>130</v>
      </c>
      <c r="D287" s="20">
        <v>12</v>
      </c>
      <c r="E287" s="20">
        <v>3</v>
      </c>
      <c r="F287" s="20">
        <v>46</v>
      </c>
      <c r="G287" s="20">
        <v>4</v>
      </c>
      <c r="H287" s="20" t="s">
        <v>8</v>
      </c>
      <c r="I287" s="20"/>
      <c r="J287" s="20" t="str">
        <f t="shared" si="20"/>
        <v>N0</v>
      </c>
      <c r="K287" s="21">
        <v>119.78</v>
      </c>
      <c r="L287" s="17">
        <v>40.28</v>
      </c>
      <c r="M287" s="17">
        <v>79.5</v>
      </c>
      <c r="N287" s="17"/>
      <c r="O287" s="17"/>
      <c r="P287" s="14"/>
      <c r="Q287" s="14"/>
      <c r="R287" s="22"/>
      <c r="T287" s="35"/>
      <c r="AC287" t="s">
        <v>2</v>
      </c>
      <c r="AD287" s="3">
        <v>41856</v>
      </c>
      <c r="AE287" s="35">
        <v>6.2549893418507656</v>
      </c>
      <c r="AJ287">
        <v>0.27673295349182542</v>
      </c>
      <c r="AK287">
        <v>0.47304768056111146</v>
      </c>
      <c r="AN287" t="str">
        <f t="shared" si="21"/>
        <v>Minnipa</v>
      </c>
      <c r="AO287">
        <f t="shared" si="22"/>
        <v>2014</v>
      </c>
      <c r="AP287" t="str">
        <f t="shared" si="23"/>
        <v>Mace</v>
      </c>
      <c r="AQ287" t="str">
        <f t="shared" si="24"/>
        <v>Minnipa2014CvMace</v>
      </c>
    </row>
    <row r="288" spans="1:43" x14ac:dyDescent="0.35">
      <c r="A288" s="20">
        <v>2015</v>
      </c>
      <c r="B288" s="20" t="s">
        <v>123</v>
      </c>
      <c r="C288" s="10" t="s">
        <v>130</v>
      </c>
      <c r="D288" s="20">
        <v>12</v>
      </c>
      <c r="E288" s="20">
        <v>2</v>
      </c>
      <c r="F288" s="20">
        <v>47</v>
      </c>
      <c r="G288" s="20">
        <v>4</v>
      </c>
      <c r="H288" s="20" t="s">
        <v>10</v>
      </c>
      <c r="I288" s="20"/>
      <c r="J288" s="20" t="str">
        <f t="shared" si="20"/>
        <v>N0</v>
      </c>
      <c r="K288" s="21">
        <v>68.64</v>
      </c>
      <c r="L288" s="17">
        <v>24.182775800711742</v>
      </c>
      <c r="M288" s="17">
        <v>44.457224199288255</v>
      </c>
      <c r="N288" s="17"/>
      <c r="O288" s="17"/>
      <c r="P288" s="14"/>
      <c r="Q288" s="14"/>
      <c r="R288" s="22"/>
      <c r="T288" s="35"/>
      <c r="AD288" s="3">
        <v>41873</v>
      </c>
      <c r="AE288" s="35">
        <v>22.163607370341794</v>
      </c>
      <c r="AJ288">
        <v>0.73884191892371098</v>
      </c>
      <c r="AK288">
        <v>4.805550174254857</v>
      </c>
      <c r="AN288" t="str">
        <f t="shared" si="21"/>
        <v>Minnipa</v>
      </c>
      <c r="AO288">
        <f t="shared" si="22"/>
        <v>2014</v>
      </c>
      <c r="AP288" t="str">
        <f t="shared" si="23"/>
        <v>Mace</v>
      </c>
      <c r="AQ288" t="str">
        <f t="shared" si="24"/>
        <v>Minnipa2014CvMace</v>
      </c>
    </row>
    <row r="289" spans="1:43" x14ac:dyDescent="0.35">
      <c r="A289" s="20">
        <v>2015</v>
      </c>
      <c r="B289" s="20" t="s">
        <v>123</v>
      </c>
      <c r="C289" s="10" t="s">
        <v>130</v>
      </c>
      <c r="D289" s="20">
        <v>12</v>
      </c>
      <c r="E289" s="20">
        <v>1</v>
      </c>
      <c r="F289" s="20">
        <v>48</v>
      </c>
      <c r="G289" s="20">
        <v>4</v>
      </c>
      <c r="H289" s="20" t="s">
        <v>7</v>
      </c>
      <c r="I289" s="20"/>
      <c r="J289" s="20" t="str">
        <f t="shared" si="20"/>
        <v>N0</v>
      </c>
      <c r="K289" s="21">
        <v>74.740000000000009</v>
      </c>
      <c r="L289" s="17">
        <v>29.672895522388064</v>
      </c>
      <c r="M289" s="17">
        <v>45.067104477611942</v>
      </c>
      <c r="N289" s="17"/>
      <c r="O289" s="17"/>
      <c r="P289" s="14"/>
      <c r="Q289" s="14"/>
      <c r="R289" s="22"/>
      <c r="T289" s="35"/>
      <c r="AD289" s="3">
        <v>41883</v>
      </c>
      <c r="AE289" s="35">
        <v>10.586282003926502</v>
      </c>
      <c r="AJ289">
        <v>0.11777159234161633</v>
      </c>
      <c r="AK289">
        <v>3.2184032175345485</v>
      </c>
      <c r="AN289" t="str">
        <f t="shared" si="21"/>
        <v>Minnipa</v>
      </c>
      <c r="AO289">
        <f t="shared" si="22"/>
        <v>2014</v>
      </c>
      <c r="AP289" t="str">
        <f t="shared" si="23"/>
        <v>Mace</v>
      </c>
      <c r="AQ289" t="str">
        <f t="shared" si="24"/>
        <v>Minnipa2014CvMace</v>
      </c>
    </row>
    <row r="290" spans="1:43" x14ac:dyDescent="0.35">
      <c r="A290" s="20">
        <v>2015</v>
      </c>
      <c r="B290" s="20" t="s">
        <v>123</v>
      </c>
      <c r="C290" s="10" t="s">
        <v>130</v>
      </c>
      <c r="D290" s="20">
        <v>1</v>
      </c>
      <c r="E290" s="20">
        <v>1</v>
      </c>
      <c r="F290" s="20">
        <v>1</v>
      </c>
      <c r="G290" s="20">
        <v>1</v>
      </c>
      <c r="H290" s="20" t="s">
        <v>5</v>
      </c>
      <c r="I290" s="20"/>
      <c r="J290" s="20" t="s">
        <v>126</v>
      </c>
      <c r="K290" s="21">
        <v>97.52000000000001</v>
      </c>
      <c r="L290" s="17">
        <v>33.440135135135137</v>
      </c>
      <c r="M290" s="17">
        <v>64.079864864864874</v>
      </c>
      <c r="N290" s="17"/>
      <c r="O290" s="17"/>
      <c r="P290" s="14"/>
      <c r="Q290" s="14"/>
      <c r="R290" s="22"/>
      <c r="T290" s="35"/>
      <c r="AD290" s="3">
        <v>41897</v>
      </c>
      <c r="AE290" s="35">
        <v>17.691741953050787</v>
      </c>
      <c r="AF290">
        <v>12.101785604830093</v>
      </c>
      <c r="AG290">
        <v>1.9278211129681266</v>
      </c>
      <c r="AH290">
        <v>2.9531100840355622</v>
      </c>
      <c r="AI290">
        <v>0.88769772061691932</v>
      </c>
      <c r="AJ290">
        <v>0.59145017233545749</v>
      </c>
      <c r="AK290">
        <v>3.997444967701385</v>
      </c>
      <c r="AN290" t="str">
        <f t="shared" si="21"/>
        <v>Minnipa</v>
      </c>
      <c r="AO290">
        <f t="shared" si="22"/>
        <v>2014</v>
      </c>
      <c r="AP290" t="str">
        <f t="shared" si="23"/>
        <v>Mace</v>
      </c>
      <c r="AQ290" t="str">
        <f t="shared" si="24"/>
        <v>Minnipa2014CvMace</v>
      </c>
    </row>
    <row r="291" spans="1:43" x14ac:dyDescent="0.35">
      <c r="A291" s="20">
        <v>2015</v>
      </c>
      <c r="B291" s="20" t="s">
        <v>123</v>
      </c>
      <c r="C291" s="10" t="s">
        <v>130</v>
      </c>
      <c r="D291" s="20">
        <v>1</v>
      </c>
      <c r="E291" s="20">
        <v>2</v>
      </c>
      <c r="F291" s="20">
        <v>2</v>
      </c>
      <c r="G291" s="20">
        <v>1</v>
      </c>
      <c r="H291" s="20" t="s">
        <v>13</v>
      </c>
      <c r="I291" s="20"/>
      <c r="J291" s="20" t="str">
        <f t="shared" ref="J291:J337" si="25">J290</f>
        <v>N2</v>
      </c>
      <c r="K291" s="21">
        <v>78.400000000000006</v>
      </c>
      <c r="L291" s="17">
        <v>19.634325744308232</v>
      </c>
      <c r="M291" s="17">
        <v>58.765674255691778</v>
      </c>
      <c r="N291" s="17"/>
      <c r="O291" s="17"/>
      <c r="P291" s="14"/>
      <c r="Q291" s="14"/>
      <c r="R291" s="22"/>
      <c r="T291" s="35"/>
      <c r="AD291" s="3">
        <v>41899</v>
      </c>
      <c r="AE291" s="35" t="e">
        <v>#DIV/0!</v>
      </c>
      <c r="AF291" t="e">
        <v>#DIV/0!</v>
      </c>
      <c r="AG291" t="e">
        <v>#DIV/0!</v>
      </c>
      <c r="AH291" t="e">
        <v>#DIV/0!</v>
      </c>
      <c r="AI291" t="e">
        <v>#DIV/0!</v>
      </c>
      <c r="AJ291" t="e">
        <v>#DIV/0!</v>
      </c>
      <c r="AK291" t="e">
        <v>#DIV/0!</v>
      </c>
      <c r="AN291" t="str">
        <f t="shared" si="21"/>
        <v>Minnipa</v>
      </c>
      <c r="AO291">
        <f t="shared" si="22"/>
        <v>2014</v>
      </c>
      <c r="AP291" t="str">
        <f t="shared" si="23"/>
        <v>Mace</v>
      </c>
      <c r="AQ291" t="str">
        <f t="shared" si="24"/>
        <v>Minnipa2014CvMace</v>
      </c>
    </row>
    <row r="292" spans="1:43" x14ac:dyDescent="0.35">
      <c r="A292" s="20">
        <v>2015</v>
      </c>
      <c r="B292" s="20" t="s">
        <v>123</v>
      </c>
      <c r="C292" s="10" t="s">
        <v>130</v>
      </c>
      <c r="D292" s="20">
        <v>1</v>
      </c>
      <c r="E292" s="20">
        <v>3</v>
      </c>
      <c r="F292" s="20">
        <v>3</v>
      </c>
      <c r="G292" s="20">
        <v>1</v>
      </c>
      <c r="H292" s="20" t="s">
        <v>4</v>
      </c>
      <c r="I292" s="20"/>
      <c r="J292" s="20" t="str">
        <f t="shared" si="25"/>
        <v>N2</v>
      </c>
      <c r="K292" s="21">
        <v>73.94</v>
      </c>
      <c r="L292" s="17">
        <v>19.154746376811591</v>
      </c>
      <c r="M292" s="17">
        <v>54.78525362318841</v>
      </c>
      <c r="N292" s="17"/>
      <c r="O292" s="17"/>
      <c r="P292" s="14"/>
      <c r="Q292" s="14"/>
      <c r="R292" s="22"/>
      <c r="T292" s="35"/>
      <c r="AD292" s="3">
        <v>41954</v>
      </c>
      <c r="AE292" s="35">
        <v>20.618916500382507</v>
      </c>
      <c r="AF292">
        <v>8.4575242509106765</v>
      </c>
      <c r="AH292">
        <v>12.336001302747466</v>
      </c>
      <c r="AI292">
        <v>4.7597085047086942</v>
      </c>
      <c r="AN292" t="str">
        <f t="shared" si="21"/>
        <v>Minnipa</v>
      </c>
      <c r="AO292">
        <f t="shared" si="22"/>
        <v>2014</v>
      </c>
      <c r="AP292" t="str">
        <f t="shared" si="23"/>
        <v>Mace</v>
      </c>
      <c r="AQ292" t="str">
        <f t="shared" si="24"/>
        <v>Minnipa2014CvMace</v>
      </c>
    </row>
    <row r="293" spans="1:43" x14ac:dyDescent="0.35">
      <c r="A293" s="20">
        <v>2015</v>
      </c>
      <c r="B293" s="20" t="s">
        <v>123</v>
      </c>
      <c r="C293" s="10" t="s">
        <v>130</v>
      </c>
      <c r="D293" s="20">
        <v>1</v>
      </c>
      <c r="E293" s="20">
        <v>4</v>
      </c>
      <c r="F293" s="20">
        <v>4</v>
      </c>
      <c r="G293" s="20">
        <v>1</v>
      </c>
      <c r="H293" s="20" t="s">
        <v>6</v>
      </c>
      <c r="I293" s="20"/>
      <c r="J293" s="20" t="str">
        <f t="shared" si="25"/>
        <v>N2</v>
      </c>
      <c r="K293" s="21">
        <v>87.460000000000008</v>
      </c>
      <c r="L293" s="17">
        <v>19.058447761194032</v>
      </c>
      <c r="M293" s="17">
        <v>68.401552238805976</v>
      </c>
      <c r="N293" s="17"/>
      <c r="O293" s="17"/>
      <c r="P293" s="14"/>
      <c r="Q293" s="14"/>
      <c r="R293" s="22"/>
      <c r="T293" s="35"/>
      <c r="AC293" t="s">
        <v>3</v>
      </c>
      <c r="AD293" s="3">
        <v>41856</v>
      </c>
      <c r="AE293" s="35">
        <v>3.8300783281807558</v>
      </c>
      <c r="AJ293">
        <v>0.1793226621034846</v>
      </c>
      <c r="AK293">
        <v>0.45631443257500842</v>
      </c>
      <c r="AN293" t="str">
        <f t="shared" si="21"/>
        <v>Minnipa</v>
      </c>
      <c r="AO293">
        <f t="shared" si="22"/>
        <v>2014</v>
      </c>
      <c r="AP293" t="str">
        <f t="shared" si="23"/>
        <v>Scout</v>
      </c>
      <c r="AQ293" t="str">
        <f t="shared" si="24"/>
        <v>Minnipa2014CvScout</v>
      </c>
    </row>
    <row r="294" spans="1:43" x14ac:dyDescent="0.35">
      <c r="A294" s="20">
        <v>2015</v>
      </c>
      <c r="B294" s="20" t="s">
        <v>123</v>
      </c>
      <c r="C294" s="10" t="s">
        <v>130</v>
      </c>
      <c r="D294" s="20">
        <v>2</v>
      </c>
      <c r="E294" s="20">
        <v>4</v>
      </c>
      <c r="F294" s="20">
        <v>5</v>
      </c>
      <c r="G294" s="20">
        <v>1</v>
      </c>
      <c r="H294" s="20" t="s">
        <v>7</v>
      </c>
      <c r="I294" s="20"/>
      <c r="J294" s="20" t="str">
        <f t="shared" si="25"/>
        <v>N2</v>
      </c>
      <c r="K294" s="21">
        <v>135.42000000000002</v>
      </c>
      <c r="L294" s="17">
        <v>52.08461538461539</v>
      </c>
      <c r="M294" s="17">
        <v>83.335384615384612</v>
      </c>
      <c r="N294" s="17"/>
      <c r="O294" s="17"/>
      <c r="P294" s="14"/>
      <c r="Q294" s="14"/>
      <c r="R294" s="22"/>
      <c r="T294" s="35"/>
      <c r="AD294" s="3">
        <v>41871</v>
      </c>
      <c r="AE294" s="35">
        <v>11.763982814789623</v>
      </c>
      <c r="AJ294">
        <v>0.45266793168839864</v>
      </c>
      <c r="AK294">
        <v>1.4684657016141016</v>
      </c>
      <c r="AN294" t="str">
        <f t="shared" si="21"/>
        <v>Minnipa</v>
      </c>
      <c r="AO294">
        <f t="shared" si="22"/>
        <v>2014</v>
      </c>
      <c r="AP294" t="str">
        <f t="shared" si="23"/>
        <v>Scout</v>
      </c>
      <c r="AQ294" t="str">
        <f t="shared" si="24"/>
        <v>Minnipa2014CvScout</v>
      </c>
    </row>
    <row r="295" spans="1:43" x14ac:dyDescent="0.35">
      <c r="A295" s="20">
        <v>2015</v>
      </c>
      <c r="B295" s="20" t="s">
        <v>123</v>
      </c>
      <c r="C295" s="10" t="s">
        <v>130</v>
      </c>
      <c r="D295" s="20">
        <v>2</v>
      </c>
      <c r="E295" s="20">
        <v>3</v>
      </c>
      <c r="F295" s="20">
        <v>6</v>
      </c>
      <c r="G295" s="20">
        <v>1</v>
      </c>
      <c r="H295" s="20" t="s">
        <v>9</v>
      </c>
      <c r="I295" s="20"/>
      <c r="J295" s="20" t="str">
        <f t="shared" si="25"/>
        <v>N2</v>
      </c>
      <c r="K295" s="21">
        <v>141</v>
      </c>
      <c r="L295" s="17">
        <v>47.6569250317662</v>
      </c>
      <c r="M295" s="17">
        <v>93.343074968233793</v>
      </c>
      <c r="N295" s="17"/>
      <c r="O295" s="17"/>
      <c r="P295" s="14"/>
      <c r="Q295" s="14"/>
      <c r="R295" s="22"/>
      <c r="T295" s="35"/>
      <c r="AD295" s="3">
        <v>41883</v>
      </c>
      <c r="AE295" s="35">
        <v>17.479118970932063</v>
      </c>
      <c r="AJ295">
        <v>0.36591780990949813</v>
      </c>
      <c r="AK295">
        <v>3.1194074702152497</v>
      </c>
      <c r="AN295" t="str">
        <f t="shared" si="21"/>
        <v>Minnipa</v>
      </c>
      <c r="AO295">
        <f t="shared" si="22"/>
        <v>2014</v>
      </c>
      <c r="AP295" t="str">
        <f t="shared" si="23"/>
        <v>Scout</v>
      </c>
      <c r="AQ295" t="str">
        <f t="shared" si="24"/>
        <v>Minnipa2014CvScout</v>
      </c>
    </row>
    <row r="296" spans="1:43" x14ac:dyDescent="0.35">
      <c r="A296" s="20">
        <v>2015</v>
      </c>
      <c r="B296" s="20" t="s">
        <v>123</v>
      </c>
      <c r="C296" s="10" t="s">
        <v>130</v>
      </c>
      <c r="D296" s="20">
        <v>2</v>
      </c>
      <c r="E296" s="20">
        <v>2</v>
      </c>
      <c r="F296" s="20">
        <v>7</v>
      </c>
      <c r="G296" s="20">
        <v>1</v>
      </c>
      <c r="H296" s="20" t="s">
        <v>14</v>
      </c>
      <c r="I296" s="20"/>
      <c r="J296" s="20" t="str">
        <f t="shared" si="25"/>
        <v>N2</v>
      </c>
      <c r="K296" s="21">
        <v>145.71999999999997</v>
      </c>
      <c r="L296" s="17">
        <v>49.917259552042154</v>
      </c>
      <c r="M296" s="17">
        <v>95.802740447957831</v>
      </c>
      <c r="N296" s="17"/>
      <c r="O296" s="17"/>
      <c r="P296" s="14"/>
      <c r="Q296" s="14"/>
      <c r="R296" s="22"/>
      <c r="T296" s="35"/>
      <c r="AD296" s="3">
        <v>41899</v>
      </c>
      <c r="AE296" s="35" t="e">
        <v>#DIV/0!</v>
      </c>
      <c r="AF296" t="e">
        <v>#DIV/0!</v>
      </c>
      <c r="AG296" t="e">
        <v>#DIV/0!</v>
      </c>
      <c r="AH296" t="e">
        <v>#DIV/0!</v>
      </c>
      <c r="AI296" t="e">
        <v>#DIV/0!</v>
      </c>
      <c r="AJ296" t="e">
        <v>#DIV/0!</v>
      </c>
      <c r="AK296" t="e">
        <v>#DIV/0!</v>
      </c>
      <c r="AN296" t="str">
        <f t="shared" si="21"/>
        <v>Minnipa</v>
      </c>
      <c r="AO296">
        <f t="shared" si="22"/>
        <v>2014</v>
      </c>
      <c r="AP296" t="str">
        <f t="shared" si="23"/>
        <v>Scout</v>
      </c>
      <c r="AQ296" t="str">
        <f t="shared" si="24"/>
        <v>Minnipa2014CvScout</v>
      </c>
    </row>
    <row r="297" spans="1:43" x14ac:dyDescent="0.35">
      <c r="A297" s="20">
        <v>2015</v>
      </c>
      <c r="B297" s="20" t="s">
        <v>123</v>
      </c>
      <c r="C297" s="10" t="s">
        <v>130</v>
      </c>
      <c r="D297" s="20">
        <v>2</v>
      </c>
      <c r="E297" s="20">
        <v>1</v>
      </c>
      <c r="F297" s="20">
        <v>8</v>
      </c>
      <c r="G297" s="20">
        <v>1</v>
      </c>
      <c r="H297" s="20" t="s">
        <v>3</v>
      </c>
      <c r="I297" s="20"/>
      <c r="J297" s="20" t="str">
        <f t="shared" si="25"/>
        <v>N2</v>
      </c>
      <c r="K297" s="21">
        <v>118.38</v>
      </c>
      <c r="L297" s="17">
        <v>50.16847583643122</v>
      </c>
      <c r="M297" s="17">
        <v>68.211524163568782</v>
      </c>
      <c r="N297" s="17"/>
      <c r="O297" s="17"/>
      <c r="P297" s="14"/>
      <c r="Q297" s="14"/>
      <c r="R297" s="22"/>
      <c r="T297" s="35"/>
      <c r="AD297" s="3">
        <v>41901</v>
      </c>
      <c r="AE297" s="35">
        <v>24.034989078424601</v>
      </c>
      <c r="AF297">
        <v>17.639418394212314</v>
      </c>
      <c r="AG297">
        <v>2.1167795352566516</v>
      </c>
      <c r="AH297">
        <v>4.8480260406557516</v>
      </c>
      <c r="AI297">
        <v>3.8625631058734755</v>
      </c>
      <c r="AJ297">
        <v>0.30989989891673436</v>
      </c>
      <c r="AK297">
        <v>2.9496160727371494</v>
      </c>
      <c r="AN297" t="str">
        <f t="shared" si="21"/>
        <v>Minnipa</v>
      </c>
      <c r="AO297">
        <f t="shared" si="22"/>
        <v>2014</v>
      </c>
      <c r="AP297" t="str">
        <f t="shared" si="23"/>
        <v>Scout</v>
      </c>
      <c r="AQ297" t="str">
        <f t="shared" si="24"/>
        <v>Minnipa2014CvScout</v>
      </c>
    </row>
    <row r="298" spans="1:43" x14ac:dyDescent="0.35">
      <c r="A298" s="20">
        <v>2015</v>
      </c>
      <c r="B298" s="20" t="s">
        <v>123</v>
      </c>
      <c r="C298" s="10" t="s">
        <v>130</v>
      </c>
      <c r="D298" s="20">
        <v>3</v>
      </c>
      <c r="E298" s="20">
        <v>1</v>
      </c>
      <c r="F298" s="20">
        <v>9</v>
      </c>
      <c r="G298" s="20">
        <v>1</v>
      </c>
      <c r="H298" s="20" t="s">
        <v>8</v>
      </c>
      <c r="I298" s="20"/>
      <c r="J298" s="20" t="str">
        <f t="shared" si="25"/>
        <v>N2</v>
      </c>
      <c r="K298" s="21">
        <v>126.96</v>
      </c>
      <c r="L298" s="17">
        <v>42.146557377049184</v>
      </c>
      <c r="M298" s="17">
        <v>84.813442622950816</v>
      </c>
      <c r="N298" s="17"/>
      <c r="O298" s="17"/>
      <c r="P298" s="14"/>
      <c r="Q298" s="14"/>
      <c r="R298" s="22"/>
      <c r="T298" s="35"/>
      <c r="AD298" s="3">
        <v>41954</v>
      </c>
      <c r="AE298" s="35">
        <v>111.88547226277174</v>
      </c>
      <c r="AF298">
        <v>29.642677067540383</v>
      </c>
      <c r="AH298">
        <v>68.444265425402776</v>
      </c>
      <c r="AI298">
        <v>15.532239243691274</v>
      </c>
      <c r="AN298" t="str">
        <f t="shared" si="21"/>
        <v>Minnipa</v>
      </c>
      <c r="AO298">
        <f t="shared" si="22"/>
        <v>2014</v>
      </c>
      <c r="AP298" t="str">
        <f t="shared" si="23"/>
        <v>Scout</v>
      </c>
      <c r="AQ298" t="str">
        <f t="shared" si="24"/>
        <v>Minnipa2014CvScout</v>
      </c>
    </row>
    <row r="299" spans="1:43" x14ac:dyDescent="0.35">
      <c r="A299" s="20">
        <v>2015</v>
      </c>
      <c r="B299" s="20" t="s">
        <v>123</v>
      </c>
      <c r="C299" s="10" t="s">
        <v>130</v>
      </c>
      <c r="D299" s="20">
        <v>3</v>
      </c>
      <c r="E299" s="20">
        <v>2</v>
      </c>
      <c r="F299" s="20">
        <v>10</v>
      </c>
      <c r="G299" s="20">
        <v>1</v>
      </c>
      <c r="H299" s="20" t="s">
        <v>2</v>
      </c>
      <c r="I299" s="20"/>
      <c r="J299" s="20" t="str">
        <f t="shared" si="25"/>
        <v>N2</v>
      </c>
      <c r="K299" s="21">
        <v>147.6</v>
      </c>
      <c r="L299" s="17">
        <v>57.511075697211147</v>
      </c>
      <c r="M299" s="17">
        <v>90.088924302788826</v>
      </c>
      <c r="N299" s="17"/>
      <c r="O299" s="17"/>
      <c r="P299" s="14"/>
      <c r="Q299" s="14"/>
      <c r="R299" s="22"/>
      <c r="T299" s="35"/>
      <c r="AC299" t="s">
        <v>5</v>
      </c>
      <c r="AD299" s="3">
        <v>41856</v>
      </c>
      <c r="AE299" s="35">
        <v>7.2314746075748584</v>
      </c>
      <c r="AJ299">
        <v>0.24863208886828264</v>
      </c>
      <c r="AK299">
        <v>1.2782156638471658</v>
      </c>
      <c r="AN299" t="str">
        <f t="shared" si="21"/>
        <v>Minnipa</v>
      </c>
      <c r="AO299">
        <f t="shared" si="22"/>
        <v>2014</v>
      </c>
      <c r="AP299" t="str">
        <f t="shared" si="23"/>
        <v>Spitfire</v>
      </c>
      <c r="AQ299" t="str">
        <f t="shared" si="24"/>
        <v>Minnipa2014CvSpitfire</v>
      </c>
    </row>
    <row r="300" spans="1:43" x14ac:dyDescent="0.35">
      <c r="A300" s="20">
        <v>2015</v>
      </c>
      <c r="B300" s="20" t="s">
        <v>123</v>
      </c>
      <c r="C300" s="10" t="s">
        <v>130</v>
      </c>
      <c r="D300" s="20">
        <v>3</v>
      </c>
      <c r="E300" s="20">
        <v>3</v>
      </c>
      <c r="F300" s="20">
        <v>11</v>
      </c>
      <c r="G300" s="20">
        <v>1</v>
      </c>
      <c r="H300" s="20" t="s">
        <v>12</v>
      </c>
      <c r="I300" s="20"/>
      <c r="J300" s="20" t="str">
        <f t="shared" si="25"/>
        <v>N2</v>
      </c>
      <c r="K300" s="21">
        <v>122.78</v>
      </c>
      <c r="L300" s="17">
        <v>30.247788079470197</v>
      </c>
      <c r="M300" s="17">
        <v>92.532211920529804</v>
      </c>
      <c r="N300" s="17"/>
      <c r="O300" s="17"/>
      <c r="P300" s="14"/>
      <c r="Q300" s="14"/>
      <c r="R300" s="22"/>
      <c r="T300" s="35"/>
      <c r="AD300" s="3">
        <v>41871</v>
      </c>
      <c r="AE300" s="35">
        <v>3.6607683619697937</v>
      </c>
      <c r="AJ300">
        <v>0.23536193744024927</v>
      </c>
      <c r="AK300">
        <v>1.103038516523752</v>
      </c>
      <c r="AN300" t="str">
        <f t="shared" si="21"/>
        <v>Minnipa</v>
      </c>
      <c r="AO300">
        <f t="shared" si="22"/>
        <v>2014</v>
      </c>
      <c r="AP300" t="str">
        <f t="shared" si="23"/>
        <v>Spitfire</v>
      </c>
      <c r="AQ300" t="str">
        <f t="shared" si="24"/>
        <v>Minnipa2014CvSpitfire</v>
      </c>
    </row>
    <row r="301" spans="1:43" x14ac:dyDescent="0.35">
      <c r="A301" s="20">
        <v>2015</v>
      </c>
      <c r="B301" s="20" t="s">
        <v>123</v>
      </c>
      <c r="C301" s="10" t="s">
        <v>130</v>
      </c>
      <c r="D301" s="20">
        <v>3</v>
      </c>
      <c r="E301" s="20">
        <v>4</v>
      </c>
      <c r="F301" s="20">
        <v>12</v>
      </c>
      <c r="G301" s="20">
        <v>1</v>
      </c>
      <c r="H301" s="20" t="s">
        <v>10</v>
      </c>
      <c r="I301" s="20"/>
      <c r="J301" s="20" t="str">
        <f t="shared" si="25"/>
        <v>N2</v>
      </c>
      <c r="K301" s="21">
        <v>167.44</v>
      </c>
      <c r="L301" s="17">
        <v>63.194547304170904</v>
      </c>
      <c r="M301" s="17">
        <v>104.2454526958291</v>
      </c>
      <c r="N301" s="17"/>
      <c r="O301" s="17"/>
      <c r="P301" s="14"/>
      <c r="Q301" s="14"/>
      <c r="R301" s="22"/>
      <c r="T301" s="35"/>
      <c r="AD301" s="3">
        <v>41883</v>
      </c>
      <c r="AE301" s="35">
        <v>12.334508164765648</v>
      </c>
      <c r="AJ301">
        <v>0.51613117428063204</v>
      </c>
      <c r="AK301">
        <v>2.1698082523421403</v>
      </c>
      <c r="AN301" t="str">
        <f t="shared" si="21"/>
        <v>Minnipa</v>
      </c>
      <c r="AO301">
        <f t="shared" si="22"/>
        <v>2014</v>
      </c>
      <c r="AP301" t="str">
        <f t="shared" si="23"/>
        <v>Spitfire</v>
      </c>
      <c r="AQ301" t="str">
        <f t="shared" si="24"/>
        <v>Minnipa2014CvSpitfire</v>
      </c>
    </row>
    <row r="302" spans="1:43" x14ac:dyDescent="0.35">
      <c r="A302" s="20">
        <v>2015</v>
      </c>
      <c r="B302" s="20" t="s">
        <v>123</v>
      </c>
      <c r="C302" s="10" t="s">
        <v>130</v>
      </c>
      <c r="D302" s="20">
        <v>4</v>
      </c>
      <c r="E302" s="20">
        <v>4</v>
      </c>
      <c r="F302" s="20">
        <v>13</v>
      </c>
      <c r="G302" s="20">
        <v>2</v>
      </c>
      <c r="H302" s="20" t="s">
        <v>4</v>
      </c>
      <c r="I302" s="20"/>
      <c r="J302" s="20" t="str">
        <f t="shared" si="25"/>
        <v>N2</v>
      </c>
      <c r="K302" s="21">
        <v>161.80000000000001</v>
      </c>
      <c r="L302" s="17">
        <v>80.800979192166466</v>
      </c>
      <c r="M302" s="17">
        <v>80.999020807833546</v>
      </c>
      <c r="N302" s="17"/>
      <c r="O302" s="17"/>
      <c r="P302" s="14"/>
      <c r="Q302" s="14"/>
      <c r="R302" s="22"/>
      <c r="T302" s="35"/>
      <c r="AD302" s="3">
        <v>41899</v>
      </c>
      <c r="AE302" s="35" t="e">
        <v>#DIV/0!</v>
      </c>
      <c r="AF302" t="e">
        <v>#DIV/0!</v>
      </c>
      <c r="AG302" t="e">
        <v>#DIV/0!</v>
      </c>
      <c r="AH302" t="e">
        <v>#DIV/0!</v>
      </c>
      <c r="AI302" t="e">
        <v>#DIV/0!</v>
      </c>
      <c r="AJ302" t="e">
        <v>#DIV/0!</v>
      </c>
      <c r="AK302" t="e">
        <v>#DIV/0!</v>
      </c>
      <c r="AN302" t="str">
        <f t="shared" si="21"/>
        <v>Minnipa</v>
      </c>
      <c r="AO302">
        <f t="shared" si="22"/>
        <v>2014</v>
      </c>
      <c r="AP302" t="str">
        <f t="shared" si="23"/>
        <v>Spitfire</v>
      </c>
      <c r="AQ302" t="str">
        <f t="shared" si="24"/>
        <v>Minnipa2014CvSpitfire</v>
      </c>
    </row>
    <row r="303" spans="1:43" x14ac:dyDescent="0.35">
      <c r="A303" s="20">
        <v>2015</v>
      </c>
      <c r="B303" s="20" t="s">
        <v>123</v>
      </c>
      <c r="C303" s="10" t="s">
        <v>130</v>
      </c>
      <c r="D303" s="20">
        <v>4</v>
      </c>
      <c r="E303" s="20">
        <v>3</v>
      </c>
      <c r="F303" s="20">
        <v>14</v>
      </c>
      <c r="G303" s="20">
        <v>2</v>
      </c>
      <c r="H303" s="20" t="s">
        <v>10</v>
      </c>
      <c r="I303" s="20"/>
      <c r="J303" s="20" t="str">
        <f t="shared" si="25"/>
        <v>N2</v>
      </c>
      <c r="K303" s="21">
        <v>145.94000000000003</v>
      </c>
      <c r="L303" s="17">
        <v>54.969442970822293</v>
      </c>
      <c r="M303" s="17">
        <v>90.970557029177741</v>
      </c>
      <c r="N303" s="17"/>
      <c r="O303" s="17"/>
      <c r="P303" s="14"/>
      <c r="Q303" s="14"/>
      <c r="R303" s="22"/>
      <c r="T303" s="35"/>
      <c r="AD303" s="3">
        <v>41901</v>
      </c>
      <c r="AE303" s="35" t="e">
        <v>#DIV/0!</v>
      </c>
      <c r="AF303" t="e">
        <v>#DIV/0!</v>
      </c>
      <c r="AG303" t="e">
        <v>#DIV/0!</v>
      </c>
      <c r="AH303" t="e">
        <v>#DIV/0!</v>
      </c>
      <c r="AI303" t="e">
        <v>#DIV/0!</v>
      </c>
      <c r="AJ303" t="e">
        <v>#DIV/0!</v>
      </c>
      <c r="AK303" t="e">
        <v>#DIV/0!</v>
      </c>
      <c r="AN303" t="str">
        <f t="shared" si="21"/>
        <v>Minnipa</v>
      </c>
      <c r="AO303">
        <f t="shared" si="22"/>
        <v>2014</v>
      </c>
      <c r="AP303" t="str">
        <f t="shared" si="23"/>
        <v>Spitfire</v>
      </c>
      <c r="AQ303" t="str">
        <f t="shared" si="24"/>
        <v>Minnipa2014CvSpitfire</v>
      </c>
    </row>
    <row r="304" spans="1:43" x14ac:dyDescent="0.35">
      <c r="A304" s="20">
        <v>2015</v>
      </c>
      <c r="B304" s="20" t="s">
        <v>123</v>
      </c>
      <c r="C304" s="10" t="s">
        <v>130</v>
      </c>
      <c r="D304" s="20">
        <v>4</v>
      </c>
      <c r="E304" s="20">
        <v>2</v>
      </c>
      <c r="F304" s="20">
        <v>15</v>
      </c>
      <c r="G304" s="20">
        <v>2</v>
      </c>
      <c r="H304" s="20" t="s">
        <v>8</v>
      </c>
      <c r="I304" s="20"/>
      <c r="J304" s="20" t="str">
        <f t="shared" si="25"/>
        <v>N2</v>
      </c>
      <c r="K304" s="21">
        <v>164.24</v>
      </c>
      <c r="L304" s="17">
        <v>63.12561565017262</v>
      </c>
      <c r="M304" s="17">
        <v>101.11438434982739</v>
      </c>
      <c r="N304" s="17"/>
      <c r="O304" s="17"/>
      <c r="P304" s="14"/>
      <c r="Q304" s="14"/>
      <c r="R304" s="22"/>
      <c r="T304" s="35"/>
      <c r="AD304" s="3">
        <v>41904</v>
      </c>
      <c r="AE304" s="35">
        <v>58.718147109730857</v>
      </c>
      <c r="AF304">
        <v>28.004690123961769</v>
      </c>
      <c r="AG304">
        <v>9.5471730869404858</v>
      </c>
      <c r="AH304">
        <v>17.912250935624819</v>
      </c>
      <c r="AI304">
        <v>3.2540329632038643</v>
      </c>
      <c r="AJ304">
        <v>1.4074166822867038</v>
      </c>
      <c r="AK304">
        <v>10.593093149850416</v>
      </c>
      <c r="AN304" t="str">
        <f t="shared" si="21"/>
        <v>Minnipa</v>
      </c>
      <c r="AO304">
        <f t="shared" si="22"/>
        <v>2014</v>
      </c>
      <c r="AP304" t="str">
        <f t="shared" si="23"/>
        <v>Spitfire</v>
      </c>
      <c r="AQ304" t="str">
        <f t="shared" si="24"/>
        <v>Minnipa2014CvSpitfire</v>
      </c>
    </row>
    <row r="305" spans="1:43" x14ac:dyDescent="0.35">
      <c r="A305" s="20">
        <v>2015</v>
      </c>
      <c r="B305" s="20" t="s">
        <v>123</v>
      </c>
      <c r="C305" s="10" t="s">
        <v>130</v>
      </c>
      <c r="D305" s="20">
        <v>4</v>
      </c>
      <c r="E305" s="20">
        <v>1</v>
      </c>
      <c r="F305" s="20">
        <v>16</v>
      </c>
      <c r="G305" s="20">
        <v>2</v>
      </c>
      <c r="H305" s="20" t="s">
        <v>14</v>
      </c>
      <c r="I305" s="20"/>
      <c r="J305" s="20" t="str">
        <f t="shared" si="25"/>
        <v>N2</v>
      </c>
      <c r="K305" s="21">
        <v>138.51999999999998</v>
      </c>
      <c r="L305" s="17">
        <v>57.116616740088098</v>
      </c>
      <c r="M305" s="17">
        <v>81.403383259911877</v>
      </c>
      <c r="N305" s="17"/>
      <c r="O305" s="17"/>
      <c r="P305" s="14"/>
      <c r="Q305" s="14"/>
      <c r="R305" s="22"/>
      <c r="T305" s="35"/>
      <c r="AD305" s="3">
        <v>41954</v>
      </c>
      <c r="AE305" s="35">
        <v>22.517731670789193</v>
      </c>
      <c r="AF305">
        <v>9.0989545930018778</v>
      </c>
      <c r="AH305">
        <v>14.085713588363173</v>
      </c>
      <c r="AI305">
        <v>4.1007155378812961</v>
      </c>
      <c r="AN305" t="str">
        <f t="shared" si="21"/>
        <v>Minnipa</v>
      </c>
      <c r="AO305">
        <f t="shared" si="22"/>
        <v>2014</v>
      </c>
      <c r="AP305" t="str">
        <f t="shared" si="23"/>
        <v>Spitfire</v>
      </c>
      <c r="AQ305" t="str">
        <f t="shared" si="24"/>
        <v>Minnipa2014CvSpitfire</v>
      </c>
    </row>
    <row r="306" spans="1:43" x14ac:dyDescent="0.35">
      <c r="A306" s="20">
        <v>2015</v>
      </c>
      <c r="B306" s="20" t="s">
        <v>123</v>
      </c>
      <c r="C306" s="10" t="s">
        <v>130</v>
      </c>
      <c r="D306" s="20">
        <v>5</v>
      </c>
      <c r="E306" s="20">
        <v>1</v>
      </c>
      <c r="F306" s="20">
        <v>17</v>
      </c>
      <c r="G306" s="20">
        <v>2</v>
      </c>
      <c r="H306" s="20" t="s">
        <v>12</v>
      </c>
      <c r="I306" s="20"/>
      <c r="J306" s="20" t="str">
        <f t="shared" si="25"/>
        <v>N2</v>
      </c>
      <c r="K306" s="21">
        <v>142.84</v>
      </c>
      <c r="L306" s="17">
        <v>47.390841121495328</v>
      </c>
      <c r="M306" s="17">
        <v>95.449158878504676</v>
      </c>
      <c r="N306" s="17"/>
      <c r="O306" s="17"/>
      <c r="P306" s="14"/>
      <c r="Q306" s="14"/>
      <c r="R306" s="22"/>
      <c r="T306" s="35"/>
      <c r="AC306" t="s">
        <v>9</v>
      </c>
      <c r="AD306" s="3">
        <v>41856</v>
      </c>
      <c r="AE306" s="35">
        <v>8.4330910703015487</v>
      </c>
      <c r="AJ306">
        <v>0.38408566169580538</v>
      </c>
      <c r="AK306">
        <v>0.40099001593680544</v>
      </c>
      <c r="AN306" t="str">
        <f t="shared" si="21"/>
        <v>Minnipa</v>
      </c>
      <c r="AO306">
        <f t="shared" si="22"/>
        <v>2014</v>
      </c>
      <c r="AP306" t="str">
        <f t="shared" si="23"/>
        <v>Sunbee</v>
      </c>
      <c r="AQ306" t="str">
        <f t="shared" si="24"/>
        <v>Minnipa2014CvSunbee</v>
      </c>
    </row>
    <row r="307" spans="1:43" x14ac:dyDescent="0.35">
      <c r="A307" s="20">
        <v>2015</v>
      </c>
      <c r="B307" s="20" t="s">
        <v>123</v>
      </c>
      <c r="C307" s="10" t="s">
        <v>130</v>
      </c>
      <c r="D307" s="20">
        <v>5</v>
      </c>
      <c r="E307" s="20">
        <v>2</v>
      </c>
      <c r="F307" s="20">
        <v>18</v>
      </c>
      <c r="G307" s="20">
        <v>2</v>
      </c>
      <c r="H307" s="20" t="s">
        <v>7</v>
      </c>
      <c r="I307" s="20"/>
      <c r="J307" s="20" t="str">
        <f t="shared" si="25"/>
        <v>N2</v>
      </c>
      <c r="K307" s="21">
        <v>121.97999999999999</v>
      </c>
      <c r="L307" s="17">
        <v>42.577924528301878</v>
      </c>
      <c r="M307" s="17">
        <v>79.402075471698097</v>
      </c>
      <c r="N307" s="17"/>
      <c r="O307" s="17"/>
      <c r="P307" s="14"/>
      <c r="Q307" s="14"/>
      <c r="R307" s="22"/>
      <c r="T307" s="35"/>
      <c r="AD307" s="3">
        <v>41871</v>
      </c>
      <c r="AE307" s="35">
        <v>14.748274475341107</v>
      </c>
      <c r="AJ307">
        <v>0.47513328722524006</v>
      </c>
      <c r="AK307">
        <v>1.3162831618831128</v>
      </c>
      <c r="AN307" t="str">
        <f t="shared" si="21"/>
        <v>Minnipa</v>
      </c>
      <c r="AO307">
        <f t="shared" si="22"/>
        <v>2014</v>
      </c>
      <c r="AP307" t="str">
        <f t="shared" si="23"/>
        <v>Sunbee</v>
      </c>
      <c r="AQ307" t="str">
        <f t="shared" si="24"/>
        <v>Minnipa2014CvSunbee</v>
      </c>
    </row>
    <row r="308" spans="1:43" x14ac:dyDescent="0.35">
      <c r="A308" s="20">
        <v>2015</v>
      </c>
      <c r="B308" s="20" t="s">
        <v>123</v>
      </c>
      <c r="C308" s="10" t="s">
        <v>130</v>
      </c>
      <c r="D308" s="20">
        <v>5</v>
      </c>
      <c r="E308" s="20">
        <v>3</v>
      </c>
      <c r="F308" s="20">
        <v>19</v>
      </c>
      <c r="G308" s="20">
        <v>2</v>
      </c>
      <c r="H308" s="20" t="s">
        <v>5</v>
      </c>
      <c r="I308" s="20"/>
      <c r="J308" s="20" t="str">
        <f t="shared" si="25"/>
        <v>N2</v>
      </c>
      <c r="K308" s="21">
        <v>134.95999999999998</v>
      </c>
      <c r="L308" s="17">
        <v>44.599961795606497</v>
      </c>
      <c r="M308" s="17">
        <v>90.360038204393504</v>
      </c>
      <c r="N308" s="17"/>
      <c r="O308" s="17"/>
      <c r="P308" s="14"/>
      <c r="Q308" s="14"/>
      <c r="R308" s="22"/>
      <c r="T308" s="35"/>
      <c r="AD308" s="3">
        <v>41883</v>
      </c>
      <c r="AE308" s="35">
        <v>25.240666921986438</v>
      </c>
      <c r="AJ308">
        <v>0.59665729696409264</v>
      </c>
      <c r="AK308">
        <v>6.577224376527762</v>
      </c>
      <c r="AN308" t="str">
        <f t="shared" si="21"/>
        <v>Minnipa</v>
      </c>
      <c r="AO308">
        <f t="shared" si="22"/>
        <v>2014</v>
      </c>
      <c r="AP308" t="str">
        <f t="shared" si="23"/>
        <v>Sunbee</v>
      </c>
      <c r="AQ308" t="str">
        <f t="shared" si="24"/>
        <v>Minnipa2014CvSunbee</v>
      </c>
    </row>
    <row r="309" spans="1:43" x14ac:dyDescent="0.35">
      <c r="A309" s="20">
        <v>2015</v>
      </c>
      <c r="B309" s="20" t="s">
        <v>123</v>
      </c>
      <c r="C309" s="10" t="s">
        <v>130</v>
      </c>
      <c r="D309" s="20">
        <v>5</v>
      </c>
      <c r="E309" s="20">
        <v>4</v>
      </c>
      <c r="F309" s="20">
        <v>20</v>
      </c>
      <c r="G309" s="20">
        <v>2</v>
      </c>
      <c r="H309" s="20" t="s">
        <v>2</v>
      </c>
      <c r="I309" s="20"/>
      <c r="J309" s="20" t="str">
        <f t="shared" si="25"/>
        <v>N2</v>
      </c>
      <c r="K309" s="21">
        <v>143.44</v>
      </c>
      <c r="L309" s="17">
        <v>53.54146534653465</v>
      </c>
      <c r="M309" s="17">
        <v>89.898534653465347</v>
      </c>
      <c r="N309" s="17"/>
      <c r="O309" s="17"/>
      <c r="P309" s="14"/>
      <c r="Q309" s="14"/>
      <c r="R309" s="22"/>
      <c r="T309" s="35"/>
      <c r="AD309" s="3">
        <v>41899</v>
      </c>
      <c r="AE309" s="35">
        <v>20.548523061281156</v>
      </c>
      <c r="AF309">
        <v>13.67011464722745</v>
      </c>
      <c r="AG309">
        <v>6.6769444926653216</v>
      </c>
      <c r="AH309">
        <v>4.1771375366175416</v>
      </c>
      <c r="AI309">
        <v>3.9756736152292835</v>
      </c>
      <c r="AJ309">
        <v>0.83011772142111806</v>
      </c>
      <c r="AK309">
        <v>4.2978685551570575</v>
      </c>
      <c r="AN309" t="str">
        <f t="shared" si="21"/>
        <v>Minnipa</v>
      </c>
      <c r="AO309">
        <f t="shared" si="22"/>
        <v>2014</v>
      </c>
      <c r="AP309" t="str">
        <f t="shared" si="23"/>
        <v>Sunbee</v>
      </c>
      <c r="AQ309" t="str">
        <f t="shared" si="24"/>
        <v>Minnipa2014CvSunbee</v>
      </c>
    </row>
    <row r="310" spans="1:43" x14ac:dyDescent="0.35">
      <c r="A310" s="20">
        <v>2015</v>
      </c>
      <c r="B310" s="20" t="s">
        <v>123</v>
      </c>
      <c r="C310" s="10" t="s">
        <v>130</v>
      </c>
      <c r="D310" s="20">
        <v>6</v>
      </c>
      <c r="E310" s="20">
        <v>4</v>
      </c>
      <c r="F310" s="20">
        <v>21</v>
      </c>
      <c r="G310" s="20">
        <v>2</v>
      </c>
      <c r="H310" s="20" t="s">
        <v>3</v>
      </c>
      <c r="I310" s="20"/>
      <c r="J310" s="20" t="str">
        <f t="shared" si="25"/>
        <v>N2</v>
      </c>
      <c r="K310" s="21">
        <v>81.400000000000006</v>
      </c>
      <c r="L310" s="17">
        <v>21.001779359430607</v>
      </c>
      <c r="M310" s="17">
        <v>60.398220640569399</v>
      </c>
      <c r="N310" s="17"/>
      <c r="O310" s="17"/>
      <c r="P310" s="14"/>
      <c r="Q310" s="14"/>
      <c r="R310" s="22"/>
      <c r="T310" s="35"/>
      <c r="AD310" s="3">
        <v>41901</v>
      </c>
      <c r="AE310" s="35" t="e">
        <v>#DIV/0!</v>
      </c>
      <c r="AF310" t="e">
        <v>#DIV/0!</v>
      </c>
      <c r="AG310" t="e">
        <v>#DIV/0!</v>
      </c>
      <c r="AH310" t="e">
        <v>#DIV/0!</v>
      </c>
      <c r="AI310" t="e">
        <v>#DIV/0!</v>
      </c>
      <c r="AJ310" t="e">
        <v>#DIV/0!</v>
      </c>
      <c r="AK310" t="e">
        <v>#DIV/0!</v>
      </c>
      <c r="AN310" t="str">
        <f t="shared" si="21"/>
        <v>Minnipa</v>
      </c>
      <c r="AO310">
        <f t="shared" si="22"/>
        <v>2014</v>
      </c>
      <c r="AP310" t="str">
        <f t="shared" si="23"/>
        <v>Sunbee</v>
      </c>
      <c r="AQ310" t="str">
        <f t="shared" si="24"/>
        <v>Minnipa2014CvSunbee</v>
      </c>
    </row>
    <row r="311" spans="1:43" x14ac:dyDescent="0.35">
      <c r="A311" s="20">
        <v>2015</v>
      </c>
      <c r="B311" s="20" t="s">
        <v>123</v>
      </c>
      <c r="C311" s="10" t="s">
        <v>130</v>
      </c>
      <c r="D311" s="20">
        <v>6</v>
      </c>
      <c r="E311" s="20">
        <v>3</v>
      </c>
      <c r="F311" s="20">
        <v>22</v>
      </c>
      <c r="G311" s="20">
        <v>2</v>
      </c>
      <c r="H311" s="20" t="s">
        <v>13</v>
      </c>
      <c r="I311" s="20"/>
      <c r="J311" s="20" t="str">
        <f t="shared" si="25"/>
        <v>N2</v>
      </c>
      <c r="K311" s="21">
        <v>155.32000000000002</v>
      </c>
      <c r="L311" s="17">
        <v>56.402700729927012</v>
      </c>
      <c r="M311" s="17">
        <v>98.917299270073002</v>
      </c>
      <c r="N311" s="17"/>
      <c r="O311" s="17"/>
      <c r="P311" s="14"/>
      <c r="Q311" s="14"/>
      <c r="R311" s="22"/>
      <c r="T311" s="35"/>
      <c r="AD311" s="3">
        <v>41904</v>
      </c>
      <c r="AE311" s="35" t="e">
        <v>#DIV/0!</v>
      </c>
      <c r="AF311" t="e">
        <v>#DIV/0!</v>
      </c>
      <c r="AG311" t="e">
        <v>#DIV/0!</v>
      </c>
      <c r="AH311" t="e">
        <v>#DIV/0!</v>
      </c>
      <c r="AI311" t="e">
        <v>#DIV/0!</v>
      </c>
      <c r="AJ311" t="e">
        <v>#DIV/0!</v>
      </c>
      <c r="AK311" t="e">
        <v>#DIV/0!</v>
      </c>
      <c r="AN311" t="str">
        <f t="shared" si="21"/>
        <v>Minnipa</v>
      </c>
      <c r="AO311">
        <f t="shared" si="22"/>
        <v>2014</v>
      </c>
      <c r="AP311" t="str">
        <f t="shared" si="23"/>
        <v>Sunbee</v>
      </c>
      <c r="AQ311" t="str">
        <f t="shared" si="24"/>
        <v>Minnipa2014CvSunbee</v>
      </c>
    </row>
    <row r="312" spans="1:43" x14ac:dyDescent="0.35">
      <c r="A312" s="20">
        <v>2015</v>
      </c>
      <c r="B312" s="20" t="s">
        <v>123</v>
      </c>
      <c r="C312" s="10" t="s">
        <v>130</v>
      </c>
      <c r="D312" s="20">
        <v>6</v>
      </c>
      <c r="E312" s="20">
        <v>2</v>
      </c>
      <c r="F312" s="20">
        <v>23</v>
      </c>
      <c r="G312" s="20">
        <v>2</v>
      </c>
      <c r="H312" s="20" t="s">
        <v>9</v>
      </c>
      <c r="I312" s="20"/>
      <c r="J312" s="20" t="str">
        <f t="shared" si="25"/>
        <v>N2</v>
      </c>
      <c r="K312" s="21">
        <v>126.14000000000001</v>
      </c>
      <c r="L312" s="17">
        <v>36.568273615635178</v>
      </c>
      <c r="M312" s="17">
        <v>89.571726384364823</v>
      </c>
      <c r="N312" s="17"/>
      <c r="O312" s="17"/>
      <c r="P312" s="14"/>
      <c r="Q312" s="14"/>
      <c r="R312" s="22"/>
      <c r="T312" s="35"/>
      <c r="AD312" s="3">
        <v>41954</v>
      </c>
      <c r="AE312" s="35">
        <v>71.707951390611257</v>
      </c>
      <c r="AF312">
        <v>26.487754793049206</v>
      </c>
      <c r="AH312">
        <v>48.85877548080424</v>
      </c>
      <c r="AI312">
        <v>7.308907500700359</v>
      </c>
      <c r="AN312" t="str">
        <f t="shared" si="21"/>
        <v>Minnipa</v>
      </c>
      <c r="AO312">
        <f t="shared" si="22"/>
        <v>2014</v>
      </c>
      <c r="AP312" t="str">
        <f t="shared" si="23"/>
        <v>Sunbee</v>
      </c>
      <c r="AQ312" t="str">
        <f t="shared" si="24"/>
        <v>Minnipa2014CvSunbee</v>
      </c>
    </row>
    <row r="313" spans="1:43" x14ac:dyDescent="0.35">
      <c r="A313" s="20">
        <v>2015</v>
      </c>
      <c r="B313" s="20" t="s">
        <v>123</v>
      </c>
      <c r="C313" s="10" t="s">
        <v>130</v>
      </c>
      <c r="D313" s="20">
        <v>6</v>
      </c>
      <c r="E313" s="20">
        <v>1</v>
      </c>
      <c r="F313" s="20">
        <v>24</v>
      </c>
      <c r="G313" s="20">
        <v>2</v>
      </c>
      <c r="H313" s="20" t="s">
        <v>6</v>
      </c>
      <c r="I313" s="20"/>
      <c r="J313" s="20" t="str">
        <f t="shared" si="25"/>
        <v>N2</v>
      </c>
      <c r="K313" s="21">
        <v>122.8</v>
      </c>
      <c r="L313" s="17">
        <v>44.69324090121318</v>
      </c>
      <c r="M313" s="17">
        <v>78.106759098786839</v>
      </c>
      <c r="N313" s="17"/>
      <c r="O313" s="17"/>
      <c r="P313" s="14"/>
      <c r="Q313" s="14"/>
      <c r="R313" s="22"/>
      <c r="T313" s="35"/>
      <c r="AC313" t="s">
        <v>6</v>
      </c>
      <c r="AD313" s="3">
        <v>41856</v>
      </c>
      <c r="AE313" s="35">
        <v>2.0638798414636486</v>
      </c>
      <c r="AJ313">
        <v>7.3220481552646918E-2</v>
      </c>
      <c r="AK313">
        <v>0.61611164054380863</v>
      </c>
      <c r="AN313" t="str">
        <f t="shared" si="21"/>
        <v>Minnipa</v>
      </c>
      <c r="AO313">
        <f t="shared" si="22"/>
        <v>2014</v>
      </c>
      <c r="AP313" t="str">
        <f t="shared" si="23"/>
        <v>Sunstate</v>
      </c>
      <c r="AQ313" t="str">
        <f t="shared" si="24"/>
        <v>Minnipa2014CvSunstate</v>
      </c>
    </row>
    <row r="314" spans="1:43" x14ac:dyDescent="0.35">
      <c r="A314" s="20">
        <v>2015</v>
      </c>
      <c r="B314" s="20" t="s">
        <v>123</v>
      </c>
      <c r="C314" s="10" t="s">
        <v>130</v>
      </c>
      <c r="D314" s="20">
        <v>7</v>
      </c>
      <c r="E314" s="20">
        <v>1</v>
      </c>
      <c r="F314" s="20">
        <v>25</v>
      </c>
      <c r="G314" s="20">
        <v>3</v>
      </c>
      <c r="H314" s="20" t="s">
        <v>9</v>
      </c>
      <c r="I314" s="20"/>
      <c r="J314" s="20" t="str">
        <f t="shared" si="25"/>
        <v>N2</v>
      </c>
      <c r="K314" s="21">
        <v>94.12</v>
      </c>
      <c r="L314" s="17">
        <v>30.894351145038168</v>
      </c>
      <c r="M314" s="17">
        <v>63.225648854961833</v>
      </c>
      <c r="N314" s="17"/>
      <c r="O314" s="17"/>
      <c r="P314" s="14"/>
      <c r="Q314" s="14"/>
      <c r="R314" s="22"/>
      <c r="T314" s="35"/>
      <c r="AD314" s="3">
        <v>41871</v>
      </c>
      <c r="AE314" s="35">
        <v>5.8060909109887264</v>
      </c>
      <c r="AJ314">
        <v>0.2104576417172867</v>
      </c>
      <c r="AK314">
        <v>0.67583236139988268</v>
      </c>
      <c r="AN314" t="str">
        <f t="shared" si="21"/>
        <v>Minnipa</v>
      </c>
      <c r="AO314">
        <f t="shared" si="22"/>
        <v>2014</v>
      </c>
      <c r="AP314" t="str">
        <f t="shared" si="23"/>
        <v>Sunstate</v>
      </c>
      <c r="AQ314" t="str">
        <f t="shared" si="24"/>
        <v>Minnipa2014CvSunstate</v>
      </c>
    </row>
    <row r="315" spans="1:43" x14ac:dyDescent="0.35">
      <c r="A315" s="20">
        <v>2015</v>
      </c>
      <c r="B315" s="20" t="s">
        <v>123</v>
      </c>
      <c r="C315" s="10" t="s">
        <v>130</v>
      </c>
      <c r="D315" s="20">
        <v>7</v>
      </c>
      <c r="E315" s="20">
        <v>2</v>
      </c>
      <c r="F315" s="20">
        <v>26</v>
      </c>
      <c r="G315" s="20">
        <v>3</v>
      </c>
      <c r="H315" s="20" t="s">
        <v>5</v>
      </c>
      <c r="I315" s="20"/>
      <c r="J315" s="20" t="str">
        <f t="shared" si="25"/>
        <v>N2</v>
      </c>
      <c r="K315" s="21">
        <v>123.22</v>
      </c>
      <c r="L315" s="17">
        <v>40.445300713557593</v>
      </c>
      <c r="M315" s="17">
        <v>82.774699286442399</v>
      </c>
      <c r="N315" s="17"/>
      <c r="O315" s="17"/>
      <c r="P315" s="14"/>
      <c r="Q315" s="14"/>
      <c r="R315" s="22"/>
      <c r="T315" s="35"/>
      <c r="AD315" s="3">
        <v>41883</v>
      </c>
      <c r="AE315" s="35">
        <v>14.94271143400697</v>
      </c>
      <c r="AJ315">
        <v>0.58874056892642335</v>
      </c>
      <c r="AK315">
        <v>3.5249227627598998</v>
      </c>
      <c r="AN315" t="str">
        <f t="shared" si="21"/>
        <v>Minnipa</v>
      </c>
      <c r="AO315">
        <f t="shared" si="22"/>
        <v>2014</v>
      </c>
      <c r="AP315" t="str">
        <f t="shared" si="23"/>
        <v>Sunstate</v>
      </c>
      <c r="AQ315" t="str">
        <f t="shared" si="24"/>
        <v>Minnipa2014CvSunstate</v>
      </c>
    </row>
    <row r="316" spans="1:43" x14ac:dyDescent="0.35">
      <c r="A316" s="20">
        <v>2015</v>
      </c>
      <c r="B316" s="20" t="s">
        <v>123</v>
      </c>
      <c r="C316" s="10" t="s">
        <v>130</v>
      </c>
      <c r="D316" s="20">
        <v>7</v>
      </c>
      <c r="E316" s="20">
        <v>3</v>
      </c>
      <c r="F316" s="20">
        <v>27</v>
      </c>
      <c r="G316" s="20">
        <v>3</v>
      </c>
      <c r="H316" s="20" t="s">
        <v>3</v>
      </c>
      <c r="I316" s="20"/>
      <c r="J316" s="20" t="str">
        <f t="shared" si="25"/>
        <v>N2</v>
      </c>
      <c r="K316" s="21">
        <v>113.12</v>
      </c>
      <c r="L316" s="17">
        <v>25.069837837837841</v>
      </c>
      <c r="M316" s="17">
        <v>88.050162162162167</v>
      </c>
      <c r="N316" s="17"/>
      <c r="O316" s="17"/>
      <c r="P316" s="14"/>
      <c r="Q316" s="14"/>
      <c r="R316" s="22"/>
      <c r="T316" s="35"/>
      <c r="AD316" s="3">
        <v>41899</v>
      </c>
      <c r="AE316" s="35" t="e">
        <v>#DIV/0!</v>
      </c>
      <c r="AF316" t="e">
        <v>#DIV/0!</v>
      </c>
      <c r="AG316" t="e">
        <v>#DIV/0!</v>
      </c>
      <c r="AH316" t="e">
        <v>#DIV/0!</v>
      </c>
      <c r="AI316" t="e">
        <v>#DIV/0!</v>
      </c>
      <c r="AJ316" t="e">
        <v>#DIV/0!</v>
      </c>
      <c r="AK316" t="e">
        <v>#DIV/0!</v>
      </c>
      <c r="AN316" t="str">
        <f t="shared" si="21"/>
        <v>Minnipa</v>
      </c>
      <c r="AO316">
        <f t="shared" si="22"/>
        <v>2014</v>
      </c>
      <c r="AP316" t="str">
        <f t="shared" si="23"/>
        <v>Sunstate</v>
      </c>
      <c r="AQ316" t="str">
        <f t="shared" si="24"/>
        <v>Minnipa2014CvSunstate</v>
      </c>
    </row>
    <row r="317" spans="1:43" x14ac:dyDescent="0.35">
      <c r="A317" s="20">
        <v>2015</v>
      </c>
      <c r="B317" s="20" t="s">
        <v>123</v>
      </c>
      <c r="C317" s="10" t="s">
        <v>130</v>
      </c>
      <c r="D317" s="20">
        <v>7</v>
      </c>
      <c r="E317" s="20">
        <v>4</v>
      </c>
      <c r="F317" s="20">
        <v>28</v>
      </c>
      <c r="G317" s="20">
        <v>3</v>
      </c>
      <c r="H317" s="20" t="s">
        <v>8</v>
      </c>
      <c r="I317" s="20"/>
      <c r="J317" s="20" t="str">
        <f t="shared" si="25"/>
        <v>N2</v>
      </c>
      <c r="K317" s="21">
        <v>139.28</v>
      </c>
      <c r="L317" s="17">
        <v>37.961151631477932</v>
      </c>
      <c r="M317" s="17">
        <v>101.31884836852207</v>
      </c>
      <c r="N317" s="17"/>
      <c r="O317" s="17"/>
      <c r="P317" s="14"/>
      <c r="Q317" s="14"/>
      <c r="R317" s="22"/>
      <c r="T317" s="35"/>
      <c r="AD317" s="3">
        <v>41901</v>
      </c>
      <c r="AE317" s="35">
        <v>38.947441507755045</v>
      </c>
      <c r="AF317">
        <v>28.208408734526458</v>
      </c>
      <c r="AG317">
        <v>0.13218602850713151</v>
      </c>
      <c r="AH317">
        <v>6.5760672497632395</v>
      </c>
      <c r="AI317">
        <v>4.0307794949584839</v>
      </c>
      <c r="AJ317">
        <v>1.0772571275893903</v>
      </c>
      <c r="AK317">
        <v>3.3193713629240347</v>
      </c>
      <c r="AN317" t="str">
        <f t="shared" si="21"/>
        <v>Minnipa</v>
      </c>
      <c r="AO317">
        <f t="shared" si="22"/>
        <v>2014</v>
      </c>
      <c r="AP317" t="str">
        <f t="shared" si="23"/>
        <v>Sunstate</v>
      </c>
      <c r="AQ317" t="str">
        <f t="shared" si="24"/>
        <v>Minnipa2014CvSunstate</v>
      </c>
    </row>
    <row r="318" spans="1:43" x14ac:dyDescent="0.35">
      <c r="A318" s="20">
        <v>2015</v>
      </c>
      <c r="B318" s="20" t="s">
        <v>123</v>
      </c>
      <c r="C318" s="10" t="s">
        <v>130</v>
      </c>
      <c r="D318" s="20">
        <v>8</v>
      </c>
      <c r="E318" s="20">
        <v>4</v>
      </c>
      <c r="F318" s="20">
        <v>29</v>
      </c>
      <c r="G318" s="20">
        <v>3</v>
      </c>
      <c r="H318" s="20" t="s">
        <v>13</v>
      </c>
      <c r="I318" s="20"/>
      <c r="J318" s="20" t="str">
        <f t="shared" si="25"/>
        <v>N2</v>
      </c>
      <c r="K318" s="21">
        <v>113.2</v>
      </c>
      <c r="L318" s="17">
        <v>27.209070294784581</v>
      </c>
      <c r="M318" s="17">
        <v>85.990929705215422</v>
      </c>
      <c r="N318" s="17"/>
      <c r="O318" s="17"/>
      <c r="P318" s="14"/>
      <c r="Q318" s="14"/>
      <c r="R318" s="22"/>
      <c r="T318" s="35"/>
      <c r="AD318" s="3">
        <v>41904</v>
      </c>
      <c r="AE318" s="35" t="e">
        <v>#DIV/0!</v>
      </c>
      <c r="AF318" t="e">
        <v>#DIV/0!</v>
      </c>
      <c r="AG318" t="e">
        <v>#DIV/0!</v>
      </c>
      <c r="AH318" t="e">
        <v>#DIV/0!</v>
      </c>
      <c r="AI318" t="e">
        <v>#DIV/0!</v>
      </c>
      <c r="AJ318" t="e">
        <v>#DIV/0!</v>
      </c>
      <c r="AK318" t="e">
        <v>#DIV/0!</v>
      </c>
      <c r="AN318" t="str">
        <f t="shared" si="21"/>
        <v>Minnipa</v>
      </c>
      <c r="AO318">
        <f t="shared" si="22"/>
        <v>2014</v>
      </c>
      <c r="AP318" t="str">
        <f t="shared" si="23"/>
        <v>Sunstate</v>
      </c>
      <c r="AQ318" t="str">
        <f t="shared" si="24"/>
        <v>Minnipa2014CvSunstate</v>
      </c>
    </row>
    <row r="319" spans="1:43" x14ac:dyDescent="0.35">
      <c r="A319" s="20">
        <v>2015</v>
      </c>
      <c r="B319" s="20" t="s">
        <v>123</v>
      </c>
      <c r="C319" s="10" t="s">
        <v>130</v>
      </c>
      <c r="D319" s="20">
        <v>8</v>
      </c>
      <c r="E319" s="20">
        <v>3</v>
      </c>
      <c r="F319" s="20">
        <v>30</v>
      </c>
      <c r="G319" s="20">
        <v>3</v>
      </c>
      <c r="H319" s="20" t="s">
        <v>7</v>
      </c>
      <c r="I319" s="20"/>
      <c r="J319" s="20" t="str">
        <f t="shared" si="25"/>
        <v>N2</v>
      </c>
      <c r="K319" s="21">
        <v>78.180000000000007</v>
      </c>
      <c r="L319" s="17">
        <v>30.19146341463415</v>
      </c>
      <c r="M319" s="17">
        <v>47.988536585365864</v>
      </c>
      <c r="N319" s="17"/>
      <c r="O319" s="17"/>
      <c r="P319" s="14"/>
      <c r="Q319" s="14"/>
      <c r="R319" s="22"/>
      <c r="T319" s="35"/>
      <c r="AD319" s="3">
        <v>41954</v>
      </c>
      <c r="AE319" s="35">
        <v>84.274964958716367</v>
      </c>
      <c r="AF319">
        <v>29.822311368770642</v>
      </c>
      <c r="AH319">
        <v>38.58508966581644</v>
      </c>
      <c r="AI319">
        <v>15.917153505280465</v>
      </c>
      <c r="AN319" t="str">
        <f t="shared" si="21"/>
        <v>Minnipa</v>
      </c>
      <c r="AO319">
        <f t="shared" si="22"/>
        <v>2014</v>
      </c>
      <c r="AP319" t="str">
        <f t="shared" si="23"/>
        <v>Sunstate</v>
      </c>
      <c r="AQ319" t="str">
        <f t="shared" si="24"/>
        <v>Minnipa2014CvSunstate</v>
      </c>
    </row>
    <row r="320" spans="1:43" x14ac:dyDescent="0.35">
      <c r="A320" s="20">
        <v>2015</v>
      </c>
      <c r="B320" s="20" t="s">
        <v>123</v>
      </c>
      <c r="C320" s="10" t="s">
        <v>130</v>
      </c>
      <c r="D320" s="20">
        <v>8</v>
      </c>
      <c r="E320" s="20">
        <v>2</v>
      </c>
      <c r="F320" s="20">
        <v>31</v>
      </c>
      <c r="G320" s="20">
        <v>3</v>
      </c>
      <c r="H320" s="20" t="s">
        <v>6</v>
      </c>
      <c r="I320" s="20"/>
      <c r="J320" s="20" t="str">
        <f t="shared" si="25"/>
        <v>N2</v>
      </c>
      <c r="K320" s="21">
        <v>190.45999999999998</v>
      </c>
      <c r="L320" s="17">
        <v>50.219467040673202</v>
      </c>
      <c r="M320" s="17">
        <v>140.24053295932677</v>
      </c>
      <c r="N320" s="17"/>
      <c r="O320" s="17"/>
      <c r="P320" s="14"/>
      <c r="Q320" s="14"/>
      <c r="R320" s="22"/>
      <c r="T320" s="35"/>
      <c r="AA320" t="s">
        <v>131</v>
      </c>
      <c r="AB320">
        <v>2015</v>
      </c>
      <c r="AC320" t="s">
        <v>13</v>
      </c>
      <c r="AD320" s="3">
        <v>42214</v>
      </c>
      <c r="AE320" s="35">
        <v>8.8798565220307228</v>
      </c>
      <c r="AJ320">
        <v>0.60592016902286128</v>
      </c>
      <c r="AK320">
        <v>0.55321211580138463</v>
      </c>
      <c r="AN320" t="str">
        <f t="shared" si="21"/>
        <v>Temora</v>
      </c>
      <c r="AO320">
        <f t="shared" si="22"/>
        <v>2015</v>
      </c>
      <c r="AP320" t="str">
        <f t="shared" si="23"/>
        <v>29B</v>
      </c>
      <c r="AQ320" t="str">
        <f t="shared" si="24"/>
        <v>Temora2015Cv29B</v>
      </c>
    </row>
    <row r="321" spans="1:43" x14ac:dyDescent="0.35">
      <c r="A321" s="20">
        <v>2015</v>
      </c>
      <c r="B321" s="20" t="s">
        <v>123</v>
      </c>
      <c r="C321" s="10" t="s">
        <v>130</v>
      </c>
      <c r="D321" s="20">
        <v>8</v>
      </c>
      <c r="E321" s="20">
        <v>1</v>
      </c>
      <c r="F321" s="20">
        <v>32</v>
      </c>
      <c r="G321" s="20">
        <v>3</v>
      </c>
      <c r="H321" s="20" t="s">
        <v>10</v>
      </c>
      <c r="I321" s="20"/>
      <c r="J321" s="20" t="str">
        <f t="shared" si="25"/>
        <v>N2</v>
      </c>
      <c r="K321" s="21">
        <v>105.28</v>
      </c>
      <c r="L321" s="17">
        <v>31.554509803921569</v>
      </c>
      <c r="M321" s="17">
        <v>73.725490196078425</v>
      </c>
      <c r="N321" s="17"/>
      <c r="O321" s="17"/>
      <c r="P321" s="14"/>
      <c r="Q321" s="14"/>
      <c r="R321" s="22"/>
      <c r="T321" s="35"/>
      <c r="AD321" s="3">
        <v>42247</v>
      </c>
      <c r="AE321" s="35">
        <v>35.850010169174233</v>
      </c>
      <c r="AF321">
        <v>20.751022900696718</v>
      </c>
      <c r="AG321">
        <v>19.670530967423694</v>
      </c>
      <c r="AJ321">
        <v>2.8716971537386509</v>
      </c>
      <c r="AK321">
        <v>5.8046370250956372</v>
      </c>
      <c r="AN321" t="str">
        <f t="shared" si="21"/>
        <v>Temora</v>
      </c>
      <c r="AO321">
        <f t="shared" si="22"/>
        <v>2015</v>
      </c>
      <c r="AP321" t="str">
        <f t="shared" si="23"/>
        <v>29B</v>
      </c>
      <c r="AQ321" t="str">
        <f t="shared" si="24"/>
        <v>Temora2015Cv29B</v>
      </c>
    </row>
    <row r="322" spans="1:43" x14ac:dyDescent="0.35">
      <c r="A322" s="20">
        <v>2015</v>
      </c>
      <c r="B322" s="20" t="s">
        <v>123</v>
      </c>
      <c r="C322" s="10" t="s">
        <v>130</v>
      </c>
      <c r="D322" s="20">
        <v>9</v>
      </c>
      <c r="E322" s="20">
        <v>1</v>
      </c>
      <c r="F322" s="20">
        <v>33</v>
      </c>
      <c r="G322" s="20">
        <v>3</v>
      </c>
      <c r="H322" s="20" t="s">
        <v>2</v>
      </c>
      <c r="I322" s="20"/>
      <c r="J322" s="20" t="str">
        <f t="shared" si="25"/>
        <v>N2</v>
      </c>
      <c r="K322" s="21">
        <v>113.25999999999999</v>
      </c>
      <c r="L322" s="17">
        <v>30.542022471910116</v>
      </c>
      <c r="M322" s="17">
        <v>82.717977528089875</v>
      </c>
      <c r="N322" s="17"/>
      <c r="O322" s="17"/>
      <c r="P322" s="14"/>
      <c r="Q322" s="14"/>
      <c r="R322" s="22"/>
      <c r="T322" s="35"/>
      <c r="AD322" s="3">
        <v>42264</v>
      </c>
      <c r="AE322" s="35">
        <v>25.151210526622648</v>
      </c>
      <c r="AF322">
        <v>25.839577560918613</v>
      </c>
      <c r="AG322">
        <v>17.930644959732479</v>
      </c>
      <c r="AJ322">
        <v>1.5368584724528971</v>
      </c>
      <c r="AK322">
        <v>7.5521667498255622</v>
      </c>
      <c r="AN322" t="str">
        <f t="shared" si="21"/>
        <v>Temora</v>
      </c>
      <c r="AO322">
        <f t="shared" si="22"/>
        <v>2015</v>
      </c>
      <c r="AP322" t="str">
        <f t="shared" si="23"/>
        <v>29B</v>
      </c>
      <c r="AQ322" t="str">
        <f t="shared" si="24"/>
        <v>Temora2015Cv29B</v>
      </c>
    </row>
    <row r="323" spans="1:43" x14ac:dyDescent="0.35">
      <c r="A323" s="20">
        <v>2015</v>
      </c>
      <c r="B323" s="20" t="s">
        <v>123</v>
      </c>
      <c r="C323" s="10" t="s">
        <v>130</v>
      </c>
      <c r="D323" s="20">
        <v>9</v>
      </c>
      <c r="E323" s="20">
        <v>2</v>
      </c>
      <c r="F323" s="20">
        <v>34</v>
      </c>
      <c r="G323" s="20">
        <v>3</v>
      </c>
      <c r="H323" s="20" t="s">
        <v>4</v>
      </c>
      <c r="I323" s="20"/>
      <c r="J323" s="20" t="str">
        <f t="shared" si="25"/>
        <v>N2</v>
      </c>
      <c r="K323" s="21">
        <v>233.28000000000003</v>
      </c>
      <c r="L323" s="17">
        <v>88.686333808844523</v>
      </c>
      <c r="M323" s="17">
        <v>144.59366619115548</v>
      </c>
      <c r="N323" s="17"/>
      <c r="O323" s="17"/>
      <c r="P323" s="14"/>
      <c r="Q323" s="14"/>
      <c r="R323" s="22"/>
      <c r="T323" s="35"/>
      <c r="AD323" s="3">
        <v>42293</v>
      </c>
      <c r="AE323" s="35">
        <v>62.557450988694001</v>
      </c>
      <c r="AF323">
        <v>34.110327508666735</v>
      </c>
      <c r="AG323">
        <v>10.359159848637189</v>
      </c>
      <c r="AH323">
        <v>29.049938319428168</v>
      </c>
      <c r="AI323">
        <v>4.0368615428554495</v>
      </c>
      <c r="AJ323">
        <v>0.77456127727790669</v>
      </c>
      <c r="AK323">
        <v>10.282542128042573</v>
      </c>
      <c r="AN323" t="str">
        <f t="shared" si="21"/>
        <v>Temora</v>
      </c>
      <c r="AO323">
        <f t="shared" si="22"/>
        <v>2015</v>
      </c>
      <c r="AP323" t="str">
        <f t="shared" si="23"/>
        <v>29B</v>
      </c>
      <c r="AQ323" t="str">
        <f t="shared" si="24"/>
        <v>Temora2015Cv29B</v>
      </c>
    </row>
    <row r="324" spans="1:43" x14ac:dyDescent="0.35">
      <c r="A324" s="20">
        <v>2015</v>
      </c>
      <c r="B324" s="20" t="s">
        <v>123</v>
      </c>
      <c r="C324" s="10" t="s">
        <v>130</v>
      </c>
      <c r="D324" s="20">
        <v>9</v>
      </c>
      <c r="E324" s="20">
        <v>3</v>
      </c>
      <c r="F324" s="20">
        <v>35</v>
      </c>
      <c r="G324" s="20">
        <v>3</v>
      </c>
      <c r="H324" s="20" t="s">
        <v>14</v>
      </c>
      <c r="I324" s="20"/>
      <c r="J324" s="20" t="str">
        <f t="shared" si="25"/>
        <v>N2</v>
      </c>
      <c r="K324" s="21">
        <v>189.4</v>
      </c>
      <c r="L324" s="17">
        <v>74.217134831460669</v>
      </c>
      <c r="M324" s="17">
        <v>115.18286516853932</v>
      </c>
      <c r="N324" s="17"/>
      <c r="O324" s="17"/>
      <c r="P324" s="14"/>
      <c r="Q324" s="14"/>
      <c r="R324" s="22"/>
      <c r="T324" s="35"/>
      <c r="AD324" s="3">
        <v>42361</v>
      </c>
      <c r="AE324" s="35">
        <v>28.701385832376619</v>
      </c>
      <c r="AF324">
        <v>17.174404598962749</v>
      </c>
      <c r="AH324">
        <v>27.036871910427372</v>
      </c>
      <c r="AI324">
        <v>7.2221486184240735</v>
      </c>
      <c r="AN324" t="str">
        <f t="shared" si="21"/>
        <v>Temora</v>
      </c>
      <c r="AO324">
        <f t="shared" si="22"/>
        <v>2015</v>
      </c>
      <c r="AP324" t="str">
        <f t="shared" si="23"/>
        <v>29B</v>
      </c>
      <c r="AQ324" t="str">
        <f t="shared" si="24"/>
        <v>Temora2015Cv29B</v>
      </c>
    </row>
    <row r="325" spans="1:43" x14ac:dyDescent="0.35">
      <c r="A325" s="20">
        <v>2015</v>
      </c>
      <c r="B325" s="20" t="s">
        <v>123</v>
      </c>
      <c r="C325" s="10" t="s">
        <v>130</v>
      </c>
      <c r="D325" s="20">
        <v>9</v>
      </c>
      <c r="E325" s="20">
        <v>4</v>
      </c>
      <c r="F325" s="20">
        <v>36</v>
      </c>
      <c r="G325" s="20">
        <v>3</v>
      </c>
      <c r="H325" s="20" t="s">
        <v>12</v>
      </c>
      <c r="I325" s="20"/>
      <c r="J325" s="20" t="str">
        <f t="shared" si="25"/>
        <v>N2</v>
      </c>
      <c r="K325" s="21">
        <v>80.040000000000006</v>
      </c>
      <c r="L325" s="17">
        <v>25.862848392036756</v>
      </c>
      <c r="M325" s="17">
        <v>54.177151607963253</v>
      </c>
      <c r="N325" s="17"/>
      <c r="O325" s="17"/>
      <c r="P325" s="14"/>
      <c r="Q325" s="14"/>
      <c r="R325" s="22"/>
      <c r="T325" s="35"/>
      <c r="AC325" t="s">
        <v>14</v>
      </c>
      <c r="AD325" s="3">
        <v>42214</v>
      </c>
      <c r="AE325" s="35">
        <v>7.3904029359403234</v>
      </c>
      <c r="AJ325">
        <v>0.35250143968461706</v>
      </c>
      <c r="AK325">
        <v>0.57034745720871216</v>
      </c>
      <c r="AN325" t="str">
        <f t="shared" ref="AN325:AN379" si="26">IF(AA325&lt;&gt;"",AA325,AN324)</f>
        <v>Temora</v>
      </c>
      <c r="AO325">
        <f t="shared" ref="AO325:AO379" si="27">IF(AB325&lt;&gt;"",AB325,AO324)</f>
        <v>2015</v>
      </c>
      <c r="AP325" t="str">
        <f t="shared" ref="AP325:AP379" si="28">IF(AC325&lt;&gt;"",AC325,AP324)</f>
        <v>5A</v>
      </c>
      <c r="AQ325" t="str">
        <f t="shared" ref="AQ325:AQ379" si="29">AN325&amp;AO325&amp;"Cv"&amp;AP325</f>
        <v>Temora2015Cv5A</v>
      </c>
    </row>
    <row r="326" spans="1:43" x14ac:dyDescent="0.35">
      <c r="A326" s="20">
        <v>2015</v>
      </c>
      <c r="B326" s="20" t="s">
        <v>123</v>
      </c>
      <c r="C326" s="10" t="s">
        <v>130</v>
      </c>
      <c r="D326" s="20">
        <v>10</v>
      </c>
      <c r="E326" s="20">
        <v>4</v>
      </c>
      <c r="F326" s="20">
        <v>37</v>
      </c>
      <c r="G326" s="20">
        <v>4</v>
      </c>
      <c r="H326" s="20" t="s">
        <v>9</v>
      </c>
      <c r="I326" s="20"/>
      <c r="J326" s="20" t="str">
        <f t="shared" si="25"/>
        <v>N2</v>
      </c>
      <c r="K326" s="21">
        <v>101.34</v>
      </c>
      <c r="L326" s="17">
        <v>28.127834645669292</v>
      </c>
      <c r="M326" s="17">
        <v>73.212165354330708</v>
      </c>
      <c r="N326" s="17"/>
      <c r="O326" s="17"/>
      <c r="P326" s="14"/>
      <c r="Q326" s="14"/>
      <c r="R326" s="22"/>
      <c r="T326" s="35"/>
      <c r="AD326" s="3">
        <v>42247</v>
      </c>
      <c r="AE326" s="35">
        <v>43.582678804382489</v>
      </c>
      <c r="AF326">
        <v>27.403547184757734</v>
      </c>
      <c r="AG326">
        <v>16.326731591897133</v>
      </c>
      <c r="AJ326">
        <v>2.1250952109910508</v>
      </c>
      <c r="AK326">
        <v>3.3769383610413923</v>
      </c>
      <c r="AN326" t="str">
        <f t="shared" si="26"/>
        <v>Temora</v>
      </c>
      <c r="AO326">
        <f t="shared" si="27"/>
        <v>2015</v>
      </c>
      <c r="AP326" t="str">
        <f t="shared" si="28"/>
        <v>5A</v>
      </c>
      <c r="AQ326" t="str">
        <f t="shared" si="29"/>
        <v>Temora2015Cv5A</v>
      </c>
    </row>
    <row r="327" spans="1:43" x14ac:dyDescent="0.35">
      <c r="A327" s="20">
        <v>2015</v>
      </c>
      <c r="B327" s="20" t="s">
        <v>123</v>
      </c>
      <c r="C327" s="10" t="s">
        <v>130</v>
      </c>
      <c r="D327" s="20">
        <v>10</v>
      </c>
      <c r="E327" s="20">
        <v>3</v>
      </c>
      <c r="F327" s="20">
        <v>38</v>
      </c>
      <c r="G327" s="20">
        <v>4</v>
      </c>
      <c r="H327" s="20" t="s">
        <v>2</v>
      </c>
      <c r="I327" s="20"/>
      <c r="J327" s="20" t="str">
        <f t="shared" si="25"/>
        <v>N2</v>
      </c>
      <c r="K327" s="21">
        <v>87.54</v>
      </c>
      <c r="L327" s="17">
        <v>22.054126738794437</v>
      </c>
      <c r="M327" s="17">
        <v>65.485873261205569</v>
      </c>
      <c r="N327" s="17"/>
      <c r="O327" s="17"/>
      <c r="P327" s="14"/>
      <c r="Q327" s="14"/>
      <c r="R327" s="22"/>
      <c r="T327" s="35"/>
      <c r="AD327" s="3">
        <v>42264</v>
      </c>
      <c r="AE327" s="35">
        <v>118.88290520116612</v>
      </c>
      <c r="AF327">
        <v>85.173527948293568</v>
      </c>
      <c r="AG327">
        <v>34.039753450911341</v>
      </c>
      <c r="AJ327">
        <v>1.8185287156819725</v>
      </c>
      <c r="AK327">
        <v>22.072756485707135</v>
      </c>
      <c r="AN327" t="str">
        <f t="shared" si="26"/>
        <v>Temora</v>
      </c>
      <c r="AO327">
        <f t="shared" si="27"/>
        <v>2015</v>
      </c>
      <c r="AP327" t="str">
        <f t="shared" si="28"/>
        <v>5A</v>
      </c>
      <c r="AQ327" t="str">
        <f t="shared" si="29"/>
        <v>Temora2015Cv5A</v>
      </c>
    </row>
    <row r="328" spans="1:43" x14ac:dyDescent="0.35">
      <c r="A328" s="20">
        <v>2015</v>
      </c>
      <c r="B328" s="20" t="s">
        <v>123</v>
      </c>
      <c r="C328" s="10" t="s">
        <v>130</v>
      </c>
      <c r="D328" s="20">
        <v>10</v>
      </c>
      <c r="E328" s="20">
        <v>2</v>
      </c>
      <c r="F328" s="20">
        <v>39</v>
      </c>
      <c r="G328" s="20">
        <v>4</v>
      </c>
      <c r="H328" s="20" t="s">
        <v>12</v>
      </c>
      <c r="I328" s="20"/>
      <c r="J328" s="20" t="str">
        <f t="shared" si="25"/>
        <v>N2</v>
      </c>
      <c r="K328" s="21">
        <v>130.47999999999999</v>
      </c>
      <c r="L328" s="17">
        <v>43.259812080536904</v>
      </c>
      <c r="M328" s="17">
        <v>87.220187919463072</v>
      </c>
      <c r="N328" s="17"/>
      <c r="O328" s="17"/>
      <c r="P328" s="14"/>
      <c r="Q328" s="14"/>
      <c r="R328" s="22"/>
      <c r="T328" s="35"/>
      <c r="AD328" s="3">
        <v>42293</v>
      </c>
      <c r="AE328" s="35">
        <v>62.338206057395325</v>
      </c>
      <c r="AF328">
        <v>36.815010945489419</v>
      </c>
      <c r="AG328">
        <v>7.7403131278043595</v>
      </c>
      <c r="AH328">
        <v>16.060966769509307</v>
      </c>
      <c r="AI328">
        <v>5.2915148020751506</v>
      </c>
      <c r="AJ328">
        <v>4.0239199318460788</v>
      </c>
      <c r="AK328">
        <v>14.308047362700906</v>
      </c>
      <c r="AN328" t="str">
        <f t="shared" si="26"/>
        <v>Temora</v>
      </c>
      <c r="AO328">
        <f t="shared" si="27"/>
        <v>2015</v>
      </c>
      <c r="AP328" t="str">
        <f t="shared" si="28"/>
        <v>5A</v>
      </c>
      <c r="AQ328" t="str">
        <f t="shared" si="29"/>
        <v>Temora2015Cv5A</v>
      </c>
    </row>
    <row r="329" spans="1:43" x14ac:dyDescent="0.35">
      <c r="A329" s="20">
        <v>2015</v>
      </c>
      <c r="B329" s="20" t="s">
        <v>123</v>
      </c>
      <c r="C329" s="10" t="s">
        <v>130</v>
      </c>
      <c r="D329" s="20">
        <v>10</v>
      </c>
      <c r="E329" s="20">
        <v>1</v>
      </c>
      <c r="F329" s="20">
        <v>40</v>
      </c>
      <c r="G329" s="20">
        <v>4</v>
      </c>
      <c r="H329" s="20" t="s">
        <v>13</v>
      </c>
      <c r="I329" s="20"/>
      <c r="J329" s="20" t="str">
        <f t="shared" si="25"/>
        <v>N2</v>
      </c>
      <c r="K329" s="21">
        <v>111.55999999999999</v>
      </c>
      <c r="L329" s="17">
        <v>33.502012195121949</v>
      </c>
      <c r="M329" s="17">
        <v>78.057987804878053</v>
      </c>
      <c r="N329" s="17"/>
      <c r="O329" s="17"/>
      <c r="P329" s="14"/>
      <c r="Q329" s="14"/>
      <c r="R329" s="22"/>
      <c r="T329" s="35"/>
      <c r="AD329" s="3">
        <v>42361</v>
      </c>
      <c r="AE329" s="35">
        <v>183.0629571346679</v>
      </c>
      <c r="AF329">
        <v>78.145438491070635</v>
      </c>
      <c r="AH329">
        <v>94.327518514194807</v>
      </c>
      <c r="AI329">
        <v>18.993983244772622</v>
      </c>
      <c r="AN329" t="str">
        <f t="shared" si="26"/>
        <v>Temora</v>
      </c>
      <c r="AO329">
        <f t="shared" si="27"/>
        <v>2015</v>
      </c>
      <c r="AP329" t="str">
        <f t="shared" si="28"/>
        <v>5A</v>
      </c>
      <c r="AQ329" t="str">
        <f t="shared" si="29"/>
        <v>Temora2015Cv5A</v>
      </c>
    </row>
    <row r="330" spans="1:43" x14ac:dyDescent="0.35">
      <c r="A330" s="20">
        <v>2015</v>
      </c>
      <c r="B330" s="20" t="s">
        <v>123</v>
      </c>
      <c r="C330" s="10" t="s">
        <v>130</v>
      </c>
      <c r="D330" s="20">
        <v>11</v>
      </c>
      <c r="E330" s="20">
        <v>1</v>
      </c>
      <c r="F330" s="20">
        <v>41</v>
      </c>
      <c r="G330" s="20">
        <v>4</v>
      </c>
      <c r="H330" s="20" t="s">
        <v>4</v>
      </c>
      <c r="I330" s="20"/>
      <c r="J330" s="20" t="str">
        <f t="shared" si="25"/>
        <v>N2</v>
      </c>
      <c r="K330" s="21">
        <v>124.31999999999998</v>
      </c>
      <c r="L330" s="17">
        <v>30.802145593869731</v>
      </c>
      <c r="M330" s="17">
        <v>93.517854406130255</v>
      </c>
      <c r="N330" s="17"/>
      <c r="O330" s="17"/>
      <c r="P330" s="14"/>
      <c r="Q330" s="14"/>
      <c r="R330" s="22"/>
      <c r="T330" s="35"/>
      <c r="AC330" t="s">
        <v>12</v>
      </c>
      <c r="AD330" s="3">
        <v>42214</v>
      </c>
      <c r="AE330" s="35">
        <v>8.7691589190838481</v>
      </c>
      <c r="AJ330">
        <v>0.48741784320931431</v>
      </c>
      <c r="AK330">
        <v>3.9762217724026244E-2</v>
      </c>
      <c r="AN330" t="str">
        <f t="shared" si="26"/>
        <v>Temora</v>
      </c>
      <c r="AO330">
        <f t="shared" si="27"/>
        <v>2015</v>
      </c>
      <c r="AP330" t="str">
        <f t="shared" si="28"/>
        <v>60A</v>
      </c>
      <c r="AQ330" t="str">
        <f t="shared" si="29"/>
        <v>Temora2015Cv60A</v>
      </c>
    </row>
    <row r="331" spans="1:43" x14ac:dyDescent="0.35">
      <c r="A331" s="20">
        <v>2015</v>
      </c>
      <c r="B331" s="20" t="s">
        <v>123</v>
      </c>
      <c r="C331" s="10" t="s">
        <v>130</v>
      </c>
      <c r="D331" s="20">
        <v>11</v>
      </c>
      <c r="E331" s="20">
        <v>2</v>
      </c>
      <c r="F331" s="20">
        <v>42</v>
      </c>
      <c r="G331" s="20">
        <v>4</v>
      </c>
      <c r="H331" s="20" t="s">
        <v>3</v>
      </c>
      <c r="I331" s="20"/>
      <c r="J331" s="20" t="str">
        <f t="shared" si="25"/>
        <v>N2</v>
      </c>
      <c r="K331" s="21">
        <v>121.28</v>
      </c>
      <c r="L331" s="17">
        <v>22.531825525040386</v>
      </c>
      <c r="M331" s="17">
        <v>98.748174474959626</v>
      </c>
      <c r="N331" s="17"/>
      <c r="O331" s="17"/>
      <c r="P331" s="14"/>
      <c r="Q331" s="14"/>
      <c r="R331" s="22"/>
      <c r="T331" s="35"/>
      <c r="AD331" s="3">
        <v>42247</v>
      </c>
      <c r="AE331" s="35">
        <v>38.08193661332389</v>
      </c>
      <c r="AF331">
        <v>27.862765522308752</v>
      </c>
      <c r="AG331">
        <v>10.460825084395344</v>
      </c>
      <c r="AJ331">
        <v>2.3807092549952942</v>
      </c>
      <c r="AK331">
        <v>3.8146368497821044</v>
      </c>
      <c r="AN331" t="str">
        <f t="shared" si="26"/>
        <v>Temora</v>
      </c>
      <c r="AO331">
        <f t="shared" si="27"/>
        <v>2015</v>
      </c>
      <c r="AP331" t="str">
        <f t="shared" si="28"/>
        <v>60A</v>
      </c>
      <c r="AQ331" t="str">
        <f t="shared" si="29"/>
        <v>Temora2015Cv60A</v>
      </c>
    </row>
    <row r="332" spans="1:43" x14ac:dyDescent="0.35">
      <c r="A332" s="20">
        <v>2015</v>
      </c>
      <c r="B332" s="20" t="s">
        <v>123</v>
      </c>
      <c r="C332" s="10" t="s">
        <v>130</v>
      </c>
      <c r="D332" s="20">
        <v>11</v>
      </c>
      <c r="E332" s="20">
        <v>3</v>
      </c>
      <c r="F332" s="20">
        <v>43</v>
      </c>
      <c r="G332" s="20">
        <v>4</v>
      </c>
      <c r="H332" s="20" t="s">
        <v>6</v>
      </c>
      <c r="I332" s="20"/>
      <c r="J332" s="20" t="str">
        <f t="shared" si="25"/>
        <v>N2</v>
      </c>
      <c r="K332" s="21">
        <v>195.54000000000002</v>
      </c>
      <c r="L332" s="17">
        <v>62.749559322033903</v>
      </c>
      <c r="M332" s="17">
        <v>132.79044067796613</v>
      </c>
      <c r="N332" s="17"/>
      <c r="O332" s="17"/>
      <c r="P332" s="14"/>
      <c r="Q332" s="14"/>
      <c r="R332" s="22"/>
      <c r="T332" s="35"/>
      <c r="AD332" s="3">
        <v>42264</v>
      </c>
      <c r="AE332" s="35">
        <v>17.629228077879993</v>
      </c>
      <c r="AF332">
        <v>6.8004853108063106</v>
      </c>
      <c r="AG332">
        <v>14.46910321804504</v>
      </c>
      <c r="AJ332">
        <v>0.85576824096946125</v>
      </c>
      <c r="AK332">
        <v>5.0705574142733942</v>
      </c>
      <c r="AN332" t="str">
        <f t="shared" si="26"/>
        <v>Temora</v>
      </c>
      <c r="AO332">
        <f t="shared" si="27"/>
        <v>2015</v>
      </c>
      <c r="AP332" t="str">
        <f t="shared" si="28"/>
        <v>60A</v>
      </c>
      <c r="AQ332" t="str">
        <f t="shared" si="29"/>
        <v>Temora2015Cv60A</v>
      </c>
    </row>
    <row r="333" spans="1:43" x14ac:dyDescent="0.35">
      <c r="A333" s="20">
        <v>2015</v>
      </c>
      <c r="B333" s="20" t="s">
        <v>123</v>
      </c>
      <c r="C333" s="10" t="s">
        <v>130</v>
      </c>
      <c r="D333" s="20">
        <v>11</v>
      </c>
      <c r="E333" s="20">
        <v>4</v>
      </c>
      <c r="F333" s="20">
        <v>44</v>
      </c>
      <c r="G333" s="20">
        <v>4</v>
      </c>
      <c r="H333" s="20" t="s">
        <v>14</v>
      </c>
      <c r="I333" s="20"/>
      <c r="J333" s="20" t="str">
        <f t="shared" si="25"/>
        <v>N2</v>
      </c>
      <c r="K333" s="21">
        <v>166.35999999999999</v>
      </c>
      <c r="L333" s="17">
        <v>77.089016018306623</v>
      </c>
      <c r="M333" s="17">
        <v>89.270983981693348</v>
      </c>
      <c r="N333" s="17"/>
      <c r="O333" s="17"/>
      <c r="P333" s="14"/>
      <c r="Q333" s="14"/>
      <c r="R333" s="22"/>
      <c r="T333" s="35"/>
      <c r="AD333" s="3">
        <v>42296</v>
      </c>
      <c r="AE333" s="35">
        <v>118.40928864273717</v>
      </c>
      <c r="AF333">
        <v>64.279289659272607</v>
      </c>
      <c r="AG333">
        <v>23.313824420815415</v>
      </c>
      <c r="AH333">
        <v>38.205218026867733</v>
      </c>
      <c r="AI333">
        <v>14.632136100254193</v>
      </c>
      <c r="AJ333">
        <v>2.4328089156818589</v>
      </c>
      <c r="AK333">
        <v>12.064428731573635</v>
      </c>
      <c r="AN333" t="str">
        <f t="shared" si="26"/>
        <v>Temora</v>
      </c>
      <c r="AO333">
        <f t="shared" si="27"/>
        <v>2015</v>
      </c>
      <c r="AP333" t="str">
        <f t="shared" si="28"/>
        <v>60A</v>
      </c>
      <c r="AQ333" t="str">
        <f t="shared" si="29"/>
        <v>Temora2015Cv60A</v>
      </c>
    </row>
    <row r="334" spans="1:43" x14ac:dyDescent="0.35">
      <c r="A334" s="20">
        <v>2015</v>
      </c>
      <c r="B334" s="20" t="s">
        <v>123</v>
      </c>
      <c r="C334" s="10" t="s">
        <v>130</v>
      </c>
      <c r="D334" s="20">
        <v>12</v>
      </c>
      <c r="E334" s="20">
        <v>4</v>
      </c>
      <c r="F334" s="20">
        <v>45</v>
      </c>
      <c r="G334" s="20">
        <v>4</v>
      </c>
      <c r="H334" s="20" t="s">
        <v>5</v>
      </c>
      <c r="I334" s="20"/>
      <c r="J334" s="20" t="str">
        <f t="shared" si="25"/>
        <v>N2</v>
      </c>
      <c r="K334" s="21">
        <v>146.54000000000002</v>
      </c>
      <c r="L334" s="17">
        <v>47.39889175257732</v>
      </c>
      <c r="M334" s="17">
        <v>99.141108247422693</v>
      </c>
      <c r="N334" s="17"/>
      <c r="O334" s="17"/>
      <c r="P334" s="14"/>
      <c r="Q334" s="14"/>
      <c r="R334" s="22"/>
      <c r="T334" s="35"/>
      <c r="AD334" s="3">
        <v>42361</v>
      </c>
      <c r="AE334" s="35">
        <v>106.1177708911974</v>
      </c>
      <c r="AF334">
        <v>44.151641545337711</v>
      </c>
      <c r="AH334">
        <v>58.437860838343973</v>
      </c>
      <c r="AI334">
        <v>20.474497873540638</v>
      </c>
      <c r="AN334" t="str">
        <f t="shared" si="26"/>
        <v>Temora</v>
      </c>
      <c r="AO334">
        <f t="shared" si="27"/>
        <v>2015</v>
      </c>
      <c r="AP334" t="str">
        <f t="shared" si="28"/>
        <v>60A</v>
      </c>
      <c r="AQ334" t="str">
        <f t="shared" si="29"/>
        <v>Temora2015Cv60A</v>
      </c>
    </row>
    <row r="335" spans="1:43" x14ac:dyDescent="0.35">
      <c r="A335" s="20">
        <v>2015</v>
      </c>
      <c r="B335" s="20" t="s">
        <v>123</v>
      </c>
      <c r="C335" s="10" t="s">
        <v>130</v>
      </c>
      <c r="D335" s="20">
        <v>12</v>
      </c>
      <c r="E335" s="20">
        <v>3</v>
      </c>
      <c r="F335" s="20">
        <v>46</v>
      </c>
      <c r="G335" s="20">
        <v>4</v>
      </c>
      <c r="H335" s="20" t="s">
        <v>8</v>
      </c>
      <c r="I335" s="20"/>
      <c r="J335" s="20" t="str">
        <f t="shared" si="25"/>
        <v>N2</v>
      </c>
      <c r="K335" s="21">
        <v>217.1</v>
      </c>
      <c r="L335" s="17">
        <v>75.941229838709674</v>
      </c>
      <c r="M335" s="17">
        <v>141.15877016129033</v>
      </c>
      <c r="N335" s="17"/>
      <c r="O335" s="17"/>
      <c r="P335" s="14"/>
      <c r="Q335" s="14"/>
      <c r="R335" s="22"/>
      <c r="T335" s="35"/>
      <c r="AC335" t="s">
        <v>10</v>
      </c>
      <c r="AD335" s="3">
        <v>42214</v>
      </c>
      <c r="AE335" s="35">
        <v>11.759452462688159</v>
      </c>
      <c r="AJ335">
        <v>0.72287433380918498</v>
      </c>
      <c r="AK335">
        <v>0.62106233621349416</v>
      </c>
      <c r="AN335" t="str">
        <f t="shared" si="26"/>
        <v>Temora</v>
      </c>
      <c r="AO335">
        <f t="shared" si="27"/>
        <v>2015</v>
      </c>
      <c r="AP335" t="str">
        <f t="shared" si="28"/>
        <v>Corack</v>
      </c>
      <c r="AQ335" t="str">
        <f t="shared" si="29"/>
        <v>Temora2015CvCorack</v>
      </c>
    </row>
    <row r="336" spans="1:43" x14ac:dyDescent="0.35">
      <c r="A336" s="20">
        <v>2015</v>
      </c>
      <c r="B336" s="20" t="s">
        <v>123</v>
      </c>
      <c r="C336" s="10" t="s">
        <v>130</v>
      </c>
      <c r="D336" s="20">
        <v>12</v>
      </c>
      <c r="E336" s="20">
        <v>2</v>
      </c>
      <c r="F336" s="20">
        <v>47</v>
      </c>
      <c r="G336" s="20">
        <v>4</v>
      </c>
      <c r="H336" s="20" t="s">
        <v>10</v>
      </c>
      <c r="I336" s="20"/>
      <c r="J336" s="20" t="str">
        <f t="shared" si="25"/>
        <v>N2</v>
      </c>
      <c r="K336" s="21">
        <v>99.9</v>
      </c>
      <c r="L336" s="17">
        <v>27.549025069637885</v>
      </c>
      <c r="M336" s="17">
        <v>72.350974930362128</v>
      </c>
      <c r="N336" s="17"/>
      <c r="O336" s="17"/>
      <c r="P336" s="14"/>
      <c r="Q336" s="14"/>
      <c r="R336" s="22"/>
      <c r="T336" s="35"/>
      <c r="AD336" s="3">
        <v>42247</v>
      </c>
      <c r="AE336" s="35">
        <v>19.544426515949183</v>
      </c>
      <c r="AF336">
        <v>18.453073077336914</v>
      </c>
      <c r="AG336">
        <v>3.1262060553365081</v>
      </c>
      <c r="AJ336">
        <v>0.49021476094732419</v>
      </c>
      <c r="AK336">
        <v>3.1269058633723641</v>
      </c>
      <c r="AN336" t="str">
        <f t="shared" si="26"/>
        <v>Temora</v>
      </c>
      <c r="AO336">
        <f t="shared" si="27"/>
        <v>2015</v>
      </c>
      <c r="AP336" t="str">
        <f t="shared" si="28"/>
        <v>Corack</v>
      </c>
      <c r="AQ336" t="str">
        <f t="shared" si="29"/>
        <v>Temora2015CvCorack</v>
      </c>
    </row>
    <row r="337" spans="1:43" x14ac:dyDescent="0.35">
      <c r="A337" s="20">
        <v>2015</v>
      </c>
      <c r="B337" s="20" t="s">
        <v>123</v>
      </c>
      <c r="C337" s="10" t="s">
        <v>130</v>
      </c>
      <c r="D337" s="20">
        <v>12</v>
      </c>
      <c r="E337" s="20">
        <v>1</v>
      </c>
      <c r="F337" s="20">
        <v>48</v>
      </c>
      <c r="G337" s="20">
        <v>4</v>
      </c>
      <c r="H337" s="20" t="s">
        <v>7</v>
      </c>
      <c r="I337" s="20"/>
      <c r="J337" s="20" t="str">
        <f t="shared" si="25"/>
        <v>N2</v>
      </c>
      <c r="K337" s="21">
        <v>117.28</v>
      </c>
      <c r="L337" s="17">
        <v>37.843774733637744</v>
      </c>
      <c r="M337" s="17">
        <v>79.436225266362257</v>
      </c>
      <c r="N337" s="17"/>
      <c r="O337" s="17"/>
      <c r="P337" s="14"/>
      <c r="Q337" s="14"/>
      <c r="R337" s="22"/>
      <c r="T337" s="35"/>
      <c r="AD337" s="3">
        <v>42264</v>
      </c>
      <c r="AE337" s="35">
        <v>25.162694228134804</v>
      </c>
      <c r="AF337">
        <v>20.422686124932994</v>
      </c>
      <c r="AG337">
        <v>5.2278992919921574</v>
      </c>
      <c r="AJ337">
        <v>0.75139039366419713</v>
      </c>
      <c r="AK337">
        <v>4.1638034252402116</v>
      </c>
      <c r="AN337" t="str">
        <f t="shared" si="26"/>
        <v>Temora</v>
      </c>
      <c r="AO337">
        <f t="shared" si="27"/>
        <v>2015</v>
      </c>
      <c r="AP337" t="str">
        <f t="shared" si="28"/>
        <v>Corack</v>
      </c>
      <c r="AQ337" t="str">
        <f t="shared" si="29"/>
        <v>Temora2015CvCorack</v>
      </c>
    </row>
    <row r="338" spans="1:43" x14ac:dyDescent="0.35">
      <c r="A338" s="20">
        <v>2015</v>
      </c>
      <c r="B338" s="20" t="s">
        <v>123</v>
      </c>
      <c r="C338" s="10" t="s">
        <v>130</v>
      </c>
      <c r="D338" s="20">
        <v>1</v>
      </c>
      <c r="E338" s="20">
        <v>1</v>
      </c>
      <c r="F338" s="20">
        <v>1</v>
      </c>
      <c r="G338" s="20">
        <v>1</v>
      </c>
      <c r="H338" s="20" t="s">
        <v>5</v>
      </c>
      <c r="I338" s="20"/>
      <c r="J338" s="20" t="s">
        <v>127</v>
      </c>
      <c r="K338" s="21">
        <v>315.79599999999994</v>
      </c>
      <c r="L338" s="17">
        <v>182.09297312999271</v>
      </c>
      <c r="M338" s="17">
        <v>123.382896151053</v>
      </c>
      <c r="N338" s="17"/>
      <c r="O338" s="23">
        <v>10.320130718954246</v>
      </c>
      <c r="P338" s="14"/>
      <c r="Q338" s="14"/>
      <c r="R338" s="22"/>
      <c r="T338" s="35"/>
      <c r="AD338" s="3">
        <v>42291</v>
      </c>
      <c r="AE338" s="35">
        <v>62.247121794250639</v>
      </c>
      <c r="AF338">
        <v>42.32863578479617</v>
      </c>
      <c r="AG338">
        <v>12.039149215987994</v>
      </c>
      <c r="AH338">
        <v>22.290313693302299</v>
      </c>
      <c r="AI338">
        <v>10.014126525034321</v>
      </c>
      <c r="AJ338">
        <v>1.5961737592961012</v>
      </c>
      <c r="AK338">
        <v>14.564887927285707</v>
      </c>
      <c r="AN338" t="str">
        <f t="shared" si="26"/>
        <v>Temora</v>
      </c>
      <c r="AO338">
        <f t="shared" si="27"/>
        <v>2015</v>
      </c>
      <c r="AP338" t="str">
        <f t="shared" si="28"/>
        <v>Corack</v>
      </c>
      <c r="AQ338" t="str">
        <f t="shared" si="29"/>
        <v>Temora2015CvCorack</v>
      </c>
    </row>
    <row r="339" spans="1:43" x14ac:dyDescent="0.35">
      <c r="A339" s="20">
        <v>2015</v>
      </c>
      <c r="B339" s="20" t="s">
        <v>123</v>
      </c>
      <c r="C339" s="10" t="s">
        <v>130</v>
      </c>
      <c r="D339" s="20">
        <v>1</v>
      </c>
      <c r="E339" s="20">
        <v>2</v>
      </c>
      <c r="F339" s="20">
        <v>2</v>
      </c>
      <c r="G339" s="20">
        <v>1</v>
      </c>
      <c r="H339" s="20" t="s">
        <v>13</v>
      </c>
      <c r="I339" s="20"/>
      <c r="J339" s="20" t="str">
        <f t="shared" ref="J339:J385" si="30">J338</f>
        <v>F1</v>
      </c>
      <c r="K339" s="21">
        <v>262.38</v>
      </c>
      <c r="L339" s="17">
        <v>136.21818815331011</v>
      </c>
      <c r="M339" s="17">
        <v>119.76229965156796</v>
      </c>
      <c r="N339" s="17"/>
      <c r="O339" s="23">
        <v>6.399512195121952</v>
      </c>
      <c r="P339" s="14"/>
      <c r="Q339" s="14"/>
      <c r="R339" s="22"/>
      <c r="T339" s="35"/>
      <c r="AD339" s="3">
        <v>42361</v>
      </c>
      <c r="AE339" s="35">
        <v>199.67679864351101</v>
      </c>
      <c r="AF339">
        <v>55.448878882378125</v>
      </c>
      <c r="AH339">
        <v>124.70267120499491</v>
      </c>
      <c r="AI339">
        <v>34.861059420271317</v>
      </c>
      <c r="AN339" t="str">
        <f t="shared" si="26"/>
        <v>Temora</v>
      </c>
      <c r="AO339">
        <f t="shared" si="27"/>
        <v>2015</v>
      </c>
      <c r="AP339" t="str">
        <f t="shared" si="28"/>
        <v>Corack</v>
      </c>
      <c r="AQ339" t="str">
        <f t="shared" si="29"/>
        <v>Temora2015CvCorack</v>
      </c>
    </row>
    <row r="340" spans="1:43" x14ac:dyDescent="0.35">
      <c r="A340" s="20">
        <v>2015</v>
      </c>
      <c r="B340" s="20" t="s">
        <v>123</v>
      </c>
      <c r="C340" s="10" t="s">
        <v>130</v>
      </c>
      <c r="D340" s="20">
        <v>1</v>
      </c>
      <c r="E340" s="20">
        <v>3</v>
      </c>
      <c r="F340" s="20">
        <v>3</v>
      </c>
      <c r="G340" s="20">
        <v>1</v>
      </c>
      <c r="H340" s="20" t="s">
        <v>4</v>
      </c>
      <c r="I340" s="20"/>
      <c r="J340" s="20" t="str">
        <f t="shared" si="30"/>
        <v>F1</v>
      </c>
      <c r="K340" s="21">
        <v>256.23999999999995</v>
      </c>
      <c r="L340" s="17">
        <v>137.87437774524153</v>
      </c>
      <c r="M340" s="17">
        <v>115.927027818448</v>
      </c>
      <c r="N340" s="17"/>
      <c r="O340" s="23">
        <v>2.4385944363103951</v>
      </c>
      <c r="P340" s="14"/>
      <c r="Q340" s="14"/>
      <c r="R340" s="22"/>
      <c r="T340" s="35"/>
      <c r="AC340" t="s">
        <v>8</v>
      </c>
      <c r="AD340" s="3">
        <v>42214</v>
      </c>
      <c r="AE340" s="35">
        <v>16.442590924069627</v>
      </c>
      <c r="AJ340">
        <v>0.86894654466493448</v>
      </c>
      <c r="AK340">
        <v>1.3901033794157052</v>
      </c>
      <c r="AN340" t="str">
        <f t="shared" si="26"/>
        <v>Temora</v>
      </c>
      <c r="AO340">
        <f t="shared" si="27"/>
        <v>2015</v>
      </c>
      <c r="AP340" t="str">
        <f t="shared" si="28"/>
        <v>Espada</v>
      </c>
      <c r="AQ340" t="str">
        <f t="shared" si="29"/>
        <v>Temora2015CvEspada</v>
      </c>
    </row>
    <row r="341" spans="1:43" x14ac:dyDescent="0.35">
      <c r="A341" s="20">
        <v>2015</v>
      </c>
      <c r="B341" s="20" t="s">
        <v>123</v>
      </c>
      <c r="C341" s="10" t="s">
        <v>130</v>
      </c>
      <c r="D341" s="20">
        <v>1</v>
      </c>
      <c r="E341" s="20">
        <v>4</v>
      </c>
      <c r="F341" s="20">
        <v>4</v>
      </c>
      <c r="G341" s="20">
        <v>1</v>
      </c>
      <c r="H341" s="20" t="s">
        <v>6</v>
      </c>
      <c r="I341" s="20"/>
      <c r="J341" s="20" t="str">
        <f t="shared" si="30"/>
        <v>F1</v>
      </c>
      <c r="K341" s="21">
        <v>249.52000000000004</v>
      </c>
      <c r="L341" s="17">
        <v>131.82526164874554</v>
      </c>
      <c r="M341" s="17">
        <v>107.14156272401435</v>
      </c>
      <c r="N341" s="17"/>
      <c r="O341" s="23">
        <v>10.553175627240144</v>
      </c>
      <c r="P341" s="14"/>
      <c r="Q341" s="14"/>
      <c r="R341" s="22"/>
      <c r="T341" s="35"/>
      <c r="AD341" s="3">
        <v>42247</v>
      </c>
      <c r="AE341" s="35">
        <v>34.084615577606748</v>
      </c>
      <c r="AF341">
        <v>16.997501471340467</v>
      </c>
      <c r="AG341">
        <v>19.184394540416378</v>
      </c>
      <c r="AJ341">
        <v>2.5492277433309214</v>
      </c>
      <c r="AK341">
        <v>1.1233084162152447</v>
      </c>
      <c r="AN341" t="str">
        <f t="shared" si="26"/>
        <v>Temora</v>
      </c>
      <c r="AO341">
        <f t="shared" si="27"/>
        <v>2015</v>
      </c>
      <c r="AP341" t="str">
        <f t="shared" si="28"/>
        <v>Espada</v>
      </c>
      <c r="AQ341" t="str">
        <f t="shared" si="29"/>
        <v>Temora2015CvEspada</v>
      </c>
    </row>
    <row r="342" spans="1:43" x14ac:dyDescent="0.35">
      <c r="A342" s="20">
        <v>2015</v>
      </c>
      <c r="B342" s="20" t="s">
        <v>123</v>
      </c>
      <c r="C342" s="10" t="s">
        <v>130</v>
      </c>
      <c r="D342" s="20">
        <v>2</v>
      </c>
      <c r="E342" s="20">
        <v>4</v>
      </c>
      <c r="F342" s="20">
        <v>5</v>
      </c>
      <c r="G342" s="20">
        <v>1</v>
      </c>
      <c r="H342" s="20" t="s">
        <v>7</v>
      </c>
      <c r="I342" s="20"/>
      <c r="J342" s="20" t="str">
        <f t="shared" si="30"/>
        <v>F1</v>
      </c>
      <c r="K342" s="21">
        <v>351.71999999999997</v>
      </c>
      <c r="L342" s="17">
        <v>199.05855319148932</v>
      </c>
      <c r="M342" s="17">
        <v>149.66808510638296</v>
      </c>
      <c r="N342" s="17"/>
      <c r="O342" s="23">
        <v>2.9933617021276593</v>
      </c>
      <c r="P342" s="14"/>
      <c r="Q342" s="14"/>
      <c r="R342" s="22"/>
      <c r="T342" s="35"/>
      <c r="AD342" s="3">
        <v>42264</v>
      </c>
      <c r="AE342" s="35">
        <v>52.155739326193533</v>
      </c>
      <c r="AF342">
        <v>42.303448494693185</v>
      </c>
      <c r="AG342">
        <v>15.706870712326724</v>
      </c>
      <c r="AJ342">
        <v>2.4172091573504666</v>
      </c>
      <c r="AK342">
        <v>16.547926889707412</v>
      </c>
      <c r="AN342" t="str">
        <f t="shared" si="26"/>
        <v>Temora</v>
      </c>
      <c r="AO342">
        <f t="shared" si="27"/>
        <v>2015</v>
      </c>
      <c r="AP342" t="str">
        <f t="shared" si="28"/>
        <v>Espada</v>
      </c>
      <c r="AQ342" t="str">
        <f t="shared" si="29"/>
        <v>Temora2015CvEspada</v>
      </c>
    </row>
    <row r="343" spans="1:43" x14ac:dyDescent="0.35">
      <c r="A343" s="20">
        <v>2015</v>
      </c>
      <c r="B343" s="20" t="s">
        <v>123</v>
      </c>
      <c r="C343" s="10" t="s">
        <v>130</v>
      </c>
      <c r="D343" s="20">
        <v>2</v>
      </c>
      <c r="E343" s="20">
        <v>3</v>
      </c>
      <c r="F343" s="20">
        <v>6</v>
      </c>
      <c r="G343" s="20">
        <v>1</v>
      </c>
      <c r="H343" s="20" t="s">
        <v>9</v>
      </c>
      <c r="I343" s="20"/>
      <c r="J343" s="20" t="str">
        <f t="shared" si="30"/>
        <v>F1</v>
      </c>
      <c r="K343" s="21">
        <v>451.66</v>
      </c>
      <c r="L343" s="17">
        <v>392.8261320336731</v>
      </c>
      <c r="M343" s="17">
        <v>55.531967213114761</v>
      </c>
      <c r="N343" s="17"/>
      <c r="O343" s="23">
        <v>3.3019007532122293</v>
      </c>
      <c r="P343" s="14"/>
      <c r="Q343" s="14"/>
      <c r="R343" s="22"/>
      <c r="T343" s="35"/>
      <c r="AD343" s="3">
        <v>42293</v>
      </c>
      <c r="AE343" s="35">
        <v>43.846230809080929</v>
      </c>
      <c r="AF343">
        <v>29.506189200345577</v>
      </c>
      <c r="AG343">
        <v>7.0477243158765654</v>
      </c>
      <c r="AH343">
        <v>19.735524806444626</v>
      </c>
      <c r="AI343">
        <v>4.091228859808929</v>
      </c>
      <c r="AJ343">
        <v>3.5164490757323219</v>
      </c>
      <c r="AK343">
        <v>14.961036255589393</v>
      </c>
      <c r="AN343" t="str">
        <f t="shared" si="26"/>
        <v>Temora</v>
      </c>
      <c r="AO343">
        <f t="shared" si="27"/>
        <v>2015</v>
      </c>
      <c r="AP343" t="str">
        <f t="shared" si="28"/>
        <v>Espada</v>
      </c>
      <c r="AQ343" t="str">
        <f t="shared" si="29"/>
        <v>Temora2015CvEspada</v>
      </c>
    </row>
    <row r="344" spans="1:43" x14ac:dyDescent="0.35">
      <c r="A344" s="20">
        <v>2015</v>
      </c>
      <c r="B344" s="20" t="s">
        <v>123</v>
      </c>
      <c r="C344" s="10" t="s">
        <v>130</v>
      </c>
      <c r="D344" s="20">
        <v>2</v>
      </c>
      <c r="E344" s="20">
        <v>2</v>
      </c>
      <c r="F344" s="20">
        <v>7</v>
      </c>
      <c r="G344" s="20">
        <v>1</v>
      </c>
      <c r="H344" s="20" t="s">
        <v>14</v>
      </c>
      <c r="I344" s="20"/>
      <c r="J344" s="20" t="str">
        <f t="shared" si="30"/>
        <v>F1</v>
      </c>
      <c r="K344" s="21">
        <v>398.97999999999996</v>
      </c>
      <c r="L344" s="17">
        <v>213.92613890237973</v>
      </c>
      <c r="M344" s="17">
        <v>170.32706168042736</v>
      </c>
      <c r="N344" s="17"/>
      <c r="O344" s="23">
        <v>14.726799417192812</v>
      </c>
      <c r="P344" s="14"/>
      <c r="Q344" s="14"/>
      <c r="R344" s="22"/>
      <c r="T344" s="35"/>
      <c r="AD344" s="3">
        <v>42361</v>
      </c>
      <c r="AE344" s="35">
        <v>123.97269869417288</v>
      </c>
      <c r="AF344">
        <v>38.433422749807342</v>
      </c>
      <c r="AH344">
        <v>62.579663969758073</v>
      </c>
      <c r="AI344">
        <v>30.017745553590441</v>
      </c>
      <c r="AN344" t="str">
        <f t="shared" si="26"/>
        <v>Temora</v>
      </c>
      <c r="AO344">
        <f t="shared" si="27"/>
        <v>2015</v>
      </c>
      <c r="AP344" t="str">
        <f t="shared" si="28"/>
        <v>Espada</v>
      </c>
      <c r="AQ344" t="str">
        <f t="shared" si="29"/>
        <v>Temora2015CvEspada</v>
      </c>
    </row>
    <row r="345" spans="1:43" x14ac:dyDescent="0.35">
      <c r="A345" s="20">
        <v>2015</v>
      </c>
      <c r="B345" s="20" t="s">
        <v>123</v>
      </c>
      <c r="C345" s="10" t="s">
        <v>130</v>
      </c>
      <c r="D345" s="20">
        <v>2</v>
      </c>
      <c r="E345" s="20">
        <v>1</v>
      </c>
      <c r="F345" s="20">
        <v>8</v>
      </c>
      <c r="G345" s="20">
        <v>1</v>
      </c>
      <c r="H345" s="20" t="s">
        <v>3</v>
      </c>
      <c r="I345" s="20"/>
      <c r="J345" s="20" t="str">
        <f t="shared" si="30"/>
        <v>F1</v>
      </c>
      <c r="K345" s="21">
        <v>430.04000000000008</v>
      </c>
      <c r="L345" s="17">
        <v>238.93123841617526</v>
      </c>
      <c r="M345" s="17">
        <v>181.68918281381633</v>
      </c>
      <c r="N345" s="17"/>
      <c r="O345" s="23">
        <v>9.4195787700084264</v>
      </c>
      <c r="P345" s="14"/>
      <c r="Q345" s="14"/>
      <c r="R345" s="22"/>
      <c r="T345" s="35"/>
      <c r="AC345" t="s">
        <v>4</v>
      </c>
      <c r="AD345" s="3">
        <v>42214</v>
      </c>
      <c r="AE345" s="35">
        <v>3.0355985383232968</v>
      </c>
      <c r="AJ345">
        <v>0.21409355340945097</v>
      </c>
      <c r="AK345">
        <v>0.3436207418646347</v>
      </c>
      <c r="AN345" t="str">
        <f t="shared" si="26"/>
        <v>Temora</v>
      </c>
      <c r="AO345">
        <f t="shared" si="27"/>
        <v>2015</v>
      </c>
      <c r="AP345" t="str">
        <f t="shared" si="28"/>
        <v>Gauntlet</v>
      </c>
      <c r="AQ345" t="str">
        <f t="shared" si="29"/>
        <v>Temora2015CvGauntlet</v>
      </c>
    </row>
    <row r="346" spans="1:43" x14ac:dyDescent="0.35">
      <c r="A346" s="20">
        <v>2015</v>
      </c>
      <c r="B346" s="20" t="s">
        <v>123</v>
      </c>
      <c r="C346" s="10" t="s">
        <v>130</v>
      </c>
      <c r="D346" s="20">
        <v>3</v>
      </c>
      <c r="E346" s="20">
        <v>1</v>
      </c>
      <c r="F346" s="20">
        <v>9</v>
      </c>
      <c r="G346" s="20">
        <v>1</v>
      </c>
      <c r="H346" s="20" t="s">
        <v>8</v>
      </c>
      <c r="I346" s="20"/>
      <c r="J346" s="20" t="str">
        <f t="shared" si="30"/>
        <v>F1</v>
      </c>
      <c r="K346" s="21">
        <v>347.7</v>
      </c>
      <c r="L346" s="17">
        <v>207.24155844155845</v>
      </c>
      <c r="M346" s="17">
        <v>136.65584415584414</v>
      </c>
      <c r="N346" s="17"/>
      <c r="O346" s="23">
        <v>3.8025974025974021</v>
      </c>
      <c r="P346" s="14"/>
      <c r="Q346" s="14"/>
      <c r="R346" s="22"/>
      <c r="T346" s="35"/>
      <c r="AD346" s="3">
        <v>42247</v>
      </c>
      <c r="AE346" s="35">
        <v>18.194096836006331</v>
      </c>
      <c r="AF346">
        <v>13.710438444145291</v>
      </c>
      <c r="AG346">
        <v>4.8199043144221463</v>
      </c>
      <c r="AJ346">
        <v>0.54127154928722832</v>
      </c>
      <c r="AK346">
        <v>4.0617541737975147</v>
      </c>
      <c r="AN346" t="str">
        <f t="shared" si="26"/>
        <v>Temora</v>
      </c>
      <c r="AO346">
        <f t="shared" si="27"/>
        <v>2015</v>
      </c>
      <c r="AP346" t="str">
        <f t="shared" si="28"/>
        <v>Gauntlet</v>
      </c>
      <c r="AQ346" t="str">
        <f t="shared" si="29"/>
        <v>Temora2015CvGauntlet</v>
      </c>
    </row>
    <row r="347" spans="1:43" x14ac:dyDescent="0.35">
      <c r="A347" s="20">
        <v>2015</v>
      </c>
      <c r="B347" s="20" t="s">
        <v>123</v>
      </c>
      <c r="C347" s="10" t="s">
        <v>130</v>
      </c>
      <c r="D347" s="20">
        <v>3</v>
      </c>
      <c r="E347" s="20">
        <v>2</v>
      </c>
      <c r="F347" s="20">
        <v>10</v>
      </c>
      <c r="G347" s="20">
        <v>1</v>
      </c>
      <c r="H347" s="20" t="s">
        <v>2</v>
      </c>
      <c r="I347" s="20"/>
      <c r="J347" s="20" t="str">
        <f t="shared" si="30"/>
        <v>F1</v>
      </c>
      <c r="K347" s="21">
        <v>318.94</v>
      </c>
      <c r="L347" s="17">
        <v>195.39208294062206</v>
      </c>
      <c r="M347" s="17">
        <v>113.92861451460887</v>
      </c>
      <c r="N347" s="17"/>
      <c r="O347" s="23">
        <v>9.6193025447690861</v>
      </c>
      <c r="P347" s="14"/>
      <c r="Q347" s="14"/>
      <c r="R347" s="22"/>
      <c r="T347" s="35"/>
      <c r="AD347" s="3">
        <v>42264</v>
      </c>
      <c r="AE347" s="35">
        <v>55.504342605219094</v>
      </c>
      <c r="AF347">
        <v>34.794888177442417</v>
      </c>
      <c r="AG347">
        <v>22.22377099080839</v>
      </c>
      <c r="AJ347">
        <v>1.5998598830723276</v>
      </c>
      <c r="AK347">
        <v>9.6002302054286481</v>
      </c>
      <c r="AN347" t="str">
        <f t="shared" si="26"/>
        <v>Temora</v>
      </c>
      <c r="AO347">
        <f t="shared" si="27"/>
        <v>2015</v>
      </c>
      <c r="AP347" t="str">
        <f t="shared" si="28"/>
        <v>Gauntlet</v>
      </c>
      <c r="AQ347" t="str">
        <f t="shared" si="29"/>
        <v>Temora2015CvGauntlet</v>
      </c>
    </row>
    <row r="348" spans="1:43" x14ac:dyDescent="0.35">
      <c r="A348" s="20">
        <v>2015</v>
      </c>
      <c r="B348" s="20" t="s">
        <v>123</v>
      </c>
      <c r="C348" s="10" t="s">
        <v>130</v>
      </c>
      <c r="D348" s="20">
        <v>3</v>
      </c>
      <c r="E348" s="20">
        <v>3</v>
      </c>
      <c r="F348" s="20">
        <v>11</v>
      </c>
      <c r="G348" s="20">
        <v>1</v>
      </c>
      <c r="H348" s="20" t="s">
        <v>12</v>
      </c>
      <c r="I348" s="20"/>
      <c r="J348" s="20" t="str">
        <f t="shared" si="30"/>
        <v>F1</v>
      </c>
      <c r="K348" s="21">
        <v>319.38</v>
      </c>
      <c r="L348" s="17">
        <v>171.80184364060673</v>
      </c>
      <c r="M348" s="17">
        <v>142.73341890315052</v>
      </c>
      <c r="N348" s="17"/>
      <c r="O348" s="23">
        <v>4.844737456242707</v>
      </c>
      <c r="P348" s="14"/>
      <c r="Q348" s="14"/>
      <c r="R348" s="22"/>
      <c r="T348" s="35"/>
      <c r="AD348" s="3">
        <v>42296</v>
      </c>
      <c r="AE348" s="35">
        <v>48.940899677070973</v>
      </c>
      <c r="AF348">
        <v>30.464193794638781</v>
      </c>
      <c r="AG348">
        <v>8.5398807279402504</v>
      </c>
      <c r="AH348">
        <v>18.396801194331044</v>
      </c>
      <c r="AI348">
        <v>4.5458517744676268</v>
      </c>
      <c r="AJ348">
        <v>0.86988314490431196</v>
      </c>
      <c r="AK348">
        <v>14.204112504419047</v>
      </c>
      <c r="AN348" t="str">
        <f t="shared" si="26"/>
        <v>Temora</v>
      </c>
      <c r="AO348">
        <f t="shared" si="27"/>
        <v>2015</v>
      </c>
      <c r="AP348" t="str">
        <f t="shared" si="28"/>
        <v>Gauntlet</v>
      </c>
      <c r="AQ348" t="str">
        <f t="shared" si="29"/>
        <v>Temora2015CvGauntlet</v>
      </c>
    </row>
    <row r="349" spans="1:43" x14ac:dyDescent="0.35">
      <c r="A349" s="20">
        <v>2015</v>
      </c>
      <c r="B349" s="20" t="s">
        <v>123</v>
      </c>
      <c r="C349" s="10" t="s">
        <v>130</v>
      </c>
      <c r="D349" s="20">
        <v>3</v>
      </c>
      <c r="E349" s="20">
        <v>4</v>
      </c>
      <c r="F349" s="20">
        <v>12</v>
      </c>
      <c r="G349" s="20">
        <v>1</v>
      </c>
      <c r="H349" s="20" t="s">
        <v>10</v>
      </c>
      <c r="I349" s="20"/>
      <c r="J349" s="20" t="str">
        <f t="shared" si="30"/>
        <v>F1</v>
      </c>
      <c r="K349" s="21">
        <v>419.12</v>
      </c>
      <c r="L349" s="17">
        <v>227.61662235352046</v>
      </c>
      <c r="M349" s="17">
        <v>176.64535696701137</v>
      </c>
      <c r="N349" s="17"/>
      <c r="O349" s="23">
        <v>14.858020679468243</v>
      </c>
      <c r="P349" s="14"/>
      <c r="Q349" s="14"/>
      <c r="R349" s="22"/>
      <c r="T349" s="35"/>
      <c r="AD349" s="3">
        <v>42361</v>
      </c>
      <c r="AE349" s="35">
        <v>52.804008273748948</v>
      </c>
      <c r="AF349">
        <v>10.062429154695053</v>
      </c>
      <c r="AH349">
        <v>43.273884053321808</v>
      </c>
      <c r="AI349">
        <v>10.902959247990628</v>
      </c>
      <c r="AN349" t="str">
        <f t="shared" si="26"/>
        <v>Temora</v>
      </c>
      <c r="AO349">
        <f t="shared" si="27"/>
        <v>2015</v>
      </c>
      <c r="AP349" t="str">
        <f t="shared" si="28"/>
        <v>Gauntlet</v>
      </c>
      <c r="AQ349" t="str">
        <f t="shared" si="29"/>
        <v>Temora2015CvGauntlet</v>
      </c>
    </row>
    <row r="350" spans="1:43" x14ac:dyDescent="0.35">
      <c r="A350" s="20">
        <v>2015</v>
      </c>
      <c r="B350" s="20" t="s">
        <v>123</v>
      </c>
      <c r="C350" s="10" t="s">
        <v>130</v>
      </c>
      <c r="D350" s="20">
        <v>4</v>
      </c>
      <c r="E350" s="20">
        <v>4</v>
      </c>
      <c r="F350" s="20">
        <v>13</v>
      </c>
      <c r="G350" s="20">
        <v>2</v>
      </c>
      <c r="H350" s="20" t="s">
        <v>4</v>
      </c>
      <c r="I350" s="20"/>
      <c r="J350" s="20" t="str">
        <f t="shared" si="30"/>
        <v>F1</v>
      </c>
      <c r="K350" s="21">
        <v>455.58000000000004</v>
      </c>
      <c r="L350" s="17">
        <v>325.07061386138616</v>
      </c>
      <c r="M350" s="17">
        <v>118.18015841584159</v>
      </c>
      <c r="N350" s="17"/>
      <c r="O350" s="23">
        <v>12.329227722772275</v>
      </c>
      <c r="P350" s="14"/>
      <c r="Q350" s="14"/>
      <c r="R350" s="22"/>
      <c r="T350" s="35"/>
      <c r="AC350" t="s">
        <v>7</v>
      </c>
      <c r="AD350" s="3">
        <v>42214</v>
      </c>
      <c r="AE350" s="35">
        <v>5.4524459343185301</v>
      </c>
      <c r="AJ350">
        <v>0.50605574554864863</v>
      </c>
      <c r="AK350">
        <v>0.74067356251165395</v>
      </c>
      <c r="AN350" t="str">
        <f t="shared" si="26"/>
        <v>Temora</v>
      </c>
      <c r="AO350">
        <f t="shared" si="27"/>
        <v>2015</v>
      </c>
      <c r="AP350" t="str">
        <f t="shared" si="28"/>
        <v>Hartog</v>
      </c>
      <c r="AQ350" t="str">
        <f t="shared" si="29"/>
        <v>Temora2015CvHartog</v>
      </c>
    </row>
    <row r="351" spans="1:43" x14ac:dyDescent="0.35">
      <c r="A351" s="20">
        <v>2015</v>
      </c>
      <c r="B351" s="20" t="s">
        <v>123</v>
      </c>
      <c r="C351" s="10" t="s">
        <v>130</v>
      </c>
      <c r="D351" s="20">
        <v>4</v>
      </c>
      <c r="E351" s="20">
        <v>3</v>
      </c>
      <c r="F351" s="20">
        <v>14</v>
      </c>
      <c r="G351" s="20">
        <v>2</v>
      </c>
      <c r="H351" s="20" t="s">
        <v>10</v>
      </c>
      <c r="I351" s="20"/>
      <c r="J351" s="20" t="str">
        <f t="shared" si="30"/>
        <v>F1</v>
      </c>
      <c r="K351" s="21">
        <v>426.21999999999997</v>
      </c>
      <c r="L351" s="17">
        <v>253.57392405063288</v>
      </c>
      <c r="M351" s="17">
        <v>156.95097813578823</v>
      </c>
      <c r="N351" s="17"/>
      <c r="O351" s="23">
        <v>15.695097813578823</v>
      </c>
      <c r="P351" s="14"/>
      <c r="Q351" s="14"/>
      <c r="R351" s="22"/>
      <c r="T351" s="35"/>
      <c r="AD351" s="3">
        <v>42247</v>
      </c>
      <c r="AE351" s="35">
        <v>64.426109179754192</v>
      </c>
      <c r="AF351">
        <v>35.872883173085647</v>
      </c>
      <c r="AG351">
        <v>28.820690004985494</v>
      </c>
      <c r="AJ351">
        <v>3.5382791056804681</v>
      </c>
      <c r="AK351">
        <v>4.9067806867331907</v>
      </c>
      <c r="AN351" t="str">
        <f t="shared" si="26"/>
        <v>Temora</v>
      </c>
      <c r="AO351">
        <f t="shared" si="27"/>
        <v>2015</v>
      </c>
      <c r="AP351" t="str">
        <f t="shared" si="28"/>
        <v>Hartog</v>
      </c>
      <c r="AQ351" t="str">
        <f t="shared" si="29"/>
        <v>Temora2015CvHartog</v>
      </c>
    </row>
    <row r="352" spans="1:43" x14ac:dyDescent="0.35">
      <c r="A352" s="20">
        <v>2015</v>
      </c>
      <c r="B352" s="20" t="s">
        <v>123</v>
      </c>
      <c r="C352" s="10" t="s">
        <v>130</v>
      </c>
      <c r="D352" s="20">
        <v>4</v>
      </c>
      <c r="E352" s="20">
        <v>2</v>
      </c>
      <c r="F352" s="20">
        <v>15</v>
      </c>
      <c r="G352" s="20">
        <v>2</v>
      </c>
      <c r="H352" s="20" t="s">
        <v>8</v>
      </c>
      <c r="I352" s="20"/>
      <c r="J352" s="20" t="str">
        <f t="shared" si="30"/>
        <v>F1</v>
      </c>
      <c r="K352" s="21">
        <v>477.35999999999996</v>
      </c>
      <c r="L352" s="17">
        <v>332.46928385899804</v>
      </c>
      <c r="M352" s="17">
        <v>141.8795398886827</v>
      </c>
      <c r="N352" s="17"/>
      <c r="O352" s="23">
        <v>3.011176252319109</v>
      </c>
      <c r="P352" s="14"/>
      <c r="Q352" s="14"/>
      <c r="R352" s="22"/>
      <c r="T352" s="35"/>
      <c r="AD352" s="3">
        <v>42264</v>
      </c>
      <c r="AE352" s="35">
        <v>58.434773997770009</v>
      </c>
      <c r="AF352">
        <v>34.949641206317466</v>
      </c>
      <c r="AG352">
        <v>31.337831836267362</v>
      </c>
      <c r="AJ352">
        <v>4.4683090679019122</v>
      </c>
      <c r="AK352">
        <v>15.161955644726865</v>
      </c>
      <c r="AN352" t="str">
        <f t="shared" si="26"/>
        <v>Temora</v>
      </c>
      <c r="AO352">
        <f t="shared" si="27"/>
        <v>2015</v>
      </c>
      <c r="AP352" t="str">
        <f t="shared" si="28"/>
        <v>Hartog</v>
      </c>
      <c r="AQ352" t="str">
        <f t="shared" si="29"/>
        <v>Temora2015CvHartog</v>
      </c>
    </row>
    <row r="353" spans="1:43" x14ac:dyDescent="0.35">
      <c r="A353" s="20">
        <v>2015</v>
      </c>
      <c r="B353" s="20" t="s">
        <v>123</v>
      </c>
      <c r="C353" s="10" t="s">
        <v>130</v>
      </c>
      <c r="D353" s="20">
        <v>4</v>
      </c>
      <c r="E353" s="20">
        <v>1</v>
      </c>
      <c r="F353" s="20">
        <v>16</v>
      </c>
      <c r="G353" s="20">
        <v>2</v>
      </c>
      <c r="H353" s="20" t="s">
        <v>14</v>
      </c>
      <c r="I353" s="20"/>
      <c r="J353" s="20" t="str">
        <f t="shared" si="30"/>
        <v>F1</v>
      </c>
      <c r="K353" s="21">
        <v>449.18</v>
      </c>
      <c r="L353" s="17">
        <v>272.63176032288112</v>
      </c>
      <c r="M353" s="17">
        <v>173.34080720273207</v>
      </c>
      <c r="N353" s="17"/>
      <c r="O353" s="23">
        <v>3.2074324743868363</v>
      </c>
      <c r="P353" s="14"/>
      <c r="Q353" s="14"/>
      <c r="R353" s="22"/>
      <c r="T353" s="35"/>
      <c r="AD353" s="3">
        <v>42293</v>
      </c>
      <c r="AE353" s="35">
        <v>52.589078526365533</v>
      </c>
      <c r="AF353">
        <v>38.804646471118978</v>
      </c>
      <c r="AG353">
        <v>8.6806970303782656</v>
      </c>
      <c r="AH353">
        <v>24.34933691466037</v>
      </c>
      <c r="AI353">
        <v>5.3219096642339592</v>
      </c>
      <c r="AJ353">
        <v>1.4444524975791788</v>
      </c>
      <c r="AK353">
        <v>19.175195090102608</v>
      </c>
      <c r="AN353" t="str">
        <f t="shared" si="26"/>
        <v>Temora</v>
      </c>
      <c r="AO353">
        <f t="shared" si="27"/>
        <v>2015</v>
      </c>
      <c r="AP353" t="str">
        <f t="shared" si="28"/>
        <v>Hartog</v>
      </c>
      <c r="AQ353" t="str">
        <f t="shared" si="29"/>
        <v>Temora2015CvHartog</v>
      </c>
    </row>
    <row r="354" spans="1:43" x14ac:dyDescent="0.35">
      <c r="A354" s="20">
        <v>2015</v>
      </c>
      <c r="B354" s="20" t="s">
        <v>123</v>
      </c>
      <c r="C354" s="10" t="s">
        <v>130</v>
      </c>
      <c r="D354" s="20">
        <v>5</v>
      </c>
      <c r="E354" s="20">
        <v>1</v>
      </c>
      <c r="F354" s="20">
        <v>17</v>
      </c>
      <c r="G354" s="20">
        <v>2</v>
      </c>
      <c r="H354" s="20" t="s">
        <v>12</v>
      </c>
      <c r="I354" s="20"/>
      <c r="J354" s="20" t="str">
        <f t="shared" si="30"/>
        <v>F1</v>
      </c>
      <c r="K354" s="21">
        <v>409.52000000000004</v>
      </c>
      <c r="L354" s="17">
        <v>247.89259215915743</v>
      </c>
      <c r="M354" s="17">
        <v>156.11602106495027</v>
      </c>
      <c r="N354" s="17"/>
      <c r="O354" s="23">
        <v>5.5113867758923352</v>
      </c>
      <c r="P354" s="14"/>
      <c r="Q354" s="14"/>
      <c r="R354" s="22"/>
      <c r="T354" s="35"/>
      <c r="AD354" s="3">
        <v>42361</v>
      </c>
      <c r="AE354" s="35">
        <v>102.43737592037472</v>
      </c>
      <c r="AF354">
        <v>53.26527472614481</v>
      </c>
      <c r="AH354">
        <v>37.690957480301428</v>
      </c>
      <c r="AI354">
        <v>23.402017265545201</v>
      </c>
      <c r="AN354" t="str">
        <f t="shared" si="26"/>
        <v>Temora</v>
      </c>
      <c r="AO354">
        <f t="shared" si="27"/>
        <v>2015</v>
      </c>
      <c r="AP354" t="str">
        <f t="shared" si="28"/>
        <v>Hartog</v>
      </c>
      <c r="AQ354" t="str">
        <f t="shared" si="29"/>
        <v>Temora2015CvHartog</v>
      </c>
    </row>
    <row r="355" spans="1:43" x14ac:dyDescent="0.35">
      <c r="A355" s="20">
        <v>2015</v>
      </c>
      <c r="B355" s="20" t="s">
        <v>123</v>
      </c>
      <c r="C355" s="10" t="s">
        <v>130</v>
      </c>
      <c r="D355" s="20">
        <v>5</v>
      </c>
      <c r="E355" s="20">
        <v>2</v>
      </c>
      <c r="F355" s="20">
        <v>18</v>
      </c>
      <c r="G355" s="20">
        <v>2</v>
      </c>
      <c r="H355" s="20" t="s">
        <v>7</v>
      </c>
      <c r="I355" s="20"/>
      <c r="J355" s="20" t="str">
        <f t="shared" si="30"/>
        <v>F1</v>
      </c>
      <c r="K355" s="21">
        <v>392.94</v>
      </c>
      <c r="L355" s="17">
        <v>225.39415485278079</v>
      </c>
      <c r="M355" s="17">
        <v>160.90400218102508</v>
      </c>
      <c r="N355" s="17"/>
      <c r="O355" s="23">
        <v>6.6418429661941119</v>
      </c>
      <c r="P355" s="14"/>
      <c r="Q355" s="14"/>
      <c r="R355" s="22"/>
      <c r="T355" s="35"/>
      <c r="AC355" t="s">
        <v>2</v>
      </c>
      <c r="AD355" s="3">
        <v>42214</v>
      </c>
      <c r="AE355" s="35">
        <v>10.571077768382224</v>
      </c>
      <c r="AJ355">
        <v>0.83650857405136303</v>
      </c>
      <c r="AK355">
        <v>0.727895430571742</v>
      </c>
      <c r="AN355" t="str">
        <f t="shared" si="26"/>
        <v>Temora</v>
      </c>
      <c r="AO355">
        <f t="shared" si="27"/>
        <v>2015</v>
      </c>
      <c r="AP355" t="str">
        <f t="shared" si="28"/>
        <v>Mace</v>
      </c>
      <c r="AQ355" t="str">
        <f t="shared" si="29"/>
        <v>Temora2015CvMace</v>
      </c>
    </row>
    <row r="356" spans="1:43" x14ac:dyDescent="0.35">
      <c r="A356" s="20">
        <v>2015</v>
      </c>
      <c r="B356" s="20" t="s">
        <v>123</v>
      </c>
      <c r="C356" s="10" t="s">
        <v>130</v>
      </c>
      <c r="D356" s="20">
        <v>5</v>
      </c>
      <c r="E356" s="20">
        <v>3</v>
      </c>
      <c r="F356" s="20">
        <v>19</v>
      </c>
      <c r="G356" s="20">
        <v>2</v>
      </c>
      <c r="H356" s="20" t="s">
        <v>5</v>
      </c>
      <c r="I356" s="20"/>
      <c r="J356" s="20" t="str">
        <f t="shared" si="30"/>
        <v>F1</v>
      </c>
      <c r="K356" s="21">
        <v>352.8</v>
      </c>
      <c r="L356" s="17">
        <v>228.04905467552376</v>
      </c>
      <c r="M356" s="17">
        <v>121.86653040367911</v>
      </c>
      <c r="N356" s="17"/>
      <c r="O356" s="23">
        <v>2.884414920797139</v>
      </c>
      <c r="P356" s="14"/>
      <c r="Q356" s="14"/>
      <c r="R356" s="22"/>
      <c r="T356" s="35"/>
      <c r="AD356" s="3">
        <v>42247</v>
      </c>
      <c r="AE356" s="35">
        <v>86.693951351557232</v>
      </c>
      <c r="AF356">
        <v>56.826588852519592</v>
      </c>
      <c r="AG356">
        <v>31.456287538928002</v>
      </c>
      <c r="AJ356">
        <v>2.4518250593723208</v>
      </c>
      <c r="AK356">
        <v>7.4835822214560004</v>
      </c>
      <c r="AN356" t="str">
        <f t="shared" si="26"/>
        <v>Temora</v>
      </c>
      <c r="AO356">
        <f t="shared" si="27"/>
        <v>2015</v>
      </c>
      <c r="AP356" t="str">
        <f t="shared" si="28"/>
        <v>Mace</v>
      </c>
      <c r="AQ356" t="str">
        <f t="shared" si="29"/>
        <v>Temora2015CvMace</v>
      </c>
    </row>
    <row r="357" spans="1:43" x14ac:dyDescent="0.35">
      <c r="A357" s="20">
        <v>2015</v>
      </c>
      <c r="B357" s="20" t="s">
        <v>123</v>
      </c>
      <c r="C357" s="10" t="s">
        <v>130</v>
      </c>
      <c r="D357" s="20">
        <v>5</v>
      </c>
      <c r="E357" s="20">
        <v>4</v>
      </c>
      <c r="F357" s="20">
        <v>20</v>
      </c>
      <c r="G357" s="20">
        <v>2</v>
      </c>
      <c r="H357" s="20" t="s">
        <v>2</v>
      </c>
      <c r="I357" s="20"/>
      <c r="J357" s="20" t="str">
        <f t="shared" si="30"/>
        <v>F1</v>
      </c>
      <c r="K357" s="21">
        <v>329.96</v>
      </c>
      <c r="L357" s="17">
        <v>188.28434977578476</v>
      </c>
      <c r="M357" s="17">
        <v>137.97654708520179</v>
      </c>
      <c r="N357" s="17"/>
      <c r="O357" s="23">
        <v>3.6991031390134532</v>
      </c>
      <c r="P357" s="14"/>
      <c r="Q357" s="14"/>
      <c r="R357" s="22"/>
      <c r="T357" s="35"/>
      <c r="AD357" s="3">
        <v>42264</v>
      </c>
      <c r="AE357" s="35">
        <v>33.676933466435152</v>
      </c>
      <c r="AF357">
        <v>30.4559568775428</v>
      </c>
      <c r="AG357">
        <v>5.294278508946074</v>
      </c>
      <c r="AJ357">
        <v>1.225967298315721</v>
      </c>
      <c r="AK357">
        <v>17.858351267901615</v>
      </c>
      <c r="AN357" t="str">
        <f t="shared" si="26"/>
        <v>Temora</v>
      </c>
      <c r="AO357">
        <f t="shared" si="27"/>
        <v>2015</v>
      </c>
      <c r="AP357" t="str">
        <f t="shared" si="28"/>
        <v>Mace</v>
      </c>
      <c r="AQ357" t="str">
        <f t="shared" si="29"/>
        <v>Temora2015CvMace</v>
      </c>
    </row>
    <row r="358" spans="1:43" x14ac:dyDescent="0.35">
      <c r="A358" s="20">
        <v>2015</v>
      </c>
      <c r="B358" s="20" t="s">
        <v>123</v>
      </c>
      <c r="C358" s="10" t="s">
        <v>130</v>
      </c>
      <c r="D358" s="20">
        <v>6</v>
      </c>
      <c r="E358" s="20">
        <v>4</v>
      </c>
      <c r="F358" s="20">
        <v>21</v>
      </c>
      <c r="G358" s="20">
        <v>2</v>
      </c>
      <c r="H358" s="20" t="s">
        <v>3</v>
      </c>
      <c r="I358" s="20"/>
      <c r="J358" s="20" t="str">
        <f t="shared" si="30"/>
        <v>F1</v>
      </c>
      <c r="K358" s="21">
        <v>338.40000000000003</v>
      </c>
      <c r="L358" s="17">
        <v>164.7827468785471</v>
      </c>
      <c r="M358" s="17">
        <v>167.47150964812715</v>
      </c>
      <c r="N358" s="17"/>
      <c r="O358" s="23">
        <v>6.1457434733257665</v>
      </c>
      <c r="P358" s="14"/>
      <c r="Q358" s="14"/>
      <c r="R358" s="22"/>
      <c r="T358" s="35"/>
      <c r="AD358" s="3">
        <v>42291</v>
      </c>
      <c r="AE358" s="35">
        <v>34.212010046813589</v>
      </c>
      <c r="AF358">
        <v>18.930122487348456</v>
      </c>
      <c r="AG358">
        <v>12.695623680132426</v>
      </c>
      <c r="AH358">
        <v>11.264663564369719</v>
      </c>
      <c r="AI358">
        <v>10.789658453958854</v>
      </c>
      <c r="AJ358">
        <v>1.6559093189106151</v>
      </c>
      <c r="AK358">
        <v>23.838315046465961</v>
      </c>
      <c r="AN358" t="str">
        <f t="shared" si="26"/>
        <v>Temora</v>
      </c>
      <c r="AO358">
        <f t="shared" si="27"/>
        <v>2015</v>
      </c>
      <c r="AP358" t="str">
        <f t="shared" si="28"/>
        <v>Mace</v>
      </c>
      <c r="AQ358" t="str">
        <f t="shared" si="29"/>
        <v>Temora2015CvMace</v>
      </c>
    </row>
    <row r="359" spans="1:43" x14ac:dyDescent="0.35">
      <c r="A359" s="20">
        <v>2015</v>
      </c>
      <c r="B359" s="20" t="s">
        <v>123</v>
      </c>
      <c r="C359" s="10" t="s">
        <v>130</v>
      </c>
      <c r="D359" s="20">
        <v>6</v>
      </c>
      <c r="E359" s="20">
        <v>3</v>
      </c>
      <c r="F359" s="20">
        <v>22</v>
      </c>
      <c r="G359" s="20">
        <v>2</v>
      </c>
      <c r="H359" s="20" t="s">
        <v>13</v>
      </c>
      <c r="I359" s="20"/>
      <c r="J359" s="20" t="str">
        <f t="shared" si="30"/>
        <v>F1</v>
      </c>
      <c r="K359" s="21">
        <v>421.86</v>
      </c>
      <c r="L359" s="17">
        <v>255.94486428951572</v>
      </c>
      <c r="M359" s="17">
        <v>156.93461415646621</v>
      </c>
      <c r="N359" s="17"/>
      <c r="O359" s="23">
        <v>8.9805215540180967</v>
      </c>
      <c r="P359" s="14"/>
      <c r="Q359" s="14"/>
      <c r="R359" s="22"/>
      <c r="T359" s="35"/>
      <c r="AD359" s="3">
        <v>42361</v>
      </c>
      <c r="AE359" s="35">
        <v>85.890880083485143</v>
      </c>
      <c r="AF359">
        <v>36.523299858673049</v>
      </c>
      <c r="AH359">
        <v>59.367545733026574</v>
      </c>
      <c r="AI359">
        <v>9.1798090593373267</v>
      </c>
      <c r="AN359" t="str">
        <f t="shared" si="26"/>
        <v>Temora</v>
      </c>
      <c r="AO359">
        <f t="shared" si="27"/>
        <v>2015</v>
      </c>
      <c r="AP359" t="str">
        <f t="shared" si="28"/>
        <v>Mace</v>
      </c>
      <c r="AQ359" t="str">
        <f t="shared" si="29"/>
        <v>Temora2015CvMace</v>
      </c>
    </row>
    <row r="360" spans="1:43" x14ac:dyDescent="0.35">
      <c r="A360" s="20">
        <v>2015</v>
      </c>
      <c r="B360" s="20" t="s">
        <v>123</v>
      </c>
      <c r="C360" s="10" t="s">
        <v>130</v>
      </c>
      <c r="D360" s="20">
        <v>6</v>
      </c>
      <c r="E360" s="20">
        <v>2</v>
      </c>
      <c r="F360" s="20">
        <v>23</v>
      </c>
      <c r="G360" s="20">
        <v>2</v>
      </c>
      <c r="H360" s="20" t="s">
        <v>9</v>
      </c>
      <c r="I360" s="20"/>
      <c r="J360" s="20" t="str">
        <f t="shared" si="30"/>
        <v>F1</v>
      </c>
      <c r="K360" s="21">
        <v>418.34000000000003</v>
      </c>
      <c r="L360" s="17">
        <v>244.72735402808581</v>
      </c>
      <c r="M360" s="17">
        <v>161.70866223207693</v>
      </c>
      <c r="N360" s="17"/>
      <c r="O360" s="23">
        <v>11.903983739837402</v>
      </c>
      <c r="P360" s="14"/>
      <c r="Q360" s="14"/>
      <c r="R360" s="22"/>
      <c r="T360" s="35"/>
      <c r="AC360" t="s">
        <v>3</v>
      </c>
      <c r="AD360" s="3">
        <v>42214</v>
      </c>
      <c r="AE360" s="35">
        <v>20.955420053762424</v>
      </c>
      <c r="AJ360">
        <v>1.1375791601632552</v>
      </c>
      <c r="AK360">
        <v>1.2941713211621235</v>
      </c>
      <c r="AN360" t="str">
        <f t="shared" si="26"/>
        <v>Temora</v>
      </c>
      <c r="AO360">
        <f t="shared" si="27"/>
        <v>2015</v>
      </c>
      <c r="AP360" t="str">
        <f t="shared" si="28"/>
        <v>Scout</v>
      </c>
      <c r="AQ360" t="str">
        <f t="shared" si="29"/>
        <v>Temora2015CvScout</v>
      </c>
    </row>
    <row r="361" spans="1:43" x14ac:dyDescent="0.35">
      <c r="A361" s="20">
        <v>2015</v>
      </c>
      <c r="B361" s="20" t="s">
        <v>123</v>
      </c>
      <c r="C361" s="10" t="s">
        <v>130</v>
      </c>
      <c r="D361" s="20">
        <v>6</v>
      </c>
      <c r="E361" s="20">
        <v>1</v>
      </c>
      <c r="F361" s="20">
        <v>24</v>
      </c>
      <c r="G361" s="20">
        <v>2</v>
      </c>
      <c r="H361" s="20" t="s">
        <v>6</v>
      </c>
      <c r="I361" s="20"/>
      <c r="J361" s="20" t="str">
        <f t="shared" si="30"/>
        <v>F1</v>
      </c>
      <c r="K361" s="21">
        <v>312.87999999999994</v>
      </c>
      <c r="L361" s="17">
        <v>211.67156617368218</v>
      </c>
      <c r="M361" s="17">
        <v>99.547334091770921</v>
      </c>
      <c r="N361" s="17"/>
      <c r="O361" s="23">
        <v>1.6610997345468332</v>
      </c>
      <c r="P361" s="14"/>
      <c r="Q361" s="14"/>
      <c r="R361" s="22"/>
      <c r="T361" s="35"/>
      <c r="AD361" s="3">
        <v>42247</v>
      </c>
      <c r="AE361" s="35">
        <v>38.791887829856712</v>
      </c>
      <c r="AF361">
        <v>21.193610873723362</v>
      </c>
      <c r="AG361">
        <v>22.285534963376104</v>
      </c>
      <c r="AJ361">
        <v>1.6443769250056304</v>
      </c>
      <c r="AK361">
        <v>3.9884183257870163</v>
      </c>
      <c r="AN361" t="str">
        <f t="shared" si="26"/>
        <v>Temora</v>
      </c>
      <c r="AO361">
        <f t="shared" si="27"/>
        <v>2015</v>
      </c>
      <c r="AP361" t="str">
        <f t="shared" si="28"/>
        <v>Scout</v>
      </c>
      <c r="AQ361" t="str">
        <f t="shared" si="29"/>
        <v>Temora2015CvScout</v>
      </c>
    </row>
    <row r="362" spans="1:43" x14ac:dyDescent="0.35">
      <c r="A362" s="20">
        <v>2015</v>
      </c>
      <c r="B362" s="20" t="s">
        <v>123</v>
      </c>
      <c r="C362" s="10" t="s">
        <v>130</v>
      </c>
      <c r="D362" s="20">
        <v>7</v>
      </c>
      <c r="E362" s="20">
        <v>1</v>
      </c>
      <c r="F362" s="20">
        <v>25</v>
      </c>
      <c r="G362" s="20">
        <v>3</v>
      </c>
      <c r="H362" s="20" t="s">
        <v>9</v>
      </c>
      <c r="I362" s="20"/>
      <c r="J362" s="20" t="str">
        <f t="shared" si="30"/>
        <v>F1</v>
      </c>
      <c r="K362" s="21">
        <v>291.8</v>
      </c>
      <c r="L362" s="17">
        <v>150.37284671532845</v>
      </c>
      <c r="M362" s="17">
        <v>140.78817518248178</v>
      </c>
      <c r="N362" s="17"/>
      <c r="O362" s="23">
        <v>0.63897810218978113</v>
      </c>
      <c r="P362" s="14"/>
      <c r="Q362" s="14"/>
      <c r="R362" s="22"/>
      <c r="T362" s="35"/>
      <c r="AD362" s="3">
        <v>42264</v>
      </c>
      <c r="AE362" s="35">
        <v>97.602682476164006</v>
      </c>
      <c r="AF362">
        <v>60.336145585963166</v>
      </c>
      <c r="AG362">
        <v>39.869194172000761</v>
      </c>
      <c r="AJ362">
        <v>3.6307465940712613</v>
      </c>
      <c r="AK362">
        <v>4.782730389785276</v>
      </c>
      <c r="AN362" t="str">
        <f t="shared" si="26"/>
        <v>Temora</v>
      </c>
      <c r="AO362">
        <f t="shared" si="27"/>
        <v>2015</v>
      </c>
      <c r="AP362" t="str">
        <f t="shared" si="28"/>
        <v>Scout</v>
      </c>
      <c r="AQ362" t="str">
        <f t="shared" si="29"/>
        <v>Temora2015CvScout</v>
      </c>
    </row>
    <row r="363" spans="1:43" x14ac:dyDescent="0.35">
      <c r="A363" s="20">
        <v>2015</v>
      </c>
      <c r="B363" s="20" t="s">
        <v>123</v>
      </c>
      <c r="C363" s="10" t="s">
        <v>130</v>
      </c>
      <c r="D363" s="20">
        <v>7</v>
      </c>
      <c r="E363" s="20">
        <v>2</v>
      </c>
      <c r="F363" s="20">
        <v>26</v>
      </c>
      <c r="G363" s="20">
        <v>3</v>
      </c>
      <c r="H363" s="20" t="s">
        <v>5</v>
      </c>
      <c r="I363" s="20"/>
      <c r="J363" s="20" t="str">
        <f t="shared" si="30"/>
        <v>F1</v>
      </c>
      <c r="K363" s="21">
        <v>360.78000000000003</v>
      </c>
      <c r="L363" s="17">
        <v>206.37385892116183</v>
      </c>
      <c r="M363" s="17">
        <v>147.77651452282157</v>
      </c>
      <c r="N363" s="17"/>
      <c r="O363" s="23">
        <v>6.6296265560165972</v>
      </c>
      <c r="P363" s="14"/>
      <c r="Q363" s="14"/>
      <c r="R363" s="22"/>
      <c r="T363" s="35"/>
      <c r="AD363" s="3">
        <v>42291</v>
      </c>
      <c r="AE363" s="35">
        <v>28.195543572334184</v>
      </c>
      <c r="AF363">
        <v>15.406874790902181</v>
      </c>
      <c r="AG363">
        <v>7.2302745064177536</v>
      </c>
      <c r="AH363">
        <v>10.82845283592987</v>
      </c>
      <c r="AI363">
        <v>5.1603393275346461</v>
      </c>
      <c r="AJ363">
        <v>1.2249493301021763</v>
      </c>
      <c r="AK363">
        <v>18.145439218446107</v>
      </c>
      <c r="AN363" t="str">
        <f t="shared" si="26"/>
        <v>Temora</v>
      </c>
      <c r="AO363">
        <f t="shared" si="27"/>
        <v>2015</v>
      </c>
      <c r="AP363" t="str">
        <f t="shared" si="28"/>
        <v>Scout</v>
      </c>
      <c r="AQ363" t="str">
        <f t="shared" si="29"/>
        <v>Temora2015CvScout</v>
      </c>
    </row>
    <row r="364" spans="1:43" x14ac:dyDescent="0.35">
      <c r="A364" s="20">
        <v>2015</v>
      </c>
      <c r="B364" s="20" t="s">
        <v>123</v>
      </c>
      <c r="C364" s="10" t="s">
        <v>130</v>
      </c>
      <c r="D364" s="20">
        <v>7</v>
      </c>
      <c r="E364" s="20">
        <v>3</v>
      </c>
      <c r="F364" s="20">
        <v>27</v>
      </c>
      <c r="G364" s="20">
        <v>3</v>
      </c>
      <c r="H364" s="20" t="s">
        <v>3</v>
      </c>
      <c r="I364" s="20"/>
      <c r="J364" s="20" t="str">
        <f t="shared" si="30"/>
        <v>F1</v>
      </c>
      <c r="K364" s="21">
        <v>352.26000000000005</v>
      </c>
      <c r="L364" s="17">
        <v>203.64316745997408</v>
      </c>
      <c r="M364" s="17">
        <v>140.53817395067074</v>
      </c>
      <c r="N364" s="17"/>
      <c r="O364" s="23">
        <v>8.0786585893552587</v>
      </c>
      <c r="P364" s="14"/>
      <c r="Q364" s="14"/>
      <c r="R364" s="22"/>
      <c r="T364" s="35"/>
      <c r="AD364" s="3">
        <v>42361</v>
      </c>
      <c r="AE364" s="35">
        <v>21.12306614192396</v>
      </c>
      <c r="AF364">
        <v>30.335941047286518</v>
      </c>
      <c r="AH364">
        <v>29.208864147418605</v>
      </c>
      <c r="AI364">
        <v>16.701847284536939</v>
      </c>
      <c r="AN364" t="str">
        <f t="shared" si="26"/>
        <v>Temora</v>
      </c>
      <c r="AO364">
        <f t="shared" si="27"/>
        <v>2015</v>
      </c>
      <c r="AP364" t="str">
        <f t="shared" si="28"/>
        <v>Scout</v>
      </c>
      <c r="AQ364" t="str">
        <f t="shared" si="29"/>
        <v>Temora2015CvScout</v>
      </c>
    </row>
    <row r="365" spans="1:43" x14ac:dyDescent="0.35">
      <c r="A365" s="20">
        <v>2015</v>
      </c>
      <c r="B365" s="20" t="s">
        <v>123</v>
      </c>
      <c r="C365" s="10" t="s">
        <v>130</v>
      </c>
      <c r="D365" s="20">
        <v>7</v>
      </c>
      <c r="E365" s="20">
        <v>4</v>
      </c>
      <c r="F365" s="20">
        <v>28</v>
      </c>
      <c r="G365" s="20">
        <v>3</v>
      </c>
      <c r="H365" s="20" t="s">
        <v>8</v>
      </c>
      <c r="I365" s="20"/>
      <c r="J365" s="20" t="str">
        <f t="shared" si="30"/>
        <v>F1</v>
      </c>
      <c r="K365" s="21">
        <v>399.6</v>
      </c>
      <c r="L365" s="17">
        <v>271.86317124735729</v>
      </c>
      <c r="M365" s="17">
        <v>126.72304439746303</v>
      </c>
      <c r="N365" s="17"/>
      <c r="O365" s="23">
        <v>1.0137843551797041</v>
      </c>
      <c r="P365" s="14"/>
      <c r="Q365" s="14"/>
      <c r="R365" s="22"/>
      <c r="T365" s="35"/>
      <c r="AC365" t="s">
        <v>5</v>
      </c>
      <c r="AD365" s="3">
        <v>42214</v>
      </c>
      <c r="AE365" s="35">
        <v>6.4325200982829793</v>
      </c>
      <c r="AJ365">
        <v>0.26470803837723716</v>
      </c>
      <c r="AK365">
        <v>0.37483488513092733</v>
      </c>
      <c r="AN365" t="str">
        <f t="shared" si="26"/>
        <v>Temora</v>
      </c>
      <c r="AO365">
        <f t="shared" si="27"/>
        <v>2015</v>
      </c>
      <c r="AP365" t="str">
        <f t="shared" si="28"/>
        <v>Spitfire</v>
      </c>
      <c r="AQ365" t="str">
        <f t="shared" si="29"/>
        <v>Temora2015CvSpitfire</v>
      </c>
    </row>
    <row r="366" spans="1:43" x14ac:dyDescent="0.35">
      <c r="A366" s="20">
        <v>2015</v>
      </c>
      <c r="B366" s="20" t="s">
        <v>123</v>
      </c>
      <c r="C366" s="10" t="s">
        <v>130</v>
      </c>
      <c r="D366" s="20">
        <v>8</v>
      </c>
      <c r="E366" s="20">
        <v>4</v>
      </c>
      <c r="F366" s="20">
        <v>29</v>
      </c>
      <c r="G366" s="20">
        <v>3</v>
      </c>
      <c r="H366" s="20" t="s">
        <v>13</v>
      </c>
      <c r="I366" s="20"/>
      <c r="J366" s="20" t="str">
        <f t="shared" si="30"/>
        <v>F1</v>
      </c>
      <c r="K366" s="21">
        <v>310.88</v>
      </c>
      <c r="L366" s="17">
        <v>166.29260032985161</v>
      </c>
      <c r="M366" s="17">
        <v>141.51107201759208</v>
      </c>
      <c r="N366" s="17"/>
      <c r="O366" s="23">
        <v>3.0763276525563503</v>
      </c>
      <c r="P366" s="14"/>
      <c r="Q366" s="14"/>
      <c r="R366" s="22"/>
      <c r="T366" s="35"/>
      <c r="AD366" s="3">
        <v>42247</v>
      </c>
      <c r="AE366" s="35">
        <v>40.431294427026295</v>
      </c>
      <c r="AF366">
        <v>21.912686888560867</v>
      </c>
      <c r="AG366">
        <v>19.329218927399545</v>
      </c>
      <c r="AJ366">
        <v>2.3680499911786326</v>
      </c>
      <c r="AK366">
        <v>1.1946927616691787</v>
      </c>
      <c r="AN366" t="str">
        <f t="shared" si="26"/>
        <v>Temora</v>
      </c>
      <c r="AO366">
        <f t="shared" si="27"/>
        <v>2015</v>
      </c>
      <c r="AP366" t="str">
        <f t="shared" si="28"/>
        <v>Spitfire</v>
      </c>
      <c r="AQ366" t="str">
        <f t="shared" si="29"/>
        <v>Temora2015CvSpitfire</v>
      </c>
    </row>
    <row r="367" spans="1:43" x14ac:dyDescent="0.35">
      <c r="A367" s="20">
        <v>2015</v>
      </c>
      <c r="B367" s="20" t="s">
        <v>123</v>
      </c>
      <c r="C367" s="10" t="s">
        <v>130</v>
      </c>
      <c r="D367" s="20">
        <v>8</v>
      </c>
      <c r="E367" s="20">
        <v>3</v>
      </c>
      <c r="F367" s="20">
        <v>30</v>
      </c>
      <c r="G367" s="20">
        <v>3</v>
      </c>
      <c r="H367" s="20" t="s">
        <v>7</v>
      </c>
      <c r="I367" s="20"/>
      <c r="J367" s="20" t="str">
        <f t="shared" si="30"/>
        <v>F1</v>
      </c>
      <c r="K367" s="21">
        <v>256.10000000000002</v>
      </c>
      <c r="L367" s="17">
        <v>186.60708661417328</v>
      </c>
      <c r="M367" s="17">
        <v>58.479527559055136</v>
      </c>
      <c r="N367" s="17"/>
      <c r="O367" s="23">
        <v>11.013385826771655</v>
      </c>
      <c r="P367" s="14"/>
      <c r="Q367" s="14"/>
      <c r="R367" s="22"/>
      <c r="T367" s="35"/>
      <c r="AD367" s="3">
        <v>42264</v>
      </c>
      <c r="AE367" s="35">
        <v>26.846802619813449</v>
      </c>
      <c r="AF367">
        <v>7.447000186954722</v>
      </c>
      <c r="AG367">
        <v>19.661105495157383</v>
      </c>
      <c r="AJ367">
        <v>2.0202398704659097</v>
      </c>
      <c r="AK367">
        <v>12.980632145589166</v>
      </c>
      <c r="AN367" t="str">
        <f t="shared" si="26"/>
        <v>Temora</v>
      </c>
      <c r="AO367">
        <f t="shared" si="27"/>
        <v>2015</v>
      </c>
      <c r="AP367" t="str">
        <f t="shared" si="28"/>
        <v>Spitfire</v>
      </c>
      <c r="AQ367" t="str">
        <f t="shared" si="29"/>
        <v>Temora2015CvSpitfire</v>
      </c>
    </row>
    <row r="368" spans="1:43" x14ac:dyDescent="0.35">
      <c r="A368" s="20">
        <v>2015</v>
      </c>
      <c r="B368" s="20" t="s">
        <v>123</v>
      </c>
      <c r="C368" s="10" t="s">
        <v>130</v>
      </c>
      <c r="D368" s="20">
        <v>8</v>
      </c>
      <c r="E368" s="20">
        <v>2</v>
      </c>
      <c r="F368" s="20">
        <v>31</v>
      </c>
      <c r="G368" s="20">
        <v>3</v>
      </c>
      <c r="H368" s="20" t="s">
        <v>6</v>
      </c>
      <c r="I368" s="20"/>
      <c r="J368" s="20" t="str">
        <f t="shared" si="30"/>
        <v>F1</v>
      </c>
      <c r="K368" s="21">
        <v>395.94</v>
      </c>
      <c r="L368" s="17">
        <v>234.81759537572253</v>
      </c>
      <c r="M368" s="17">
        <v>134.11609248554913</v>
      </c>
      <c r="N368" s="17"/>
      <c r="O368" s="23">
        <v>27.006312138728322</v>
      </c>
      <c r="P368" s="14"/>
      <c r="Q368" s="14"/>
      <c r="R368" s="22"/>
      <c r="T368" s="35"/>
      <c r="AD368" s="3">
        <v>42291</v>
      </c>
      <c r="AE368" s="35">
        <v>28.437343816895428</v>
      </c>
      <c r="AF368">
        <v>13.153281405049238</v>
      </c>
      <c r="AG368">
        <v>6.4243783835651547</v>
      </c>
      <c r="AH368">
        <v>14.292114002013621</v>
      </c>
      <c r="AI368">
        <v>6.6354906644686329</v>
      </c>
      <c r="AJ368">
        <v>1.5265138896056758</v>
      </c>
      <c r="AK368">
        <v>12.565320965038346</v>
      </c>
      <c r="AN368" t="str">
        <f t="shared" si="26"/>
        <v>Temora</v>
      </c>
      <c r="AO368">
        <f t="shared" si="27"/>
        <v>2015</v>
      </c>
      <c r="AP368" t="str">
        <f t="shared" si="28"/>
        <v>Spitfire</v>
      </c>
      <c r="AQ368" t="str">
        <f t="shared" si="29"/>
        <v>Temora2015CvSpitfire</v>
      </c>
    </row>
    <row r="369" spans="1:43" x14ac:dyDescent="0.35">
      <c r="A369" s="20">
        <v>2015</v>
      </c>
      <c r="B369" s="20" t="s">
        <v>123</v>
      </c>
      <c r="C369" s="10" t="s">
        <v>130</v>
      </c>
      <c r="D369" s="20">
        <v>8</v>
      </c>
      <c r="E369" s="20">
        <v>1</v>
      </c>
      <c r="F369" s="20">
        <v>32</v>
      </c>
      <c r="G369" s="20">
        <v>3</v>
      </c>
      <c r="H369" s="20" t="s">
        <v>10</v>
      </c>
      <c r="I369" s="20"/>
      <c r="J369" s="20" t="str">
        <f t="shared" si="30"/>
        <v>F1</v>
      </c>
      <c r="K369" s="21">
        <v>380.53999999999996</v>
      </c>
      <c r="L369" s="17">
        <v>247.32113029827315</v>
      </c>
      <c r="M369" s="17">
        <v>110.71702773417057</v>
      </c>
      <c r="N369" s="17"/>
      <c r="O369" s="23">
        <v>22.501841967556249</v>
      </c>
      <c r="P369" s="14"/>
      <c r="Q369" s="14"/>
      <c r="R369" s="22"/>
      <c r="T369" s="35"/>
      <c r="AD369" s="3">
        <v>42361</v>
      </c>
      <c r="AE369" s="35">
        <v>31.69773889072021</v>
      </c>
      <c r="AF369">
        <v>6.6984150385542138</v>
      </c>
      <c r="AH369">
        <v>43.379901939095518</v>
      </c>
      <c r="AI369">
        <v>6.5214730966788892</v>
      </c>
      <c r="AN369" t="str">
        <f t="shared" si="26"/>
        <v>Temora</v>
      </c>
      <c r="AO369">
        <f t="shared" si="27"/>
        <v>2015</v>
      </c>
      <c r="AP369" t="str">
        <f t="shared" si="28"/>
        <v>Spitfire</v>
      </c>
      <c r="AQ369" t="str">
        <f t="shared" si="29"/>
        <v>Temora2015CvSpitfire</v>
      </c>
    </row>
    <row r="370" spans="1:43" x14ac:dyDescent="0.35">
      <c r="A370" s="20">
        <v>2015</v>
      </c>
      <c r="B370" s="20" t="s">
        <v>123</v>
      </c>
      <c r="C370" s="10" t="s">
        <v>130</v>
      </c>
      <c r="D370" s="20">
        <v>9</v>
      </c>
      <c r="E370" s="20">
        <v>1</v>
      </c>
      <c r="F370" s="20">
        <v>33</v>
      </c>
      <c r="G370" s="20">
        <v>3</v>
      </c>
      <c r="H370" s="20" t="s">
        <v>2</v>
      </c>
      <c r="I370" s="20"/>
      <c r="J370" s="20" t="str">
        <f t="shared" si="30"/>
        <v>F1</v>
      </c>
      <c r="K370" s="21">
        <v>393.93999999999994</v>
      </c>
      <c r="L370" s="17">
        <v>220.06581669226827</v>
      </c>
      <c r="M370" s="17">
        <v>150.27409114183305</v>
      </c>
      <c r="N370" s="17"/>
      <c r="O370" s="23">
        <v>23.600092165898609</v>
      </c>
      <c r="P370" s="14"/>
      <c r="Q370" s="14"/>
      <c r="R370" s="22"/>
      <c r="T370" s="35"/>
      <c r="AC370" t="s">
        <v>9</v>
      </c>
      <c r="AD370" s="3">
        <v>42214</v>
      </c>
      <c r="AE370" s="35">
        <v>7.6212422434491174</v>
      </c>
      <c r="AJ370">
        <v>0.58426720375489483</v>
      </c>
      <c r="AK370">
        <v>0.48475968015089693</v>
      </c>
      <c r="AN370" t="str">
        <f t="shared" si="26"/>
        <v>Temora</v>
      </c>
      <c r="AO370">
        <f t="shared" si="27"/>
        <v>2015</v>
      </c>
      <c r="AP370" t="str">
        <f t="shared" si="28"/>
        <v>Sunbee</v>
      </c>
      <c r="AQ370" t="str">
        <f t="shared" si="29"/>
        <v>Temora2015CvSunbee</v>
      </c>
    </row>
    <row r="371" spans="1:43" x14ac:dyDescent="0.35">
      <c r="A371" s="20">
        <v>2015</v>
      </c>
      <c r="B371" s="20" t="s">
        <v>123</v>
      </c>
      <c r="C371" s="10" t="s">
        <v>130</v>
      </c>
      <c r="D371" s="20">
        <v>9</v>
      </c>
      <c r="E371" s="20">
        <v>2</v>
      </c>
      <c r="F371" s="20">
        <v>34</v>
      </c>
      <c r="G371" s="20">
        <v>3</v>
      </c>
      <c r="H371" s="20" t="s">
        <v>4</v>
      </c>
      <c r="I371" s="20"/>
      <c r="J371" s="20" t="str">
        <f t="shared" si="30"/>
        <v>F1</v>
      </c>
      <c r="K371" s="21">
        <v>490.02</v>
      </c>
      <c r="L371" s="17">
        <v>319.58578389830501</v>
      </c>
      <c r="M371" s="17">
        <v>161.09061440677968</v>
      </c>
      <c r="N371" s="17"/>
      <c r="O371" s="23">
        <v>9.3436016949152538</v>
      </c>
      <c r="P371" s="14"/>
      <c r="Q371" s="14"/>
      <c r="R371" s="22"/>
      <c r="T371" s="35"/>
      <c r="AD371" s="3">
        <v>42247</v>
      </c>
      <c r="AE371" s="35">
        <v>27.806702476730475</v>
      </c>
      <c r="AF371">
        <v>11.332634552771914</v>
      </c>
      <c r="AG371">
        <v>17.157323392423354</v>
      </c>
      <c r="AJ371">
        <v>1.6645638538514018</v>
      </c>
      <c r="AK371">
        <v>1.6133126432435529</v>
      </c>
      <c r="AN371" t="str">
        <f t="shared" si="26"/>
        <v>Temora</v>
      </c>
      <c r="AO371">
        <f t="shared" si="27"/>
        <v>2015</v>
      </c>
      <c r="AP371" t="str">
        <f t="shared" si="28"/>
        <v>Sunbee</v>
      </c>
      <c r="AQ371" t="str">
        <f t="shared" si="29"/>
        <v>Temora2015CvSunbee</v>
      </c>
    </row>
    <row r="372" spans="1:43" x14ac:dyDescent="0.35">
      <c r="A372" s="20">
        <v>2015</v>
      </c>
      <c r="B372" s="20" t="s">
        <v>123</v>
      </c>
      <c r="C372" s="10" t="s">
        <v>130</v>
      </c>
      <c r="D372" s="20">
        <v>9</v>
      </c>
      <c r="E372" s="20">
        <v>3</v>
      </c>
      <c r="F372" s="20">
        <v>35</v>
      </c>
      <c r="G372" s="20">
        <v>3</v>
      </c>
      <c r="H372" s="20" t="s">
        <v>14</v>
      </c>
      <c r="I372" s="20"/>
      <c r="J372" s="20" t="str">
        <f t="shared" si="30"/>
        <v>F1</v>
      </c>
      <c r="K372" s="21">
        <v>456.32</v>
      </c>
      <c r="L372" s="17">
        <v>303.15066370276276</v>
      </c>
      <c r="M372" s="17">
        <v>141.7214861860908</v>
      </c>
      <c r="N372" s="17"/>
      <c r="O372" s="23">
        <v>11.447850111146394</v>
      </c>
      <c r="P372" s="14"/>
      <c r="Q372" s="14"/>
      <c r="R372" s="22"/>
      <c r="T372" s="35"/>
      <c r="AD372" s="3">
        <v>42264</v>
      </c>
      <c r="AE372" s="35">
        <v>59.531098909385911</v>
      </c>
      <c r="AF372">
        <v>41.729953394790414</v>
      </c>
      <c r="AG372">
        <v>19.166811299405119</v>
      </c>
      <c r="AJ372">
        <v>2.3077030549252497</v>
      </c>
      <c r="AK372">
        <v>12.059453213276594</v>
      </c>
      <c r="AN372" t="str">
        <f t="shared" si="26"/>
        <v>Temora</v>
      </c>
      <c r="AO372">
        <f t="shared" si="27"/>
        <v>2015</v>
      </c>
      <c r="AP372" t="str">
        <f t="shared" si="28"/>
        <v>Sunbee</v>
      </c>
      <c r="AQ372" t="str">
        <f t="shared" si="29"/>
        <v>Temora2015CvSunbee</v>
      </c>
    </row>
    <row r="373" spans="1:43" x14ac:dyDescent="0.35">
      <c r="A373" s="20">
        <v>2015</v>
      </c>
      <c r="B373" s="20" t="s">
        <v>123</v>
      </c>
      <c r="C373" s="10" t="s">
        <v>130</v>
      </c>
      <c r="D373" s="20">
        <v>9</v>
      </c>
      <c r="E373" s="20">
        <v>4</v>
      </c>
      <c r="F373" s="20">
        <v>36</v>
      </c>
      <c r="G373" s="20">
        <v>3</v>
      </c>
      <c r="H373" s="20" t="s">
        <v>12</v>
      </c>
      <c r="I373" s="20"/>
      <c r="J373" s="20" t="str">
        <f t="shared" si="30"/>
        <v>F1</v>
      </c>
      <c r="K373" s="21">
        <v>426.3</v>
      </c>
      <c r="L373" s="17">
        <v>264.02326015880431</v>
      </c>
      <c r="M373" s="17">
        <v>159.0909388136385</v>
      </c>
      <c r="N373" s="17"/>
      <c r="O373" s="23">
        <v>3.1858010275572166</v>
      </c>
      <c r="P373" s="14"/>
      <c r="Q373" s="14"/>
      <c r="R373" s="22"/>
      <c r="T373" s="35"/>
      <c r="AD373" s="3">
        <v>42293</v>
      </c>
      <c r="AE373" s="35">
        <v>59.174127159054684</v>
      </c>
      <c r="AF373">
        <v>26.847068714932576</v>
      </c>
      <c r="AG373">
        <v>10.436327090874084</v>
      </c>
      <c r="AH373">
        <v>22.552300367186302</v>
      </c>
      <c r="AI373">
        <v>8.3709161165957209</v>
      </c>
      <c r="AJ373">
        <v>3.1571887497416826</v>
      </c>
      <c r="AK373">
        <v>12.117694591436058</v>
      </c>
      <c r="AN373" t="str">
        <f t="shared" si="26"/>
        <v>Temora</v>
      </c>
      <c r="AO373">
        <f t="shared" si="27"/>
        <v>2015</v>
      </c>
      <c r="AP373" t="str">
        <f t="shared" si="28"/>
        <v>Sunbee</v>
      </c>
      <c r="AQ373" t="str">
        <f t="shared" si="29"/>
        <v>Temora2015CvSunbee</v>
      </c>
    </row>
    <row r="374" spans="1:43" x14ac:dyDescent="0.35">
      <c r="A374" s="20">
        <v>2015</v>
      </c>
      <c r="B374" s="20" t="s">
        <v>123</v>
      </c>
      <c r="C374" s="10" t="s">
        <v>130</v>
      </c>
      <c r="D374" s="20">
        <v>10</v>
      </c>
      <c r="E374" s="20">
        <v>4</v>
      </c>
      <c r="F374" s="20">
        <v>37</v>
      </c>
      <c r="G374" s="20">
        <v>4</v>
      </c>
      <c r="H374" s="20" t="s">
        <v>9</v>
      </c>
      <c r="I374" s="20"/>
      <c r="J374" s="20" t="str">
        <f t="shared" si="30"/>
        <v>F1</v>
      </c>
      <c r="K374" s="21">
        <v>321.12</v>
      </c>
      <c r="L374" s="17">
        <v>190.23954776710005</v>
      </c>
      <c r="M374" s="17">
        <v>116.1768230638779</v>
      </c>
      <c r="N374" s="17"/>
      <c r="O374" s="23">
        <v>14.703629169022046</v>
      </c>
      <c r="P374" s="14"/>
      <c r="Q374" s="14"/>
      <c r="R374" s="22"/>
      <c r="T374" s="35"/>
      <c r="AD374" s="3">
        <v>42361</v>
      </c>
      <c r="AE374" s="35">
        <v>54.036083642297754</v>
      </c>
      <c r="AF374">
        <v>11.842233588952254</v>
      </c>
      <c r="AH374">
        <v>50.874209092968144</v>
      </c>
      <c r="AI374">
        <v>11.26859399652286</v>
      </c>
      <c r="AN374" t="str">
        <f t="shared" si="26"/>
        <v>Temora</v>
      </c>
      <c r="AO374">
        <f t="shared" si="27"/>
        <v>2015</v>
      </c>
      <c r="AP374" t="str">
        <f t="shared" si="28"/>
        <v>Sunbee</v>
      </c>
      <c r="AQ374" t="str">
        <f t="shared" si="29"/>
        <v>Temora2015CvSunbee</v>
      </c>
    </row>
    <row r="375" spans="1:43" x14ac:dyDescent="0.35">
      <c r="A375" s="20">
        <v>2015</v>
      </c>
      <c r="B375" s="20" t="s">
        <v>123</v>
      </c>
      <c r="C375" s="10" t="s">
        <v>130</v>
      </c>
      <c r="D375" s="20">
        <v>10</v>
      </c>
      <c r="E375" s="20">
        <v>3</v>
      </c>
      <c r="F375" s="20">
        <v>38</v>
      </c>
      <c r="G375" s="20">
        <v>4</v>
      </c>
      <c r="H375" s="20" t="s">
        <v>2</v>
      </c>
      <c r="I375" s="20"/>
      <c r="J375" s="20" t="str">
        <f t="shared" si="30"/>
        <v>F1</v>
      </c>
      <c r="K375" s="21">
        <v>396.42</v>
      </c>
      <c r="L375" s="17">
        <v>237.41308505284348</v>
      </c>
      <c r="M375" s="17">
        <v>143.04637141419227</v>
      </c>
      <c r="N375" s="17"/>
      <c r="O375" s="23">
        <v>15.960543532964268</v>
      </c>
      <c r="P375" s="14"/>
      <c r="Q375" s="14"/>
      <c r="R375" s="22"/>
      <c r="T375" s="35"/>
      <c r="AC375" t="s">
        <v>6</v>
      </c>
      <c r="AD375" s="3">
        <v>42214</v>
      </c>
      <c r="AE375" s="35">
        <v>10.63232318434202</v>
      </c>
      <c r="AJ375">
        <v>0.65848544553537869</v>
      </c>
      <c r="AK375">
        <v>0.34828314507526553</v>
      </c>
      <c r="AN375" t="str">
        <f t="shared" si="26"/>
        <v>Temora</v>
      </c>
      <c r="AO375">
        <f t="shared" si="27"/>
        <v>2015</v>
      </c>
      <c r="AP375" t="str">
        <f t="shared" si="28"/>
        <v>Sunstate</v>
      </c>
      <c r="AQ375" t="str">
        <f t="shared" si="29"/>
        <v>Temora2015CvSunstate</v>
      </c>
    </row>
    <row r="376" spans="1:43" x14ac:dyDescent="0.35">
      <c r="A376" s="20">
        <v>2015</v>
      </c>
      <c r="B376" s="20" t="s">
        <v>123</v>
      </c>
      <c r="C376" s="10" t="s">
        <v>130</v>
      </c>
      <c r="D376" s="20">
        <v>10</v>
      </c>
      <c r="E376" s="20">
        <v>2</v>
      </c>
      <c r="F376" s="20">
        <v>39</v>
      </c>
      <c r="G376" s="20">
        <v>4</v>
      </c>
      <c r="H376" s="20" t="s">
        <v>12</v>
      </c>
      <c r="I376" s="20"/>
      <c r="J376" s="20" t="str">
        <f t="shared" si="30"/>
        <v>F1</v>
      </c>
      <c r="K376" s="21">
        <v>505.86</v>
      </c>
      <c r="L376" s="17">
        <v>344.11543323139654</v>
      </c>
      <c r="M376" s="17">
        <v>161.74456676860348</v>
      </c>
      <c r="N376" s="17"/>
      <c r="O376" s="23">
        <v>0</v>
      </c>
      <c r="P376" s="14"/>
      <c r="Q376" s="14"/>
      <c r="R376" s="22"/>
      <c r="T376" s="35"/>
      <c r="AD376" s="3">
        <v>42247</v>
      </c>
      <c r="AE376" s="35">
        <v>26.850586912484488</v>
      </c>
      <c r="AF376">
        <v>14.435031968647536</v>
      </c>
      <c r="AG376">
        <v>14.065466310127128</v>
      </c>
      <c r="AJ376">
        <v>1.198995001363119</v>
      </c>
      <c r="AK376">
        <v>4.1811252650139155</v>
      </c>
      <c r="AN376" t="str">
        <f t="shared" si="26"/>
        <v>Temora</v>
      </c>
      <c r="AO376">
        <f t="shared" si="27"/>
        <v>2015</v>
      </c>
      <c r="AP376" t="str">
        <f t="shared" si="28"/>
        <v>Sunstate</v>
      </c>
      <c r="AQ376" t="str">
        <f t="shared" si="29"/>
        <v>Temora2015CvSunstate</v>
      </c>
    </row>
    <row r="377" spans="1:43" x14ac:dyDescent="0.35">
      <c r="A377" s="20">
        <v>2015</v>
      </c>
      <c r="B377" s="20" t="s">
        <v>123</v>
      </c>
      <c r="C377" s="10" t="s">
        <v>130</v>
      </c>
      <c r="D377" s="20">
        <v>10</v>
      </c>
      <c r="E377" s="20">
        <v>1</v>
      </c>
      <c r="F377" s="20">
        <v>40</v>
      </c>
      <c r="G377" s="20">
        <v>4</v>
      </c>
      <c r="H377" s="20" t="s">
        <v>13</v>
      </c>
      <c r="I377" s="20"/>
      <c r="J377" s="20" t="str">
        <f t="shared" si="30"/>
        <v>F1</v>
      </c>
      <c r="K377" s="21">
        <v>354.48</v>
      </c>
      <c r="L377" s="17">
        <v>201.75191489361703</v>
      </c>
      <c r="M377" s="17">
        <v>152.72808510638299</v>
      </c>
      <c r="N377" s="17"/>
      <c r="O377" s="23">
        <v>0</v>
      </c>
      <c r="P377" s="14"/>
      <c r="Q377" s="14"/>
      <c r="R377" s="22"/>
      <c r="T377" s="35"/>
      <c r="AD377" s="3">
        <v>42264</v>
      </c>
      <c r="AE377" s="35">
        <v>42.914965515615876</v>
      </c>
      <c r="AF377">
        <v>65.569194465016523</v>
      </c>
      <c r="AG377">
        <v>51.371549005579325</v>
      </c>
      <c r="AJ377">
        <v>2.3664200544369871</v>
      </c>
      <c r="AK377">
        <v>13.899009156865054</v>
      </c>
      <c r="AN377" t="str">
        <f t="shared" si="26"/>
        <v>Temora</v>
      </c>
      <c r="AO377">
        <f t="shared" si="27"/>
        <v>2015</v>
      </c>
      <c r="AP377" t="str">
        <f t="shared" si="28"/>
        <v>Sunstate</v>
      </c>
      <c r="AQ377" t="str">
        <f t="shared" si="29"/>
        <v>Temora2015CvSunstate</v>
      </c>
    </row>
    <row r="378" spans="1:43" x14ac:dyDescent="0.35">
      <c r="A378" s="20">
        <v>2015</v>
      </c>
      <c r="B378" s="20" t="s">
        <v>123</v>
      </c>
      <c r="C378" s="10" t="s">
        <v>130</v>
      </c>
      <c r="D378" s="20">
        <v>11</v>
      </c>
      <c r="E378" s="20">
        <v>1</v>
      </c>
      <c r="F378" s="20">
        <v>41</v>
      </c>
      <c r="G378" s="20">
        <v>4</v>
      </c>
      <c r="H378" s="20" t="s">
        <v>4</v>
      </c>
      <c r="I378" s="20"/>
      <c r="J378" s="20" t="str">
        <f t="shared" si="30"/>
        <v>F1</v>
      </c>
      <c r="K378" s="21">
        <v>369.56</v>
      </c>
      <c r="L378" s="17">
        <v>236.73008114558473</v>
      </c>
      <c r="M378" s="17">
        <v>128.41989498806683</v>
      </c>
      <c r="N378" s="17"/>
      <c r="O378" s="23">
        <v>4.4100238663484488</v>
      </c>
      <c r="P378" s="14"/>
      <c r="Q378" s="14"/>
      <c r="R378" s="22"/>
      <c r="T378" s="35"/>
      <c r="AD378" s="3">
        <v>42293</v>
      </c>
      <c r="AE378" s="35">
        <v>45.945120450174713</v>
      </c>
      <c r="AF378">
        <v>12.706970942090768</v>
      </c>
      <c r="AG378">
        <v>14.536742842067822</v>
      </c>
      <c r="AH378">
        <v>17.864786767017062</v>
      </c>
      <c r="AI378">
        <v>4.8328261823004954</v>
      </c>
      <c r="AJ378">
        <v>3.4426831625961185</v>
      </c>
      <c r="AK378">
        <v>5.9094448500556434</v>
      </c>
      <c r="AN378" t="str">
        <f t="shared" si="26"/>
        <v>Temora</v>
      </c>
      <c r="AO378">
        <f t="shared" si="27"/>
        <v>2015</v>
      </c>
      <c r="AP378" t="str">
        <f t="shared" si="28"/>
        <v>Sunstate</v>
      </c>
      <c r="AQ378" t="str">
        <f t="shared" si="29"/>
        <v>Temora2015CvSunstate</v>
      </c>
    </row>
    <row r="379" spans="1:43" x14ac:dyDescent="0.35">
      <c r="A379" s="20">
        <v>2015</v>
      </c>
      <c r="B379" s="20" t="s">
        <v>123</v>
      </c>
      <c r="C379" s="10" t="s">
        <v>130</v>
      </c>
      <c r="D379" s="20">
        <v>11</v>
      </c>
      <c r="E379" s="20">
        <v>2</v>
      </c>
      <c r="F379" s="20">
        <v>42</v>
      </c>
      <c r="G379" s="20">
        <v>4</v>
      </c>
      <c r="H379" s="20" t="s">
        <v>3</v>
      </c>
      <c r="I379" s="20"/>
      <c r="J379" s="20" t="str">
        <f t="shared" si="30"/>
        <v>F1</v>
      </c>
      <c r="K379" s="21">
        <v>354.62</v>
      </c>
      <c r="L379" s="17">
        <v>206.13028762541808</v>
      </c>
      <c r="M379" s="17">
        <v>140.18757190635452</v>
      </c>
      <c r="N379" s="17"/>
      <c r="O379" s="23">
        <v>8.3021404682274245</v>
      </c>
      <c r="P379" s="14"/>
      <c r="Q379" s="14"/>
      <c r="R379" s="22"/>
      <c r="T379" s="35"/>
      <c r="AD379" s="3">
        <v>42361</v>
      </c>
      <c r="AE379" s="35">
        <v>98.195357006449527</v>
      </c>
      <c r="AF379">
        <v>36.13945154176723</v>
      </c>
      <c r="AH379">
        <v>67.859980644836909</v>
      </c>
      <c r="AI379">
        <v>10.000828607376182</v>
      </c>
      <c r="AN379" t="str">
        <f t="shared" si="26"/>
        <v>Temora</v>
      </c>
      <c r="AO379">
        <f t="shared" si="27"/>
        <v>2015</v>
      </c>
      <c r="AP379" t="str">
        <f t="shared" si="28"/>
        <v>Sunstate</v>
      </c>
      <c r="AQ379" t="str">
        <f t="shared" si="29"/>
        <v>Temora2015CvSunstate</v>
      </c>
    </row>
    <row r="380" spans="1:43" x14ac:dyDescent="0.35">
      <c r="A380" s="20">
        <v>2015</v>
      </c>
      <c r="B380" s="20" t="s">
        <v>123</v>
      </c>
      <c r="C380" s="10" t="s">
        <v>130</v>
      </c>
      <c r="D380" s="20">
        <v>11</v>
      </c>
      <c r="E380" s="20">
        <v>3</v>
      </c>
      <c r="F380" s="20">
        <v>43</v>
      </c>
      <c r="G380" s="20">
        <v>4</v>
      </c>
      <c r="H380" s="20" t="s">
        <v>6</v>
      </c>
      <c r="I380" s="20"/>
      <c r="J380" s="20" t="str">
        <f t="shared" si="30"/>
        <v>F1</v>
      </c>
      <c r="K380" s="21">
        <v>473.14</v>
      </c>
      <c r="L380" s="17">
        <v>288.32275633042752</v>
      </c>
      <c r="M380" s="17">
        <v>184.81724366957243</v>
      </c>
      <c r="N380" s="17"/>
      <c r="O380" s="23">
        <v>0</v>
      </c>
      <c r="P380" s="14"/>
      <c r="Q380" s="14"/>
      <c r="R380" s="22"/>
      <c r="T380" s="35"/>
    </row>
    <row r="381" spans="1:43" x14ac:dyDescent="0.35">
      <c r="A381" s="20">
        <v>2015</v>
      </c>
      <c r="B381" s="20" t="s">
        <v>123</v>
      </c>
      <c r="C381" s="10" t="s">
        <v>130</v>
      </c>
      <c r="D381" s="20">
        <v>11</v>
      </c>
      <c r="E381" s="20">
        <v>4</v>
      </c>
      <c r="F381" s="20">
        <v>44</v>
      </c>
      <c r="G381" s="20">
        <v>4</v>
      </c>
      <c r="H381" s="20" t="s">
        <v>14</v>
      </c>
      <c r="I381" s="20"/>
      <c r="J381" s="20" t="str">
        <f t="shared" si="30"/>
        <v>F1</v>
      </c>
      <c r="K381" s="21">
        <v>471.14</v>
      </c>
      <c r="L381" s="17">
        <v>338.67512379353747</v>
      </c>
      <c r="M381" s="17">
        <v>118.82297104490138</v>
      </c>
      <c r="N381" s="17"/>
      <c r="O381" s="23">
        <v>13.641905161561056</v>
      </c>
      <c r="P381" s="14"/>
      <c r="Q381" s="14"/>
      <c r="R381" s="22"/>
      <c r="T381" s="35"/>
    </row>
    <row r="382" spans="1:43" x14ac:dyDescent="0.35">
      <c r="A382" s="20">
        <v>2015</v>
      </c>
      <c r="B382" s="20" t="s">
        <v>123</v>
      </c>
      <c r="C382" s="10" t="s">
        <v>130</v>
      </c>
      <c r="D382" s="20">
        <v>12</v>
      </c>
      <c r="E382" s="20">
        <v>4</v>
      </c>
      <c r="F382" s="20">
        <v>45</v>
      </c>
      <c r="G382" s="20">
        <v>4</v>
      </c>
      <c r="H382" s="20" t="s">
        <v>5</v>
      </c>
      <c r="I382" s="20"/>
      <c r="J382" s="20" t="str">
        <f t="shared" si="30"/>
        <v>F1</v>
      </c>
      <c r="K382" s="21">
        <v>384.2</v>
      </c>
      <c r="L382" s="17">
        <v>232.77188995215315</v>
      </c>
      <c r="M382" s="17">
        <v>138.10059808612439</v>
      </c>
      <c r="N382" s="17"/>
      <c r="O382" s="23">
        <v>13.327511961722488</v>
      </c>
      <c r="P382" s="14"/>
      <c r="Q382" s="14"/>
      <c r="R382" s="22"/>
      <c r="T382" s="35"/>
    </row>
    <row r="383" spans="1:43" x14ac:dyDescent="0.35">
      <c r="A383" s="20">
        <v>2015</v>
      </c>
      <c r="B383" s="20" t="s">
        <v>123</v>
      </c>
      <c r="C383" s="10" t="s">
        <v>130</v>
      </c>
      <c r="D383" s="20">
        <v>12</v>
      </c>
      <c r="E383" s="20">
        <v>3</v>
      </c>
      <c r="F383" s="20">
        <v>46</v>
      </c>
      <c r="G383" s="20">
        <v>4</v>
      </c>
      <c r="H383" s="20" t="s">
        <v>8</v>
      </c>
      <c r="I383" s="20"/>
      <c r="J383" s="20" t="str">
        <f t="shared" si="30"/>
        <v>F1</v>
      </c>
      <c r="K383" s="21">
        <v>537.91999999999996</v>
      </c>
      <c r="L383" s="17">
        <v>359.47208173690927</v>
      </c>
      <c r="M383" s="17">
        <v>166.94068965517241</v>
      </c>
      <c r="N383" s="17"/>
      <c r="O383" s="23">
        <v>11.507228607918263</v>
      </c>
      <c r="P383" s="14"/>
      <c r="Q383" s="14"/>
      <c r="R383" s="22"/>
      <c r="T383" s="35"/>
    </row>
    <row r="384" spans="1:43" x14ac:dyDescent="0.35">
      <c r="A384" s="20">
        <v>2015</v>
      </c>
      <c r="B384" s="20" t="s">
        <v>123</v>
      </c>
      <c r="C384" s="10" t="s">
        <v>130</v>
      </c>
      <c r="D384" s="20">
        <v>12</v>
      </c>
      <c r="E384" s="20">
        <v>2</v>
      </c>
      <c r="F384" s="20">
        <v>47</v>
      </c>
      <c r="G384" s="20">
        <v>4</v>
      </c>
      <c r="H384" s="20" t="s">
        <v>10</v>
      </c>
      <c r="I384" s="20"/>
      <c r="J384" s="20" t="str">
        <f t="shared" si="30"/>
        <v>F1</v>
      </c>
      <c r="K384" s="21">
        <v>228.16</v>
      </c>
      <c r="L384" s="17">
        <v>146.52108108108109</v>
      </c>
      <c r="M384" s="17">
        <v>75.472432432432427</v>
      </c>
      <c r="N384" s="17"/>
      <c r="O384" s="23">
        <v>6.1664864864864866</v>
      </c>
      <c r="P384" s="14"/>
      <c r="Q384" s="14"/>
      <c r="R384" s="22"/>
      <c r="T384" s="35"/>
    </row>
    <row r="385" spans="1:20" x14ac:dyDescent="0.35">
      <c r="A385" s="20">
        <v>2015</v>
      </c>
      <c r="B385" s="20" t="s">
        <v>123</v>
      </c>
      <c r="C385" s="10" t="s">
        <v>130</v>
      </c>
      <c r="D385" s="20">
        <v>12</v>
      </c>
      <c r="E385" s="20">
        <v>1</v>
      </c>
      <c r="F385" s="20">
        <v>48</v>
      </c>
      <c r="G385" s="20">
        <v>4</v>
      </c>
      <c r="H385" s="20" t="s">
        <v>7</v>
      </c>
      <c r="I385" s="20"/>
      <c r="J385" s="20" t="str">
        <f t="shared" si="30"/>
        <v>F1</v>
      </c>
      <c r="K385" s="21">
        <v>409.6</v>
      </c>
      <c r="L385" s="17">
        <v>278.53505598621877</v>
      </c>
      <c r="M385" s="17">
        <v>129.12454780361759</v>
      </c>
      <c r="N385" s="17"/>
      <c r="O385" s="23">
        <v>1.940396210163652</v>
      </c>
      <c r="P385" s="14"/>
      <c r="Q385" s="14"/>
      <c r="R385" s="22"/>
      <c r="T385" s="35"/>
    </row>
    <row r="386" spans="1:20" x14ac:dyDescent="0.35">
      <c r="A386" s="20">
        <v>2015</v>
      </c>
      <c r="B386" s="20" t="s">
        <v>123</v>
      </c>
      <c r="C386" s="10" t="s">
        <v>130</v>
      </c>
      <c r="D386" s="20">
        <v>1</v>
      </c>
      <c r="E386" s="20">
        <v>1</v>
      </c>
      <c r="F386" s="20">
        <v>1</v>
      </c>
      <c r="G386" s="20">
        <v>1</v>
      </c>
      <c r="H386" s="20" t="s">
        <v>5</v>
      </c>
      <c r="I386" s="20"/>
      <c r="J386" s="20" t="s">
        <v>128</v>
      </c>
      <c r="K386" s="21">
        <v>762.40000000000009</v>
      </c>
      <c r="L386" s="17">
        <v>405.36120545324087</v>
      </c>
      <c r="M386" s="17">
        <v>106.85635015546521</v>
      </c>
      <c r="N386" s="17">
        <v>219.54785936378855</v>
      </c>
      <c r="O386" s="23">
        <v>30.634585027505377</v>
      </c>
      <c r="P386" s="14"/>
      <c r="Q386" s="14"/>
      <c r="R386" s="22"/>
      <c r="T386" s="35"/>
    </row>
    <row r="387" spans="1:20" x14ac:dyDescent="0.35">
      <c r="A387" s="20">
        <v>2015</v>
      </c>
      <c r="B387" s="20" t="s">
        <v>123</v>
      </c>
      <c r="C387" s="10" t="s">
        <v>130</v>
      </c>
      <c r="D387" s="20">
        <v>1</v>
      </c>
      <c r="E387" s="20">
        <v>2</v>
      </c>
      <c r="F387" s="20">
        <v>2</v>
      </c>
      <c r="G387" s="20">
        <v>1</v>
      </c>
      <c r="H387" s="20" t="s">
        <v>13</v>
      </c>
      <c r="I387" s="20"/>
      <c r="J387" s="20" t="str">
        <f t="shared" ref="J387:J433" si="31">J386</f>
        <v>A100</v>
      </c>
      <c r="K387" s="21">
        <v>788.3599999999999</v>
      </c>
      <c r="L387" s="17">
        <v>433.13130236794171</v>
      </c>
      <c r="M387" s="17">
        <v>130.31633879781421</v>
      </c>
      <c r="N387" s="17">
        <v>189.73053734061932</v>
      </c>
      <c r="O387" s="23">
        <v>35.181821493624774</v>
      </c>
      <c r="P387" s="14"/>
      <c r="Q387" s="14"/>
      <c r="R387" s="22"/>
      <c r="T387" s="35"/>
    </row>
    <row r="388" spans="1:20" x14ac:dyDescent="0.35">
      <c r="A388" s="20">
        <v>2015</v>
      </c>
      <c r="B388" s="20" t="s">
        <v>123</v>
      </c>
      <c r="C388" s="10" t="s">
        <v>130</v>
      </c>
      <c r="D388" s="20">
        <v>1</v>
      </c>
      <c r="E388" s="20">
        <v>3</v>
      </c>
      <c r="F388" s="20">
        <v>3</v>
      </c>
      <c r="G388" s="20">
        <v>1</v>
      </c>
      <c r="H388" s="20" t="s">
        <v>4</v>
      </c>
      <c r="I388" s="20"/>
      <c r="J388" s="20" t="str">
        <f t="shared" si="31"/>
        <v>A100</v>
      </c>
      <c r="K388" s="21">
        <v>822.54000000000019</v>
      </c>
      <c r="L388" s="17">
        <v>474.88832812499993</v>
      </c>
      <c r="M388" s="17">
        <v>144.37290624999997</v>
      </c>
      <c r="N388" s="17">
        <v>180.57323437499994</v>
      </c>
      <c r="O388" s="23">
        <v>22.705531249999996</v>
      </c>
      <c r="P388" s="14"/>
      <c r="Q388" s="14"/>
      <c r="R388" s="22"/>
      <c r="T388" s="35"/>
    </row>
    <row r="389" spans="1:20" x14ac:dyDescent="0.35">
      <c r="A389" s="20">
        <v>2015</v>
      </c>
      <c r="B389" s="20" t="s">
        <v>123</v>
      </c>
      <c r="C389" s="10" t="s">
        <v>130</v>
      </c>
      <c r="D389" s="20">
        <v>1</v>
      </c>
      <c r="E389" s="20">
        <v>4</v>
      </c>
      <c r="F389" s="20">
        <v>4</v>
      </c>
      <c r="G389" s="20">
        <v>1</v>
      </c>
      <c r="H389" s="20" t="s">
        <v>6</v>
      </c>
      <c r="I389" s="20"/>
      <c r="J389" s="20" t="str">
        <f t="shared" si="31"/>
        <v>A100</v>
      </c>
      <c r="K389" s="21">
        <v>811.12</v>
      </c>
      <c r="L389" s="17">
        <v>423.97746061167749</v>
      </c>
      <c r="M389" s="17">
        <v>132.4929564411492</v>
      </c>
      <c r="N389" s="17">
        <v>229.27859128822982</v>
      </c>
      <c r="O389" s="23">
        <v>25.370991658943467</v>
      </c>
      <c r="P389" s="14"/>
      <c r="Q389" s="14"/>
      <c r="R389" s="22"/>
      <c r="T389" s="35"/>
    </row>
    <row r="390" spans="1:20" x14ac:dyDescent="0.35">
      <c r="A390" s="20">
        <v>2015</v>
      </c>
      <c r="B390" s="20" t="s">
        <v>123</v>
      </c>
      <c r="C390" s="10" t="s">
        <v>130</v>
      </c>
      <c r="D390" s="20">
        <v>2</v>
      </c>
      <c r="E390" s="20">
        <v>4</v>
      </c>
      <c r="F390" s="20">
        <v>5</v>
      </c>
      <c r="G390" s="20">
        <v>1</v>
      </c>
      <c r="H390" s="20" t="s">
        <v>7</v>
      </c>
      <c r="I390" s="20"/>
      <c r="J390" s="20" t="str">
        <f t="shared" si="31"/>
        <v>A100</v>
      </c>
      <c r="K390" s="21">
        <v>654.33999999999992</v>
      </c>
      <c r="L390" s="17">
        <v>353.9637521263669</v>
      </c>
      <c r="M390" s="17">
        <v>96.362099635479922</v>
      </c>
      <c r="N390" s="17">
        <v>169.19022114216281</v>
      </c>
      <c r="O390" s="23">
        <v>34.823927095990271</v>
      </c>
      <c r="P390" s="14"/>
      <c r="Q390" s="14"/>
      <c r="R390" s="22"/>
      <c r="T390" s="35"/>
    </row>
    <row r="391" spans="1:20" x14ac:dyDescent="0.35">
      <c r="A391" s="20">
        <v>2015</v>
      </c>
      <c r="B391" s="20" t="s">
        <v>123</v>
      </c>
      <c r="C391" s="10" t="s">
        <v>130</v>
      </c>
      <c r="D391" s="20">
        <v>2</v>
      </c>
      <c r="E391" s="20">
        <v>3</v>
      </c>
      <c r="F391" s="20">
        <v>6</v>
      </c>
      <c r="G391" s="20">
        <v>1</v>
      </c>
      <c r="H391" s="20" t="s">
        <v>9</v>
      </c>
      <c r="I391" s="20"/>
      <c r="J391" s="20" t="str">
        <f t="shared" si="31"/>
        <v>A100</v>
      </c>
      <c r="K391" s="21">
        <v>853.13999999999976</v>
      </c>
      <c r="L391" s="17">
        <v>451.38811957569914</v>
      </c>
      <c r="M391" s="17">
        <v>113.80684667309548</v>
      </c>
      <c r="N391" s="17">
        <v>233.37259402121504</v>
      </c>
      <c r="O391" s="23">
        <v>54.572439729990364</v>
      </c>
      <c r="P391" s="14"/>
      <c r="Q391" s="14"/>
      <c r="R391" s="22"/>
      <c r="T391" s="35"/>
    </row>
    <row r="392" spans="1:20" x14ac:dyDescent="0.35">
      <c r="A392" s="20">
        <v>2015</v>
      </c>
      <c r="B392" s="20" t="s">
        <v>123</v>
      </c>
      <c r="C392" s="10" t="s">
        <v>130</v>
      </c>
      <c r="D392" s="20">
        <v>2</v>
      </c>
      <c r="E392" s="20">
        <v>2</v>
      </c>
      <c r="F392" s="20">
        <v>7</v>
      </c>
      <c r="G392" s="20">
        <v>1</v>
      </c>
      <c r="H392" s="20" t="s">
        <v>14</v>
      </c>
      <c r="I392" s="20"/>
      <c r="J392" s="20" t="str">
        <f t="shared" si="31"/>
        <v>A100</v>
      </c>
      <c r="K392" s="21">
        <v>792.98</v>
      </c>
      <c r="L392" s="17">
        <v>452.12017077430625</v>
      </c>
      <c r="M392" s="17">
        <v>103.8737628565884</v>
      </c>
      <c r="N392" s="17">
        <v>206.67031632058993</v>
      </c>
      <c r="O392" s="23">
        <v>30.315750048515426</v>
      </c>
      <c r="P392" s="14"/>
      <c r="Q392" s="14"/>
      <c r="R392" s="22"/>
      <c r="T392" s="35"/>
    </row>
    <row r="393" spans="1:20" x14ac:dyDescent="0.35">
      <c r="A393" s="20">
        <v>2015</v>
      </c>
      <c r="B393" s="20" t="s">
        <v>123</v>
      </c>
      <c r="C393" s="10" t="s">
        <v>130</v>
      </c>
      <c r="D393" s="20">
        <v>2</v>
      </c>
      <c r="E393" s="20">
        <v>1</v>
      </c>
      <c r="F393" s="20">
        <v>8</v>
      </c>
      <c r="G393" s="20">
        <v>1</v>
      </c>
      <c r="H393" s="20" t="s">
        <v>3</v>
      </c>
      <c r="I393" s="20"/>
      <c r="J393" s="20" t="str">
        <f t="shared" si="31"/>
        <v>A100</v>
      </c>
      <c r="K393" s="21">
        <v>787.66</v>
      </c>
      <c r="L393" s="17">
        <v>412.50523709769561</v>
      </c>
      <c r="M393" s="17">
        <v>113.85144543896399</v>
      </c>
      <c r="N393" s="17">
        <v>238.20302418586934</v>
      </c>
      <c r="O393" s="23">
        <v>23.100293277470954</v>
      </c>
      <c r="P393" s="14"/>
      <c r="Q393" s="14"/>
      <c r="R393" s="22"/>
      <c r="T393" s="35"/>
    </row>
    <row r="394" spans="1:20" x14ac:dyDescent="0.35">
      <c r="A394" s="20">
        <v>2015</v>
      </c>
      <c r="B394" s="20" t="s">
        <v>123</v>
      </c>
      <c r="C394" s="10" t="s">
        <v>130</v>
      </c>
      <c r="D394" s="20">
        <v>3</v>
      </c>
      <c r="E394" s="20">
        <v>1</v>
      </c>
      <c r="F394" s="20">
        <v>9</v>
      </c>
      <c r="G394" s="20">
        <v>1</v>
      </c>
      <c r="H394" s="20" t="s">
        <v>8</v>
      </c>
      <c r="I394" s="20"/>
      <c r="J394" s="20" t="str">
        <f t="shared" si="31"/>
        <v>A100</v>
      </c>
      <c r="K394" s="21">
        <v>718.9</v>
      </c>
      <c r="L394" s="17">
        <v>385.27558651026391</v>
      </c>
      <c r="M394" s="17">
        <v>111.91087487781036</v>
      </c>
      <c r="N394" s="17">
        <v>202.91532258064518</v>
      </c>
      <c r="O394" s="23">
        <v>18.798216031280546</v>
      </c>
      <c r="P394" s="14"/>
      <c r="Q394" s="14"/>
      <c r="R394" s="22"/>
      <c r="T394" s="35"/>
    </row>
    <row r="395" spans="1:20" x14ac:dyDescent="0.35">
      <c r="A395" s="20">
        <v>2015</v>
      </c>
      <c r="B395" s="20" t="s">
        <v>123</v>
      </c>
      <c r="C395" s="10" t="s">
        <v>130</v>
      </c>
      <c r="D395" s="20">
        <v>3</v>
      </c>
      <c r="E395" s="20">
        <v>2</v>
      </c>
      <c r="F395" s="20">
        <v>10</v>
      </c>
      <c r="G395" s="20">
        <v>1</v>
      </c>
      <c r="H395" s="20" t="s">
        <v>2</v>
      </c>
      <c r="I395" s="20"/>
      <c r="J395" s="20" t="str">
        <f t="shared" si="31"/>
        <v>A100</v>
      </c>
      <c r="K395" s="21">
        <v>775.46</v>
      </c>
      <c r="L395" s="17">
        <v>411.70981707317071</v>
      </c>
      <c r="M395" s="17">
        <v>100.30993902439025</v>
      </c>
      <c r="N395" s="17">
        <v>230.00359756097561</v>
      </c>
      <c r="O395" s="23">
        <v>33.436646341463415</v>
      </c>
      <c r="P395" s="14"/>
      <c r="Q395" s="14"/>
      <c r="R395" s="22"/>
      <c r="T395" s="35"/>
    </row>
    <row r="396" spans="1:20" x14ac:dyDescent="0.35">
      <c r="A396" s="20">
        <v>2015</v>
      </c>
      <c r="B396" s="20" t="s">
        <v>123</v>
      </c>
      <c r="C396" s="10" t="s">
        <v>130</v>
      </c>
      <c r="D396" s="20">
        <v>3</v>
      </c>
      <c r="E396" s="20">
        <v>3</v>
      </c>
      <c r="F396" s="20">
        <v>11</v>
      </c>
      <c r="G396" s="20">
        <v>1</v>
      </c>
      <c r="H396" s="20" t="s">
        <v>12</v>
      </c>
      <c r="I396" s="20"/>
      <c r="J396" s="20" t="str">
        <f t="shared" si="31"/>
        <v>A100</v>
      </c>
      <c r="K396" s="21">
        <v>762.7</v>
      </c>
      <c r="L396" s="17">
        <v>435.45274445110977</v>
      </c>
      <c r="M396" s="17">
        <v>130.51000299940011</v>
      </c>
      <c r="N396" s="17">
        <v>172.60262447510496</v>
      </c>
      <c r="O396" s="23">
        <v>24.13462807438512</v>
      </c>
      <c r="P396" s="14"/>
      <c r="Q396" s="14"/>
      <c r="R396" s="22"/>
      <c r="T396" s="35"/>
    </row>
    <row r="397" spans="1:20" x14ac:dyDescent="0.35">
      <c r="A397" s="20">
        <v>2015</v>
      </c>
      <c r="B397" s="20" t="s">
        <v>123</v>
      </c>
      <c r="C397" s="10" t="s">
        <v>130</v>
      </c>
      <c r="D397" s="20">
        <v>3</v>
      </c>
      <c r="E397" s="20">
        <v>4</v>
      </c>
      <c r="F397" s="20">
        <v>12</v>
      </c>
      <c r="G397" s="20">
        <v>1</v>
      </c>
      <c r="H397" s="20" t="s">
        <v>10</v>
      </c>
      <c r="I397" s="20"/>
      <c r="J397" s="20" t="str">
        <f t="shared" si="31"/>
        <v>A100</v>
      </c>
      <c r="K397" s="21">
        <v>975.14</v>
      </c>
      <c r="L397" s="17">
        <v>520.68467381590699</v>
      </c>
      <c r="M397" s="17">
        <v>138.55876675603218</v>
      </c>
      <c r="N397" s="17">
        <v>242.25998212689899</v>
      </c>
      <c r="O397" s="23">
        <v>73.636577301161751</v>
      </c>
      <c r="P397" s="14"/>
      <c r="Q397" s="14"/>
      <c r="R397" s="22"/>
      <c r="T397" s="35"/>
    </row>
    <row r="398" spans="1:20" x14ac:dyDescent="0.35">
      <c r="A398" s="20">
        <v>2015</v>
      </c>
      <c r="B398" s="20" t="s">
        <v>123</v>
      </c>
      <c r="C398" s="10" t="s">
        <v>130</v>
      </c>
      <c r="D398" s="20">
        <v>4</v>
      </c>
      <c r="E398" s="20">
        <v>4</v>
      </c>
      <c r="F398" s="20">
        <v>13</v>
      </c>
      <c r="G398" s="20">
        <v>2</v>
      </c>
      <c r="H398" s="20" t="s">
        <v>4</v>
      </c>
      <c r="I398" s="20"/>
      <c r="J398" s="20" t="str">
        <f t="shared" si="31"/>
        <v>A100</v>
      </c>
      <c r="K398" s="21">
        <v>812.56000000000017</v>
      </c>
      <c r="L398" s="17">
        <v>421.94354692900833</v>
      </c>
      <c r="M398" s="17">
        <v>77.777612337144376</v>
      </c>
      <c r="N398" s="17">
        <v>257.74636532837013</v>
      </c>
      <c r="O398" s="23">
        <v>55.092475405477266</v>
      </c>
      <c r="P398" s="14"/>
      <c r="Q398" s="14"/>
      <c r="R398" s="22"/>
      <c r="T398" s="35"/>
    </row>
    <row r="399" spans="1:20" x14ac:dyDescent="0.35">
      <c r="A399" s="20">
        <v>2015</v>
      </c>
      <c r="B399" s="20" t="s">
        <v>123</v>
      </c>
      <c r="C399" s="10" t="s">
        <v>130</v>
      </c>
      <c r="D399" s="20">
        <v>4</v>
      </c>
      <c r="E399" s="20">
        <v>3</v>
      </c>
      <c r="F399" s="20">
        <v>14</v>
      </c>
      <c r="G399" s="20">
        <v>2</v>
      </c>
      <c r="H399" s="20" t="s">
        <v>10</v>
      </c>
      <c r="I399" s="20"/>
      <c r="J399" s="20" t="str">
        <f t="shared" si="31"/>
        <v>A100</v>
      </c>
      <c r="K399" s="21">
        <v>840.18</v>
      </c>
      <c r="L399" s="17">
        <v>443.44741618969744</v>
      </c>
      <c r="M399" s="17">
        <v>105.45186426819296</v>
      </c>
      <c r="N399" s="17">
        <v>241.81795584627963</v>
      </c>
      <c r="O399" s="23">
        <v>49.462763695829928</v>
      </c>
      <c r="P399" s="14"/>
      <c r="Q399" s="14"/>
      <c r="R399" s="22"/>
      <c r="T399" s="35"/>
    </row>
    <row r="400" spans="1:20" x14ac:dyDescent="0.35">
      <c r="A400" s="20">
        <v>2015</v>
      </c>
      <c r="B400" s="20" t="s">
        <v>123</v>
      </c>
      <c r="C400" s="10" t="s">
        <v>130</v>
      </c>
      <c r="D400" s="20">
        <v>4</v>
      </c>
      <c r="E400" s="20">
        <v>2</v>
      </c>
      <c r="F400" s="20">
        <v>15</v>
      </c>
      <c r="G400" s="20">
        <v>2</v>
      </c>
      <c r="H400" s="20" t="s">
        <v>8</v>
      </c>
      <c r="I400" s="20"/>
      <c r="J400" s="20" t="str">
        <f t="shared" si="31"/>
        <v>A100</v>
      </c>
      <c r="K400" s="21">
        <v>1009.9</v>
      </c>
      <c r="L400" s="17">
        <v>582.68973040085132</v>
      </c>
      <c r="M400" s="17">
        <v>105.50391982972684</v>
      </c>
      <c r="N400" s="17">
        <v>271.73080879744589</v>
      </c>
      <c r="O400" s="23">
        <v>49.975540971975875</v>
      </c>
      <c r="P400" s="14"/>
      <c r="Q400" s="14"/>
      <c r="R400" s="22"/>
      <c r="T400" s="35"/>
    </row>
    <row r="401" spans="1:20" x14ac:dyDescent="0.35">
      <c r="A401" s="20">
        <v>2015</v>
      </c>
      <c r="B401" s="20" t="s">
        <v>123</v>
      </c>
      <c r="C401" s="10" t="s">
        <v>130</v>
      </c>
      <c r="D401" s="20">
        <v>4</v>
      </c>
      <c r="E401" s="20">
        <v>1</v>
      </c>
      <c r="F401" s="20">
        <v>16</v>
      </c>
      <c r="G401" s="20">
        <v>2</v>
      </c>
      <c r="H401" s="20" t="s">
        <v>14</v>
      </c>
      <c r="I401" s="20"/>
      <c r="J401" s="20" t="str">
        <f t="shared" si="31"/>
        <v>A100</v>
      </c>
      <c r="K401" s="21">
        <v>935.18000000000006</v>
      </c>
      <c r="L401" s="17">
        <v>539.89149450075467</v>
      </c>
      <c r="M401" s="17">
        <v>162.35063618718999</v>
      </c>
      <c r="N401" s="17">
        <v>210.14827690317014</v>
      </c>
      <c r="O401" s="23">
        <v>22.789592408885053</v>
      </c>
      <c r="P401" s="14"/>
      <c r="Q401" s="14"/>
      <c r="R401" s="22"/>
      <c r="T401" s="35"/>
    </row>
    <row r="402" spans="1:20" x14ac:dyDescent="0.35">
      <c r="A402" s="20">
        <v>2015</v>
      </c>
      <c r="B402" s="20" t="s">
        <v>123</v>
      </c>
      <c r="C402" s="10" t="s">
        <v>130</v>
      </c>
      <c r="D402" s="20">
        <v>5</v>
      </c>
      <c r="E402" s="20">
        <v>1</v>
      </c>
      <c r="F402" s="20">
        <v>17</v>
      </c>
      <c r="G402" s="20">
        <v>2</v>
      </c>
      <c r="H402" s="20" t="s">
        <v>12</v>
      </c>
      <c r="I402" s="20"/>
      <c r="J402" s="20" t="str">
        <f t="shared" si="31"/>
        <v>A100</v>
      </c>
      <c r="K402" s="21">
        <v>795.74000000000012</v>
      </c>
      <c r="L402" s="17">
        <v>412.62899045233996</v>
      </c>
      <c r="M402" s="17">
        <v>92.414944435748936</v>
      </c>
      <c r="N402" s="17">
        <v>231.90920018782285</v>
      </c>
      <c r="O402" s="23">
        <v>58.786864924088277</v>
      </c>
      <c r="P402" s="14"/>
      <c r="Q402" s="14"/>
      <c r="R402" s="22"/>
      <c r="T402" s="35"/>
    </row>
    <row r="403" spans="1:20" x14ac:dyDescent="0.35">
      <c r="A403" s="20">
        <v>2015</v>
      </c>
      <c r="B403" s="20" t="s">
        <v>123</v>
      </c>
      <c r="C403" s="10" t="s">
        <v>130</v>
      </c>
      <c r="D403" s="20">
        <v>5</v>
      </c>
      <c r="E403" s="20">
        <v>2</v>
      </c>
      <c r="F403" s="20">
        <v>18</v>
      </c>
      <c r="G403" s="20">
        <v>2</v>
      </c>
      <c r="H403" s="20" t="s">
        <v>7</v>
      </c>
      <c r="I403" s="20"/>
      <c r="J403" s="20" t="str">
        <f t="shared" si="31"/>
        <v>A100</v>
      </c>
      <c r="K403" s="21">
        <v>776.72</v>
      </c>
      <c r="L403" s="17">
        <v>411.45611851851851</v>
      </c>
      <c r="M403" s="17">
        <v>113.91893333333334</v>
      </c>
      <c r="N403" s="17">
        <v>198.74168888888889</v>
      </c>
      <c r="O403" s="23">
        <v>52.603259259259268</v>
      </c>
      <c r="P403" s="14"/>
      <c r="Q403" s="14"/>
      <c r="R403" s="22"/>
      <c r="T403" s="35"/>
    </row>
    <row r="404" spans="1:20" x14ac:dyDescent="0.35">
      <c r="A404" s="20">
        <v>2015</v>
      </c>
      <c r="B404" s="20" t="s">
        <v>123</v>
      </c>
      <c r="C404" s="10" t="s">
        <v>130</v>
      </c>
      <c r="D404" s="20">
        <v>5</v>
      </c>
      <c r="E404" s="20">
        <v>3</v>
      </c>
      <c r="F404" s="20">
        <v>19</v>
      </c>
      <c r="G404" s="20">
        <v>2</v>
      </c>
      <c r="H404" s="20" t="s">
        <v>5</v>
      </c>
      <c r="I404" s="20"/>
      <c r="J404" s="20" t="str">
        <f t="shared" si="31"/>
        <v>A100</v>
      </c>
      <c r="K404" s="21">
        <v>987.2</v>
      </c>
      <c r="L404" s="17">
        <v>509.74948378653477</v>
      </c>
      <c r="M404" s="17">
        <v>124.02803548058748</v>
      </c>
      <c r="N404" s="17">
        <v>261.11920895739422</v>
      </c>
      <c r="O404" s="23">
        <v>92.303271775483495</v>
      </c>
      <c r="P404" s="14"/>
      <c r="Q404" s="14"/>
      <c r="R404" s="22"/>
      <c r="T404" s="35"/>
    </row>
    <row r="405" spans="1:20" x14ac:dyDescent="0.35">
      <c r="A405" s="20">
        <v>2015</v>
      </c>
      <c r="B405" s="20" t="s">
        <v>123</v>
      </c>
      <c r="C405" s="10" t="s">
        <v>130</v>
      </c>
      <c r="D405" s="20">
        <v>5</v>
      </c>
      <c r="E405" s="20">
        <v>4</v>
      </c>
      <c r="F405" s="20">
        <v>20</v>
      </c>
      <c r="G405" s="20">
        <v>2</v>
      </c>
      <c r="H405" s="20" t="s">
        <v>2</v>
      </c>
      <c r="I405" s="20"/>
      <c r="J405" s="20" t="str">
        <f t="shared" si="31"/>
        <v>A100</v>
      </c>
      <c r="K405" s="21">
        <v>878.14</v>
      </c>
      <c r="L405" s="17">
        <v>450.56786281466464</v>
      </c>
      <c r="M405" s="17">
        <v>117.05566142929548</v>
      </c>
      <c r="N405" s="17">
        <v>223.72615644534548</v>
      </c>
      <c r="O405" s="23">
        <v>86.790319310694372</v>
      </c>
      <c r="P405" s="14"/>
      <c r="Q405" s="14"/>
      <c r="R405" s="22"/>
      <c r="T405" s="35"/>
    </row>
    <row r="406" spans="1:20" x14ac:dyDescent="0.35">
      <c r="A406" s="20">
        <v>2015</v>
      </c>
      <c r="B406" s="20" t="s">
        <v>123</v>
      </c>
      <c r="C406" s="10" t="s">
        <v>130</v>
      </c>
      <c r="D406" s="20">
        <v>6</v>
      </c>
      <c r="E406" s="20">
        <v>4</v>
      </c>
      <c r="F406" s="20">
        <v>21</v>
      </c>
      <c r="G406" s="20">
        <v>2</v>
      </c>
      <c r="H406" s="20" t="s">
        <v>3</v>
      </c>
      <c r="I406" s="20"/>
      <c r="J406" s="20" t="str">
        <f t="shared" si="31"/>
        <v>A100</v>
      </c>
      <c r="K406" s="21">
        <v>652.98</v>
      </c>
      <c r="L406" s="17">
        <v>355.5764239515961</v>
      </c>
      <c r="M406" s="17">
        <v>121.79514291675359</v>
      </c>
      <c r="N406" s="17">
        <v>147.95248904652618</v>
      </c>
      <c r="O406" s="23">
        <v>27.655944085124137</v>
      </c>
      <c r="P406" s="14"/>
      <c r="Q406" s="14"/>
      <c r="R406" s="22"/>
      <c r="T406" s="35"/>
    </row>
    <row r="407" spans="1:20" x14ac:dyDescent="0.35">
      <c r="A407" s="20">
        <v>2015</v>
      </c>
      <c r="B407" s="20" t="s">
        <v>123</v>
      </c>
      <c r="C407" s="10" t="s">
        <v>130</v>
      </c>
      <c r="D407" s="20">
        <v>6</v>
      </c>
      <c r="E407" s="20">
        <v>3</v>
      </c>
      <c r="F407" s="20">
        <v>22</v>
      </c>
      <c r="G407" s="20">
        <v>2</v>
      </c>
      <c r="H407" s="20" t="s">
        <v>13</v>
      </c>
      <c r="I407" s="20"/>
      <c r="J407" s="20" t="str">
        <f t="shared" si="31"/>
        <v>A100</v>
      </c>
      <c r="K407" s="21">
        <v>793.64</v>
      </c>
      <c r="L407" s="17">
        <v>430.56360865589755</v>
      </c>
      <c r="M407" s="17">
        <v>126.02451691557451</v>
      </c>
      <c r="N407" s="17">
        <v>180.69158183480644</v>
      </c>
      <c r="O407" s="23">
        <v>56.360292593721425</v>
      </c>
      <c r="P407" s="14"/>
      <c r="Q407" s="14"/>
      <c r="R407" s="22"/>
      <c r="T407" s="35"/>
    </row>
    <row r="408" spans="1:20" x14ac:dyDescent="0.35">
      <c r="A408" s="20">
        <v>2015</v>
      </c>
      <c r="B408" s="20" t="s">
        <v>123</v>
      </c>
      <c r="C408" s="10" t="s">
        <v>130</v>
      </c>
      <c r="D408" s="20">
        <v>6</v>
      </c>
      <c r="E408" s="20">
        <v>2</v>
      </c>
      <c r="F408" s="20">
        <v>23</v>
      </c>
      <c r="G408" s="20">
        <v>2</v>
      </c>
      <c r="H408" s="20" t="s">
        <v>9</v>
      </c>
      <c r="I408" s="20"/>
      <c r="J408" s="20" t="str">
        <f t="shared" si="31"/>
        <v>A100</v>
      </c>
      <c r="K408" s="21">
        <v>918.61999999999989</v>
      </c>
      <c r="L408" s="17">
        <v>527.02955584756887</v>
      </c>
      <c r="M408" s="17">
        <v>133.74914060446781</v>
      </c>
      <c r="N408" s="17">
        <v>210.2806885676741</v>
      </c>
      <c r="O408" s="23">
        <v>47.560614980289088</v>
      </c>
      <c r="P408" s="14"/>
      <c r="Q408" s="14"/>
      <c r="R408" s="22"/>
      <c r="T408" s="35"/>
    </row>
    <row r="409" spans="1:20" x14ac:dyDescent="0.35">
      <c r="A409" s="20">
        <v>2015</v>
      </c>
      <c r="B409" s="20" t="s">
        <v>123</v>
      </c>
      <c r="C409" s="10" t="s">
        <v>130</v>
      </c>
      <c r="D409" s="20">
        <v>6</v>
      </c>
      <c r="E409" s="20">
        <v>1</v>
      </c>
      <c r="F409" s="20">
        <v>24</v>
      </c>
      <c r="G409" s="20">
        <v>2</v>
      </c>
      <c r="H409" s="20" t="s">
        <v>6</v>
      </c>
      <c r="I409" s="20"/>
      <c r="J409" s="20" t="str">
        <f t="shared" si="31"/>
        <v>A100</v>
      </c>
      <c r="K409" s="21">
        <v>742.12</v>
      </c>
      <c r="L409" s="17">
        <v>389.34858669833727</v>
      </c>
      <c r="M409" s="17">
        <v>106.20600950118764</v>
      </c>
      <c r="N409" s="17">
        <v>224.31061757719712</v>
      </c>
      <c r="O409" s="23">
        <v>22.254786223277907</v>
      </c>
      <c r="P409" s="14"/>
      <c r="Q409" s="14"/>
      <c r="R409" s="22"/>
      <c r="T409" s="35"/>
    </row>
    <row r="410" spans="1:20" x14ac:dyDescent="0.35">
      <c r="A410" s="20">
        <v>2015</v>
      </c>
      <c r="B410" s="20" t="s">
        <v>123</v>
      </c>
      <c r="C410" s="10" t="s">
        <v>130</v>
      </c>
      <c r="D410" s="20">
        <v>7</v>
      </c>
      <c r="E410" s="20">
        <v>1</v>
      </c>
      <c r="F410" s="20">
        <v>25</v>
      </c>
      <c r="G410" s="20">
        <v>3</v>
      </c>
      <c r="H410" s="20" t="s">
        <v>9</v>
      </c>
      <c r="I410" s="20"/>
      <c r="J410" s="20" t="str">
        <f t="shared" si="31"/>
        <v>A100</v>
      </c>
      <c r="K410" s="21">
        <v>715.34</v>
      </c>
      <c r="L410" s="17">
        <v>403.95880039820804</v>
      </c>
      <c r="M410" s="17">
        <v>128.7184718765555</v>
      </c>
      <c r="N410" s="17">
        <v>146.16578894972622</v>
      </c>
      <c r="O410" s="23">
        <v>36.496938775510195</v>
      </c>
      <c r="P410" s="14"/>
      <c r="Q410" s="14"/>
      <c r="R410" s="22"/>
      <c r="T410" s="35"/>
    </row>
    <row r="411" spans="1:20" x14ac:dyDescent="0.35">
      <c r="A411" s="20">
        <v>2015</v>
      </c>
      <c r="B411" s="20" t="s">
        <v>123</v>
      </c>
      <c r="C411" s="10" t="s">
        <v>130</v>
      </c>
      <c r="D411" s="20">
        <v>7</v>
      </c>
      <c r="E411" s="20">
        <v>2</v>
      </c>
      <c r="F411" s="20">
        <v>26</v>
      </c>
      <c r="G411" s="20">
        <v>3</v>
      </c>
      <c r="H411" s="20" t="s">
        <v>5</v>
      </c>
      <c r="I411" s="20"/>
      <c r="J411" s="20" t="str">
        <f t="shared" si="31"/>
        <v>A100</v>
      </c>
      <c r="K411" s="21">
        <v>678.84</v>
      </c>
      <c r="L411" s="17">
        <v>376.0179667282809</v>
      </c>
      <c r="M411" s="17">
        <v>77.169426987060987</v>
      </c>
      <c r="N411" s="17">
        <v>173.78805914972273</v>
      </c>
      <c r="O411" s="23">
        <v>51.864547134935293</v>
      </c>
      <c r="P411" s="14"/>
      <c r="Q411" s="14"/>
      <c r="R411" s="22"/>
      <c r="T411" s="35"/>
    </row>
    <row r="412" spans="1:20" x14ac:dyDescent="0.35">
      <c r="A412" s="20">
        <v>2015</v>
      </c>
      <c r="B412" s="20" t="s">
        <v>123</v>
      </c>
      <c r="C412" s="10" t="s">
        <v>130</v>
      </c>
      <c r="D412" s="20">
        <v>7</v>
      </c>
      <c r="E412" s="20">
        <v>3</v>
      </c>
      <c r="F412" s="20">
        <v>27</v>
      </c>
      <c r="G412" s="20">
        <v>3</v>
      </c>
      <c r="H412" s="20" t="s">
        <v>3</v>
      </c>
      <c r="I412" s="20"/>
      <c r="J412" s="20" t="str">
        <f t="shared" si="31"/>
        <v>A100</v>
      </c>
      <c r="K412" s="21">
        <v>741.78</v>
      </c>
      <c r="L412" s="17">
        <v>413.44311385157454</v>
      </c>
      <c r="M412" s="17">
        <v>98.991120898480517</v>
      </c>
      <c r="N412" s="17">
        <v>170.70251046025103</v>
      </c>
      <c r="O412" s="23">
        <v>58.643254789693898</v>
      </c>
      <c r="P412" s="14"/>
      <c r="Q412" s="14"/>
      <c r="R412" s="22"/>
      <c r="T412" s="35"/>
    </row>
    <row r="413" spans="1:20" x14ac:dyDescent="0.35">
      <c r="A413" s="20">
        <v>2015</v>
      </c>
      <c r="B413" s="20" t="s">
        <v>123</v>
      </c>
      <c r="C413" s="10" t="s">
        <v>130</v>
      </c>
      <c r="D413" s="20">
        <v>7</v>
      </c>
      <c r="E413" s="20">
        <v>4</v>
      </c>
      <c r="F413" s="20">
        <v>28</v>
      </c>
      <c r="G413" s="20">
        <v>3</v>
      </c>
      <c r="H413" s="20" t="s">
        <v>8</v>
      </c>
      <c r="I413" s="20"/>
      <c r="J413" s="20" t="str">
        <f t="shared" si="31"/>
        <v>A100</v>
      </c>
      <c r="K413" s="21">
        <v>886.18000000000006</v>
      </c>
      <c r="L413" s="17">
        <v>518.61344134802334</v>
      </c>
      <c r="M413" s="17">
        <v>113.85948476992871</v>
      </c>
      <c r="N413" s="17">
        <v>223.98587167854831</v>
      </c>
      <c r="O413" s="23">
        <v>29.721202203499676</v>
      </c>
      <c r="P413" s="14"/>
      <c r="Q413" s="14"/>
      <c r="R413" s="22"/>
      <c r="T413" s="35"/>
    </row>
    <row r="414" spans="1:20" x14ac:dyDescent="0.35">
      <c r="A414" s="20">
        <v>2015</v>
      </c>
      <c r="B414" s="20" t="s">
        <v>123</v>
      </c>
      <c r="C414" s="10" t="s">
        <v>130</v>
      </c>
      <c r="D414" s="20">
        <v>8</v>
      </c>
      <c r="E414" s="20">
        <v>4</v>
      </c>
      <c r="F414" s="20">
        <v>29</v>
      </c>
      <c r="G414" s="20">
        <v>3</v>
      </c>
      <c r="H414" s="20" t="s">
        <v>13</v>
      </c>
      <c r="I414" s="20"/>
      <c r="J414" s="20" t="str">
        <f t="shared" si="31"/>
        <v>A100</v>
      </c>
      <c r="K414" s="21">
        <v>570.86</v>
      </c>
      <c r="L414" s="17">
        <v>300.87635946211878</v>
      </c>
      <c r="M414" s="17">
        <v>96.984414562151528</v>
      </c>
      <c r="N414" s="17">
        <v>157.83370941292227</v>
      </c>
      <c r="O414" s="23">
        <v>15.165516562807479</v>
      </c>
      <c r="P414" s="14"/>
      <c r="Q414" s="14"/>
      <c r="R414" s="22"/>
      <c r="T414" s="35"/>
    </row>
    <row r="415" spans="1:20" x14ac:dyDescent="0.35">
      <c r="A415" s="20">
        <v>2015</v>
      </c>
      <c r="B415" s="20" t="s">
        <v>123</v>
      </c>
      <c r="C415" s="10" t="s">
        <v>130</v>
      </c>
      <c r="D415" s="20">
        <v>8</v>
      </c>
      <c r="E415" s="20">
        <v>3</v>
      </c>
      <c r="F415" s="20">
        <v>30</v>
      </c>
      <c r="G415" s="20">
        <v>3</v>
      </c>
      <c r="H415" s="20" t="s">
        <v>7</v>
      </c>
      <c r="I415" s="20"/>
      <c r="J415" s="20" t="str">
        <f t="shared" si="31"/>
        <v>A100</v>
      </c>
      <c r="K415" s="21">
        <v>454.46000000000004</v>
      </c>
      <c r="L415" s="17">
        <v>242.21878627968337</v>
      </c>
      <c r="M415" s="17">
        <v>57.556939313984181</v>
      </c>
      <c r="N415" s="17">
        <v>137.63036646144829</v>
      </c>
      <c r="O415" s="23">
        <v>17.053907944884198</v>
      </c>
      <c r="P415" s="14"/>
      <c r="Q415" s="14"/>
      <c r="R415" s="22"/>
      <c r="T415" s="35"/>
    </row>
    <row r="416" spans="1:20" x14ac:dyDescent="0.35">
      <c r="A416" s="20">
        <v>2015</v>
      </c>
      <c r="B416" s="20" t="s">
        <v>123</v>
      </c>
      <c r="C416" s="10" t="s">
        <v>130</v>
      </c>
      <c r="D416" s="20">
        <v>8</v>
      </c>
      <c r="E416" s="20">
        <v>2</v>
      </c>
      <c r="F416" s="20">
        <v>31</v>
      </c>
      <c r="G416" s="20">
        <v>3</v>
      </c>
      <c r="H416" s="20" t="s">
        <v>6</v>
      </c>
      <c r="I416" s="20"/>
      <c r="J416" s="20" t="str">
        <f t="shared" si="31"/>
        <v>A100</v>
      </c>
      <c r="K416" s="21">
        <v>829.55999999999983</v>
      </c>
      <c r="L416" s="17">
        <v>474.50105908096276</v>
      </c>
      <c r="M416" s="17">
        <v>117.08231947483588</v>
      </c>
      <c r="N416" s="17">
        <v>201.85354923413564</v>
      </c>
      <c r="O416" s="23">
        <v>36.123072210065644</v>
      </c>
      <c r="P416" s="14"/>
      <c r="Q416" s="14"/>
      <c r="R416" s="22"/>
      <c r="T416" s="35"/>
    </row>
    <row r="417" spans="1:20" x14ac:dyDescent="0.35">
      <c r="A417" s="20">
        <v>2015</v>
      </c>
      <c r="B417" s="20" t="s">
        <v>123</v>
      </c>
      <c r="C417" s="10" t="s">
        <v>130</v>
      </c>
      <c r="D417" s="20">
        <v>8</v>
      </c>
      <c r="E417" s="20">
        <v>1</v>
      </c>
      <c r="F417" s="20">
        <v>32</v>
      </c>
      <c r="G417" s="20">
        <v>3</v>
      </c>
      <c r="H417" s="20" t="s">
        <v>10</v>
      </c>
      <c r="I417" s="20"/>
      <c r="J417" s="20" t="str">
        <f t="shared" si="31"/>
        <v>A100</v>
      </c>
      <c r="K417" s="21">
        <v>721.36</v>
      </c>
      <c r="L417" s="17">
        <v>387.44677091089591</v>
      </c>
      <c r="M417" s="17">
        <v>91.669476296847847</v>
      </c>
      <c r="N417" s="17">
        <v>204.28686026309256</v>
      </c>
      <c r="O417" s="23">
        <v>37.956892529163561</v>
      </c>
      <c r="P417" s="14"/>
      <c r="Q417" s="14"/>
      <c r="R417" s="22"/>
      <c r="T417" s="35"/>
    </row>
    <row r="418" spans="1:20" x14ac:dyDescent="0.35">
      <c r="A418" s="20">
        <v>2015</v>
      </c>
      <c r="B418" s="20" t="s">
        <v>123</v>
      </c>
      <c r="C418" s="10" t="s">
        <v>130</v>
      </c>
      <c r="D418" s="20">
        <v>9</v>
      </c>
      <c r="E418" s="20">
        <v>1</v>
      </c>
      <c r="F418" s="20">
        <v>33</v>
      </c>
      <c r="G418" s="20">
        <v>3</v>
      </c>
      <c r="H418" s="20" t="s">
        <v>2</v>
      </c>
      <c r="I418" s="20"/>
      <c r="J418" s="20" t="str">
        <f t="shared" si="31"/>
        <v>A100</v>
      </c>
      <c r="K418" s="21">
        <v>838.5200000000001</v>
      </c>
      <c r="L418" s="17">
        <v>422.68486044928517</v>
      </c>
      <c r="M418" s="17">
        <v>120.44092579986385</v>
      </c>
      <c r="N418" s="17">
        <v>208.91648740639891</v>
      </c>
      <c r="O418" s="23">
        <v>86.477726344451995</v>
      </c>
      <c r="P418" s="14"/>
      <c r="Q418" s="14"/>
      <c r="R418" s="22"/>
      <c r="T418" s="35"/>
    </row>
    <row r="419" spans="1:20" x14ac:dyDescent="0.35">
      <c r="A419" s="20">
        <v>2015</v>
      </c>
      <c r="B419" s="20" t="s">
        <v>123</v>
      </c>
      <c r="C419" s="10" t="s">
        <v>130</v>
      </c>
      <c r="D419" s="20">
        <v>9</v>
      </c>
      <c r="E419" s="20">
        <v>2</v>
      </c>
      <c r="F419" s="20">
        <v>34</v>
      </c>
      <c r="G419" s="20">
        <v>3</v>
      </c>
      <c r="H419" s="20" t="s">
        <v>4</v>
      </c>
      <c r="I419" s="20"/>
      <c r="J419" s="20" t="str">
        <f t="shared" si="31"/>
        <v>A100</v>
      </c>
      <c r="K419" s="21">
        <v>1052.68</v>
      </c>
      <c r="L419" s="17">
        <v>589.87977303854427</v>
      </c>
      <c r="M419" s="17">
        <v>107.51300332615926</v>
      </c>
      <c r="N419" s="17">
        <v>283.81785169242812</v>
      </c>
      <c r="O419" s="23">
        <v>71.469371942868335</v>
      </c>
      <c r="P419" s="14"/>
      <c r="Q419" s="14"/>
      <c r="R419" s="22"/>
      <c r="T419" s="35"/>
    </row>
    <row r="420" spans="1:20" x14ac:dyDescent="0.35">
      <c r="A420" s="20">
        <v>2015</v>
      </c>
      <c r="B420" s="20" t="s">
        <v>123</v>
      </c>
      <c r="C420" s="10" t="s">
        <v>130</v>
      </c>
      <c r="D420" s="20">
        <v>9</v>
      </c>
      <c r="E420" s="20">
        <v>3</v>
      </c>
      <c r="F420" s="20">
        <v>35</v>
      </c>
      <c r="G420" s="20">
        <v>3</v>
      </c>
      <c r="H420" s="20" t="s">
        <v>14</v>
      </c>
      <c r="I420" s="20"/>
      <c r="J420" s="20" t="str">
        <f t="shared" si="31"/>
        <v>A100</v>
      </c>
      <c r="K420" s="21">
        <v>766.36</v>
      </c>
      <c r="L420" s="17">
        <v>415.04396702002362</v>
      </c>
      <c r="M420" s="17">
        <v>88.099806831566553</v>
      </c>
      <c r="N420" s="17">
        <v>208.15384687868081</v>
      </c>
      <c r="O420" s="23">
        <v>55.062379269729092</v>
      </c>
      <c r="P420" s="14"/>
      <c r="Q420" s="14"/>
      <c r="R420" s="22"/>
      <c r="T420" s="35"/>
    </row>
    <row r="421" spans="1:20" x14ac:dyDescent="0.35">
      <c r="A421" s="20">
        <v>2015</v>
      </c>
      <c r="B421" s="20" t="s">
        <v>123</v>
      </c>
      <c r="C421" s="10" t="s">
        <v>130</v>
      </c>
      <c r="D421" s="20">
        <v>9</v>
      </c>
      <c r="E421" s="20">
        <v>4</v>
      </c>
      <c r="F421" s="20">
        <v>36</v>
      </c>
      <c r="G421" s="20">
        <v>3</v>
      </c>
      <c r="H421" s="20" t="s">
        <v>12</v>
      </c>
      <c r="I421" s="20"/>
      <c r="J421" s="20" t="str">
        <f t="shared" si="31"/>
        <v>A100</v>
      </c>
      <c r="K421" s="21">
        <v>800.4799999999999</v>
      </c>
      <c r="L421" s="17">
        <v>469.90274184423913</v>
      </c>
      <c r="M421" s="17">
        <v>126.04201395436546</v>
      </c>
      <c r="N421" s="17">
        <v>177.81735621346405</v>
      </c>
      <c r="O421" s="23">
        <v>26.717887987931363</v>
      </c>
      <c r="P421" s="14"/>
      <c r="Q421" s="14"/>
      <c r="R421" s="22"/>
      <c r="T421" s="35"/>
    </row>
    <row r="422" spans="1:20" x14ac:dyDescent="0.35">
      <c r="A422" s="20">
        <v>2015</v>
      </c>
      <c r="B422" s="20" t="s">
        <v>123</v>
      </c>
      <c r="C422" s="10" t="s">
        <v>130</v>
      </c>
      <c r="D422" s="20">
        <v>10</v>
      </c>
      <c r="E422" s="20">
        <v>4</v>
      </c>
      <c r="F422" s="20">
        <v>37</v>
      </c>
      <c r="G422" s="20">
        <v>4</v>
      </c>
      <c r="H422" s="20" t="s">
        <v>9</v>
      </c>
      <c r="I422" s="20"/>
      <c r="J422" s="20" t="str">
        <f t="shared" si="31"/>
        <v>A100</v>
      </c>
      <c r="K422" s="21">
        <v>747.43999999999994</v>
      </c>
      <c r="L422" s="17">
        <v>389.51524368048536</v>
      </c>
      <c r="M422" s="17">
        <v>115.3279514661274</v>
      </c>
      <c r="N422" s="17">
        <v>195.58895045500503</v>
      </c>
      <c r="O422" s="23">
        <v>47.007854398382207</v>
      </c>
      <c r="P422" s="14"/>
      <c r="Q422" s="14"/>
      <c r="R422" s="22"/>
      <c r="T422" s="35"/>
    </row>
    <row r="423" spans="1:20" x14ac:dyDescent="0.35">
      <c r="A423" s="20">
        <v>2015</v>
      </c>
      <c r="B423" s="20" t="s">
        <v>123</v>
      </c>
      <c r="C423" s="10" t="s">
        <v>130</v>
      </c>
      <c r="D423" s="20">
        <v>10</v>
      </c>
      <c r="E423" s="20">
        <v>3</v>
      </c>
      <c r="F423" s="20">
        <v>38</v>
      </c>
      <c r="G423" s="20">
        <v>4</v>
      </c>
      <c r="H423" s="20" t="s">
        <v>2</v>
      </c>
      <c r="I423" s="20"/>
      <c r="J423" s="20" t="str">
        <f t="shared" si="31"/>
        <v>A100</v>
      </c>
      <c r="K423" s="21">
        <v>891.08000000000015</v>
      </c>
      <c r="L423" s="17">
        <v>486.9478177676537</v>
      </c>
      <c r="M423" s="17">
        <v>93.979507972665132</v>
      </c>
      <c r="N423" s="17">
        <v>244.38731662870154</v>
      </c>
      <c r="O423" s="23">
        <v>65.765357630979494</v>
      </c>
      <c r="P423" s="14"/>
      <c r="Q423" s="14"/>
      <c r="R423" s="22"/>
      <c r="T423" s="35"/>
    </row>
    <row r="424" spans="1:20" x14ac:dyDescent="0.35">
      <c r="A424" s="20">
        <v>2015</v>
      </c>
      <c r="B424" s="20" t="s">
        <v>123</v>
      </c>
      <c r="C424" s="10" t="s">
        <v>130</v>
      </c>
      <c r="D424" s="20">
        <v>10</v>
      </c>
      <c r="E424" s="20">
        <v>2</v>
      </c>
      <c r="F424" s="20">
        <v>39</v>
      </c>
      <c r="G424" s="20">
        <v>4</v>
      </c>
      <c r="H424" s="20" t="s">
        <v>12</v>
      </c>
      <c r="I424" s="20"/>
      <c r="J424" s="20" t="str">
        <f t="shared" si="31"/>
        <v>A100</v>
      </c>
      <c r="K424" s="21">
        <v>995.28000000000009</v>
      </c>
      <c r="L424" s="17">
        <v>564.67404725375866</v>
      </c>
      <c r="M424" s="17">
        <v>122.46311138386005</v>
      </c>
      <c r="N424" s="17">
        <v>249.50713715863759</v>
      </c>
      <c r="O424" s="23">
        <v>58.635704203743472</v>
      </c>
      <c r="P424" s="14"/>
      <c r="Q424" s="14"/>
      <c r="R424" s="22"/>
      <c r="T424" s="35"/>
    </row>
    <row r="425" spans="1:20" x14ac:dyDescent="0.35">
      <c r="A425" s="20">
        <v>2015</v>
      </c>
      <c r="B425" s="20" t="s">
        <v>123</v>
      </c>
      <c r="C425" s="10" t="s">
        <v>130</v>
      </c>
      <c r="D425" s="20">
        <v>10</v>
      </c>
      <c r="E425" s="20">
        <v>1</v>
      </c>
      <c r="F425" s="20">
        <v>40</v>
      </c>
      <c r="G425" s="20">
        <v>4</v>
      </c>
      <c r="H425" s="20" t="s">
        <v>13</v>
      </c>
      <c r="I425" s="20"/>
      <c r="J425" s="20" t="str">
        <f t="shared" si="31"/>
        <v>A100</v>
      </c>
      <c r="K425" s="21">
        <v>816.5</v>
      </c>
      <c r="L425" s="17">
        <v>441.83817804308336</v>
      </c>
      <c r="M425" s="17">
        <v>140.92200882429276</v>
      </c>
      <c r="N425" s="17">
        <v>180.7616143264988</v>
      </c>
      <c r="O425" s="23">
        <v>52.978198806125093</v>
      </c>
      <c r="P425" s="14"/>
      <c r="Q425" s="14"/>
      <c r="R425" s="22"/>
      <c r="T425" s="35"/>
    </row>
    <row r="426" spans="1:20" x14ac:dyDescent="0.35">
      <c r="A426" s="20">
        <v>2015</v>
      </c>
      <c r="B426" s="20" t="s">
        <v>123</v>
      </c>
      <c r="C426" s="10" t="s">
        <v>130</v>
      </c>
      <c r="D426" s="20">
        <v>11</v>
      </c>
      <c r="E426" s="20">
        <v>1</v>
      </c>
      <c r="F426" s="20">
        <v>41</v>
      </c>
      <c r="G426" s="20">
        <v>4</v>
      </c>
      <c r="H426" s="20" t="s">
        <v>4</v>
      </c>
      <c r="I426" s="20"/>
      <c r="J426" s="20" t="str">
        <f t="shared" si="31"/>
        <v>A100</v>
      </c>
      <c r="K426" s="21">
        <v>925.04</v>
      </c>
      <c r="L426" s="17">
        <v>524.05075056179783</v>
      </c>
      <c r="M426" s="17">
        <v>118.0725213483146</v>
      </c>
      <c r="N426" s="17">
        <v>241.75764494382022</v>
      </c>
      <c r="O426" s="23">
        <v>41.159083146067417</v>
      </c>
      <c r="P426" s="14"/>
      <c r="Q426" s="14"/>
      <c r="R426" s="22"/>
      <c r="T426" s="35"/>
    </row>
    <row r="427" spans="1:20" x14ac:dyDescent="0.35">
      <c r="A427" s="20">
        <v>2015</v>
      </c>
      <c r="B427" s="20" t="s">
        <v>123</v>
      </c>
      <c r="C427" s="10" t="s">
        <v>130</v>
      </c>
      <c r="D427" s="20">
        <v>11</v>
      </c>
      <c r="E427" s="20">
        <v>2</v>
      </c>
      <c r="F427" s="20">
        <v>42</v>
      </c>
      <c r="G427" s="20">
        <v>4</v>
      </c>
      <c r="H427" s="20" t="s">
        <v>3</v>
      </c>
      <c r="I427" s="20"/>
      <c r="J427" s="20" t="str">
        <f t="shared" si="31"/>
        <v>A100</v>
      </c>
      <c r="K427" s="21">
        <v>796.02</v>
      </c>
      <c r="L427" s="17">
        <v>435.12128314798963</v>
      </c>
      <c r="M427" s="17">
        <v>120.01584687767321</v>
      </c>
      <c r="N427" s="17">
        <v>197.98358853721126</v>
      </c>
      <c r="O427" s="23">
        <v>42.899281437125744</v>
      </c>
      <c r="P427" s="14"/>
      <c r="Q427" s="14"/>
      <c r="R427" s="22"/>
      <c r="T427" s="35"/>
    </row>
    <row r="428" spans="1:20" x14ac:dyDescent="0.35">
      <c r="A428" s="20">
        <v>2015</v>
      </c>
      <c r="B428" s="20" t="s">
        <v>123</v>
      </c>
      <c r="C428" s="10" t="s">
        <v>130</v>
      </c>
      <c r="D428" s="20">
        <v>11</v>
      </c>
      <c r="E428" s="20">
        <v>3</v>
      </c>
      <c r="F428" s="20">
        <v>43</v>
      </c>
      <c r="G428" s="20">
        <v>4</v>
      </c>
      <c r="H428" s="20" t="s">
        <v>6</v>
      </c>
      <c r="I428" s="20"/>
      <c r="J428" s="20" t="str">
        <f t="shared" si="31"/>
        <v>A100</v>
      </c>
      <c r="K428" s="21">
        <v>1054.6600000000001</v>
      </c>
      <c r="L428" s="17">
        <v>604.8785294117647</v>
      </c>
      <c r="M428" s="17">
        <v>179.42280804953563</v>
      </c>
      <c r="N428" s="17">
        <v>226.60496594427249</v>
      </c>
      <c r="O428" s="23">
        <v>43.753696594427254</v>
      </c>
      <c r="P428" s="14"/>
      <c r="Q428" s="14"/>
      <c r="R428" s="22"/>
      <c r="T428" s="35"/>
    </row>
    <row r="429" spans="1:20" x14ac:dyDescent="0.35">
      <c r="A429" s="20">
        <v>2015</v>
      </c>
      <c r="B429" s="20" t="s">
        <v>123</v>
      </c>
      <c r="C429" s="10" t="s">
        <v>130</v>
      </c>
      <c r="D429" s="20">
        <v>11</v>
      </c>
      <c r="E429" s="20">
        <v>4</v>
      </c>
      <c r="F429" s="20">
        <v>44</v>
      </c>
      <c r="G429" s="20">
        <v>4</v>
      </c>
      <c r="H429" s="20" t="s">
        <v>14</v>
      </c>
      <c r="I429" s="20"/>
      <c r="J429" s="20" t="str">
        <f t="shared" si="31"/>
        <v>A100</v>
      </c>
      <c r="K429" s="21">
        <v>825.8</v>
      </c>
      <c r="L429" s="17">
        <v>437.23697015299717</v>
      </c>
      <c r="M429" s="17">
        <v>82.020767494356647</v>
      </c>
      <c r="N429" s="17">
        <v>260.35379984951089</v>
      </c>
      <c r="O429" s="23">
        <v>46.188462503135177</v>
      </c>
      <c r="P429" s="14"/>
      <c r="Q429" s="14"/>
      <c r="R429" s="22"/>
      <c r="T429" s="35"/>
    </row>
    <row r="430" spans="1:20" x14ac:dyDescent="0.35">
      <c r="A430" s="20">
        <v>2015</v>
      </c>
      <c r="B430" s="20" t="s">
        <v>123</v>
      </c>
      <c r="C430" s="10" t="s">
        <v>130</v>
      </c>
      <c r="D430" s="20">
        <v>12</v>
      </c>
      <c r="E430" s="20">
        <v>4</v>
      </c>
      <c r="F430" s="20">
        <v>45</v>
      </c>
      <c r="G430" s="20">
        <v>4</v>
      </c>
      <c r="H430" s="20" t="s">
        <v>5</v>
      </c>
      <c r="I430" s="20"/>
      <c r="J430" s="20" t="str">
        <f t="shared" si="31"/>
        <v>A100</v>
      </c>
      <c r="K430" s="21">
        <v>665.3</v>
      </c>
      <c r="L430" s="17">
        <v>370.8055455814881</v>
      </c>
      <c r="M430" s="17">
        <v>94.094893277478548</v>
      </c>
      <c r="N430" s="17">
        <v>163.90295232395769</v>
      </c>
      <c r="O430" s="23">
        <v>36.496608817075597</v>
      </c>
      <c r="P430" s="14"/>
      <c r="Q430" s="14"/>
      <c r="R430" s="22"/>
      <c r="T430" s="35"/>
    </row>
    <row r="431" spans="1:20" x14ac:dyDescent="0.35">
      <c r="A431" s="20">
        <v>2015</v>
      </c>
      <c r="B431" s="20" t="s">
        <v>123</v>
      </c>
      <c r="C431" s="10" t="s">
        <v>130</v>
      </c>
      <c r="D431" s="20">
        <v>12</v>
      </c>
      <c r="E431" s="20">
        <v>3</v>
      </c>
      <c r="F431" s="20">
        <v>46</v>
      </c>
      <c r="G431" s="20">
        <v>4</v>
      </c>
      <c r="H431" s="20" t="s">
        <v>8</v>
      </c>
      <c r="I431" s="20"/>
      <c r="J431" s="20" t="str">
        <f t="shared" si="31"/>
        <v>A100</v>
      </c>
      <c r="K431" s="21">
        <v>957.41999999999985</v>
      </c>
      <c r="L431" s="17">
        <v>548.16112018669787</v>
      </c>
      <c r="M431" s="17">
        <v>123.82036172695452</v>
      </c>
      <c r="N431" s="17">
        <v>231.62786464410735</v>
      </c>
      <c r="O431" s="23">
        <v>53.810653442240373</v>
      </c>
      <c r="P431" s="14"/>
      <c r="Q431" s="14"/>
      <c r="R431" s="22"/>
      <c r="T431" s="35"/>
    </row>
    <row r="432" spans="1:20" x14ac:dyDescent="0.35">
      <c r="A432" s="20">
        <v>2015</v>
      </c>
      <c r="B432" s="20" t="s">
        <v>123</v>
      </c>
      <c r="C432" s="10" t="s">
        <v>130</v>
      </c>
      <c r="D432" s="20">
        <v>12</v>
      </c>
      <c r="E432" s="20">
        <v>2</v>
      </c>
      <c r="F432" s="20">
        <v>47</v>
      </c>
      <c r="G432" s="20">
        <v>4</v>
      </c>
      <c r="H432" s="20" t="s">
        <v>10</v>
      </c>
      <c r="I432" s="20"/>
      <c r="J432" s="20" t="str">
        <f t="shared" si="31"/>
        <v>A100</v>
      </c>
      <c r="K432" s="21">
        <v>761.43999999999994</v>
      </c>
      <c r="L432" s="17">
        <v>407.39576384102924</v>
      </c>
      <c r="M432" s="17">
        <v>124.8950516884907</v>
      </c>
      <c r="N432" s="17">
        <v>196.08872961176203</v>
      </c>
      <c r="O432" s="23">
        <v>33.060454858718124</v>
      </c>
      <c r="P432" s="14"/>
      <c r="Q432" s="14"/>
      <c r="R432" s="22"/>
      <c r="T432" s="35"/>
    </row>
    <row r="433" spans="1:20" x14ac:dyDescent="0.35">
      <c r="A433" s="20">
        <v>2015</v>
      </c>
      <c r="B433" s="20" t="s">
        <v>123</v>
      </c>
      <c r="C433" s="10" t="s">
        <v>130</v>
      </c>
      <c r="D433" s="20">
        <v>12</v>
      </c>
      <c r="E433" s="20">
        <v>1</v>
      </c>
      <c r="F433" s="20">
        <v>48</v>
      </c>
      <c r="G433" s="20">
        <v>4</v>
      </c>
      <c r="H433" s="20" t="s">
        <v>7</v>
      </c>
      <c r="I433" s="20"/>
      <c r="J433" s="20" t="str">
        <f t="shared" si="31"/>
        <v>A100</v>
      </c>
      <c r="K433" s="21">
        <v>873.42000000000007</v>
      </c>
      <c r="L433" s="17">
        <v>394.29799645675632</v>
      </c>
      <c r="M433" s="17">
        <v>99.313016588822663</v>
      </c>
      <c r="N433" s="17">
        <v>349.14292800773075</v>
      </c>
      <c r="O433" s="23">
        <v>30.666058946690288</v>
      </c>
      <c r="P433" s="14"/>
      <c r="Q433" s="14"/>
      <c r="R433" s="22"/>
      <c r="T433" s="35"/>
    </row>
    <row r="434" spans="1:20" x14ac:dyDescent="0.35">
      <c r="A434" s="20">
        <v>2015</v>
      </c>
      <c r="B434" s="20" t="s">
        <v>123</v>
      </c>
      <c r="C434" s="10" t="s">
        <v>130</v>
      </c>
      <c r="D434" s="20">
        <v>1</v>
      </c>
      <c r="E434" s="20">
        <v>1</v>
      </c>
      <c r="F434" s="20">
        <v>1</v>
      </c>
      <c r="G434" s="20">
        <v>1</v>
      </c>
      <c r="H434" s="20" t="s">
        <v>5</v>
      </c>
      <c r="I434" s="20"/>
      <c r="J434" s="20" t="s">
        <v>129</v>
      </c>
      <c r="K434" s="21">
        <v>834.04</v>
      </c>
      <c r="L434" s="17">
        <v>281.80185947617667</v>
      </c>
      <c r="M434" s="17"/>
      <c r="N434" s="17">
        <v>470.90573886150571</v>
      </c>
      <c r="O434" s="23">
        <v>77.46326858026481</v>
      </c>
      <c r="P434" s="14"/>
      <c r="Q434" s="14"/>
      <c r="R434" s="22"/>
      <c r="T434" s="35"/>
    </row>
    <row r="435" spans="1:20" x14ac:dyDescent="0.35">
      <c r="A435" s="20">
        <v>2015</v>
      </c>
      <c r="B435" s="20" t="s">
        <v>123</v>
      </c>
      <c r="C435" s="10" t="s">
        <v>130</v>
      </c>
      <c r="D435" s="20">
        <v>1</v>
      </c>
      <c r="E435" s="20">
        <v>2</v>
      </c>
      <c r="F435" s="20">
        <v>2</v>
      </c>
      <c r="G435" s="20">
        <v>1</v>
      </c>
      <c r="H435" s="20" t="s">
        <v>13</v>
      </c>
      <c r="I435" s="20"/>
      <c r="J435" s="20" t="str">
        <f t="shared" ref="J435:J481" si="32">J434</f>
        <v>GR100</v>
      </c>
      <c r="K435" s="21">
        <v>962.64</v>
      </c>
      <c r="L435" s="17">
        <v>349.30914346895077</v>
      </c>
      <c r="M435" s="17"/>
      <c r="N435" s="17">
        <v>527.61398286937902</v>
      </c>
      <c r="O435" s="23">
        <v>91.643190578158467</v>
      </c>
      <c r="P435" s="14"/>
      <c r="Q435" s="14"/>
      <c r="R435" s="22"/>
      <c r="T435" s="35"/>
    </row>
    <row r="436" spans="1:20" x14ac:dyDescent="0.35">
      <c r="A436" s="20">
        <v>2015</v>
      </c>
      <c r="B436" s="20" t="s">
        <v>123</v>
      </c>
      <c r="C436" s="10" t="s">
        <v>130</v>
      </c>
      <c r="D436" s="20">
        <v>1</v>
      </c>
      <c r="E436" s="20">
        <v>3</v>
      </c>
      <c r="F436" s="20">
        <v>3</v>
      </c>
      <c r="G436" s="20">
        <v>1</v>
      </c>
      <c r="H436" s="20" t="s">
        <v>4</v>
      </c>
      <c r="I436" s="20"/>
      <c r="J436" s="20" t="str">
        <f t="shared" si="32"/>
        <v>GR100</v>
      </c>
      <c r="K436" s="21">
        <v>986.54</v>
      </c>
      <c r="L436" s="17">
        <v>335.37767882079129</v>
      </c>
      <c r="M436" s="17"/>
      <c r="N436" s="17">
        <v>538.27275562451507</v>
      </c>
      <c r="O436" s="23">
        <v>85.183787432117924</v>
      </c>
      <c r="P436" s="14"/>
      <c r="Q436" s="14"/>
      <c r="R436" s="22"/>
      <c r="T436" s="35"/>
    </row>
    <row r="437" spans="1:20" x14ac:dyDescent="0.35">
      <c r="A437" s="20">
        <v>2015</v>
      </c>
      <c r="B437" s="20" t="s">
        <v>123</v>
      </c>
      <c r="C437" s="10" t="s">
        <v>130</v>
      </c>
      <c r="D437" s="20">
        <v>1</v>
      </c>
      <c r="E437" s="20">
        <v>4</v>
      </c>
      <c r="F437" s="20">
        <v>4</v>
      </c>
      <c r="G437" s="20">
        <v>1</v>
      </c>
      <c r="H437" s="20" t="s">
        <v>6</v>
      </c>
      <c r="I437" s="20"/>
      <c r="J437" s="20" t="str">
        <f t="shared" si="32"/>
        <v>GR100</v>
      </c>
      <c r="K437" s="21">
        <v>829.46</v>
      </c>
      <c r="L437" s="17">
        <v>292.49177583025829</v>
      </c>
      <c r="M437" s="17"/>
      <c r="N437" s="17">
        <v>445.7199723247233</v>
      </c>
      <c r="O437" s="23">
        <v>90.100475092250932</v>
      </c>
      <c r="P437" s="14"/>
      <c r="Q437" s="14"/>
      <c r="R437" s="22"/>
      <c r="T437" s="35"/>
    </row>
    <row r="438" spans="1:20" x14ac:dyDescent="0.35">
      <c r="A438" s="20">
        <v>2015</v>
      </c>
      <c r="B438" s="20" t="s">
        <v>123</v>
      </c>
      <c r="C438" s="10" t="s">
        <v>130</v>
      </c>
      <c r="D438" s="20">
        <v>2</v>
      </c>
      <c r="E438" s="20">
        <v>4</v>
      </c>
      <c r="F438" s="20">
        <v>5</v>
      </c>
      <c r="G438" s="20">
        <v>1</v>
      </c>
      <c r="H438" s="20" t="s">
        <v>7</v>
      </c>
      <c r="I438" s="20"/>
      <c r="J438" s="20" t="str">
        <f t="shared" si="32"/>
        <v>GR100</v>
      </c>
      <c r="K438" s="21">
        <v>876.1</v>
      </c>
      <c r="L438" s="17">
        <v>327.7524208668799</v>
      </c>
      <c r="M438" s="17"/>
      <c r="N438" s="17">
        <v>459.0659644865998</v>
      </c>
      <c r="O438" s="23">
        <v>88.605238777986102</v>
      </c>
      <c r="P438" s="14"/>
      <c r="Q438" s="14"/>
      <c r="R438" s="22"/>
      <c r="T438" s="35"/>
    </row>
    <row r="439" spans="1:20" x14ac:dyDescent="0.35">
      <c r="A439" s="20">
        <v>2015</v>
      </c>
      <c r="B439" s="20" t="s">
        <v>123</v>
      </c>
      <c r="C439" s="10" t="s">
        <v>130</v>
      </c>
      <c r="D439" s="20">
        <v>2</v>
      </c>
      <c r="E439" s="20">
        <v>3</v>
      </c>
      <c r="F439" s="20">
        <v>6</v>
      </c>
      <c r="G439" s="20">
        <v>1</v>
      </c>
      <c r="H439" s="20" t="s">
        <v>9</v>
      </c>
      <c r="I439" s="20"/>
      <c r="J439" s="20" t="str">
        <f t="shared" si="32"/>
        <v>GR100</v>
      </c>
      <c r="K439" s="21">
        <v>983</v>
      </c>
      <c r="L439" s="17">
        <v>348.9403015075377</v>
      </c>
      <c r="M439" s="17"/>
      <c r="N439" s="17">
        <v>518.76713567839204</v>
      </c>
      <c r="O439" s="23">
        <v>106.89507537688444</v>
      </c>
      <c r="P439" s="14"/>
      <c r="Q439" s="14"/>
      <c r="R439" s="22"/>
      <c r="T439" s="35"/>
    </row>
    <row r="440" spans="1:20" x14ac:dyDescent="0.35">
      <c r="A440" s="20">
        <v>2015</v>
      </c>
      <c r="B440" s="20" t="s">
        <v>123</v>
      </c>
      <c r="C440" s="10" t="s">
        <v>130</v>
      </c>
      <c r="D440" s="20">
        <v>2</v>
      </c>
      <c r="E440" s="20">
        <v>2</v>
      </c>
      <c r="F440" s="20">
        <v>7</v>
      </c>
      <c r="G440" s="20">
        <v>1</v>
      </c>
      <c r="H440" s="20" t="s">
        <v>14</v>
      </c>
      <c r="I440" s="20"/>
      <c r="J440" s="20" t="str">
        <f t="shared" si="32"/>
        <v>GR100</v>
      </c>
      <c r="K440" s="21">
        <v>795.74</v>
      </c>
      <c r="L440" s="17">
        <v>271.09238739134247</v>
      </c>
      <c r="M440" s="17"/>
      <c r="N440" s="17">
        <v>422.42901396083937</v>
      </c>
      <c r="O440" s="23">
        <v>83.353922205637019</v>
      </c>
      <c r="P440" s="14"/>
      <c r="Q440" s="14"/>
      <c r="R440" s="22"/>
      <c r="T440" s="35"/>
    </row>
    <row r="441" spans="1:20" x14ac:dyDescent="0.35">
      <c r="A441" s="20">
        <v>2015</v>
      </c>
      <c r="B441" s="20" t="s">
        <v>123</v>
      </c>
      <c r="C441" s="10" t="s">
        <v>130</v>
      </c>
      <c r="D441" s="20">
        <v>2</v>
      </c>
      <c r="E441" s="20">
        <v>1</v>
      </c>
      <c r="F441" s="20">
        <v>8</v>
      </c>
      <c r="G441" s="20">
        <v>1</v>
      </c>
      <c r="H441" s="20" t="s">
        <v>3</v>
      </c>
      <c r="I441" s="20"/>
      <c r="J441" s="20" t="str">
        <f t="shared" si="32"/>
        <v>GR100</v>
      </c>
      <c r="K441" s="21">
        <v>1029.18</v>
      </c>
      <c r="L441" s="17">
        <v>370.55796470081793</v>
      </c>
      <c r="M441" s="17"/>
      <c r="N441" s="17">
        <v>570.28002410675856</v>
      </c>
      <c r="O441" s="23">
        <v>84.443266465777</v>
      </c>
      <c r="P441" s="14"/>
      <c r="Q441" s="14"/>
      <c r="R441" s="22"/>
      <c r="T441" s="35"/>
    </row>
    <row r="442" spans="1:20" x14ac:dyDescent="0.35">
      <c r="A442" s="20">
        <v>2015</v>
      </c>
      <c r="B442" s="20" t="s">
        <v>123</v>
      </c>
      <c r="C442" s="10" t="s">
        <v>130</v>
      </c>
      <c r="D442" s="20">
        <v>3</v>
      </c>
      <c r="E442" s="20">
        <v>1</v>
      </c>
      <c r="F442" s="20">
        <v>9</v>
      </c>
      <c r="G442" s="20">
        <v>1</v>
      </c>
      <c r="H442" s="20" t="s">
        <v>8</v>
      </c>
      <c r="I442" s="20"/>
      <c r="J442" s="20" t="str">
        <f t="shared" si="32"/>
        <v>GR100</v>
      </c>
      <c r="K442" s="21">
        <v>1140.6399999999999</v>
      </c>
      <c r="L442" s="17">
        <v>356.0229755544762</v>
      </c>
      <c r="M442" s="17"/>
      <c r="N442" s="17">
        <v>644.64533592358725</v>
      </c>
      <c r="O442" s="23">
        <v>125.66059899627649</v>
      </c>
      <c r="P442" s="14"/>
      <c r="Q442" s="14"/>
      <c r="R442" s="22"/>
      <c r="T442" s="35"/>
    </row>
    <row r="443" spans="1:20" x14ac:dyDescent="0.35">
      <c r="A443" s="20">
        <v>2015</v>
      </c>
      <c r="B443" s="20" t="s">
        <v>123</v>
      </c>
      <c r="C443" s="10" t="s">
        <v>130</v>
      </c>
      <c r="D443" s="20">
        <v>3</v>
      </c>
      <c r="E443" s="20">
        <v>2</v>
      </c>
      <c r="F443" s="20">
        <v>10</v>
      </c>
      <c r="G443" s="20">
        <v>1</v>
      </c>
      <c r="H443" s="20" t="s">
        <v>2</v>
      </c>
      <c r="I443" s="20"/>
      <c r="J443" s="20" t="str">
        <f t="shared" si="32"/>
        <v>GR100</v>
      </c>
      <c r="K443" s="21">
        <v>867.24</v>
      </c>
      <c r="L443" s="17">
        <v>311.98895903290799</v>
      </c>
      <c r="M443" s="17"/>
      <c r="N443" s="17">
        <v>462.35327065144389</v>
      </c>
      <c r="O443" s="23">
        <v>91.053404969778384</v>
      </c>
      <c r="P443" s="14"/>
      <c r="Q443" s="14"/>
      <c r="R443" s="22"/>
      <c r="T443" s="35"/>
    </row>
    <row r="444" spans="1:20" x14ac:dyDescent="0.35">
      <c r="A444" s="20">
        <v>2015</v>
      </c>
      <c r="B444" s="20" t="s">
        <v>123</v>
      </c>
      <c r="C444" s="10" t="s">
        <v>130</v>
      </c>
      <c r="D444" s="20">
        <v>3</v>
      </c>
      <c r="E444" s="20">
        <v>3</v>
      </c>
      <c r="F444" s="20">
        <v>11</v>
      </c>
      <c r="G444" s="20">
        <v>1</v>
      </c>
      <c r="H444" s="20" t="s">
        <v>12</v>
      </c>
      <c r="I444" s="20"/>
      <c r="J444" s="20" t="str">
        <f t="shared" si="32"/>
        <v>GR100</v>
      </c>
      <c r="K444" s="21">
        <v>1015.3399999999999</v>
      </c>
      <c r="L444" s="17">
        <v>334.83779371849556</v>
      </c>
      <c r="M444" s="17"/>
      <c r="N444" s="17">
        <v>551.37017060876303</v>
      </c>
      <c r="O444" s="23">
        <v>119.09280728964714</v>
      </c>
      <c r="P444" s="14"/>
      <c r="Q444" s="14"/>
      <c r="R444" s="22"/>
      <c r="T444" s="35"/>
    </row>
    <row r="445" spans="1:20" x14ac:dyDescent="0.35">
      <c r="A445" s="20">
        <v>2015</v>
      </c>
      <c r="B445" s="20" t="s">
        <v>123</v>
      </c>
      <c r="C445" s="10" t="s">
        <v>130</v>
      </c>
      <c r="D445" s="20">
        <v>3</v>
      </c>
      <c r="E445" s="20">
        <v>4</v>
      </c>
      <c r="F445" s="20">
        <v>12</v>
      </c>
      <c r="G445" s="20">
        <v>1</v>
      </c>
      <c r="H445" s="20" t="s">
        <v>10</v>
      </c>
      <c r="I445" s="20"/>
      <c r="J445" s="20" t="str">
        <f t="shared" si="32"/>
        <v>GR100</v>
      </c>
      <c r="K445" s="21">
        <v>1036.3800000000001</v>
      </c>
      <c r="L445" s="17">
        <v>379.55531480431091</v>
      </c>
      <c r="M445" s="17"/>
      <c r="N445" s="17">
        <v>527.98750425411231</v>
      </c>
      <c r="O445" s="23">
        <v>121.58702779353376</v>
      </c>
      <c r="P445" s="14"/>
      <c r="Q445" s="14"/>
      <c r="R445" s="22"/>
      <c r="T445" s="35"/>
    </row>
    <row r="446" spans="1:20" x14ac:dyDescent="0.35">
      <c r="A446" s="20">
        <v>2015</v>
      </c>
      <c r="B446" s="20" t="s">
        <v>123</v>
      </c>
      <c r="C446" s="10" t="s">
        <v>130</v>
      </c>
      <c r="D446" s="20">
        <v>4</v>
      </c>
      <c r="E446" s="20">
        <v>4</v>
      </c>
      <c r="F446" s="20">
        <v>13</v>
      </c>
      <c r="G446" s="20">
        <v>2</v>
      </c>
      <c r="H446" s="20" t="s">
        <v>4</v>
      </c>
      <c r="I446" s="20"/>
      <c r="J446" s="20" t="str">
        <f t="shared" si="32"/>
        <v>GR100</v>
      </c>
      <c r="K446" s="21">
        <v>925.37999999999988</v>
      </c>
      <c r="L446" s="17">
        <v>327.87792665319091</v>
      </c>
      <c r="M446" s="17"/>
      <c r="N446" s="17">
        <v>526.24362691308113</v>
      </c>
      <c r="O446" s="23">
        <v>65.290551544903266</v>
      </c>
      <c r="P446" s="14"/>
      <c r="Q446" s="14"/>
      <c r="R446" s="22"/>
      <c r="T446" s="35"/>
    </row>
    <row r="447" spans="1:20" x14ac:dyDescent="0.35">
      <c r="A447" s="20">
        <v>2015</v>
      </c>
      <c r="B447" s="20" t="s">
        <v>123</v>
      </c>
      <c r="C447" s="10" t="s">
        <v>130</v>
      </c>
      <c r="D447" s="20">
        <v>4</v>
      </c>
      <c r="E447" s="20">
        <v>3</v>
      </c>
      <c r="F447" s="20">
        <v>14</v>
      </c>
      <c r="G447" s="20">
        <v>2</v>
      </c>
      <c r="H447" s="20" t="s">
        <v>10</v>
      </c>
      <c r="I447" s="20"/>
      <c r="J447" s="20" t="str">
        <f t="shared" si="32"/>
        <v>GR100</v>
      </c>
      <c r="K447" s="21">
        <v>990.66000000000008</v>
      </c>
      <c r="L447" s="17">
        <v>344.88437499999998</v>
      </c>
      <c r="M447" s="17"/>
      <c r="N447" s="17">
        <v>526.28812500000004</v>
      </c>
      <c r="O447" s="23">
        <v>114.816625</v>
      </c>
      <c r="P447" s="14"/>
      <c r="Q447" s="14"/>
      <c r="R447" s="22"/>
      <c r="T447" s="35"/>
    </row>
    <row r="448" spans="1:20" x14ac:dyDescent="0.35">
      <c r="A448" s="20">
        <v>2015</v>
      </c>
      <c r="B448" s="20" t="s">
        <v>123</v>
      </c>
      <c r="C448" s="10" t="s">
        <v>130</v>
      </c>
      <c r="D448" s="20">
        <v>4</v>
      </c>
      <c r="E448" s="20">
        <v>2</v>
      </c>
      <c r="F448" s="20">
        <v>15</v>
      </c>
      <c r="G448" s="20">
        <v>2</v>
      </c>
      <c r="H448" s="20" t="s">
        <v>8</v>
      </c>
      <c r="I448" s="20"/>
      <c r="J448" s="20" t="str">
        <f t="shared" si="32"/>
        <v>GR100</v>
      </c>
      <c r="K448" s="21">
        <v>1039.8800000000001</v>
      </c>
      <c r="L448" s="17">
        <v>325.96554380848221</v>
      </c>
      <c r="M448" s="17"/>
      <c r="N448" s="17">
        <v>638.53610888321793</v>
      </c>
      <c r="O448" s="23">
        <v>72.787808968282889</v>
      </c>
      <c r="P448" s="14"/>
      <c r="Q448" s="14"/>
      <c r="R448" s="22"/>
      <c r="T448" s="35"/>
    </row>
    <row r="449" spans="1:20" x14ac:dyDescent="0.35">
      <c r="A449" s="20">
        <v>2015</v>
      </c>
      <c r="B449" s="20" t="s">
        <v>123</v>
      </c>
      <c r="C449" s="10" t="s">
        <v>130</v>
      </c>
      <c r="D449" s="20">
        <v>4</v>
      </c>
      <c r="E449" s="20">
        <v>1</v>
      </c>
      <c r="F449" s="20">
        <v>16</v>
      </c>
      <c r="G449" s="20">
        <v>2</v>
      </c>
      <c r="H449" s="20" t="s">
        <v>14</v>
      </c>
      <c r="I449" s="20"/>
      <c r="J449" s="20" t="str">
        <f t="shared" si="32"/>
        <v>GR100</v>
      </c>
      <c r="K449" s="21">
        <v>1051.8800000000001</v>
      </c>
      <c r="L449" s="17">
        <v>373.67571333110595</v>
      </c>
      <c r="M449" s="17"/>
      <c r="N449" s="17">
        <v>558.27309722686266</v>
      </c>
      <c r="O449" s="23">
        <v>113.1658402940194</v>
      </c>
      <c r="P449" s="14"/>
      <c r="Q449" s="14"/>
      <c r="R449" s="22"/>
      <c r="T449" s="35"/>
    </row>
    <row r="450" spans="1:20" x14ac:dyDescent="0.35">
      <c r="A450" s="20">
        <v>2015</v>
      </c>
      <c r="B450" s="20" t="s">
        <v>123</v>
      </c>
      <c r="C450" s="10" t="s">
        <v>130</v>
      </c>
      <c r="D450" s="20">
        <v>5</v>
      </c>
      <c r="E450" s="20">
        <v>1</v>
      </c>
      <c r="F450" s="20">
        <v>17</v>
      </c>
      <c r="G450" s="20">
        <v>2</v>
      </c>
      <c r="H450" s="20" t="s">
        <v>12</v>
      </c>
      <c r="I450" s="20"/>
      <c r="J450" s="20" t="str">
        <f t="shared" si="32"/>
        <v>GR100</v>
      </c>
      <c r="K450" s="21">
        <v>902.43999999999994</v>
      </c>
      <c r="L450" s="17">
        <v>326.541342019544</v>
      </c>
      <c r="M450" s="17"/>
      <c r="N450" s="17">
        <v>458.14892508143316</v>
      </c>
      <c r="O450" s="23">
        <v>103.47194788273615</v>
      </c>
      <c r="P450" s="14"/>
      <c r="Q450" s="14"/>
      <c r="R450" s="22"/>
      <c r="T450" s="35"/>
    </row>
    <row r="451" spans="1:20" x14ac:dyDescent="0.35">
      <c r="A451" s="20">
        <v>2015</v>
      </c>
      <c r="B451" s="20" t="s">
        <v>123</v>
      </c>
      <c r="C451" s="10" t="s">
        <v>130</v>
      </c>
      <c r="D451" s="20">
        <v>5</v>
      </c>
      <c r="E451" s="20">
        <v>2</v>
      </c>
      <c r="F451" s="20">
        <v>18</v>
      </c>
      <c r="G451" s="20">
        <v>2</v>
      </c>
      <c r="H451" s="20" t="s">
        <v>7</v>
      </c>
      <c r="I451" s="20"/>
      <c r="J451" s="20" t="str">
        <f t="shared" si="32"/>
        <v>GR100</v>
      </c>
      <c r="K451" s="21">
        <v>903.95999999999981</v>
      </c>
      <c r="L451" s="17">
        <v>340.74878777814678</v>
      </c>
      <c r="M451" s="17"/>
      <c r="N451" s="17">
        <v>481.85181002989037</v>
      </c>
      <c r="O451" s="23">
        <v>80.558817668548656</v>
      </c>
      <c r="P451" s="14"/>
      <c r="Q451" s="14"/>
      <c r="R451" s="22"/>
      <c r="T451" s="35"/>
    </row>
    <row r="452" spans="1:20" x14ac:dyDescent="0.35">
      <c r="A452" s="20">
        <v>2015</v>
      </c>
      <c r="B452" s="20" t="s">
        <v>123</v>
      </c>
      <c r="C452" s="10" t="s">
        <v>130</v>
      </c>
      <c r="D452" s="20">
        <v>5</v>
      </c>
      <c r="E452" s="20">
        <v>3</v>
      </c>
      <c r="F452" s="20">
        <v>19</v>
      </c>
      <c r="G452" s="20">
        <v>2</v>
      </c>
      <c r="H452" s="20" t="s">
        <v>5</v>
      </c>
      <c r="I452" s="20"/>
      <c r="J452" s="20" t="str">
        <f t="shared" si="32"/>
        <v>GR100</v>
      </c>
      <c r="K452" s="21">
        <v>951.64</v>
      </c>
      <c r="L452" s="17">
        <v>300.48718577559777</v>
      </c>
      <c r="M452" s="17"/>
      <c r="N452" s="17">
        <v>521.45570990628016</v>
      </c>
      <c r="O452" s="23">
        <v>125.8628711570465</v>
      </c>
      <c r="P452" s="14"/>
      <c r="Q452" s="14"/>
      <c r="R452" s="22"/>
      <c r="T452" s="35"/>
    </row>
    <row r="453" spans="1:20" x14ac:dyDescent="0.35">
      <c r="A453" s="20">
        <v>2015</v>
      </c>
      <c r="B453" s="20" t="s">
        <v>123</v>
      </c>
      <c r="C453" s="10" t="s">
        <v>130</v>
      </c>
      <c r="D453" s="20">
        <v>5</v>
      </c>
      <c r="E453" s="20">
        <v>4</v>
      </c>
      <c r="F453" s="20">
        <v>20</v>
      </c>
      <c r="G453" s="20">
        <v>2</v>
      </c>
      <c r="H453" s="20" t="s">
        <v>2</v>
      </c>
      <c r="I453" s="20"/>
      <c r="J453" s="20" t="str">
        <f t="shared" si="32"/>
        <v>GR100</v>
      </c>
      <c r="K453" s="21">
        <v>962.32</v>
      </c>
      <c r="L453" s="17">
        <v>370.6853084265627</v>
      </c>
      <c r="M453" s="17"/>
      <c r="N453" s="17">
        <v>479.72782921071541</v>
      </c>
      <c r="O453" s="23">
        <v>102.72121523144821</v>
      </c>
      <c r="P453" s="14"/>
      <c r="Q453" s="14"/>
      <c r="R453" s="22"/>
      <c r="T453" s="35"/>
    </row>
    <row r="454" spans="1:20" x14ac:dyDescent="0.35">
      <c r="A454" s="20">
        <v>2015</v>
      </c>
      <c r="B454" s="20" t="s">
        <v>123</v>
      </c>
      <c r="C454" s="10" t="s">
        <v>130</v>
      </c>
      <c r="D454" s="20">
        <v>6</v>
      </c>
      <c r="E454" s="20">
        <v>4</v>
      </c>
      <c r="F454" s="20">
        <v>21</v>
      </c>
      <c r="G454" s="20">
        <v>2</v>
      </c>
      <c r="H454" s="20" t="s">
        <v>3</v>
      </c>
      <c r="I454" s="20"/>
      <c r="J454" s="20" t="str">
        <f t="shared" si="32"/>
        <v>GR100</v>
      </c>
      <c r="K454" s="21">
        <v>871.62000000000012</v>
      </c>
      <c r="L454" s="17">
        <v>288.9784508378122</v>
      </c>
      <c r="M454" s="17"/>
      <c r="N454" s="17">
        <v>462.03484034144799</v>
      </c>
      <c r="O454" s="23">
        <v>119.78000632311097</v>
      </c>
      <c r="P454" s="14"/>
      <c r="Q454" s="14"/>
      <c r="R454" s="22"/>
      <c r="T454" s="35"/>
    </row>
    <row r="455" spans="1:20" x14ac:dyDescent="0.35">
      <c r="A455" s="20">
        <v>2015</v>
      </c>
      <c r="B455" s="20" t="s">
        <v>123</v>
      </c>
      <c r="C455" s="10" t="s">
        <v>130</v>
      </c>
      <c r="D455" s="20">
        <v>6</v>
      </c>
      <c r="E455" s="20">
        <v>3</v>
      </c>
      <c r="F455" s="20">
        <v>22</v>
      </c>
      <c r="G455" s="20">
        <v>2</v>
      </c>
      <c r="H455" s="20" t="s">
        <v>13</v>
      </c>
      <c r="I455" s="20"/>
      <c r="J455" s="20" t="str">
        <f t="shared" si="32"/>
        <v>GR100</v>
      </c>
      <c r="K455" s="21">
        <v>917.64</v>
      </c>
      <c r="L455" s="17">
        <v>317.97802553721584</v>
      </c>
      <c r="M455" s="17"/>
      <c r="N455" s="17">
        <v>385.61265649330426</v>
      </c>
      <c r="O455" s="23">
        <v>113.07367175334787</v>
      </c>
      <c r="P455" s="14"/>
      <c r="Q455" s="14"/>
      <c r="R455" s="22"/>
      <c r="T455" s="35"/>
    </row>
    <row r="456" spans="1:20" x14ac:dyDescent="0.35">
      <c r="A456" s="20">
        <v>2015</v>
      </c>
      <c r="B456" s="20" t="s">
        <v>123</v>
      </c>
      <c r="C456" s="10" t="s">
        <v>130</v>
      </c>
      <c r="D456" s="20">
        <v>6</v>
      </c>
      <c r="E456" s="20">
        <v>2</v>
      </c>
      <c r="F456" s="20">
        <v>23</v>
      </c>
      <c r="G456" s="20">
        <v>2</v>
      </c>
      <c r="H456" s="20" t="s">
        <v>9</v>
      </c>
      <c r="I456" s="20"/>
      <c r="J456" s="20" t="str">
        <f t="shared" si="32"/>
        <v>GR100</v>
      </c>
      <c r="K456" s="21">
        <v>1130.1199999999999</v>
      </c>
      <c r="L456" s="17">
        <v>374.70897979797974</v>
      </c>
      <c r="M456" s="17"/>
      <c r="N456" s="17">
        <v>558.30591582491581</v>
      </c>
      <c r="O456" s="23">
        <v>170.27902356902354</v>
      </c>
      <c r="P456" s="14"/>
      <c r="Q456" s="14"/>
      <c r="R456" s="22"/>
      <c r="T456" s="35"/>
    </row>
    <row r="457" spans="1:20" x14ac:dyDescent="0.35">
      <c r="A457" s="20">
        <v>2015</v>
      </c>
      <c r="B457" s="20" t="s">
        <v>123</v>
      </c>
      <c r="C457" s="10" t="s">
        <v>130</v>
      </c>
      <c r="D457" s="20">
        <v>6</v>
      </c>
      <c r="E457" s="20">
        <v>1</v>
      </c>
      <c r="F457" s="20">
        <v>24</v>
      </c>
      <c r="G457" s="20">
        <v>2</v>
      </c>
      <c r="H457" s="20" t="s">
        <v>6</v>
      </c>
      <c r="I457" s="20"/>
      <c r="J457" s="20" t="str">
        <f t="shared" si="32"/>
        <v>GR100</v>
      </c>
      <c r="K457" s="21">
        <v>972.96</v>
      </c>
      <c r="L457" s="17">
        <v>280.0086173933318</v>
      </c>
      <c r="M457" s="17"/>
      <c r="N457" s="17">
        <v>608.79000233154591</v>
      </c>
      <c r="O457" s="23">
        <v>83.556446724178144</v>
      </c>
      <c r="P457" s="14"/>
      <c r="Q457" s="14"/>
      <c r="R457" s="22"/>
      <c r="T457" s="35"/>
    </row>
    <row r="458" spans="1:20" x14ac:dyDescent="0.35">
      <c r="A458" s="20">
        <v>2015</v>
      </c>
      <c r="B458" s="20" t="s">
        <v>123</v>
      </c>
      <c r="C458" s="10" t="s">
        <v>130</v>
      </c>
      <c r="D458" s="20">
        <v>7</v>
      </c>
      <c r="E458" s="20">
        <v>1</v>
      </c>
      <c r="F458" s="20">
        <v>25</v>
      </c>
      <c r="G458" s="20">
        <v>3</v>
      </c>
      <c r="H458" s="20" t="s">
        <v>9</v>
      </c>
      <c r="I458" s="20"/>
      <c r="J458" s="20" t="str">
        <f t="shared" si="32"/>
        <v>GR100</v>
      </c>
      <c r="K458" s="21">
        <v>995.26</v>
      </c>
      <c r="L458" s="17">
        <v>312.20304623753395</v>
      </c>
      <c r="M458" s="17"/>
      <c r="N458" s="17">
        <v>568.8381610758538</v>
      </c>
      <c r="O458" s="23">
        <v>108.35370655787246</v>
      </c>
      <c r="P458" s="14"/>
      <c r="Q458" s="14"/>
      <c r="R458" s="22"/>
      <c r="T458" s="35"/>
    </row>
    <row r="459" spans="1:20" x14ac:dyDescent="0.35">
      <c r="A459" s="20">
        <v>2015</v>
      </c>
      <c r="B459" s="20" t="s">
        <v>123</v>
      </c>
      <c r="C459" s="10" t="s">
        <v>130</v>
      </c>
      <c r="D459" s="20">
        <v>7</v>
      </c>
      <c r="E459" s="20">
        <v>2</v>
      </c>
      <c r="F459" s="20">
        <v>26</v>
      </c>
      <c r="G459" s="20">
        <v>3</v>
      </c>
      <c r="H459" s="20" t="s">
        <v>5</v>
      </c>
      <c r="I459" s="20"/>
      <c r="J459" s="20" t="str">
        <f t="shared" si="32"/>
        <v>GR100</v>
      </c>
      <c r="K459" s="21">
        <v>881.94000000000017</v>
      </c>
      <c r="L459" s="17">
        <v>316.33589353612166</v>
      </c>
      <c r="M459" s="17"/>
      <c r="N459" s="17">
        <v>457.83006970849175</v>
      </c>
      <c r="O459" s="23">
        <v>92.124911280101387</v>
      </c>
      <c r="P459" s="14"/>
      <c r="Q459" s="14"/>
      <c r="R459" s="22"/>
      <c r="T459" s="35"/>
    </row>
    <row r="460" spans="1:20" x14ac:dyDescent="0.35">
      <c r="A460" s="20">
        <v>2015</v>
      </c>
      <c r="B460" s="20" t="s">
        <v>123</v>
      </c>
      <c r="C460" s="10" t="s">
        <v>130</v>
      </c>
      <c r="D460" s="20">
        <v>7</v>
      </c>
      <c r="E460" s="20">
        <v>3</v>
      </c>
      <c r="F460" s="20">
        <v>27</v>
      </c>
      <c r="G460" s="20">
        <v>3</v>
      </c>
      <c r="H460" s="20" t="s">
        <v>3</v>
      </c>
      <c r="I460" s="20"/>
      <c r="J460" s="20" t="str">
        <f t="shared" si="32"/>
        <v>GR100</v>
      </c>
      <c r="K460" s="21">
        <v>861.26</v>
      </c>
      <c r="L460" s="17">
        <v>297.65714347778868</v>
      </c>
      <c r="M460" s="17"/>
      <c r="N460" s="17">
        <v>437.69257521451078</v>
      </c>
      <c r="O460" s="23">
        <v>117.67840556098622</v>
      </c>
      <c r="P460" s="14"/>
      <c r="Q460" s="14"/>
      <c r="R460" s="22"/>
      <c r="T460" s="35"/>
    </row>
    <row r="461" spans="1:20" x14ac:dyDescent="0.35">
      <c r="A461" s="20">
        <v>2015</v>
      </c>
      <c r="B461" s="20" t="s">
        <v>123</v>
      </c>
      <c r="C461" s="10" t="s">
        <v>130</v>
      </c>
      <c r="D461" s="20">
        <v>7</v>
      </c>
      <c r="E461" s="20">
        <v>4</v>
      </c>
      <c r="F461" s="20">
        <v>28</v>
      </c>
      <c r="G461" s="20">
        <v>3</v>
      </c>
      <c r="H461" s="20" t="s">
        <v>8</v>
      </c>
      <c r="I461" s="20"/>
      <c r="J461" s="20" t="str">
        <f t="shared" si="32"/>
        <v>GR100</v>
      </c>
      <c r="K461" s="21">
        <v>1008.5200000000001</v>
      </c>
      <c r="L461" s="17">
        <v>337.807887628309</v>
      </c>
      <c r="M461" s="17"/>
      <c r="N461" s="17">
        <v>573.72855753646672</v>
      </c>
      <c r="O461" s="23">
        <v>81.63690617684135</v>
      </c>
      <c r="P461" s="14"/>
      <c r="Q461" s="14"/>
      <c r="R461" s="22"/>
      <c r="T461" s="35"/>
    </row>
    <row r="462" spans="1:20" x14ac:dyDescent="0.35">
      <c r="A462" s="20">
        <v>2015</v>
      </c>
      <c r="B462" s="20" t="s">
        <v>123</v>
      </c>
      <c r="C462" s="10" t="s">
        <v>130</v>
      </c>
      <c r="D462" s="20">
        <v>8</v>
      </c>
      <c r="E462" s="20">
        <v>4</v>
      </c>
      <c r="F462" s="20">
        <v>29</v>
      </c>
      <c r="G462" s="20">
        <v>3</v>
      </c>
      <c r="H462" s="20" t="s">
        <v>13</v>
      </c>
      <c r="I462" s="20"/>
      <c r="J462" s="20" t="str">
        <f t="shared" si="32"/>
        <v>GR100</v>
      </c>
      <c r="K462" s="21">
        <v>877.44000000000017</v>
      </c>
      <c r="L462" s="17">
        <v>288.73808877284597</v>
      </c>
      <c r="M462" s="17"/>
      <c r="N462" s="17">
        <v>483.69930026109665</v>
      </c>
      <c r="O462" s="23">
        <v>103.32256919060052</v>
      </c>
      <c r="P462" s="14"/>
      <c r="Q462" s="14"/>
      <c r="R462" s="22"/>
      <c r="T462" s="35"/>
    </row>
    <row r="463" spans="1:20" x14ac:dyDescent="0.35">
      <c r="A463" s="20">
        <v>2015</v>
      </c>
      <c r="B463" s="20" t="s">
        <v>123</v>
      </c>
      <c r="C463" s="10" t="s">
        <v>130</v>
      </c>
      <c r="D463" s="20">
        <v>8</v>
      </c>
      <c r="E463" s="20">
        <v>3</v>
      </c>
      <c r="F463" s="20">
        <v>30</v>
      </c>
      <c r="G463" s="20">
        <v>3</v>
      </c>
      <c r="H463" s="20" t="s">
        <v>7</v>
      </c>
      <c r="I463" s="20"/>
      <c r="J463" s="20" t="str">
        <f t="shared" si="32"/>
        <v>GR100</v>
      </c>
      <c r="K463" s="21">
        <v>796.5</v>
      </c>
      <c r="L463" s="17">
        <v>271.90402010050252</v>
      </c>
      <c r="M463" s="17"/>
      <c r="N463" s="17">
        <v>465.26984924623116</v>
      </c>
      <c r="O463" s="23">
        <v>48.91959798994975</v>
      </c>
      <c r="P463" s="14"/>
      <c r="Q463" s="14"/>
      <c r="R463" s="22"/>
      <c r="T463" s="35"/>
    </row>
    <row r="464" spans="1:20" x14ac:dyDescent="0.35">
      <c r="A464" s="20">
        <v>2015</v>
      </c>
      <c r="B464" s="20" t="s">
        <v>123</v>
      </c>
      <c r="C464" s="10" t="s">
        <v>130</v>
      </c>
      <c r="D464" s="20">
        <v>8</v>
      </c>
      <c r="E464" s="20">
        <v>2</v>
      </c>
      <c r="F464" s="20">
        <v>31</v>
      </c>
      <c r="G464" s="20">
        <v>3</v>
      </c>
      <c r="H464" s="20" t="s">
        <v>6</v>
      </c>
      <c r="I464" s="20"/>
      <c r="J464" s="20" t="str">
        <f t="shared" si="32"/>
        <v>GR100</v>
      </c>
      <c r="K464" s="21">
        <v>1005.3599999999999</v>
      </c>
      <c r="L464" s="17">
        <v>352.60834039929085</v>
      </c>
      <c r="M464" s="17"/>
      <c r="N464" s="17">
        <v>565.413286055654</v>
      </c>
      <c r="O464" s="23">
        <v>86.175928466815691</v>
      </c>
      <c r="P464" s="14"/>
      <c r="Q464" s="14"/>
      <c r="R464" s="22"/>
      <c r="T464" s="35"/>
    </row>
    <row r="465" spans="1:20" x14ac:dyDescent="0.35">
      <c r="A465" s="20">
        <v>2015</v>
      </c>
      <c r="B465" s="20" t="s">
        <v>123</v>
      </c>
      <c r="C465" s="10" t="s">
        <v>130</v>
      </c>
      <c r="D465" s="20">
        <v>8</v>
      </c>
      <c r="E465" s="20">
        <v>1</v>
      </c>
      <c r="F465" s="20">
        <v>32</v>
      </c>
      <c r="G465" s="20">
        <v>3</v>
      </c>
      <c r="H465" s="20" t="s">
        <v>10</v>
      </c>
      <c r="I465" s="20"/>
      <c r="J465" s="20" t="str">
        <f t="shared" si="32"/>
        <v>GR100</v>
      </c>
      <c r="K465" s="21">
        <v>962.3</v>
      </c>
      <c r="L465" s="17">
        <v>357.26385832850798</v>
      </c>
      <c r="M465" s="17"/>
      <c r="N465" s="17">
        <v>512.44657402045925</v>
      </c>
      <c r="O465" s="23">
        <v>91.568017757189722</v>
      </c>
      <c r="P465" s="14"/>
      <c r="Q465" s="14"/>
      <c r="R465" s="22"/>
      <c r="T465" s="35"/>
    </row>
    <row r="466" spans="1:20" x14ac:dyDescent="0.35">
      <c r="A466" s="20">
        <v>2015</v>
      </c>
      <c r="B466" s="20" t="s">
        <v>123</v>
      </c>
      <c r="C466" s="10" t="s">
        <v>130</v>
      </c>
      <c r="D466" s="20">
        <v>9</v>
      </c>
      <c r="E466" s="20">
        <v>1</v>
      </c>
      <c r="F466" s="20">
        <v>33</v>
      </c>
      <c r="G466" s="20">
        <v>3</v>
      </c>
      <c r="H466" s="20" t="s">
        <v>2</v>
      </c>
      <c r="I466" s="20"/>
      <c r="J466" s="20" t="str">
        <f t="shared" si="32"/>
        <v>GR100</v>
      </c>
      <c r="K466" s="21">
        <v>940.36</v>
      </c>
      <c r="L466" s="17">
        <v>329.65453702630663</v>
      </c>
      <c r="M466" s="17"/>
      <c r="N466" s="17">
        <v>501.18387298644103</v>
      </c>
      <c r="O466" s="23">
        <v>96.771315332019938</v>
      </c>
      <c r="P466" s="14"/>
      <c r="Q466" s="14"/>
      <c r="R466" s="22"/>
      <c r="T466" s="35"/>
    </row>
    <row r="467" spans="1:20" x14ac:dyDescent="0.35">
      <c r="A467" s="20">
        <v>2015</v>
      </c>
      <c r="B467" s="20" t="s">
        <v>123</v>
      </c>
      <c r="C467" s="10" t="s">
        <v>130</v>
      </c>
      <c r="D467" s="20">
        <v>9</v>
      </c>
      <c r="E467" s="20">
        <v>2</v>
      </c>
      <c r="F467" s="20">
        <v>34</v>
      </c>
      <c r="G467" s="20">
        <v>3</v>
      </c>
      <c r="H467" s="20" t="s">
        <v>4</v>
      </c>
      <c r="I467" s="20"/>
      <c r="J467" s="20" t="str">
        <f t="shared" si="32"/>
        <v>GR100</v>
      </c>
      <c r="K467" s="21">
        <v>1119.94</v>
      </c>
      <c r="L467" s="17">
        <v>395.46361794500723</v>
      </c>
      <c r="M467" s="17"/>
      <c r="N467" s="17">
        <v>600.18492221418239</v>
      </c>
      <c r="O467" s="23">
        <v>111.93322178002896</v>
      </c>
      <c r="P467" s="14"/>
      <c r="Q467" s="14"/>
      <c r="R467" s="22"/>
      <c r="T467" s="35"/>
    </row>
    <row r="468" spans="1:20" x14ac:dyDescent="0.35">
      <c r="A468" s="20">
        <v>2015</v>
      </c>
      <c r="B468" s="20" t="s">
        <v>123</v>
      </c>
      <c r="C468" s="10" t="s">
        <v>130</v>
      </c>
      <c r="D468" s="20">
        <v>9</v>
      </c>
      <c r="E468" s="20">
        <v>3</v>
      </c>
      <c r="F468" s="20">
        <v>35</v>
      </c>
      <c r="G468" s="20">
        <v>3</v>
      </c>
      <c r="H468" s="20" t="s">
        <v>14</v>
      </c>
      <c r="I468" s="20"/>
      <c r="J468" s="20" t="str">
        <f t="shared" si="32"/>
        <v>GR100</v>
      </c>
      <c r="K468" s="21">
        <v>948.62000000000012</v>
      </c>
      <c r="L468" s="17">
        <v>346.89119517543861</v>
      </c>
      <c r="M468" s="17"/>
      <c r="N468" s="17">
        <v>503.08758040935669</v>
      </c>
      <c r="O468" s="23">
        <v>93.787174707602347</v>
      </c>
      <c r="P468" s="14"/>
      <c r="Q468" s="14"/>
      <c r="R468" s="22"/>
      <c r="T468" s="35"/>
    </row>
    <row r="469" spans="1:20" x14ac:dyDescent="0.35">
      <c r="A469" s="20">
        <v>2015</v>
      </c>
      <c r="B469" s="20" t="s">
        <v>123</v>
      </c>
      <c r="C469" s="10" t="s">
        <v>130</v>
      </c>
      <c r="D469" s="20">
        <v>9</v>
      </c>
      <c r="E469" s="20">
        <v>4</v>
      </c>
      <c r="F469" s="20">
        <v>36</v>
      </c>
      <c r="G469" s="20">
        <v>3</v>
      </c>
      <c r="H469" s="20" t="s">
        <v>12</v>
      </c>
      <c r="I469" s="20"/>
      <c r="J469" s="20" t="str">
        <f t="shared" si="32"/>
        <v>GR100</v>
      </c>
      <c r="K469" s="21">
        <v>925.06000000000006</v>
      </c>
      <c r="L469" s="17">
        <v>319.89692117821295</v>
      </c>
      <c r="M469" s="17"/>
      <c r="N469" s="17">
        <v>485.51569359881518</v>
      </c>
      <c r="O469" s="23">
        <v>115.53736053974001</v>
      </c>
      <c r="P469" s="14"/>
      <c r="Q469" s="14"/>
      <c r="R469" s="22"/>
      <c r="T469" s="35"/>
    </row>
    <row r="470" spans="1:20" x14ac:dyDescent="0.35">
      <c r="A470" s="20">
        <v>2015</v>
      </c>
      <c r="B470" s="20" t="s">
        <v>123</v>
      </c>
      <c r="C470" s="10" t="s">
        <v>130</v>
      </c>
      <c r="D470" s="20">
        <v>10</v>
      </c>
      <c r="E470" s="20">
        <v>4</v>
      </c>
      <c r="F470" s="20">
        <v>37</v>
      </c>
      <c r="G470" s="20">
        <v>4</v>
      </c>
      <c r="H470" s="20" t="s">
        <v>9</v>
      </c>
      <c r="I470" s="20"/>
      <c r="J470" s="20" t="str">
        <f t="shared" si="32"/>
        <v>GR100</v>
      </c>
      <c r="K470" s="21">
        <v>780.78</v>
      </c>
      <c r="L470" s="17">
        <v>256.61999999999995</v>
      </c>
      <c r="M470" s="17"/>
      <c r="N470" s="17">
        <v>446.0990625</v>
      </c>
      <c r="O470" s="23">
        <v>66.458437500000002</v>
      </c>
      <c r="P470" s="14"/>
      <c r="Q470" s="14"/>
      <c r="R470" s="22"/>
      <c r="T470" s="35"/>
    </row>
    <row r="471" spans="1:20" x14ac:dyDescent="0.35">
      <c r="A471" s="20">
        <v>2015</v>
      </c>
      <c r="B471" s="20" t="s">
        <v>123</v>
      </c>
      <c r="C471" s="10" t="s">
        <v>130</v>
      </c>
      <c r="D471" s="20">
        <v>10</v>
      </c>
      <c r="E471" s="20">
        <v>3</v>
      </c>
      <c r="F471" s="20">
        <v>38</v>
      </c>
      <c r="G471" s="20">
        <v>4</v>
      </c>
      <c r="H471" s="20" t="s">
        <v>2</v>
      </c>
      <c r="I471" s="20"/>
      <c r="J471" s="20" t="str">
        <f t="shared" si="32"/>
        <v>GR100</v>
      </c>
      <c r="K471" s="21">
        <v>911.5200000000001</v>
      </c>
      <c r="L471" s="17">
        <v>332.3670782232299</v>
      </c>
      <c r="M471" s="17"/>
      <c r="N471" s="17">
        <v>490.28371431516018</v>
      </c>
      <c r="O471" s="23">
        <v>77.87798412862</v>
      </c>
      <c r="P471" s="14"/>
      <c r="Q471" s="14"/>
      <c r="R471" s="22"/>
      <c r="T471" s="35"/>
    </row>
    <row r="472" spans="1:20" x14ac:dyDescent="0.35">
      <c r="A472" s="20">
        <v>2015</v>
      </c>
      <c r="B472" s="20" t="s">
        <v>123</v>
      </c>
      <c r="C472" s="10" t="s">
        <v>130</v>
      </c>
      <c r="D472" s="20">
        <v>10</v>
      </c>
      <c r="E472" s="20">
        <v>2</v>
      </c>
      <c r="F472" s="20">
        <v>39</v>
      </c>
      <c r="G472" s="20">
        <v>4</v>
      </c>
      <c r="H472" s="20" t="s">
        <v>12</v>
      </c>
      <c r="I472" s="20"/>
      <c r="J472" s="20" t="str">
        <f t="shared" si="32"/>
        <v>GR100</v>
      </c>
      <c r="K472" s="21">
        <v>1172.6199999999999</v>
      </c>
      <c r="L472" s="17">
        <v>357.37464290765098</v>
      </c>
      <c r="M472" s="17"/>
      <c r="N472" s="17">
        <v>741.28290199406035</v>
      </c>
      <c r="O472" s="23">
        <v>73.547867345495675</v>
      </c>
      <c r="P472" s="14"/>
      <c r="Q472" s="14"/>
      <c r="R472" s="22"/>
      <c r="T472" s="35"/>
    </row>
    <row r="473" spans="1:20" x14ac:dyDescent="0.35">
      <c r="A473" s="20">
        <v>2015</v>
      </c>
      <c r="B473" s="20" t="s">
        <v>123</v>
      </c>
      <c r="C473" s="10" t="s">
        <v>130</v>
      </c>
      <c r="D473" s="20">
        <v>10</v>
      </c>
      <c r="E473" s="20">
        <v>1</v>
      </c>
      <c r="F473" s="20">
        <v>40</v>
      </c>
      <c r="G473" s="20">
        <v>4</v>
      </c>
      <c r="H473" s="20" t="s">
        <v>13</v>
      </c>
      <c r="I473" s="20"/>
      <c r="J473" s="20" t="str">
        <f t="shared" si="32"/>
        <v>GR100</v>
      </c>
      <c r="K473" s="21">
        <v>987.33999999999992</v>
      </c>
      <c r="L473" s="17">
        <v>344.28325651114858</v>
      </c>
      <c r="M473" s="17"/>
      <c r="N473" s="17">
        <v>542.87975079632758</v>
      </c>
      <c r="O473" s="23">
        <v>91.574536256323796</v>
      </c>
      <c r="P473" s="14"/>
      <c r="Q473" s="14"/>
      <c r="R473" s="22"/>
      <c r="T473" s="35"/>
    </row>
    <row r="474" spans="1:20" x14ac:dyDescent="0.35">
      <c r="A474" s="20">
        <v>2015</v>
      </c>
      <c r="B474" s="20" t="s">
        <v>123</v>
      </c>
      <c r="C474" s="10" t="s">
        <v>130</v>
      </c>
      <c r="D474" s="20">
        <v>11</v>
      </c>
      <c r="E474" s="20">
        <v>1</v>
      </c>
      <c r="F474" s="20">
        <v>41</v>
      </c>
      <c r="G474" s="20">
        <v>4</v>
      </c>
      <c r="H474" s="20" t="s">
        <v>4</v>
      </c>
      <c r="I474" s="20"/>
      <c r="J474" s="20" t="str">
        <f t="shared" si="32"/>
        <v>GR100</v>
      </c>
      <c r="K474" s="21">
        <v>1124.56</v>
      </c>
      <c r="L474" s="17">
        <v>371.78844121432354</v>
      </c>
      <c r="M474" s="17"/>
      <c r="N474" s="17">
        <v>652.48147778030125</v>
      </c>
      <c r="O474" s="23">
        <v>99.949537436596245</v>
      </c>
      <c r="P474" s="14"/>
      <c r="Q474" s="14"/>
      <c r="R474" s="22"/>
      <c r="T474" s="35"/>
    </row>
    <row r="475" spans="1:20" x14ac:dyDescent="0.35">
      <c r="A475" s="20">
        <v>2015</v>
      </c>
      <c r="B475" s="20" t="s">
        <v>123</v>
      </c>
      <c r="C475" s="10" t="s">
        <v>130</v>
      </c>
      <c r="D475" s="20">
        <v>11</v>
      </c>
      <c r="E475" s="20">
        <v>2</v>
      </c>
      <c r="F475" s="20">
        <v>42</v>
      </c>
      <c r="G475" s="20">
        <v>4</v>
      </c>
      <c r="H475" s="20" t="s">
        <v>3</v>
      </c>
      <c r="I475" s="20"/>
      <c r="J475" s="20" t="str">
        <f t="shared" si="32"/>
        <v>GR100</v>
      </c>
      <c r="K475" s="21">
        <v>1017.4799999999999</v>
      </c>
      <c r="L475" s="17">
        <v>321.84066127847171</v>
      </c>
      <c r="M475" s="17"/>
      <c r="N475" s="17">
        <v>589.5552740631889</v>
      </c>
      <c r="O475" s="23">
        <v>83.506624540778844</v>
      </c>
      <c r="P475" s="14"/>
      <c r="Q475" s="14"/>
      <c r="R475" s="22"/>
      <c r="T475" s="35"/>
    </row>
    <row r="476" spans="1:20" x14ac:dyDescent="0.35">
      <c r="A476" s="20">
        <v>2015</v>
      </c>
      <c r="B476" s="20" t="s">
        <v>123</v>
      </c>
      <c r="C476" s="10" t="s">
        <v>130</v>
      </c>
      <c r="D476" s="20">
        <v>11</v>
      </c>
      <c r="E476" s="20">
        <v>3</v>
      </c>
      <c r="F476" s="20">
        <v>43</v>
      </c>
      <c r="G476" s="20">
        <v>4</v>
      </c>
      <c r="H476" s="20" t="s">
        <v>6</v>
      </c>
      <c r="I476" s="20"/>
      <c r="J476" s="20" t="str">
        <f t="shared" si="32"/>
        <v>GR100</v>
      </c>
      <c r="K476" s="21">
        <v>1111.32</v>
      </c>
      <c r="L476" s="17">
        <v>383.21049862448416</v>
      </c>
      <c r="M476" s="17"/>
      <c r="N476" s="17">
        <v>507.31681568088038</v>
      </c>
      <c r="O476" s="23">
        <v>124.39293672627235</v>
      </c>
      <c r="P476" s="14"/>
      <c r="Q476" s="14"/>
      <c r="R476" s="22"/>
      <c r="T476" s="35"/>
    </row>
    <row r="477" spans="1:20" x14ac:dyDescent="0.35">
      <c r="A477" s="20">
        <v>2015</v>
      </c>
      <c r="B477" s="20" t="s">
        <v>123</v>
      </c>
      <c r="C477" s="10" t="s">
        <v>130</v>
      </c>
      <c r="D477" s="20">
        <v>11</v>
      </c>
      <c r="E477" s="20">
        <v>4</v>
      </c>
      <c r="F477" s="20">
        <v>44</v>
      </c>
      <c r="G477" s="20">
        <v>4</v>
      </c>
      <c r="H477" s="20" t="s">
        <v>14</v>
      </c>
      <c r="I477" s="20"/>
      <c r="J477" s="20" t="str">
        <f t="shared" si="32"/>
        <v>GR100</v>
      </c>
      <c r="K477" s="21">
        <v>1010</v>
      </c>
      <c r="L477" s="17">
        <v>381.27923894795748</v>
      </c>
      <c r="M477" s="17"/>
      <c r="N477" s="17">
        <v>536.93340794627875</v>
      </c>
      <c r="O477" s="23">
        <v>91.335198656966995</v>
      </c>
      <c r="P477" s="14"/>
      <c r="Q477" s="14"/>
      <c r="R477" s="22"/>
      <c r="T477" s="35"/>
    </row>
    <row r="478" spans="1:20" x14ac:dyDescent="0.35">
      <c r="A478" s="20">
        <v>2015</v>
      </c>
      <c r="B478" s="20" t="s">
        <v>123</v>
      </c>
      <c r="C478" s="10" t="s">
        <v>130</v>
      </c>
      <c r="D478" s="20">
        <v>12</v>
      </c>
      <c r="E478" s="20">
        <v>4</v>
      </c>
      <c r="F478" s="20">
        <v>45</v>
      </c>
      <c r="G478" s="20">
        <v>4</v>
      </c>
      <c r="H478" s="20" t="s">
        <v>5</v>
      </c>
      <c r="I478" s="20"/>
      <c r="J478" s="20" t="str">
        <f t="shared" si="32"/>
        <v>GR100</v>
      </c>
      <c r="K478" s="21">
        <v>896.33999999999992</v>
      </c>
      <c r="L478" s="17">
        <v>327.6510766477781</v>
      </c>
      <c r="M478" s="17"/>
      <c r="N478" s="17">
        <v>461.04614375186395</v>
      </c>
      <c r="O478" s="23">
        <v>101.31609305099909</v>
      </c>
      <c r="P478" s="14"/>
      <c r="Q478" s="14"/>
      <c r="R478" s="22"/>
      <c r="T478" s="35"/>
    </row>
    <row r="479" spans="1:20" x14ac:dyDescent="0.35">
      <c r="A479" s="20">
        <v>2015</v>
      </c>
      <c r="B479" s="20" t="s">
        <v>123</v>
      </c>
      <c r="C479" s="10" t="s">
        <v>130</v>
      </c>
      <c r="D479" s="20">
        <v>12</v>
      </c>
      <c r="E479" s="20">
        <v>3</v>
      </c>
      <c r="F479" s="20">
        <v>46</v>
      </c>
      <c r="G479" s="20">
        <v>4</v>
      </c>
      <c r="H479" s="20" t="s">
        <v>8</v>
      </c>
      <c r="I479" s="20"/>
      <c r="J479" s="20" t="str">
        <f t="shared" si="32"/>
        <v>GR100</v>
      </c>
      <c r="K479" s="21">
        <v>1110.04</v>
      </c>
      <c r="L479" s="17">
        <v>413.05237045203967</v>
      </c>
      <c r="M479" s="17"/>
      <c r="N479" s="17">
        <v>571.54209481808152</v>
      </c>
      <c r="O479" s="23">
        <v>98.418651231165015</v>
      </c>
      <c r="P479" s="14"/>
      <c r="Q479" s="14"/>
      <c r="R479" s="22"/>
      <c r="T479" s="35"/>
    </row>
    <row r="480" spans="1:20" x14ac:dyDescent="0.35">
      <c r="A480" s="20">
        <v>2015</v>
      </c>
      <c r="B480" s="20" t="s">
        <v>123</v>
      </c>
      <c r="C480" s="10" t="s">
        <v>130</v>
      </c>
      <c r="D480" s="20">
        <v>12</v>
      </c>
      <c r="E480" s="20">
        <v>2</v>
      </c>
      <c r="F480" s="20">
        <v>47</v>
      </c>
      <c r="G480" s="20">
        <v>4</v>
      </c>
      <c r="H480" s="20" t="s">
        <v>10</v>
      </c>
      <c r="I480" s="20"/>
      <c r="J480" s="20" t="str">
        <f t="shared" si="32"/>
        <v>GR100</v>
      </c>
      <c r="K480" s="21">
        <v>930.91999999999985</v>
      </c>
      <c r="L480" s="17">
        <v>330.81987008024453</v>
      </c>
      <c r="M480" s="17"/>
      <c r="N480" s="17">
        <v>510.81433702713025</v>
      </c>
      <c r="O480" s="23">
        <v>83.949988536492157</v>
      </c>
      <c r="P480" s="14"/>
      <c r="Q480" s="14"/>
      <c r="R480" s="22"/>
      <c r="T480" s="35"/>
    </row>
    <row r="481" spans="1:20" x14ac:dyDescent="0.35">
      <c r="A481" s="20">
        <v>2015</v>
      </c>
      <c r="B481" s="20" t="s">
        <v>123</v>
      </c>
      <c r="C481" s="10" t="s">
        <v>130</v>
      </c>
      <c r="D481" s="20">
        <v>12</v>
      </c>
      <c r="E481" s="20">
        <v>1</v>
      </c>
      <c r="F481" s="20">
        <v>48</v>
      </c>
      <c r="G481" s="20">
        <v>4</v>
      </c>
      <c r="H481" s="20" t="s">
        <v>7</v>
      </c>
      <c r="I481" s="20"/>
      <c r="J481" s="20" t="str">
        <f t="shared" si="32"/>
        <v>GR100</v>
      </c>
      <c r="K481" s="21">
        <v>1108.02</v>
      </c>
      <c r="L481" s="17">
        <v>351.27713035204573</v>
      </c>
      <c r="M481" s="17"/>
      <c r="N481" s="17">
        <v>651.5284110371075</v>
      </c>
      <c r="O481" s="23">
        <v>90.244064700285449</v>
      </c>
      <c r="P481" s="14"/>
      <c r="Q481" s="14"/>
      <c r="R481" s="22"/>
      <c r="T481" s="35"/>
    </row>
    <row r="482" spans="1:20" x14ac:dyDescent="0.35">
      <c r="A482" s="10">
        <v>2015</v>
      </c>
      <c r="B482" s="10" t="s">
        <v>131</v>
      </c>
      <c r="C482" s="10" t="s">
        <v>132</v>
      </c>
      <c r="D482" s="10">
        <v>1</v>
      </c>
      <c r="E482" s="10">
        <v>1</v>
      </c>
      <c r="F482" s="10">
        <v>1</v>
      </c>
      <c r="G482" s="10">
        <v>1</v>
      </c>
      <c r="H482" s="10" t="s">
        <v>9</v>
      </c>
      <c r="I482" s="24">
        <v>42214</v>
      </c>
      <c r="J482" s="10" t="s">
        <v>125</v>
      </c>
      <c r="K482" s="17">
        <v>55</v>
      </c>
      <c r="L482" s="12"/>
      <c r="M482" s="12"/>
      <c r="N482" s="12"/>
      <c r="O482" s="13"/>
      <c r="P482" s="14">
        <v>-25.99</v>
      </c>
      <c r="Q482" s="15">
        <v>57.423000000000002</v>
      </c>
      <c r="R482" s="15">
        <v>30.8</v>
      </c>
      <c r="S482" s="35">
        <f t="shared" ref="S482:S545" si="33">K482*Q482/1000</f>
        <v>3.1582650000000005</v>
      </c>
      <c r="T482" s="35">
        <f t="shared" ref="T482:T514" si="34">K482*R482/1000</f>
        <v>1.694</v>
      </c>
    </row>
    <row r="483" spans="1:20" x14ac:dyDescent="0.35">
      <c r="A483" s="10">
        <v>2015</v>
      </c>
      <c r="B483" s="10" t="s">
        <v>131</v>
      </c>
      <c r="C483" s="10" t="s">
        <v>132</v>
      </c>
      <c r="D483" s="10">
        <v>2</v>
      </c>
      <c r="E483" s="10">
        <v>1</v>
      </c>
      <c r="F483" s="10">
        <v>2</v>
      </c>
      <c r="G483" s="10">
        <v>1</v>
      </c>
      <c r="H483" s="10" t="s">
        <v>5</v>
      </c>
      <c r="I483" s="24">
        <v>42214</v>
      </c>
      <c r="J483" s="10" t="s">
        <v>125</v>
      </c>
      <c r="K483" s="17">
        <v>52</v>
      </c>
      <c r="L483" s="12"/>
      <c r="M483" s="12"/>
      <c r="N483" s="12"/>
      <c r="O483" s="13"/>
      <c r="P483" s="14">
        <v>-25.36</v>
      </c>
      <c r="Q483" s="15">
        <v>58.928000000000004</v>
      </c>
      <c r="R483" s="15">
        <v>51.2</v>
      </c>
      <c r="S483" s="35">
        <f t="shared" si="33"/>
        <v>3.0642560000000003</v>
      </c>
      <c r="T483" s="35">
        <f t="shared" si="34"/>
        <v>2.6623999999999999</v>
      </c>
    </row>
    <row r="484" spans="1:20" x14ac:dyDescent="0.35">
      <c r="A484" s="10">
        <v>2015</v>
      </c>
      <c r="B484" s="10" t="s">
        <v>131</v>
      </c>
      <c r="C484" s="10" t="s">
        <v>132</v>
      </c>
      <c r="D484" s="10">
        <v>3</v>
      </c>
      <c r="E484" s="10">
        <v>1</v>
      </c>
      <c r="F484" s="10">
        <v>3</v>
      </c>
      <c r="G484" s="10">
        <v>1</v>
      </c>
      <c r="H484" s="10" t="s">
        <v>13</v>
      </c>
      <c r="I484" s="24">
        <v>42214</v>
      </c>
      <c r="J484" s="10" t="s">
        <v>125</v>
      </c>
      <c r="K484" s="17">
        <v>82.166666666666671</v>
      </c>
      <c r="L484" s="12"/>
      <c r="M484" s="12"/>
      <c r="N484" s="12"/>
      <c r="O484" s="13"/>
      <c r="P484" s="14">
        <v>-25.83</v>
      </c>
      <c r="Q484" s="15">
        <v>60.972999999999999</v>
      </c>
      <c r="R484" s="15">
        <v>14.399999999999999</v>
      </c>
      <c r="S484" s="35">
        <f t="shared" si="33"/>
        <v>5.0099481666666668</v>
      </c>
      <c r="T484" s="35">
        <f t="shared" si="34"/>
        <v>1.1832</v>
      </c>
    </row>
    <row r="485" spans="1:20" x14ac:dyDescent="0.35">
      <c r="A485" s="10">
        <v>2015</v>
      </c>
      <c r="B485" s="10" t="s">
        <v>131</v>
      </c>
      <c r="C485" s="10" t="s">
        <v>132</v>
      </c>
      <c r="D485" s="10">
        <v>4</v>
      </c>
      <c r="E485" s="10">
        <v>1</v>
      </c>
      <c r="F485" s="10">
        <v>4</v>
      </c>
      <c r="G485" s="10">
        <v>1</v>
      </c>
      <c r="H485" s="10" t="s">
        <v>7</v>
      </c>
      <c r="I485" s="24">
        <v>42214</v>
      </c>
      <c r="J485" s="10" t="s">
        <v>125</v>
      </c>
      <c r="K485" s="17">
        <v>58.666666666666671</v>
      </c>
      <c r="L485" s="12"/>
      <c r="M485" s="12"/>
      <c r="N485" s="12"/>
      <c r="O485" s="13"/>
      <c r="P485" s="14">
        <v>-25.68</v>
      </c>
      <c r="Q485" s="15">
        <v>53.84</v>
      </c>
      <c r="R485" s="15">
        <v>33.1</v>
      </c>
      <c r="S485" s="35">
        <f t="shared" si="33"/>
        <v>3.1586133333333337</v>
      </c>
      <c r="T485" s="35">
        <f t="shared" si="34"/>
        <v>1.9418666666666671</v>
      </c>
    </row>
    <row r="486" spans="1:20" x14ac:dyDescent="0.35">
      <c r="A486" s="10">
        <v>2015</v>
      </c>
      <c r="B486" s="10" t="s">
        <v>131</v>
      </c>
      <c r="C486" s="10" t="s">
        <v>132</v>
      </c>
      <c r="D486" s="10">
        <v>4</v>
      </c>
      <c r="E486" s="10">
        <v>2</v>
      </c>
      <c r="F486" s="10">
        <v>5</v>
      </c>
      <c r="G486" s="10">
        <v>1</v>
      </c>
      <c r="H486" s="10" t="s">
        <v>12</v>
      </c>
      <c r="I486" s="24">
        <v>42214</v>
      </c>
      <c r="J486" s="10" t="s">
        <v>125</v>
      </c>
      <c r="K486" s="17">
        <v>64.500000000000014</v>
      </c>
      <c r="L486" s="12"/>
      <c r="M486" s="12"/>
      <c r="N486" s="12"/>
      <c r="O486" s="13"/>
      <c r="P486" s="14">
        <v>-25.7</v>
      </c>
      <c r="Q486" s="15">
        <v>57.942999999999998</v>
      </c>
      <c r="R486" s="15">
        <v>28.599999999999998</v>
      </c>
      <c r="S486" s="35">
        <f t="shared" si="33"/>
        <v>3.7373235000000009</v>
      </c>
      <c r="T486" s="35">
        <f t="shared" si="34"/>
        <v>1.8447000000000002</v>
      </c>
    </row>
    <row r="487" spans="1:20" x14ac:dyDescent="0.35">
      <c r="A487" s="10">
        <v>2015</v>
      </c>
      <c r="B487" s="10" t="s">
        <v>131</v>
      </c>
      <c r="C487" s="10" t="s">
        <v>132</v>
      </c>
      <c r="D487" s="10">
        <v>3</v>
      </c>
      <c r="E487" s="10">
        <v>2</v>
      </c>
      <c r="F487" s="10">
        <v>6</v>
      </c>
      <c r="G487" s="10">
        <v>1</v>
      </c>
      <c r="H487" s="10" t="s">
        <v>10</v>
      </c>
      <c r="I487" s="24">
        <v>42214</v>
      </c>
      <c r="J487" s="10" t="s">
        <v>125</v>
      </c>
      <c r="K487" s="17">
        <v>67.666666666666671</v>
      </c>
      <c r="L487" s="12"/>
      <c r="M487" s="12"/>
      <c r="N487" s="12"/>
      <c r="O487" s="13"/>
      <c r="P487" s="14">
        <v>-25.72</v>
      </c>
      <c r="Q487" s="15">
        <v>62.704000000000008</v>
      </c>
      <c r="R487" s="15">
        <v>17.7</v>
      </c>
      <c r="S487" s="35">
        <f t="shared" si="33"/>
        <v>4.2429706666666673</v>
      </c>
      <c r="T487" s="35">
        <f t="shared" si="34"/>
        <v>1.1977</v>
      </c>
    </row>
    <row r="488" spans="1:20" x14ac:dyDescent="0.35">
      <c r="A488" s="10">
        <v>2015</v>
      </c>
      <c r="B488" s="10" t="s">
        <v>131</v>
      </c>
      <c r="C488" s="10" t="s">
        <v>132</v>
      </c>
      <c r="D488" s="10">
        <v>2</v>
      </c>
      <c r="E488" s="10">
        <v>2</v>
      </c>
      <c r="F488" s="10">
        <v>7</v>
      </c>
      <c r="G488" s="10">
        <v>1</v>
      </c>
      <c r="H488" s="10" t="s">
        <v>6</v>
      </c>
      <c r="I488" s="24">
        <v>42214</v>
      </c>
      <c r="J488" s="10" t="s">
        <v>125</v>
      </c>
      <c r="K488" s="17">
        <v>47.5</v>
      </c>
      <c r="L488" s="12"/>
      <c r="M488" s="12"/>
      <c r="N488" s="12"/>
      <c r="O488" s="13"/>
      <c r="P488" s="14">
        <v>-25.43</v>
      </c>
      <c r="Q488" s="15">
        <v>58.221999999999994</v>
      </c>
      <c r="R488" s="15">
        <v>50.5</v>
      </c>
      <c r="S488" s="35">
        <f t="shared" si="33"/>
        <v>2.7655449999999995</v>
      </c>
      <c r="T488" s="35">
        <f t="shared" si="34"/>
        <v>2.3987500000000002</v>
      </c>
    </row>
    <row r="489" spans="1:20" x14ac:dyDescent="0.35">
      <c r="A489" s="10">
        <v>2015</v>
      </c>
      <c r="B489" s="10" t="s">
        <v>131</v>
      </c>
      <c r="C489" s="10" t="s">
        <v>132</v>
      </c>
      <c r="D489" s="10">
        <v>1</v>
      </c>
      <c r="E489" s="10">
        <v>2</v>
      </c>
      <c r="F489" s="10">
        <v>8</v>
      </c>
      <c r="G489" s="10">
        <v>1</v>
      </c>
      <c r="H489" s="10" t="s">
        <v>8</v>
      </c>
      <c r="I489" s="24">
        <v>42214</v>
      </c>
      <c r="J489" s="10" t="s">
        <v>125</v>
      </c>
      <c r="K489" s="17">
        <v>49.5</v>
      </c>
      <c r="L489" s="12"/>
      <c r="M489" s="12"/>
      <c r="N489" s="12"/>
      <c r="O489" s="13"/>
      <c r="P489" s="14">
        <v>-25.21</v>
      </c>
      <c r="Q489" s="15">
        <v>55.587000000000003</v>
      </c>
      <c r="R489" s="15">
        <v>48.8</v>
      </c>
      <c r="S489" s="35">
        <f t="shared" si="33"/>
        <v>2.7515565</v>
      </c>
      <c r="T489" s="35">
        <f t="shared" si="34"/>
        <v>2.4156</v>
      </c>
    </row>
    <row r="490" spans="1:20" x14ac:dyDescent="0.35">
      <c r="A490" s="10">
        <v>2015</v>
      </c>
      <c r="B490" s="10" t="s">
        <v>131</v>
      </c>
      <c r="C490" s="10" t="s">
        <v>132</v>
      </c>
      <c r="D490" s="10">
        <v>1</v>
      </c>
      <c r="E490" s="10">
        <v>3</v>
      </c>
      <c r="F490" s="10">
        <v>9</v>
      </c>
      <c r="G490" s="10">
        <v>1</v>
      </c>
      <c r="H490" s="10" t="s">
        <v>4</v>
      </c>
      <c r="I490" s="24">
        <v>42214</v>
      </c>
      <c r="J490" s="10" t="s">
        <v>125</v>
      </c>
      <c r="K490" s="17">
        <v>38.469945355191257</v>
      </c>
      <c r="L490" s="12"/>
      <c r="M490" s="12"/>
      <c r="N490" s="12"/>
      <c r="O490" s="13"/>
      <c r="P490" s="14">
        <v>-25.44</v>
      </c>
      <c r="Q490" s="15">
        <v>51.91</v>
      </c>
      <c r="R490" s="15">
        <v>51</v>
      </c>
      <c r="S490" s="35">
        <f t="shared" si="33"/>
        <v>1.996974863387978</v>
      </c>
      <c r="T490" s="35">
        <f t="shared" si="34"/>
        <v>1.9619672131147541</v>
      </c>
    </row>
    <row r="491" spans="1:20" x14ac:dyDescent="0.35">
      <c r="A491" s="10">
        <v>2015</v>
      </c>
      <c r="B491" s="10" t="s">
        <v>131</v>
      </c>
      <c r="C491" s="10" t="s">
        <v>132</v>
      </c>
      <c r="D491" s="10">
        <v>2</v>
      </c>
      <c r="E491" s="10">
        <v>3</v>
      </c>
      <c r="F491" s="10">
        <v>10</v>
      </c>
      <c r="G491" s="10">
        <v>1</v>
      </c>
      <c r="H491" s="10" t="s">
        <v>14</v>
      </c>
      <c r="I491" s="24">
        <v>42214</v>
      </c>
      <c r="J491" s="10" t="s">
        <v>125</v>
      </c>
      <c r="K491" s="17">
        <v>46.5</v>
      </c>
      <c r="L491" s="12"/>
      <c r="M491" s="12"/>
      <c r="N491" s="12"/>
      <c r="O491" s="13"/>
      <c r="P491" s="14">
        <v>-25.61</v>
      </c>
      <c r="Q491" s="15">
        <v>58.448</v>
      </c>
      <c r="R491" s="15">
        <v>32.9</v>
      </c>
      <c r="S491" s="35">
        <f t="shared" si="33"/>
        <v>2.717832</v>
      </c>
      <c r="T491" s="35">
        <f t="shared" si="34"/>
        <v>1.5298499999999999</v>
      </c>
    </row>
    <row r="492" spans="1:20" x14ac:dyDescent="0.35">
      <c r="A492" s="10">
        <v>2015</v>
      </c>
      <c r="B492" s="10" t="s">
        <v>131</v>
      </c>
      <c r="C492" s="10" t="s">
        <v>132</v>
      </c>
      <c r="D492" s="10">
        <v>3</v>
      </c>
      <c r="E492" s="10">
        <v>3</v>
      </c>
      <c r="F492" s="10">
        <v>11</v>
      </c>
      <c r="G492" s="10">
        <v>1</v>
      </c>
      <c r="H492" s="10" t="s">
        <v>3</v>
      </c>
      <c r="I492" s="24">
        <v>42214</v>
      </c>
      <c r="J492" s="10" t="s">
        <v>125</v>
      </c>
      <c r="K492" s="17">
        <v>55.166666666666671</v>
      </c>
      <c r="L492" s="12"/>
      <c r="M492" s="12"/>
      <c r="N492" s="12"/>
      <c r="O492" s="13"/>
      <c r="P492" s="14">
        <v>-25.5</v>
      </c>
      <c r="Q492" s="15">
        <v>58.746000000000002</v>
      </c>
      <c r="R492" s="15">
        <v>36</v>
      </c>
      <c r="S492" s="35">
        <f t="shared" si="33"/>
        <v>3.2408210000000004</v>
      </c>
      <c r="T492" s="35">
        <f t="shared" si="34"/>
        <v>1.9860000000000002</v>
      </c>
    </row>
    <row r="493" spans="1:20" x14ac:dyDescent="0.35">
      <c r="A493" s="10">
        <v>2015</v>
      </c>
      <c r="B493" s="10" t="s">
        <v>131</v>
      </c>
      <c r="C493" s="10" t="s">
        <v>132</v>
      </c>
      <c r="D493" s="10">
        <v>4</v>
      </c>
      <c r="E493" s="10">
        <v>3</v>
      </c>
      <c r="F493" s="10">
        <v>12</v>
      </c>
      <c r="G493" s="10">
        <v>1</v>
      </c>
      <c r="H493" s="10" t="s">
        <v>2</v>
      </c>
      <c r="I493" s="24">
        <v>42214</v>
      </c>
      <c r="J493" s="10" t="s">
        <v>125</v>
      </c>
      <c r="K493" s="17">
        <v>61.5</v>
      </c>
      <c r="L493" s="12"/>
      <c r="M493" s="12"/>
      <c r="N493" s="12"/>
      <c r="O493" s="13"/>
      <c r="P493" s="14">
        <v>-25.11</v>
      </c>
      <c r="Q493" s="15">
        <v>50.512</v>
      </c>
      <c r="R493" s="15">
        <v>71.7</v>
      </c>
      <c r="S493" s="35">
        <f t="shared" si="33"/>
        <v>3.1064879999999997</v>
      </c>
      <c r="T493" s="35">
        <f t="shared" si="34"/>
        <v>4.4095500000000003</v>
      </c>
    </row>
    <row r="494" spans="1:20" x14ac:dyDescent="0.35">
      <c r="A494" s="10">
        <v>2015</v>
      </c>
      <c r="B494" s="10" t="s">
        <v>131</v>
      </c>
      <c r="C494" s="10" t="s">
        <v>132</v>
      </c>
      <c r="D494" s="10">
        <v>4</v>
      </c>
      <c r="E494" s="10">
        <v>4</v>
      </c>
      <c r="F494" s="10">
        <v>13</v>
      </c>
      <c r="G494" s="10">
        <v>2</v>
      </c>
      <c r="H494" s="10" t="s">
        <v>4</v>
      </c>
      <c r="I494" s="24">
        <v>42214</v>
      </c>
      <c r="J494" s="10" t="s">
        <v>125</v>
      </c>
      <c r="K494" s="17">
        <v>37.166666666666671</v>
      </c>
      <c r="L494" s="12"/>
      <c r="M494" s="12"/>
      <c r="N494" s="12"/>
      <c r="O494" s="13"/>
      <c r="P494" s="14">
        <v>-25.27</v>
      </c>
      <c r="Q494" s="15">
        <v>51.725000000000001</v>
      </c>
      <c r="R494" s="15">
        <v>64.400000000000006</v>
      </c>
      <c r="S494" s="35">
        <f t="shared" si="33"/>
        <v>1.9224458333333336</v>
      </c>
      <c r="T494" s="35">
        <f t="shared" si="34"/>
        <v>2.393533333333334</v>
      </c>
    </row>
    <row r="495" spans="1:20" x14ac:dyDescent="0.35">
      <c r="A495" s="10">
        <v>2015</v>
      </c>
      <c r="B495" s="10" t="s">
        <v>131</v>
      </c>
      <c r="C495" s="10" t="s">
        <v>132</v>
      </c>
      <c r="D495" s="10">
        <v>3</v>
      </c>
      <c r="E495" s="10">
        <v>4</v>
      </c>
      <c r="F495" s="10">
        <v>14</v>
      </c>
      <c r="G495" s="10">
        <v>2</v>
      </c>
      <c r="H495" s="10" t="s">
        <v>9</v>
      </c>
      <c r="I495" s="24">
        <v>42214</v>
      </c>
      <c r="J495" s="10" t="s">
        <v>125</v>
      </c>
      <c r="K495" s="17">
        <v>52.5</v>
      </c>
      <c r="L495" s="12"/>
      <c r="M495" s="12"/>
      <c r="N495" s="12"/>
      <c r="O495" s="13"/>
      <c r="P495" s="14">
        <v>-25.54</v>
      </c>
      <c r="Q495" s="15">
        <v>62.327000000000005</v>
      </c>
      <c r="R495" s="15">
        <v>31.7</v>
      </c>
      <c r="S495" s="35">
        <f t="shared" si="33"/>
        <v>3.2721675000000006</v>
      </c>
      <c r="T495" s="35">
        <f t="shared" si="34"/>
        <v>1.66425</v>
      </c>
    </row>
    <row r="496" spans="1:20" x14ac:dyDescent="0.35">
      <c r="A496" s="10">
        <v>2015</v>
      </c>
      <c r="B496" s="10" t="s">
        <v>131</v>
      </c>
      <c r="C496" s="10" t="s">
        <v>132</v>
      </c>
      <c r="D496" s="10">
        <v>2</v>
      </c>
      <c r="E496" s="10">
        <v>4</v>
      </c>
      <c r="F496" s="10">
        <v>15</v>
      </c>
      <c r="G496" s="10">
        <v>2</v>
      </c>
      <c r="H496" s="10" t="s">
        <v>3</v>
      </c>
      <c r="I496" s="24">
        <v>42214</v>
      </c>
      <c r="J496" s="10" t="s">
        <v>125</v>
      </c>
      <c r="K496" s="17">
        <v>56.000000000000007</v>
      </c>
      <c r="L496" s="12"/>
      <c r="M496" s="12"/>
      <c r="N496" s="12"/>
      <c r="O496" s="13"/>
      <c r="P496" s="14">
        <v>-25.29</v>
      </c>
      <c r="Q496" s="15">
        <v>55.542999999999992</v>
      </c>
      <c r="R496" s="15">
        <v>58.099999999999994</v>
      </c>
      <c r="S496" s="35">
        <f t="shared" si="33"/>
        <v>3.1104080000000001</v>
      </c>
      <c r="T496" s="35">
        <f t="shared" si="34"/>
        <v>3.2536</v>
      </c>
    </row>
    <row r="497" spans="1:20" x14ac:dyDescent="0.35">
      <c r="A497" s="10">
        <v>2015</v>
      </c>
      <c r="B497" s="10" t="s">
        <v>131</v>
      </c>
      <c r="C497" s="10" t="s">
        <v>132</v>
      </c>
      <c r="D497" s="10">
        <v>1</v>
      </c>
      <c r="E497" s="10">
        <v>4</v>
      </c>
      <c r="F497" s="10">
        <v>16</v>
      </c>
      <c r="G497" s="10">
        <v>2</v>
      </c>
      <c r="H497" s="10" t="s">
        <v>13</v>
      </c>
      <c r="I497" s="24">
        <v>42214</v>
      </c>
      <c r="J497" s="10" t="s">
        <v>125</v>
      </c>
      <c r="K497" s="17">
        <v>61.166666666666671</v>
      </c>
      <c r="L497" s="12"/>
      <c r="M497" s="12"/>
      <c r="N497" s="12"/>
      <c r="O497" s="13"/>
      <c r="P497" s="14">
        <v>-25.59</v>
      </c>
      <c r="Q497" s="15">
        <v>59.108999999999995</v>
      </c>
      <c r="R497" s="15">
        <v>23.4</v>
      </c>
      <c r="S497" s="35">
        <f t="shared" si="33"/>
        <v>3.6155005</v>
      </c>
      <c r="T497" s="35">
        <f t="shared" si="34"/>
        <v>1.4313</v>
      </c>
    </row>
    <row r="498" spans="1:20" x14ac:dyDescent="0.35">
      <c r="A498" s="10">
        <v>2015</v>
      </c>
      <c r="B498" s="10" t="s">
        <v>131</v>
      </c>
      <c r="C498" s="10" t="s">
        <v>132</v>
      </c>
      <c r="D498" s="10">
        <v>1</v>
      </c>
      <c r="E498" s="10">
        <v>5</v>
      </c>
      <c r="F498" s="10">
        <v>17</v>
      </c>
      <c r="G498" s="10">
        <v>2</v>
      </c>
      <c r="H498" s="10" t="s">
        <v>14</v>
      </c>
      <c r="I498" s="24">
        <v>42214</v>
      </c>
      <c r="J498" s="10" t="s">
        <v>125</v>
      </c>
      <c r="K498" s="17">
        <v>45.5</v>
      </c>
      <c r="L498" s="12"/>
      <c r="M498" s="12"/>
      <c r="N498" s="12"/>
      <c r="O498" s="13"/>
      <c r="P498" s="14">
        <v>-25.41</v>
      </c>
      <c r="Q498" s="15">
        <v>58.918999999999997</v>
      </c>
      <c r="R498" s="15">
        <v>37.200000000000003</v>
      </c>
      <c r="S498" s="35">
        <f t="shared" si="33"/>
        <v>2.6808144999999999</v>
      </c>
      <c r="T498" s="35">
        <f t="shared" si="34"/>
        <v>1.6926000000000001</v>
      </c>
    </row>
    <row r="499" spans="1:20" x14ac:dyDescent="0.35">
      <c r="A499" s="10">
        <v>2015</v>
      </c>
      <c r="B499" s="10" t="s">
        <v>131</v>
      </c>
      <c r="C499" s="10" t="s">
        <v>132</v>
      </c>
      <c r="D499" s="10">
        <v>2</v>
      </c>
      <c r="E499" s="10">
        <v>5</v>
      </c>
      <c r="F499" s="10">
        <v>18</v>
      </c>
      <c r="G499" s="10">
        <v>2</v>
      </c>
      <c r="H499" s="10" t="s">
        <v>12</v>
      </c>
      <c r="I499" s="24">
        <v>42214</v>
      </c>
      <c r="J499" s="10" t="s">
        <v>125</v>
      </c>
      <c r="K499" s="17">
        <v>54</v>
      </c>
      <c r="L499" s="12"/>
      <c r="M499" s="12"/>
      <c r="N499" s="12"/>
      <c r="O499" s="13"/>
      <c r="P499" s="14">
        <v>-25.4</v>
      </c>
      <c r="Q499" s="15">
        <v>59.76</v>
      </c>
      <c r="R499" s="15">
        <v>33.299999999999997</v>
      </c>
      <c r="S499" s="35">
        <f t="shared" si="33"/>
        <v>3.2270400000000001</v>
      </c>
      <c r="T499" s="35">
        <f t="shared" si="34"/>
        <v>1.7981999999999998</v>
      </c>
    </row>
    <row r="500" spans="1:20" x14ac:dyDescent="0.35">
      <c r="A500" s="10">
        <v>2015</v>
      </c>
      <c r="B500" s="10" t="s">
        <v>131</v>
      </c>
      <c r="C500" s="10" t="s">
        <v>132</v>
      </c>
      <c r="D500" s="10">
        <v>3</v>
      </c>
      <c r="E500" s="10">
        <v>5</v>
      </c>
      <c r="F500" s="10">
        <v>19</v>
      </c>
      <c r="G500" s="10">
        <v>2</v>
      </c>
      <c r="H500" s="10" t="s">
        <v>2</v>
      </c>
      <c r="I500" s="24">
        <v>42214</v>
      </c>
      <c r="J500" s="10" t="s">
        <v>125</v>
      </c>
      <c r="K500" s="17">
        <v>66.666666666666671</v>
      </c>
      <c r="L500" s="12"/>
      <c r="M500" s="12"/>
      <c r="N500" s="12"/>
      <c r="O500" s="13"/>
      <c r="P500" s="14">
        <v>-25.15</v>
      </c>
      <c r="Q500" s="15">
        <v>56.285999999999994</v>
      </c>
      <c r="R500" s="15">
        <v>45.5</v>
      </c>
      <c r="S500" s="35">
        <f t="shared" si="33"/>
        <v>3.7524000000000002</v>
      </c>
      <c r="T500" s="35">
        <f t="shared" si="34"/>
        <v>3.0333333333333337</v>
      </c>
    </row>
    <row r="501" spans="1:20" x14ac:dyDescent="0.35">
      <c r="A501" s="10">
        <v>2015</v>
      </c>
      <c r="B501" s="10" t="s">
        <v>131</v>
      </c>
      <c r="C501" s="10" t="s">
        <v>132</v>
      </c>
      <c r="D501" s="10">
        <v>4</v>
      </c>
      <c r="E501" s="10">
        <v>5</v>
      </c>
      <c r="F501" s="10">
        <v>20</v>
      </c>
      <c r="G501" s="10">
        <v>2</v>
      </c>
      <c r="H501" s="10" t="s">
        <v>6</v>
      </c>
      <c r="I501" s="24">
        <v>42214</v>
      </c>
      <c r="J501" s="10" t="s">
        <v>125</v>
      </c>
      <c r="K501" s="17">
        <v>72.333333333333329</v>
      </c>
      <c r="L501" s="12"/>
      <c r="M501" s="12"/>
      <c r="N501" s="12"/>
      <c r="O501" s="13"/>
      <c r="P501" s="14">
        <v>-25.7</v>
      </c>
      <c r="Q501" s="15">
        <v>58.173000000000002</v>
      </c>
      <c r="R501" s="15">
        <v>29.900000000000002</v>
      </c>
      <c r="S501" s="35">
        <f t="shared" si="33"/>
        <v>4.2078470000000001</v>
      </c>
      <c r="T501" s="35">
        <f t="shared" si="34"/>
        <v>2.1627666666666667</v>
      </c>
    </row>
    <row r="502" spans="1:20" x14ac:dyDescent="0.35">
      <c r="A502" s="10">
        <v>2015</v>
      </c>
      <c r="B502" s="10" t="s">
        <v>131</v>
      </c>
      <c r="C502" s="10" t="s">
        <v>132</v>
      </c>
      <c r="D502" s="10">
        <v>4</v>
      </c>
      <c r="E502" s="10">
        <v>6</v>
      </c>
      <c r="F502" s="10">
        <v>21</v>
      </c>
      <c r="G502" s="10">
        <v>2</v>
      </c>
      <c r="H502" s="10" t="s">
        <v>10</v>
      </c>
      <c r="I502" s="24">
        <v>42214</v>
      </c>
      <c r="J502" s="10" t="s">
        <v>125</v>
      </c>
      <c r="K502" s="17">
        <v>68.833333333333329</v>
      </c>
      <c r="L502" s="12"/>
      <c r="M502" s="12"/>
      <c r="N502" s="12"/>
      <c r="O502" s="13"/>
      <c r="P502" s="14">
        <v>-25.46</v>
      </c>
      <c r="Q502" s="15">
        <v>54.653999999999996</v>
      </c>
      <c r="R502" s="15">
        <v>31</v>
      </c>
      <c r="S502" s="35">
        <f t="shared" si="33"/>
        <v>3.7620169999999993</v>
      </c>
      <c r="T502" s="35">
        <f t="shared" si="34"/>
        <v>2.133833333333333</v>
      </c>
    </row>
    <row r="503" spans="1:20" x14ac:dyDescent="0.35">
      <c r="A503" s="10">
        <v>2015</v>
      </c>
      <c r="B503" s="10" t="s">
        <v>131</v>
      </c>
      <c r="C503" s="10" t="s">
        <v>132</v>
      </c>
      <c r="D503" s="10">
        <v>3</v>
      </c>
      <c r="E503" s="10">
        <v>6</v>
      </c>
      <c r="F503" s="10">
        <v>22</v>
      </c>
      <c r="G503" s="10">
        <v>2</v>
      </c>
      <c r="H503" s="10" t="s">
        <v>5</v>
      </c>
      <c r="I503" s="24">
        <v>42214</v>
      </c>
      <c r="J503" s="10" t="s">
        <v>125</v>
      </c>
      <c r="K503" s="17">
        <v>49.166666666666671</v>
      </c>
      <c r="L503" s="12"/>
      <c r="M503" s="12"/>
      <c r="N503" s="12"/>
      <c r="O503" s="13"/>
      <c r="P503" s="14">
        <v>-25.2</v>
      </c>
      <c r="Q503" s="15">
        <v>57.798999999999992</v>
      </c>
      <c r="R503" s="15">
        <v>52.800000000000004</v>
      </c>
      <c r="S503" s="35">
        <f t="shared" si="33"/>
        <v>2.8417841666666663</v>
      </c>
      <c r="T503" s="35">
        <f t="shared" si="34"/>
        <v>2.5960000000000005</v>
      </c>
    </row>
    <row r="504" spans="1:20" x14ac:dyDescent="0.35">
      <c r="A504" s="10">
        <v>2015</v>
      </c>
      <c r="B504" s="10" t="s">
        <v>131</v>
      </c>
      <c r="C504" s="10" t="s">
        <v>132</v>
      </c>
      <c r="D504" s="10">
        <v>2</v>
      </c>
      <c r="E504" s="10">
        <v>6</v>
      </c>
      <c r="F504" s="10">
        <v>23</v>
      </c>
      <c r="G504" s="10">
        <v>2</v>
      </c>
      <c r="H504" s="10" t="s">
        <v>8</v>
      </c>
      <c r="I504" s="24">
        <v>42214</v>
      </c>
      <c r="J504" s="10" t="s">
        <v>125</v>
      </c>
      <c r="K504" s="17">
        <v>37.333333333333336</v>
      </c>
      <c r="L504" s="12"/>
      <c r="M504" s="12"/>
      <c r="N504" s="12"/>
      <c r="O504" s="13"/>
      <c r="P504" s="14">
        <v>-24.96</v>
      </c>
      <c r="Q504" s="15">
        <v>54.116</v>
      </c>
      <c r="R504" s="15">
        <v>76.8</v>
      </c>
      <c r="S504" s="35">
        <f t="shared" si="33"/>
        <v>2.0203306666666667</v>
      </c>
      <c r="T504" s="35">
        <f t="shared" si="34"/>
        <v>2.8672000000000004</v>
      </c>
    </row>
    <row r="505" spans="1:20" x14ac:dyDescent="0.35">
      <c r="A505" s="10">
        <v>2015</v>
      </c>
      <c r="B505" s="10" t="s">
        <v>131</v>
      </c>
      <c r="C505" s="10" t="s">
        <v>132</v>
      </c>
      <c r="D505" s="10">
        <v>1</v>
      </c>
      <c r="E505" s="10">
        <v>6</v>
      </c>
      <c r="F505" s="10">
        <v>24</v>
      </c>
      <c r="G505" s="10">
        <v>2</v>
      </c>
      <c r="H505" s="10" t="s">
        <v>7</v>
      </c>
      <c r="I505" s="24">
        <v>42214</v>
      </c>
      <c r="J505" s="10" t="s">
        <v>125</v>
      </c>
      <c r="K505" s="17">
        <v>61.333333333333329</v>
      </c>
      <c r="L505" s="12"/>
      <c r="M505" s="12"/>
      <c r="N505" s="12"/>
      <c r="O505" s="13"/>
      <c r="P505" s="14">
        <v>-25.44</v>
      </c>
      <c r="Q505" s="15">
        <v>57.611999999999995</v>
      </c>
      <c r="R505" s="15">
        <v>27</v>
      </c>
      <c r="S505" s="35">
        <f t="shared" si="33"/>
        <v>3.5335359999999998</v>
      </c>
      <c r="T505" s="35">
        <f t="shared" si="34"/>
        <v>1.6559999999999997</v>
      </c>
    </row>
    <row r="506" spans="1:20" x14ac:dyDescent="0.35">
      <c r="A506" s="10">
        <v>2015</v>
      </c>
      <c r="B506" s="10" t="s">
        <v>131</v>
      </c>
      <c r="C506" s="10" t="s">
        <v>132</v>
      </c>
      <c r="D506" s="10">
        <v>1</v>
      </c>
      <c r="E506" s="10">
        <v>7</v>
      </c>
      <c r="F506" s="10">
        <v>25</v>
      </c>
      <c r="G506" s="10">
        <v>3</v>
      </c>
      <c r="H506" s="10" t="s">
        <v>12</v>
      </c>
      <c r="I506" s="24">
        <v>42214</v>
      </c>
      <c r="J506" s="10" t="s">
        <v>125</v>
      </c>
      <c r="K506" s="17">
        <v>43.833333333333336</v>
      </c>
      <c r="L506" s="12"/>
      <c r="M506" s="12"/>
      <c r="N506" s="12"/>
      <c r="O506" s="13"/>
      <c r="P506" s="14">
        <v>-25.67</v>
      </c>
      <c r="Q506" s="15">
        <v>58.451000000000008</v>
      </c>
      <c r="R506" s="15">
        <v>40.300000000000004</v>
      </c>
      <c r="S506" s="35">
        <f t="shared" si="33"/>
        <v>2.562102166666667</v>
      </c>
      <c r="T506" s="35">
        <f t="shared" si="34"/>
        <v>1.7664833333333336</v>
      </c>
    </row>
    <row r="507" spans="1:20" x14ac:dyDescent="0.35">
      <c r="A507" s="10">
        <v>2015</v>
      </c>
      <c r="B507" s="10" t="s">
        <v>131</v>
      </c>
      <c r="C507" s="10" t="s">
        <v>132</v>
      </c>
      <c r="D507" s="10">
        <v>2</v>
      </c>
      <c r="E507" s="10">
        <v>7</v>
      </c>
      <c r="F507" s="10">
        <v>26</v>
      </c>
      <c r="G507" s="10">
        <v>3</v>
      </c>
      <c r="H507" s="10" t="s">
        <v>13</v>
      </c>
      <c r="I507" s="24">
        <v>42214</v>
      </c>
      <c r="J507" s="10" t="s">
        <v>125</v>
      </c>
      <c r="K507" s="17">
        <v>67.833333333333343</v>
      </c>
      <c r="L507" s="12"/>
      <c r="M507" s="12"/>
      <c r="N507" s="12"/>
      <c r="O507" s="13"/>
      <c r="P507" s="14">
        <v>-25.91</v>
      </c>
      <c r="Q507" s="15">
        <v>58.021000000000001</v>
      </c>
      <c r="R507" s="15">
        <v>17.5</v>
      </c>
      <c r="S507" s="35">
        <f t="shared" si="33"/>
        <v>3.9357578333333341</v>
      </c>
      <c r="T507" s="35">
        <f t="shared" si="34"/>
        <v>1.1870833333333335</v>
      </c>
    </row>
    <row r="508" spans="1:20" x14ac:dyDescent="0.35">
      <c r="A508" s="10">
        <v>2015</v>
      </c>
      <c r="B508" s="10" t="s">
        <v>131</v>
      </c>
      <c r="C508" s="10" t="s">
        <v>132</v>
      </c>
      <c r="D508" s="10">
        <v>3</v>
      </c>
      <c r="E508" s="10">
        <v>7</v>
      </c>
      <c r="F508" s="10">
        <v>27</v>
      </c>
      <c r="G508" s="10">
        <v>3</v>
      </c>
      <c r="H508" s="10" t="s">
        <v>6</v>
      </c>
      <c r="I508" s="24">
        <v>42214</v>
      </c>
      <c r="J508" s="10" t="s">
        <v>125</v>
      </c>
      <c r="K508" s="17">
        <v>64.166666666666671</v>
      </c>
      <c r="L508" s="12"/>
      <c r="M508" s="12"/>
      <c r="N508" s="12"/>
      <c r="O508" s="13"/>
      <c r="P508" s="14">
        <v>-25.77</v>
      </c>
      <c r="Q508" s="15">
        <v>56.222000000000001</v>
      </c>
      <c r="R508" s="15">
        <v>32</v>
      </c>
      <c r="S508" s="35">
        <f t="shared" si="33"/>
        <v>3.607578333333334</v>
      </c>
      <c r="T508" s="35">
        <f t="shared" si="34"/>
        <v>2.0533333333333337</v>
      </c>
    </row>
    <row r="509" spans="1:20" x14ac:dyDescent="0.35">
      <c r="A509" s="10">
        <v>2015</v>
      </c>
      <c r="B509" s="10" t="s">
        <v>131</v>
      </c>
      <c r="C509" s="10" t="s">
        <v>132</v>
      </c>
      <c r="D509" s="10">
        <v>4</v>
      </c>
      <c r="E509" s="10">
        <v>7</v>
      </c>
      <c r="F509" s="10">
        <v>28</v>
      </c>
      <c r="G509" s="10">
        <v>3</v>
      </c>
      <c r="H509" s="10" t="s">
        <v>9</v>
      </c>
      <c r="I509" s="24">
        <v>42214</v>
      </c>
      <c r="J509" s="10" t="s">
        <v>125</v>
      </c>
      <c r="K509" s="17">
        <v>44.5</v>
      </c>
      <c r="L509" s="12"/>
      <c r="M509" s="12"/>
      <c r="N509" s="12"/>
      <c r="O509" s="13"/>
      <c r="P509" s="14">
        <v>-25.6</v>
      </c>
      <c r="Q509" s="15">
        <v>57.245999999999995</v>
      </c>
      <c r="R509" s="15">
        <v>54.900000000000006</v>
      </c>
      <c r="S509" s="35">
        <f t="shared" si="33"/>
        <v>2.5474469999999996</v>
      </c>
      <c r="T509" s="35">
        <f t="shared" si="34"/>
        <v>2.4430500000000004</v>
      </c>
    </row>
    <row r="510" spans="1:20" x14ac:dyDescent="0.35">
      <c r="A510" s="10">
        <v>2015</v>
      </c>
      <c r="B510" s="10" t="s">
        <v>131</v>
      </c>
      <c r="C510" s="10" t="s">
        <v>132</v>
      </c>
      <c r="D510" s="10">
        <v>4</v>
      </c>
      <c r="E510" s="10">
        <v>8</v>
      </c>
      <c r="F510" s="10">
        <v>29</v>
      </c>
      <c r="G510" s="10">
        <v>3</v>
      </c>
      <c r="H510" s="10" t="s">
        <v>14</v>
      </c>
      <c r="I510" s="24">
        <v>42214</v>
      </c>
      <c r="J510" s="10" t="s">
        <v>125</v>
      </c>
      <c r="K510" s="17">
        <v>60.166666666666671</v>
      </c>
      <c r="L510" s="12"/>
      <c r="M510" s="12"/>
      <c r="N510" s="12"/>
      <c r="O510" s="13"/>
      <c r="P510" s="14">
        <v>-25.78</v>
      </c>
      <c r="Q510" s="15">
        <v>54.066000000000003</v>
      </c>
      <c r="R510" s="15">
        <v>46.1</v>
      </c>
      <c r="S510" s="35">
        <f t="shared" si="33"/>
        <v>3.2529710000000005</v>
      </c>
      <c r="T510" s="35">
        <f t="shared" si="34"/>
        <v>2.7736833333333339</v>
      </c>
    </row>
    <row r="511" spans="1:20" x14ac:dyDescent="0.35">
      <c r="A511" s="10">
        <v>2015</v>
      </c>
      <c r="B511" s="10" t="s">
        <v>131</v>
      </c>
      <c r="C511" s="10" t="s">
        <v>132</v>
      </c>
      <c r="D511" s="10">
        <v>3</v>
      </c>
      <c r="E511" s="10">
        <v>8</v>
      </c>
      <c r="F511" s="10">
        <v>30</v>
      </c>
      <c r="G511" s="10">
        <v>3</v>
      </c>
      <c r="H511" s="10" t="s">
        <v>7</v>
      </c>
      <c r="I511" s="24">
        <v>42214</v>
      </c>
      <c r="J511" s="10" t="s">
        <v>125</v>
      </c>
      <c r="K511" s="17">
        <v>67.833333333333343</v>
      </c>
      <c r="L511" s="12"/>
      <c r="M511" s="12"/>
      <c r="N511" s="12"/>
      <c r="O511" s="13"/>
      <c r="P511" s="14">
        <v>-25.86</v>
      </c>
      <c r="Q511" s="15">
        <v>60.557000000000002</v>
      </c>
      <c r="R511" s="15">
        <v>27.599999999999998</v>
      </c>
      <c r="S511" s="35">
        <f t="shared" si="33"/>
        <v>4.1077831666666667</v>
      </c>
      <c r="T511" s="35">
        <f t="shared" si="34"/>
        <v>1.8722000000000001</v>
      </c>
    </row>
    <row r="512" spans="1:20" x14ac:dyDescent="0.35">
      <c r="A512" s="10">
        <v>2015</v>
      </c>
      <c r="B512" s="10" t="s">
        <v>131</v>
      </c>
      <c r="C512" s="10" t="s">
        <v>132</v>
      </c>
      <c r="D512" s="10">
        <v>2</v>
      </c>
      <c r="E512" s="10">
        <v>8</v>
      </c>
      <c r="F512" s="10">
        <v>31</v>
      </c>
      <c r="G512" s="10">
        <v>3</v>
      </c>
      <c r="H512" s="10" t="s">
        <v>2</v>
      </c>
      <c r="I512" s="24">
        <v>42214</v>
      </c>
      <c r="J512" s="10" t="s">
        <v>125</v>
      </c>
      <c r="K512" s="17">
        <v>57.000000000000007</v>
      </c>
      <c r="L512" s="12"/>
      <c r="M512" s="12"/>
      <c r="N512" s="12"/>
      <c r="O512" s="13"/>
      <c r="P512" s="14">
        <v>-25.09</v>
      </c>
      <c r="Q512" s="15">
        <v>53.525999999999996</v>
      </c>
      <c r="R512" s="15">
        <v>65.8</v>
      </c>
      <c r="S512" s="35">
        <f t="shared" si="33"/>
        <v>3.0509819999999999</v>
      </c>
      <c r="T512" s="35">
        <f t="shared" si="34"/>
        <v>3.7506000000000004</v>
      </c>
    </row>
    <row r="513" spans="1:20" x14ac:dyDescent="0.35">
      <c r="A513" s="10">
        <v>2015</v>
      </c>
      <c r="B513" s="10" t="s">
        <v>131</v>
      </c>
      <c r="C513" s="10" t="s">
        <v>132</v>
      </c>
      <c r="D513" s="10">
        <v>1</v>
      </c>
      <c r="E513" s="10">
        <v>8</v>
      </c>
      <c r="F513" s="10">
        <v>32</v>
      </c>
      <c r="G513" s="10">
        <v>3</v>
      </c>
      <c r="H513" s="10" t="s">
        <v>5</v>
      </c>
      <c r="I513" s="24">
        <v>42214</v>
      </c>
      <c r="J513" s="10" t="s">
        <v>125</v>
      </c>
      <c r="K513" s="17">
        <v>54.666666666666664</v>
      </c>
      <c r="L513" s="12"/>
      <c r="M513" s="12"/>
      <c r="N513" s="12"/>
      <c r="O513" s="13"/>
      <c r="P513" s="14">
        <v>-25.25</v>
      </c>
      <c r="Q513" s="15">
        <v>57.557000000000002</v>
      </c>
      <c r="R513" s="15">
        <v>62.599999999999994</v>
      </c>
      <c r="S513" s="35">
        <f t="shared" si="33"/>
        <v>3.1464493333333334</v>
      </c>
      <c r="T513" s="35">
        <f t="shared" si="34"/>
        <v>3.4221333333333326</v>
      </c>
    </row>
    <row r="514" spans="1:20" x14ac:dyDescent="0.35">
      <c r="A514" s="10">
        <v>2015</v>
      </c>
      <c r="B514" s="10" t="s">
        <v>131</v>
      </c>
      <c r="C514" s="10" t="s">
        <v>132</v>
      </c>
      <c r="D514" s="10">
        <v>1</v>
      </c>
      <c r="E514" s="10">
        <v>9</v>
      </c>
      <c r="F514" s="10">
        <v>33</v>
      </c>
      <c r="G514" s="10">
        <v>3</v>
      </c>
      <c r="H514" s="10" t="s">
        <v>10</v>
      </c>
      <c r="I514" s="24">
        <v>42214</v>
      </c>
      <c r="J514" s="10" t="s">
        <v>125</v>
      </c>
      <c r="K514" s="17">
        <v>45.666666666666664</v>
      </c>
      <c r="L514" s="12"/>
      <c r="M514" s="12"/>
      <c r="N514" s="12"/>
      <c r="O514" s="13"/>
      <c r="P514" s="14">
        <v>-25.57</v>
      </c>
      <c r="Q514" s="15">
        <v>57.580999999999996</v>
      </c>
      <c r="R514" s="15">
        <v>39.1</v>
      </c>
      <c r="S514" s="35">
        <f t="shared" si="33"/>
        <v>2.6295323333333331</v>
      </c>
      <c r="T514" s="35">
        <f t="shared" si="34"/>
        <v>1.7855666666666665</v>
      </c>
    </row>
    <row r="515" spans="1:20" x14ac:dyDescent="0.35">
      <c r="A515" s="10">
        <v>2015</v>
      </c>
      <c r="B515" s="10" t="s">
        <v>131</v>
      </c>
      <c r="C515" s="10" t="s">
        <v>132</v>
      </c>
      <c r="D515" s="10">
        <v>2</v>
      </c>
      <c r="E515" s="10">
        <v>9</v>
      </c>
      <c r="F515" s="10">
        <v>34</v>
      </c>
      <c r="G515" s="10">
        <v>3</v>
      </c>
      <c r="H515" s="10" t="s">
        <v>4</v>
      </c>
      <c r="I515" s="24">
        <v>42214</v>
      </c>
      <c r="J515" s="10" t="s">
        <v>125</v>
      </c>
      <c r="K515" s="17">
        <v>35.833333333333336</v>
      </c>
      <c r="L515" s="12"/>
      <c r="M515" s="12"/>
      <c r="N515" s="12"/>
      <c r="O515" s="13"/>
      <c r="P515" s="14">
        <v>-25.13</v>
      </c>
      <c r="Q515" s="15">
        <v>51.807999999999993</v>
      </c>
      <c r="R515" s="15">
        <v>71.8</v>
      </c>
      <c r="S515" s="35">
        <f t="shared" si="33"/>
        <v>1.8564533333333331</v>
      </c>
      <c r="T515" s="35">
        <f t="shared" ref="T515:T578" si="35">K515*R515/1000</f>
        <v>2.5728333333333335</v>
      </c>
    </row>
    <row r="516" spans="1:20" x14ac:dyDescent="0.35">
      <c r="A516" s="10">
        <v>2015</v>
      </c>
      <c r="B516" s="10" t="s">
        <v>131</v>
      </c>
      <c r="C516" s="10" t="s">
        <v>132</v>
      </c>
      <c r="D516" s="10">
        <v>3</v>
      </c>
      <c r="E516" s="10">
        <v>9</v>
      </c>
      <c r="F516" s="10">
        <v>35</v>
      </c>
      <c r="G516" s="10">
        <v>3</v>
      </c>
      <c r="H516" s="10" t="s">
        <v>8</v>
      </c>
      <c r="I516" s="24">
        <v>42214</v>
      </c>
      <c r="J516" s="10" t="s">
        <v>125</v>
      </c>
      <c r="K516" s="17">
        <v>69.166666666666671</v>
      </c>
      <c r="L516" s="12"/>
      <c r="M516" s="12"/>
      <c r="N516" s="12"/>
      <c r="O516" s="13"/>
      <c r="P516" s="14">
        <v>-25.46</v>
      </c>
      <c r="Q516" s="15">
        <v>55.788000000000004</v>
      </c>
      <c r="R516" s="15">
        <v>35</v>
      </c>
      <c r="S516" s="35">
        <f t="shared" si="33"/>
        <v>3.8586700000000005</v>
      </c>
      <c r="T516" s="35">
        <f t="shared" si="35"/>
        <v>2.4208333333333334</v>
      </c>
    </row>
    <row r="517" spans="1:20" x14ac:dyDescent="0.35">
      <c r="A517" s="10">
        <v>2015</v>
      </c>
      <c r="B517" s="10" t="s">
        <v>131</v>
      </c>
      <c r="C517" s="10" t="s">
        <v>132</v>
      </c>
      <c r="D517" s="10">
        <v>4</v>
      </c>
      <c r="E517" s="10">
        <v>9</v>
      </c>
      <c r="F517" s="10">
        <v>36</v>
      </c>
      <c r="G517" s="10">
        <v>3</v>
      </c>
      <c r="H517" s="10" t="s">
        <v>3</v>
      </c>
      <c r="I517" s="24">
        <v>42214</v>
      </c>
      <c r="J517" s="10" t="s">
        <v>125</v>
      </c>
      <c r="K517" s="17">
        <v>91.166666666666671</v>
      </c>
      <c r="L517" s="12"/>
      <c r="M517" s="12"/>
      <c r="N517" s="12"/>
      <c r="O517" s="13"/>
      <c r="P517" s="14">
        <v>-25.43</v>
      </c>
      <c r="Q517" s="15">
        <v>55.341999999999999</v>
      </c>
      <c r="R517" s="15">
        <v>53.6</v>
      </c>
      <c r="S517" s="35">
        <f t="shared" si="33"/>
        <v>5.045345666666667</v>
      </c>
      <c r="T517" s="35">
        <f t="shared" si="35"/>
        <v>4.8865333333333334</v>
      </c>
    </row>
    <row r="518" spans="1:20" x14ac:dyDescent="0.35">
      <c r="A518" s="10">
        <v>2015</v>
      </c>
      <c r="B518" s="10" t="s">
        <v>131</v>
      </c>
      <c r="C518" s="10" t="s">
        <v>132</v>
      </c>
      <c r="D518" s="10">
        <v>4</v>
      </c>
      <c r="E518" s="10">
        <v>10</v>
      </c>
      <c r="F518" s="10">
        <v>37</v>
      </c>
      <c r="G518" s="10">
        <v>4</v>
      </c>
      <c r="H518" s="10" t="s">
        <v>8</v>
      </c>
      <c r="I518" s="24">
        <v>42214</v>
      </c>
      <c r="J518" s="10" t="s">
        <v>125</v>
      </c>
      <c r="K518" s="17">
        <v>71.833333333333343</v>
      </c>
      <c r="L518" s="12"/>
      <c r="M518" s="12"/>
      <c r="N518" s="12"/>
      <c r="O518" s="13"/>
      <c r="P518" s="14">
        <v>-25.13</v>
      </c>
      <c r="Q518" s="15">
        <v>51.991</v>
      </c>
      <c r="R518" s="15">
        <v>74</v>
      </c>
      <c r="S518" s="35">
        <f t="shared" si="33"/>
        <v>3.7346868333333338</v>
      </c>
      <c r="T518" s="35">
        <f t="shared" si="35"/>
        <v>5.315666666666667</v>
      </c>
    </row>
    <row r="519" spans="1:20" x14ac:dyDescent="0.35">
      <c r="A519" s="10">
        <v>2015</v>
      </c>
      <c r="B519" s="10" t="s">
        <v>131</v>
      </c>
      <c r="C519" s="10" t="s">
        <v>132</v>
      </c>
      <c r="D519" s="10">
        <v>3</v>
      </c>
      <c r="E519" s="10">
        <v>10</v>
      </c>
      <c r="F519" s="10">
        <v>38</v>
      </c>
      <c r="G519" s="10">
        <v>4</v>
      </c>
      <c r="H519" s="10" t="s">
        <v>14</v>
      </c>
      <c r="I519" s="24">
        <v>42214</v>
      </c>
      <c r="J519" s="10" t="s">
        <v>125</v>
      </c>
      <c r="K519" s="17">
        <v>57.000000000000007</v>
      </c>
      <c r="L519" s="12"/>
      <c r="M519" s="12"/>
      <c r="N519" s="12"/>
      <c r="O519" s="13"/>
      <c r="P519" s="14">
        <v>-25.36</v>
      </c>
      <c r="Q519" s="15">
        <v>58.890999999999998</v>
      </c>
      <c r="R519" s="15">
        <v>40.099999999999994</v>
      </c>
      <c r="S519" s="35">
        <f t="shared" si="33"/>
        <v>3.3567870000000002</v>
      </c>
      <c r="T519" s="35">
        <f t="shared" si="35"/>
        <v>2.2856999999999998</v>
      </c>
    </row>
    <row r="520" spans="1:20" x14ac:dyDescent="0.35">
      <c r="A520" s="10">
        <v>2015</v>
      </c>
      <c r="B520" s="10" t="s">
        <v>131</v>
      </c>
      <c r="C520" s="10" t="s">
        <v>132</v>
      </c>
      <c r="D520" s="10">
        <v>2</v>
      </c>
      <c r="E520" s="10">
        <v>10</v>
      </c>
      <c r="F520" s="10">
        <v>39</v>
      </c>
      <c r="G520" s="10">
        <v>4</v>
      </c>
      <c r="H520" s="10" t="s">
        <v>10</v>
      </c>
      <c r="I520" s="24">
        <v>42214</v>
      </c>
      <c r="J520" s="10" t="s">
        <v>125</v>
      </c>
      <c r="K520" s="17">
        <v>70.666666666666671</v>
      </c>
      <c r="L520" s="12"/>
      <c r="M520" s="12"/>
      <c r="N520" s="12"/>
      <c r="O520" s="13"/>
      <c r="P520" s="14">
        <v>-25.28</v>
      </c>
      <c r="Q520" s="15">
        <v>57.384</v>
      </c>
      <c r="R520" s="15">
        <v>37.9</v>
      </c>
      <c r="S520" s="35">
        <f t="shared" si="33"/>
        <v>4.0551360000000001</v>
      </c>
      <c r="T520" s="35">
        <f t="shared" si="35"/>
        <v>2.678266666666667</v>
      </c>
    </row>
    <row r="521" spans="1:20" x14ac:dyDescent="0.35">
      <c r="A521" s="10">
        <v>2015</v>
      </c>
      <c r="B521" s="10" t="s">
        <v>131</v>
      </c>
      <c r="C521" s="10" t="s">
        <v>132</v>
      </c>
      <c r="D521" s="10">
        <v>1</v>
      </c>
      <c r="E521" s="10">
        <v>10</v>
      </c>
      <c r="F521" s="10">
        <v>40</v>
      </c>
      <c r="G521" s="10">
        <v>4</v>
      </c>
      <c r="H521" s="10" t="s">
        <v>2</v>
      </c>
      <c r="I521" s="24">
        <v>42214</v>
      </c>
      <c r="J521" s="10" t="s">
        <v>125</v>
      </c>
      <c r="K521" s="17">
        <v>81.333333333333329</v>
      </c>
      <c r="L521" s="12"/>
      <c r="M521" s="12"/>
      <c r="N521" s="12"/>
      <c r="O521" s="13"/>
      <c r="P521" s="14">
        <v>-25.33</v>
      </c>
      <c r="Q521" s="15">
        <v>59.635999999999996</v>
      </c>
      <c r="R521" s="15">
        <v>34.5</v>
      </c>
      <c r="S521" s="35">
        <f t="shared" si="33"/>
        <v>4.8503946666666664</v>
      </c>
      <c r="T521" s="35">
        <f t="shared" si="35"/>
        <v>2.806</v>
      </c>
    </row>
    <row r="522" spans="1:20" x14ac:dyDescent="0.35">
      <c r="A522" s="10">
        <v>2015</v>
      </c>
      <c r="B522" s="10" t="s">
        <v>131</v>
      </c>
      <c r="C522" s="10" t="s">
        <v>132</v>
      </c>
      <c r="D522" s="10">
        <v>1</v>
      </c>
      <c r="E522" s="10">
        <v>11</v>
      </c>
      <c r="F522" s="10">
        <v>41</v>
      </c>
      <c r="G522" s="10">
        <v>4</v>
      </c>
      <c r="H522" s="10" t="s">
        <v>3</v>
      </c>
      <c r="I522" s="24">
        <v>42214</v>
      </c>
      <c r="J522" s="10" t="s">
        <v>125</v>
      </c>
      <c r="K522" s="17">
        <v>42.333333333333336</v>
      </c>
      <c r="L522" s="12"/>
      <c r="M522" s="12"/>
      <c r="N522" s="12"/>
      <c r="O522" s="13"/>
      <c r="P522" s="14">
        <v>-25.38</v>
      </c>
      <c r="Q522" s="15">
        <v>55.853000000000002</v>
      </c>
      <c r="R522" s="15">
        <v>55.4</v>
      </c>
      <c r="S522" s="35">
        <f t="shared" si="33"/>
        <v>2.3644436666666668</v>
      </c>
      <c r="T522" s="35">
        <f t="shared" si="35"/>
        <v>2.3452666666666668</v>
      </c>
    </row>
    <row r="523" spans="1:20" x14ac:dyDescent="0.35">
      <c r="A523" s="10">
        <v>2015</v>
      </c>
      <c r="B523" s="10" t="s">
        <v>131</v>
      </c>
      <c r="C523" s="10" t="s">
        <v>132</v>
      </c>
      <c r="D523" s="10">
        <v>2</v>
      </c>
      <c r="E523" s="10">
        <v>11</v>
      </c>
      <c r="F523" s="10">
        <v>42</v>
      </c>
      <c r="G523" s="10">
        <v>4</v>
      </c>
      <c r="H523" s="10" t="s">
        <v>7</v>
      </c>
      <c r="I523" s="24">
        <v>42214</v>
      </c>
      <c r="J523" s="10" t="s">
        <v>125</v>
      </c>
      <c r="K523" s="17">
        <v>70.333333333333343</v>
      </c>
      <c r="L523" s="12"/>
      <c r="M523" s="12"/>
      <c r="N523" s="12"/>
      <c r="O523" s="13"/>
      <c r="P523" s="14">
        <v>-25.46</v>
      </c>
      <c r="Q523" s="15">
        <v>60.343000000000004</v>
      </c>
      <c r="R523" s="15">
        <v>46.7</v>
      </c>
      <c r="S523" s="35">
        <f t="shared" si="33"/>
        <v>4.2441243333333345</v>
      </c>
      <c r="T523" s="35">
        <f t="shared" si="35"/>
        <v>3.2845666666666675</v>
      </c>
    </row>
    <row r="524" spans="1:20" x14ac:dyDescent="0.35">
      <c r="A524" s="10">
        <v>2015</v>
      </c>
      <c r="B524" s="10" t="s">
        <v>131</v>
      </c>
      <c r="C524" s="10" t="s">
        <v>132</v>
      </c>
      <c r="D524" s="10">
        <v>3</v>
      </c>
      <c r="E524" s="10">
        <v>11</v>
      </c>
      <c r="F524" s="10">
        <v>43</v>
      </c>
      <c r="G524" s="10">
        <v>4</v>
      </c>
      <c r="H524" s="10" t="s">
        <v>4</v>
      </c>
      <c r="I524" s="24">
        <v>42214</v>
      </c>
      <c r="J524" s="10" t="s">
        <v>125</v>
      </c>
      <c r="K524" s="17">
        <v>42.833333333333336</v>
      </c>
      <c r="L524" s="12"/>
      <c r="M524" s="12"/>
      <c r="N524" s="12"/>
      <c r="O524" s="13"/>
      <c r="P524" s="14">
        <v>-25.2</v>
      </c>
      <c r="Q524" s="15">
        <v>54.579000000000008</v>
      </c>
      <c r="R524" s="15">
        <v>64.599999999999994</v>
      </c>
      <c r="S524" s="35">
        <f t="shared" si="33"/>
        <v>2.3378005000000002</v>
      </c>
      <c r="T524" s="35">
        <f t="shared" si="35"/>
        <v>2.7670333333333335</v>
      </c>
    </row>
    <row r="525" spans="1:20" x14ac:dyDescent="0.35">
      <c r="A525" s="10">
        <v>2015</v>
      </c>
      <c r="B525" s="10" t="s">
        <v>131</v>
      </c>
      <c r="C525" s="10" t="s">
        <v>132</v>
      </c>
      <c r="D525" s="10">
        <v>4</v>
      </c>
      <c r="E525" s="10">
        <v>11</v>
      </c>
      <c r="F525" s="10">
        <v>44</v>
      </c>
      <c r="G525" s="10">
        <v>4</v>
      </c>
      <c r="H525" s="10" t="s">
        <v>5</v>
      </c>
      <c r="I525" s="24">
        <v>42214</v>
      </c>
      <c r="J525" s="10" t="s">
        <v>125</v>
      </c>
      <c r="K525" s="17">
        <v>64</v>
      </c>
      <c r="L525" s="12"/>
      <c r="M525" s="12"/>
      <c r="N525" s="12"/>
      <c r="O525" s="13"/>
      <c r="P525" s="14">
        <v>-25.52</v>
      </c>
      <c r="Q525" s="15">
        <v>54.377000000000002</v>
      </c>
      <c r="R525" s="15">
        <v>45</v>
      </c>
      <c r="S525" s="35">
        <f t="shared" si="33"/>
        <v>3.4801280000000001</v>
      </c>
      <c r="T525" s="35">
        <f t="shared" si="35"/>
        <v>2.88</v>
      </c>
    </row>
    <row r="526" spans="1:20" x14ac:dyDescent="0.35">
      <c r="A526" s="10">
        <v>2015</v>
      </c>
      <c r="B526" s="10" t="s">
        <v>131</v>
      </c>
      <c r="C526" s="10" t="s">
        <v>132</v>
      </c>
      <c r="D526" s="10">
        <v>4</v>
      </c>
      <c r="E526" s="10">
        <v>12</v>
      </c>
      <c r="F526" s="10">
        <v>45</v>
      </c>
      <c r="G526" s="10">
        <v>4</v>
      </c>
      <c r="H526" s="10" t="s">
        <v>13</v>
      </c>
      <c r="I526" s="24">
        <v>42214</v>
      </c>
      <c r="J526" s="10" t="s">
        <v>125</v>
      </c>
      <c r="K526" s="17">
        <v>67.5</v>
      </c>
      <c r="L526" s="12"/>
      <c r="M526" s="12"/>
      <c r="N526" s="12"/>
      <c r="O526" s="13"/>
      <c r="P526" s="14">
        <v>-25.64</v>
      </c>
      <c r="Q526" s="15">
        <v>58.856000000000002</v>
      </c>
      <c r="R526" s="15">
        <v>34.799999999999997</v>
      </c>
      <c r="S526" s="35">
        <f t="shared" si="33"/>
        <v>3.9727800000000002</v>
      </c>
      <c r="T526" s="35">
        <f t="shared" si="35"/>
        <v>2.3490000000000002</v>
      </c>
    </row>
    <row r="527" spans="1:20" x14ac:dyDescent="0.35">
      <c r="A527" s="10">
        <v>2015</v>
      </c>
      <c r="B527" s="10" t="s">
        <v>131</v>
      </c>
      <c r="C527" s="10" t="s">
        <v>132</v>
      </c>
      <c r="D527" s="10">
        <v>3</v>
      </c>
      <c r="E527" s="10">
        <v>12</v>
      </c>
      <c r="F527" s="10">
        <v>46</v>
      </c>
      <c r="G527" s="10">
        <v>4</v>
      </c>
      <c r="H527" s="10" t="s">
        <v>12</v>
      </c>
      <c r="I527" s="24">
        <v>42214</v>
      </c>
      <c r="J527" s="10" t="s">
        <v>125</v>
      </c>
      <c r="K527" s="17">
        <v>49.333333333333336</v>
      </c>
      <c r="L527" s="12"/>
      <c r="M527" s="12"/>
      <c r="N527" s="12"/>
      <c r="O527" s="13"/>
      <c r="P527" s="14">
        <v>-25.6</v>
      </c>
      <c r="Q527" s="15">
        <v>61.212999999999994</v>
      </c>
      <c r="R527" s="15">
        <v>37.5</v>
      </c>
      <c r="S527" s="35">
        <f t="shared" si="33"/>
        <v>3.0198413333333334</v>
      </c>
      <c r="T527" s="35">
        <f t="shared" si="35"/>
        <v>1.85</v>
      </c>
    </row>
    <row r="528" spans="1:20" x14ac:dyDescent="0.35">
      <c r="A528" s="10">
        <v>2015</v>
      </c>
      <c r="B528" s="10" t="s">
        <v>131</v>
      </c>
      <c r="C528" s="10" t="s">
        <v>132</v>
      </c>
      <c r="D528" s="10">
        <v>2</v>
      </c>
      <c r="E528" s="10">
        <v>12</v>
      </c>
      <c r="F528" s="10">
        <v>47</v>
      </c>
      <c r="G528" s="10">
        <v>4</v>
      </c>
      <c r="H528" s="10" t="s">
        <v>9</v>
      </c>
      <c r="I528" s="24">
        <v>42214</v>
      </c>
      <c r="J528" s="10" t="s">
        <v>125</v>
      </c>
      <c r="K528" s="17">
        <v>63</v>
      </c>
      <c r="L528" s="12"/>
      <c r="M528" s="12"/>
      <c r="N528" s="12"/>
      <c r="O528" s="13"/>
      <c r="P528" s="14">
        <v>-25.72</v>
      </c>
      <c r="Q528" s="15">
        <v>63.057999999999993</v>
      </c>
      <c r="R528" s="15">
        <v>20.399999999999999</v>
      </c>
      <c r="S528" s="35">
        <f t="shared" si="33"/>
        <v>3.9726539999999995</v>
      </c>
      <c r="T528" s="35">
        <f t="shared" si="35"/>
        <v>1.2851999999999999</v>
      </c>
    </row>
    <row r="529" spans="1:20" x14ac:dyDescent="0.35">
      <c r="A529" s="10">
        <v>2015</v>
      </c>
      <c r="B529" s="10" t="s">
        <v>131</v>
      </c>
      <c r="C529" s="10" t="s">
        <v>132</v>
      </c>
      <c r="D529" s="10">
        <v>1</v>
      </c>
      <c r="E529" s="10">
        <v>12</v>
      </c>
      <c r="F529" s="10">
        <v>48</v>
      </c>
      <c r="G529" s="10">
        <v>4</v>
      </c>
      <c r="H529" s="10" t="s">
        <v>6</v>
      </c>
      <c r="I529" s="24">
        <v>42214</v>
      </c>
      <c r="J529" s="10" t="s">
        <v>125</v>
      </c>
      <c r="K529" s="17">
        <v>66.333333333333329</v>
      </c>
      <c r="L529" s="12"/>
      <c r="M529" s="12"/>
      <c r="N529" s="12"/>
      <c r="O529" s="13"/>
      <c r="P529" s="14">
        <v>-25.55</v>
      </c>
      <c r="Q529" s="15">
        <v>61.890999999999998</v>
      </c>
      <c r="R529" s="15">
        <v>42.800000000000004</v>
      </c>
      <c r="S529" s="35">
        <f t="shared" si="33"/>
        <v>4.1054363333333335</v>
      </c>
      <c r="T529" s="35">
        <f t="shared" si="35"/>
        <v>2.8390666666666666</v>
      </c>
    </row>
    <row r="530" spans="1:20" x14ac:dyDescent="0.35">
      <c r="A530" s="10">
        <v>2015</v>
      </c>
      <c r="B530" s="10" t="s">
        <v>131</v>
      </c>
      <c r="C530" s="10" t="s">
        <v>132</v>
      </c>
      <c r="D530" s="10">
        <v>1</v>
      </c>
      <c r="E530" s="10">
        <v>1</v>
      </c>
      <c r="F530" s="10">
        <v>1</v>
      </c>
      <c r="G530" s="10">
        <v>1</v>
      </c>
      <c r="H530" s="10" t="s">
        <v>9</v>
      </c>
      <c r="I530" s="24">
        <v>42247</v>
      </c>
      <c r="J530" s="10" t="s">
        <v>126</v>
      </c>
      <c r="K530" s="17">
        <v>275.24700713893463</v>
      </c>
      <c r="L530" s="17">
        <v>131.98319604612848</v>
      </c>
      <c r="M530" s="17">
        <v>143.26381109280612</v>
      </c>
      <c r="N530" s="17"/>
      <c r="O530" s="13"/>
      <c r="P530" s="14">
        <v>-26.24</v>
      </c>
      <c r="Q530" s="15">
        <v>48.887</v>
      </c>
      <c r="R530" s="15">
        <v>23.799999999999997</v>
      </c>
      <c r="S530" s="35">
        <f t="shared" si="33"/>
        <v>13.456000438001098</v>
      </c>
      <c r="T530" s="35">
        <f t="shared" si="35"/>
        <v>6.5508787699066433</v>
      </c>
    </row>
    <row r="531" spans="1:20" x14ac:dyDescent="0.35">
      <c r="A531" s="10">
        <v>2015</v>
      </c>
      <c r="B531" s="10" t="s">
        <v>131</v>
      </c>
      <c r="C531" s="10" t="s">
        <v>132</v>
      </c>
      <c r="D531" s="10">
        <v>2</v>
      </c>
      <c r="E531" s="10">
        <v>1</v>
      </c>
      <c r="F531" s="10">
        <v>2</v>
      </c>
      <c r="G531" s="10">
        <v>1</v>
      </c>
      <c r="H531" s="10" t="s">
        <v>5</v>
      </c>
      <c r="I531" s="24">
        <v>42247</v>
      </c>
      <c r="J531" s="10" t="str">
        <f t="shared" ref="J531:J577" si="36">J530</f>
        <v>N2</v>
      </c>
      <c r="K531" s="17">
        <v>224.30812440060285</v>
      </c>
      <c r="L531" s="17">
        <v>94.93971776955749</v>
      </c>
      <c r="M531" s="17">
        <v>129.36840663104539</v>
      </c>
      <c r="N531" s="17"/>
      <c r="O531" s="13"/>
      <c r="P531" s="14">
        <v>-25.73</v>
      </c>
      <c r="Q531" s="15">
        <v>53.688000000000002</v>
      </c>
      <c r="R531" s="15">
        <v>42.1</v>
      </c>
      <c r="S531" s="35">
        <f t="shared" si="33"/>
        <v>12.042654582819567</v>
      </c>
      <c r="T531" s="35">
        <f t="shared" si="35"/>
        <v>9.4433720372653802</v>
      </c>
    </row>
    <row r="532" spans="1:20" x14ac:dyDescent="0.35">
      <c r="A532" s="10">
        <v>2015</v>
      </c>
      <c r="B532" s="10" t="s">
        <v>131</v>
      </c>
      <c r="C532" s="10" t="s">
        <v>132</v>
      </c>
      <c r="D532" s="10">
        <v>3</v>
      </c>
      <c r="E532" s="10">
        <v>1</v>
      </c>
      <c r="F532" s="10">
        <v>3</v>
      </c>
      <c r="G532" s="10">
        <v>1</v>
      </c>
      <c r="H532" s="10" t="s">
        <v>13</v>
      </c>
      <c r="I532" s="24">
        <v>42247</v>
      </c>
      <c r="J532" s="10" t="str">
        <f t="shared" si="36"/>
        <v>N2</v>
      </c>
      <c r="K532" s="17">
        <v>308.65143659537688</v>
      </c>
      <c r="L532" s="17">
        <v>142.0031324260099</v>
      </c>
      <c r="M532" s="17">
        <v>166.64830416936701</v>
      </c>
      <c r="N532" s="17"/>
      <c r="O532" s="13"/>
      <c r="P532" s="14">
        <v>-25.96</v>
      </c>
      <c r="Q532" s="15">
        <v>57.603999999999999</v>
      </c>
      <c r="R532" s="15">
        <v>23</v>
      </c>
      <c r="S532" s="35">
        <f t="shared" si="33"/>
        <v>17.779557353640087</v>
      </c>
      <c r="T532" s="35">
        <f t="shared" si="35"/>
        <v>7.0989830416936686</v>
      </c>
    </row>
    <row r="533" spans="1:20" x14ac:dyDescent="0.35">
      <c r="A533" s="10">
        <v>2015</v>
      </c>
      <c r="B533" s="10" t="s">
        <v>131</v>
      </c>
      <c r="C533" s="10" t="s">
        <v>132</v>
      </c>
      <c r="D533" s="10">
        <v>4</v>
      </c>
      <c r="E533" s="10">
        <v>1</v>
      </c>
      <c r="F533" s="10">
        <v>4</v>
      </c>
      <c r="G533" s="10">
        <v>1</v>
      </c>
      <c r="H533" s="10" t="s">
        <v>7</v>
      </c>
      <c r="I533" s="24">
        <v>42247</v>
      </c>
      <c r="J533" s="10" t="str">
        <f t="shared" si="36"/>
        <v>N2</v>
      </c>
      <c r="K533" s="17">
        <v>320.07730998509686</v>
      </c>
      <c r="L533" s="17">
        <v>156.25279433681072</v>
      </c>
      <c r="M533" s="17">
        <v>163.82451564828614</v>
      </c>
      <c r="N533" s="17"/>
      <c r="O533" s="13"/>
      <c r="P533" s="14">
        <v>-25.82</v>
      </c>
      <c r="Q533" s="15">
        <v>59.534000000000006</v>
      </c>
      <c r="R533" s="15">
        <v>22</v>
      </c>
      <c r="S533" s="35">
        <f t="shared" si="33"/>
        <v>19.05548257265276</v>
      </c>
      <c r="T533" s="35">
        <f t="shared" si="35"/>
        <v>7.0417008196721307</v>
      </c>
    </row>
    <row r="534" spans="1:20" x14ac:dyDescent="0.35">
      <c r="A534" s="10">
        <v>2015</v>
      </c>
      <c r="B534" s="10" t="s">
        <v>131</v>
      </c>
      <c r="C534" s="10" t="s">
        <v>132</v>
      </c>
      <c r="D534" s="10">
        <v>4</v>
      </c>
      <c r="E534" s="10">
        <v>2</v>
      </c>
      <c r="F534" s="10">
        <v>5</v>
      </c>
      <c r="G534" s="10">
        <v>1</v>
      </c>
      <c r="H534" s="10" t="s">
        <v>12</v>
      </c>
      <c r="I534" s="24">
        <v>42247</v>
      </c>
      <c r="J534" s="10" t="str">
        <f t="shared" si="36"/>
        <v>N2</v>
      </c>
      <c r="K534" s="17">
        <v>267.87816507727729</v>
      </c>
      <c r="L534" s="17">
        <v>134.74432752384087</v>
      </c>
      <c r="M534" s="17">
        <v>133.13383755343639</v>
      </c>
      <c r="N534" s="17"/>
      <c r="O534" s="13"/>
      <c r="P534" s="14">
        <v>-26.13</v>
      </c>
      <c r="Q534" s="15">
        <v>59.372</v>
      </c>
      <c r="R534" s="15">
        <v>12.3</v>
      </c>
      <c r="S534" s="35">
        <f t="shared" si="33"/>
        <v>15.904462416968107</v>
      </c>
      <c r="T534" s="35">
        <f t="shared" si="35"/>
        <v>3.2949014304505106</v>
      </c>
    </row>
    <row r="535" spans="1:20" x14ac:dyDescent="0.35">
      <c r="A535" s="10">
        <v>2015</v>
      </c>
      <c r="B535" s="10" t="s">
        <v>131</v>
      </c>
      <c r="C535" s="10" t="s">
        <v>132</v>
      </c>
      <c r="D535" s="10">
        <v>3</v>
      </c>
      <c r="E535" s="10">
        <v>2</v>
      </c>
      <c r="F535" s="10">
        <v>6</v>
      </c>
      <c r="G535" s="10">
        <v>1</v>
      </c>
      <c r="H535" s="10" t="s">
        <v>10</v>
      </c>
      <c r="I535" s="24">
        <v>42247</v>
      </c>
      <c r="J535" s="10" t="str">
        <f t="shared" si="36"/>
        <v>N2</v>
      </c>
      <c r="K535" s="17">
        <v>292.22258379433777</v>
      </c>
      <c r="L535" s="17">
        <v>136.97933615359582</v>
      </c>
      <c r="M535" s="17">
        <v>155.24324764074194</v>
      </c>
      <c r="N535" s="17"/>
      <c r="O535" s="13"/>
      <c r="P535" s="14">
        <v>-25.77</v>
      </c>
      <c r="Q535" s="15">
        <v>53.209999999999994</v>
      </c>
      <c r="R535" s="15">
        <v>33.700000000000003</v>
      </c>
      <c r="S535" s="35">
        <f t="shared" si="33"/>
        <v>15.54916368369671</v>
      </c>
      <c r="T535" s="35">
        <f t="shared" si="35"/>
        <v>9.847901073869183</v>
      </c>
    </row>
    <row r="536" spans="1:20" x14ac:dyDescent="0.35">
      <c r="A536" s="10">
        <v>2015</v>
      </c>
      <c r="B536" s="10" t="s">
        <v>131</v>
      </c>
      <c r="C536" s="10" t="s">
        <v>132</v>
      </c>
      <c r="D536" s="10">
        <v>2</v>
      </c>
      <c r="E536" s="10">
        <v>2</v>
      </c>
      <c r="F536" s="10">
        <v>7</v>
      </c>
      <c r="G536" s="10">
        <v>1</v>
      </c>
      <c r="H536" s="10" t="s">
        <v>6</v>
      </c>
      <c r="I536" s="24">
        <v>42247</v>
      </c>
      <c r="J536" s="10" t="str">
        <f t="shared" si="36"/>
        <v>N2</v>
      </c>
      <c r="K536" s="17">
        <v>336.36516536855174</v>
      </c>
      <c r="L536" s="17">
        <v>150.97810136584263</v>
      </c>
      <c r="M536" s="17">
        <v>185.38706400270911</v>
      </c>
      <c r="N536" s="17"/>
      <c r="O536" s="13"/>
      <c r="P536" s="14">
        <v>-26.31</v>
      </c>
      <c r="Q536" s="15">
        <v>55.217999999999996</v>
      </c>
      <c r="R536" s="15">
        <v>10.1</v>
      </c>
      <c r="S536" s="35">
        <f t="shared" si="33"/>
        <v>18.573411701320687</v>
      </c>
      <c r="T536" s="35">
        <f t="shared" si="35"/>
        <v>3.3972881702223727</v>
      </c>
    </row>
    <row r="537" spans="1:20" x14ac:dyDescent="0.35">
      <c r="A537" s="10">
        <v>2015</v>
      </c>
      <c r="B537" s="10" t="s">
        <v>131</v>
      </c>
      <c r="C537" s="10" t="s">
        <v>132</v>
      </c>
      <c r="D537" s="10">
        <v>1</v>
      </c>
      <c r="E537" s="10">
        <v>2</v>
      </c>
      <c r="F537" s="10">
        <v>8</v>
      </c>
      <c r="G537" s="10">
        <v>1</v>
      </c>
      <c r="H537" s="10" t="s">
        <v>8</v>
      </c>
      <c r="I537" s="24">
        <v>42247</v>
      </c>
      <c r="J537" s="10" t="str">
        <f t="shared" si="36"/>
        <v>N2</v>
      </c>
      <c r="K537" s="17">
        <v>280.41467168262659</v>
      </c>
      <c r="L537" s="17">
        <v>128.00245098039218</v>
      </c>
      <c r="M537" s="17">
        <v>152.41222070223441</v>
      </c>
      <c r="N537" s="17"/>
      <c r="O537" s="13"/>
      <c r="P537" s="14">
        <v>-25.59</v>
      </c>
      <c r="Q537" s="15">
        <v>56.563000000000002</v>
      </c>
      <c r="R537" s="15">
        <v>37</v>
      </c>
      <c r="S537" s="35">
        <f t="shared" si="33"/>
        <v>15.861095074384409</v>
      </c>
      <c r="T537" s="35">
        <f t="shared" si="35"/>
        <v>10.375342852257184</v>
      </c>
    </row>
    <row r="538" spans="1:20" x14ac:dyDescent="0.35">
      <c r="A538" s="10">
        <v>2015</v>
      </c>
      <c r="B538" s="10" t="s">
        <v>131</v>
      </c>
      <c r="C538" s="10" t="s">
        <v>132</v>
      </c>
      <c r="D538" s="10">
        <v>1</v>
      </c>
      <c r="E538" s="10">
        <v>3</v>
      </c>
      <c r="F538" s="10">
        <v>9</v>
      </c>
      <c r="G538" s="10">
        <v>1</v>
      </c>
      <c r="H538" s="10" t="s">
        <v>4</v>
      </c>
      <c r="I538" s="24">
        <v>42247</v>
      </c>
      <c r="J538" s="10" t="str">
        <f t="shared" si="36"/>
        <v>N2</v>
      </c>
      <c r="K538" s="17">
        <v>183.49585959708318</v>
      </c>
      <c r="L538" s="17">
        <v>80.416512174020525</v>
      </c>
      <c r="M538" s="17">
        <v>103.07934742306266</v>
      </c>
      <c r="N538" s="17"/>
      <c r="O538" s="13"/>
      <c r="P538" s="14">
        <v>-25.83</v>
      </c>
      <c r="Q538" s="15">
        <v>58.811</v>
      </c>
      <c r="R538" s="15">
        <v>21.299999999999997</v>
      </c>
      <c r="S538" s="35">
        <f t="shared" si="33"/>
        <v>10.791574998764059</v>
      </c>
      <c r="T538" s="35">
        <f t="shared" si="35"/>
        <v>3.9084618094178714</v>
      </c>
    </row>
    <row r="539" spans="1:20" x14ac:dyDescent="0.35">
      <c r="A539" s="10">
        <v>2015</v>
      </c>
      <c r="B539" s="10" t="s">
        <v>131</v>
      </c>
      <c r="C539" s="10" t="s">
        <v>132</v>
      </c>
      <c r="D539" s="10">
        <v>2</v>
      </c>
      <c r="E539" s="10">
        <v>3</v>
      </c>
      <c r="F539" s="10">
        <v>10</v>
      </c>
      <c r="G539" s="10">
        <v>1</v>
      </c>
      <c r="H539" s="10" t="s">
        <v>14</v>
      </c>
      <c r="I539" s="24">
        <v>42247</v>
      </c>
      <c r="J539" s="10" t="str">
        <f t="shared" si="36"/>
        <v>N2</v>
      </c>
      <c r="K539" s="17">
        <v>185.05444887118196</v>
      </c>
      <c r="L539" s="17">
        <v>70.207060646303688</v>
      </c>
      <c r="M539" s="17">
        <v>114.84738822487827</v>
      </c>
      <c r="N539" s="17"/>
      <c r="O539" s="13"/>
      <c r="P539" s="14">
        <v>-26.17</v>
      </c>
      <c r="Q539" s="15">
        <v>61.486000000000004</v>
      </c>
      <c r="R539" s="15">
        <v>1.2</v>
      </c>
      <c r="S539" s="35">
        <f t="shared" si="33"/>
        <v>11.378257843293495</v>
      </c>
      <c r="T539" s="35">
        <f t="shared" si="35"/>
        <v>0.22206533864541833</v>
      </c>
    </row>
    <row r="540" spans="1:20" x14ac:dyDescent="0.35">
      <c r="A540" s="10">
        <v>2015</v>
      </c>
      <c r="B540" s="10" t="s">
        <v>131</v>
      </c>
      <c r="C540" s="10" t="s">
        <v>132</v>
      </c>
      <c r="D540" s="10">
        <v>3</v>
      </c>
      <c r="E540" s="10">
        <v>3</v>
      </c>
      <c r="F540" s="10">
        <v>11</v>
      </c>
      <c r="G540" s="10">
        <v>1</v>
      </c>
      <c r="H540" s="10" t="s">
        <v>3</v>
      </c>
      <c r="I540" s="24">
        <v>42247</v>
      </c>
      <c r="J540" s="10" t="str">
        <f t="shared" si="36"/>
        <v>N2</v>
      </c>
      <c r="K540" s="17">
        <v>183.83652875882947</v>
      </c>
      <c r="L540" s="17">
        <v>82.490750084090152</v>
      </c>
      <c r="M540" s="17">
        <v>101.34577867473934</v>
      </c>
      <c r="N540" s="17"/>
      <c r="O540" s="13"/>
      <c r="P540" s="14">
        <v>-25.66</v>
      </c>
      <c r="Q540" s="15">
        <v>53.246000000000002</v>
      </c>
      <c r="R540" s="15">
        <v>34.799999999999997</v>
      </c>
      <c r="S540" s="35">
        <f t="shared" si="33"/>
        <v>9.7885598102926341</v>
      </c>
      <c r="T540" s="35">
        <f t="shared" si="35"/>
        <v>6.3975112008072657</v>
      </c>
    </row>
    <row r="541" spans="1:20" x14ac:dyDescent="0.35">
      <c r="A541" s="10">
        <v>2015</v>
      </c>
      <c r="B541" s="10" t="s">
        <v>131</v>
      </c>
      <c r="C541" s="10" t="s">
        <v>132</v>
      </c>
      <c r="D541" s="10">
        <v>4</v>
      </c>
      <c r="E541" s="10">
        <v>3</v>
      </c>
      <c r="F541" s="10">
        <v>12</v>
      </c>
      <c r="G541" s="10">
        <v>1</v>
      </c>
      <c r="H541" s="10" t="s">
        <v>2</v>
      </c>
      <c r="I541" s="24">
        <v>42247</v>
      </c>
      <c r="J541" s="10" t="str">
        <f t="shared" si="36"/>
        <v>N2</v>
      </c>
      <c r="K541" s="17">
        <v>393.03130755064461</v>
      </c>
      <c r="L541" s="17">
        <v>214.72559852670352</v>
      </c>
      <c r="M541" s="17">
        <v>178.30570902394109</v>
      </c>
      <c r="N541" s="17"/>
      <c r="O541" s="13"/>
      <c r="P541" s="14">
        <v>-25.89</v>
      </c>
      <c r="Q541" s="15">
        <v>41.09</v>
      </c>
      <c r="R541" s="15">
        <v>61.5</v>
      </c>
      <c r="S541" s="35">
        <f t="shared" si="33"/>
        <v>16.149656427255987</v>
      </c>
      <c r="T541" s="35">
        <f t="shared" si="35"/>
        <v>24.171425414364641</v>
      </c>
    </row>
    <row r="542" spans="1:20" x14ac:dyDescent="0.35">
      <c r="A542" s="10">
        <v>2015</v>
      </c>
      <c r="B542" s="10" t="s">
        <v>131</v>
      </c>
      <c r="C542" s="10" t="s">
        <v>132</v>
      </c>
      <c r="D542" s="10">
        <v>4</v>
      </c>
      <c r="E542" s="10">
        <v>4</v>
      </c>
      <c r="F542" s="10">
        <v>13</v>
      </c>
      <c r="G542" s="10">
        <v>2</v>
      </c>
      <c r="H542" s="10" t="s">
        <v>4</v>
      </c>
      <c r="I542" s="24">
        <v>42247</v>
      </c>
      <c r="J542" s="10" t="str">
        <f t="shared" si="36"/>
        <v>N2</v>
      </c>
      <c r="K542" s="17">
        <v>213.75519630484987</v>
      </c>
      <c r="L542" s="17">
        <v>101.78818871659517</v>
      </c>
      <c r="M542" s="17">
        <v>111.96700758825467</v>
      </c>
      <c r="N542" s="17"/>
      <c r="O542" s="13"/>
      <c r="P542" s="14">
        <v>-25.74</v>
      </c>
      <c r="Q542" s="15">
        <v>50.438000000000002</v>
      </c>
      <c r="R542" s="15">
        <v>55.599999999999994</v>
      </c>
      <c r="S542" s="35">
        <f t="shared" si="33"/>
        <v>10.781384591224018</v>
      </c>
      <c r="T542" s="35">
        <f t="shared" si="35"/>
        <v>11.884788914549652</v>
      </c>
    </row>
    <row r="543" spans="1:20" x14ac:dyDescent="0.35">
      <c r="A543" s="10">
        <v>2015</v>
      </c>
      <c r="B543" s="10" t="s">
        <v>131</v>
      </c>
      <c r="C543" s="10" t="s">
        <v>132</v>
      </c>
      <c r="D543" s="10">
        <v>3</v>
      </c>
      <c r="E543" s="10">
        <v>4</v>
      </c>
      <c r="F543" s="10">
        <v>14</v>
      </c>
      <c r="G543" s="10">
        <v>2</v>
      </c>
      <c r="H543" s="10" t="s">
        <v>9</v>
      </c>
      <c r="I543" s="24">
        <v>42247</v>
      </c>
      <c r="J543" s="10" t="str">
        <f t="shared" si="36"/>
        <v>N2</v>
      </c>
      <c r="K543" s="17">
        <v>312.04356992269845</v>
      </c>
      <c r="L543" s="17">
        <v>140.19348793628481</v>
      </c>
      <c r="M543" s="17">
        <v>171.85008198641367</v>
      </c>
      <c r="N543" s="17"/>
      <c r="O543" s="13"/>
      <c r="P543" s="14">
        <v>-26.23</v>
      </c>
      <c r="Q543" s="15">
        <v>55.731000000000002</v>
      </c>
      <c r="R543" s="15">
        <v>17.899999999999999</v>
      </c>
      <c r="S543" s="35">
        <f t="shared" si="33"/>
        <v>17.390500195361906</v>
      </c>
      <c r="T543" s="35">
        <f t="shared" si="35"/>
        <v>5.5855799016163017</v>
      </c>
    </row>
    <row r="544" spans="1:20" x14ac:dyDescent="0.35">
      <c r="A544" s="10">
        <v>2015</v>
      </c>
      <c r="B544" s="10" t="s">
        <v>131</v>
      </c>
      <c r="C544" s="10" t="s">
        <v>132</v>
      </c>
      <c r="D544" s="10">
        <v>2</v>
      </c>
      <c r="E544" s="10">
        <v>4</v>
      </c>
      <c r="F544" s="10">
        <v>15</v>
      </c>
      <c r="G544" s="10">
        <v>2</v>
      </c>
      <c r="H544" s="10" t="s">
        <v>3</v>
      </c>
      <c r="I544" s="24">
        <v>42247</v>
      </c>
      <c r="J544" s="10" t="str">
        <f t="shared" si="36"/>
        <v>N2</v>
      </c>
      <c r="K544" s="17">
        <v>251.96476345840131</v>
      </c>
      <c r="L544" s="17">
        <v>100.98009787928221</v>
      </c>
      <c r="M544" s="17">
        <v>150.98466557911908</v>
      </c>
      <c r="N544" s="17"/>
      <c r="O544" s="13"/>
      <c r="P544" s="14">
        <v>-26.08</v>
      </c>
      <c r="Q544" s="15">
        <v>46.387999999999998</v>
      </c>
      <c r="R544" s="15">
        <v>52.800000000000004</v>
      </c>
      <c r="S544" s="35">
        <f t="shared" si="33"/>
        <v>11.688141447308318</v>
      </c>
      <c r="T544" s="35">
        <f t="shared" si="35"/>
        <v>13.30373951060359</v>
      </c>
    </row>
    <row r="545" spans="1:20" x14ac:dyDescent="0.35">
      <c r="A545" s="10">
        <v>2015</v>
      </c>
      <c r="B545" s="10" t="s">
        <v>131</v>
      </c>
      <c r="C545" s="10" t="s">
        <v>132</v>
      </c>
      <c r="D545" s="10">
        <v>1</v>
      </c>
      <c r="E545" s="10">
        <v>4</v>
      </c>
      <c r="F545" s="10">
        <v>16</v>
      </c>
      <c r="G545" s="10">
        <v>2</v>
      </c>
      <c r="H545" s="10" t="s">
        <v>13</v>
      </c>
      <c r="I545" s="24">
        <v>42247</v>
      </c>
      <c r="J545" s="10" t="str">
        <f t="shared" si="36"/>
        <v>N2</v>
      </c>
      <c r="K545" s="17">
        <v>256.7302564102564</v>
      </c>
      <c r="L545" s="17">
        <v>119.74358974358974</v>
      </c>
      <c r="M545" s="17">
        <v>136.98666666666668</v>
      </c>
      <c r="N545" s="17"/>
      <c r="O545" s="13"/>
      <c r="P545" s="14">
        <v>-25.89</v>
      </c>
      <c r="Q545" s="15">
        <v>54.382999999999996</v>
      </c>
      <c r="R545" s="15">
        <v>18.799999999999997</v>
      </c>
      <c r="S545" s="35">
        <f t="shared" si="33"/>
        <v>13.961761534358974</v>
      </c>
      <c r="T545" s="35">
        <f t="shared" si="35"/>
        <v>4.8265288205128201</v>
      </c>
    </row>
    <row r="546" spans="1:20" x14ac:dyDescent="0.35">
      <c r="A546" s="10">
        <v>2015</v>
      </c>
      <c r="B546" s="10" t="s">
        <v>131</v>
      </c>
      <c r="C546" s="10" t="s">
        <v>132</v>
      </c>
      <c r="D546" s="10">
        <v>1</v>
      </c>
      <c r="E546" s="10">
        <v>5</v>
      </c>
      <c r="F546" s="10">
        <v>17</v>
      </c>
      <c r="G546" s="10">
        <v>2</v>
      </c>
      <c r="H546" s="10" t="s">
        <v>14</v>
      </c>
      <c r="I546" s="24">
        <v>42247</v>
      </c>
      <c r="J546" s="10" t="str">
        <f t="shared" si="36"/>
        <v>N2</v>
      </c>
      <c r="K546" s="17">
        <v>255.92203314425538</v>
      </c>
      <c r="L546" s="17">
        <v>115.3609164720276</v>
      </c>
      <c r="M546" s="17">
        <v>140.5611166722278</v>
      </c>
      <c r="N546" s="17"/>
      <c r="O546" s="13"/>
      <c r="P546" s="14">
        <v>-26.17</v>
      </c>
      <c r="Q546" s="15">
        <v>55.640999999999998</v>
      </c>
      <c r="R546" s="15">
        <v>23.599999999999998</v>
      </c>
      <c r="S546" s="35">
        <f t="shared" ref="S546:S609" si="37">K546*Q546/1000</f>
        <v>14.239757846179513</v>
      </c>
      <c r="T546" s="35">
        <f t="shared" si="35"/>
        <v>6.0397599822044263</v>
      </c>
    </row>
    <row r="547" spans="1:20" x14ac:dyDescent="0.35">
      <c r="A547" s="10">
        <v>2015</v>
      </c>
      <c r="B547" s="10" t="s">
        <v>131</v>
      </c>
      <c r="C547" s="10" t="s">
        <v>132</v>
      </c>
      <c r="D547" s="10">
        <v>2</v>
      </c>
      <c r="E547" s="10">
        <v>5</v>
      </c>
      <c r="F547" s="10">
        <v>18</v>
      </c>
      <c r="G547" s="10">
        <v>2</v>
      </c>
      <c r="H547" s="10" t="s">
        <v>12</v>
      </c>
      <c r="I547" s="24">
        <v>42247</v>
      </c>
      <c r="J547" s="10" t="str">
        <f t="shared" si="36"/>
        <v>N2</v>
      </c>
      <c r="K547" s="17">
        <v>179.48053837759187</v>
      </c>
      <c r="L547" s="17">
        <v>69.666787922881056</v>
      </c>
      <c r="M547" s="17">
        <v>109.81375045471083</v>
      </c>
      <c r="N547" s="17"/>
      <c r="O547" s="13"/>
      <c r="P547" s="14">
        <v>-26.05</v>
      </c>
      <c r="Q547" s="15">
        <v>57.527999999999999</v>
      </c>
      <c r="R547" s="15">
        <v>26.400000000000002</v>
      </c>
      <c r="S547" s="35">
        <f t="shared" si="37"/>
        <v>10.325156411786105</v>
      </c>
      <c r="T547" s="35">
        <f t="shared" si="35"/>
        <v>4.7382862131684256</v>
      </c>
    </row>
    <row r="548" spans="1:20" x14ac:dyDescent="0.35">
      <c r="A548" s="10">
        <v>2015</v>
      </c>
      <c r="B548" s="10" t="s">
        <v>131</v>
      </c>
      <c r="C548" s="10" t="s">
        <v>132</v>
      </c>
      <c r="D548" s="10">
        <v>3</v>
      </c>
      <c r="E548" s="10">
        <v>5</v>
      </c>
      <c r="F548" s="10">
        <v>19</v>
      </c>
      <c r="G548" s="10">
        <v>2</v>
      </c>
      <c r="H548" s="10" t="s">
        <v>2</v>
      </c>
      <c r="I548" s="24">
        <v>42247</v>
      </c>
      <c r="J548" s="10" t="str">
        <f t="shared" si="36"/>
        <v>N2</v>
      </c>
      <c r="K548" s="17">
        <v>285.80656108597282</v>
      </c>
      <c r="L548" s="17">
        <v>138.14915966386553</v>
      </c>
      <c r="M548" s="17">
        <v>147.65740142210731</v>
      </c>
      <c r="N548" s="17"/>
      <c r="O548" s="13"/>
      <c r="P548" s="14">
        <v>-25.91</v>
      </c>
      <c r="Q548" s="15">
        <v>50.776000000000003</v>
      </c>
      <c r="R548" s="15">
        <v>55.5</v>
      </c>
      <c r="S548" s="35">
        <f t="shared" si="37"/>
        <v>14.512113945701357</v>
      </c>
      <c r="T548" s="35">
        <f t="shared" si="35"/>
        <v>15.86226414027149</v>
      </c>
    </row>
    <row r="549" spans="1:20" x14ac:dyDescent="0.35">
      <c r="A549" s="10">
        <v>2015</v>
      </c>
      <c r="B549" s="10" t="s">
        <v>131</v>
      </c>
      <c r="C549" s="10" t="s">
        <v>132</v>
      </c>
      <c r="D549" s="10">
        <v>4</v>
      </c>
      <c r="E549" s="10">
        <v>5</v>
      </c>
      <c r="F549" s="10">
        <v>20</v>
      </c>
      <c r="G549" s="10">
        <v>2</v>
      </c>
      <c r="H549" s="10" t="s">
        <v>6</v>
      </c>
      <c r="I549" s="24">
        <v>42247</v>
      </c>
      <c r="J549" s="10" t="str">
        <f t="shared" si="36"/>
        <v>N2</v>
      </c>
      <c r="K549" s="17">
        <v>336.51693173212158</v>
      </c>
      <c r="L549" s="17">
        <v>162.00091961484364</v>
      </c>
      <c r="M549" s="17">
        <v>174.51601211727791</v>
      </c>
      <c r="N549" s="17"/>
      <c r="O549" s="13"/>
      <c r="P549" s="14">
        <v>-26</v>
      </c>
      <c r="Q549" s="15">
        <v>57.203000000000003</v>
      </c>
      <c r="R549" s="15">
        <v>36.200000000000003</v>
      </c>
      <c r="S549" s="35">
        <f t="shared" si="37"/>
        <v>19.249778045872549</v>
      </c>
      <c r="T549" s="35">
        <f t="shared" si="35"/>
        <v>12.181912928702802</v>
      </c>
    </row>
    <row r="550" spans="1:20" x14ac:dyDescent="0.35">
      <c r="A550" s="10">
        <v>2015</v>
      </c>
      <c r="B550" s="10" t="s">
        <v>131</v>
      </c>
      <c r="C550" s="10" t="s">
        <v>132</v>
      </c>
      <c r="D550" s="10">
        <v>4</v>
      </c>
      <c r="E550" s="10">
        <v>6</v>
      </c>
      <c r="F550" s="10">
        <v>21</v>
      </c>
      <c r="G550" s="10">
        <v>2</v>
      </c>
      <c r="H550" s="10" t="s">
        <v>10</v>
      </c>
      <c r="I550" s="24">
        <v>42247</v>
      </c>
      <c r="J550" s="10" t="str">
        <f t="shared" si="36"/>
        <v>N2</v>
      </c>
      <c r="K550" s="17">
        <v>323.64946018893392</v>
      </c>
      <c r="L550" s="17">
        <v>162.50753486279802</v>
      </c>
      <c r="M550" s="17">
        <v>161.14192532613586</v>
      </c>
      <c r="N550" s="17"/>
      <c r="O550" s="13"/>
      <c r="P550" s="14">
        <v>-25.85</v>
      </c>
      <c r="Q550" s="15">
        <v>48.09</v>
      </c>
      <c r="R550" s="15">
        <v>52.1</v>
      </c>
      <c r="S550" s="35">
        <f t="shared" si="37"/>
        <v>15.564302540485834</v>
      </c>
      <c r="T550" s="35">
        <f t="shared" si="35"/>
        <v>16.862136875843458</v>
      </c>
    </row>
    <row r="551" spans="1:20" x14ac:dyDescent="0.35">
      <c r="A551" s="10">
        <v>2015</v>
      </c>
      <c r="B551" s="10" t="s">
        <v>131</v>
      </c>
      <c r="C551" s="10" t="s">
        <v>132</v>
      </c>
      <c r="D551" s="10">
        <v>3</v>
      </c>
      <c r="E551" s="10">
        <v>6</v>
      </c>
      <c r="F551" s="10">
        <v>22</v>
      </c>
      <c r="G551" s="10">
        <v>2</v>
      </c>
      <c r="H551" s="10" t="s">
        <v>5</v>
      </c>
      <c r="I551" s="24">
        <v>42247</v>
      </c>
      <c r="J551" s="10" t="str">
        <f t="shared" si="36"/>
        <v>N2</v>
      </c>
      <c r="K551" s="17">
        <v>204.63141134993742</v>
      </c>
      <c r="L551" s="17">
        <v>91.328784260206973</v>
      </c>
      <c r="M551" s="17">
        <v>113.30262708973046</v>
      </c>
      <c r="N551" s="17"/>
      <c r="O551" s="13"/>
      <c r="P551" s="14">
        <v>-25.81</v>
      </c>
      <c r="Q551" s="15">
        <v>48.902000000000001</v>
      </c>
      <c r="R551" s="15">
        <v>49.1</v>
      </c>
      <c r="S551" s="35">
        <f t="shared" si="37"/>
        <v>10.006885277834641</v>
      </c>
      <c r="T551" s="35">
        <f t="shared" si="35"/>
        <v>10.047402297281927</v>
      </c>
    </row>
    <row r="552" spans="1:20" x14ac:dyDescent="0.35">
      <c r="A552" s="10">
        <v>2015</v>
      </c>
      <c r="B552" s="10" t="s">
        <v>131</v>
      </c>
      <c r="C552" s="10" t="s">
        <v>132</v>
      </c>
      <c r="D552" s="10">
        <v>2</v>
      </c>
      <c r="E552" s="10">
        <v>6</v>
      </c>
      <c r="F552" s="10">
        <v>23</v>
      </c>
      <c r="G552" s="10">
        <v>2</v>
      </c>
      <c r="H552" s="10" t="s">
        <v>8</v>
      </c>
      <c r="I552" s="24">
        <v>42247</v>
      </c>
      <c r="J552" s="10" t="str">
        <f t="shared" si="36"/>
        <v>N2</v>
      </c>
      <c r="K552" s="17">
        <v>244.56732070365354</v>
      </c>
      <c r="L552" s="17">
        <v>103.2511840324763</v>
      </c>
      <c r="M552" s="17">
        <v>141.31613667117725</v>
      </c>
      <c r="N552" s="17"/>
      <c r="O552" s="13"/>
      <c r="P552" s="14">
        <v>-26.21</v>
      </c>
      <c r="Q552" s="15">
        <v>44.673000000000002</v>
      </c>
      <c r="R552" s="15">
        <v>52.599999999999994</v>
      </c>
      <c r="S552" s="35">
        <f t="shared" si="37"/>
        <v>10.925555917794314</v>
      </c>
      <c r="T552" s="35">
        <f t="shared" si="35"/>
        <v>12.864241069012174</v>
      </c>
    </row>
    <row r="553" spans="1:20" x14ac:dyDescent="0.35">
      <c r="A553" s="10">
        <v>2015</v>
      </c>
      <c r="B553" s="10" t="s">
        <v>131</v>
      </c>
      <c r="C553" s="10" t="s">
        <v>132</v>
      </c>
      <c r="D553" s="10">
        <v>1</v>
      </c>
      <c r="E553" s="10">
        <v>6</v>
      </c>
      <c r="F553" s="10">
        <v>24</v>
      </c>
      <c r="G553" s="10">
        <v>2</v>
      </c>
      <c r="H553" s="10" t="s">
        <v>7</v>
      </c>
      <c r="I553" s="24">
        <v>42247</v>
      </c>
      <c r="J553" s="10" t="str">
        <f t="shared" si="36"/>
        <v>N2</v>
      </c>
      <c r="K553" s="17">
        <v>289.01230101302468</v>
      </c>
      <c r="L553" s="17">
        <v>132.1385069946937</v>
      </c>
      <c r="M553" s="17">
        <v>156.87379401833095</v>
      </c>
      <c r="N553" s="17"/>
      <c r="O553" s="13"/>
      <c r="P553" s="14">
        <v>-26.14</v>
      </c>
      <c r="Q553" s="15">
        <v>56.070999999999998</v>
      </c>
      <c r="R553" s="15">
        <v>9.9</v>
      </c>
      <c r="S553" s="35">
        <f t="shared" si="37"/>
        <v>16.205208730101308</v>
      </c>
      <c r="T553" s="35">
        <f t="shared" si="35"/>
        <v>2.8612217800289446</v>
      </c>
    </row>
    <row r="554" spans="1:20" x14ac:dyDescent="0.35">
      <c r="A554" s="10">
        <v>2015</v>
      </c>
      <c r="B554" s="10" t="s">
        <v>131</v>
      </c>
      <c r="C554" s="10" t="s">
        <v>132</v>
      </c>
      <c r="D554" s="10">
        <v>1</v>
      </c>
      <c r="E554" s="10">
        <v>7</v>
      </c>
      <c r="F554" s="10">
        <v>25</v>
      </c>
      <c r="G554" s="10">
        <v>3</v>
      </c>
      <c r="H554" s="10" t="s">
        <v>12</v>
      </c>
      <c r="I554" s="24">
        <v>42247</v>
      </c>
      <c r="J554" s="10" t="str">
        <f t="shared" si="36"/>
        <v>N2</v>
      </c>
      <c r="K554" s="17">
        <v>201.84574352275203</v>
      </c>
      <c r="L554" s="17">
        <v>89.478010015240585</v>
      </c>
      <c r="M554" s="17">
        <v>112.36773350751145</v>
      </c>
      <c r="N554" s="17"/>
      <c r="O554" s="13"/>
      <c r="P554" s="14">
        <v>-26.27</v>
      </c>
      <c r="Q554" s="15">
        <v>64.74199999999999</v>
      </c>
      <c r="R554" s="15"/>
      <c r="S554" s="35">
        <f t="shared" si="37"/>
        <v>13.06789712715001</v>
      </c>
      <c r="T554" s="35"/>
    </row>
    <row r="555" spans="1:20" x14ac:dyDescent="0.35">
      <c r="A555" s="10">
        <v>2015</v>
      </c>
      <c r="B555" s="10" t="s">
        <v>131</v>
      </c>
      <c r="C555" s="10" t="s">
        <v>132</v>
      </c>
      <c r="D555" s="10">
        <v>2</v>
      </c>
      <c r="E555" s="10">
        <v>7</v>
      </c>
      <c r="F555" s="10">
        <v>26</v>
      </c>
      <c r="G555" s="10">
        <v>3</v>
      </c>
      <c r="H555" s="10" t="s">
        <v>13</v>
      </c>
      <c r="I555" s="24">
        <v>42247</v>
      </c>
      <c r="J555" s="10" t="str">
        <f t="shared" si="36"/>
        <v>N2</v>
      </c>
      <c r="K555" s="17">
        <v>223.10697518443993</v>
      </c>
      <c r="L555" s="17">
        <v>92.696177062374232</v>
      </c>
      <c r="M555" s="17">
        <v>130.41079812206573</v>
      </c>
      <c r="N555" s="17"/>
      <c r="O555" s="13"/>
      <c r="P555" s="14">
        <v>-26.41</v>
      </c>
      <c r="Q555" s="15">
        <v>55.505000000000003</v>
      </c>
      <c r="R555" s="15">
        <v>5.4</v>
      </c>
      <c r="S555" s="35">
        <f t="shared" si="37"/>
        <v>12.38355265761234</v>
      </c>
      <c r="T555" s="35">
        <f t="shared" si="35"/>
        <v>1.2047776659959757</v>
      </c>
    </row>
    <row r="556" spans="1:20" x14ac:dyDescent="0.35">
      <c r="A556" s="10">
        <v>2015</v>
      </c>
      <c r="B556" s="10" t="s">
        <v>131</v>
      </c>
      <c r="C556" s="10" t="s">
        <v>132</v>
      </c>
      <c r="D556" s="10">
        <v>3</v>
      </c>
      <c r="E556" s="10">
        <v>7</v>
      </c>
      <c r="F556" s="10">
        <v>27</v>
      </c>
      <c r="G556" s="10">
        <v>3</v>
      </c>
      <c r="H556" s="10" t="s">
        <v>6</v>
      </c>
      <c r="I556" s="24">
        <v>42247</v>
      </c>
      <c r="J556" s="10" t="str">
        <f t="shared" si="36"/>
        <v>N2</v>
      </c>
      <c r="K556" s="17">
        <v>289.57841483979769</v>
      </c>
      <c r="L556" s="17">
        <v>134.77234401349074</v>
      </c>
      <c r="M556" s="17">
        <v>154.80607082630695</v>
      </c>
      <c r="N556" s="17"/>
      <c r="O556" s="13"/>
      <c r="P556" s="14">
        <v>-26.18</v>
      </c>
      <c r="Q556" s="15">
        <v>57.126999999999995</v>
      </c>
      <c r="R556" s="15">
        <v>15.700000000000001</v>
      </c>
      <c r="S556" s="35">
        <f t="shared" si="37"/>
        <v>16.542746104553121</v>
      </c>
      <c r="T556" s="35">
        <f t="shared" si="35"/>
        <v>4.5463811129848235</v>
      </c>
    </row>
    <row r="557" spans="1:20" x14ac:dyDescent="0.35">
      <c r="A557" s="10">
        <v>2015</v>
      </c>
      <c r="B557" s="10" t="s">
        <v>131</v>
      </c>
      <c r="C557" s="10" t="s">
        <v>132</v>
      </c>
      <c r="D557" s="10">
        <v>4</v>
      </c>
      <c r="E557" s="10">
        <v>7</v>
      </c>
      <c r="F557" s="10">
        <v>28</v>
      </c>
      <c r="G557" s="10">
        <v>3</v>
      </c>
      <c r="H557" s="10" t="s">
        <v>9</v>
      </c>
      <c r="I557" s="24">
        <v>42247</v>
      </c>
      <c r="J557" s="10" t="str">
        <f t="shared" si="36"/>
        <v>N2</v>
      </c>
      <c r="K557" s="17">
        <v>280.20585959093432</v>
      </c>
      <c r="L557" s="17">
        <v>129.50690989496962</v>
      </c>
      <c r="M557" s="17">
        <v>150.69894969596467</v>
      </c>
      <c r="N557" s="17"/>
      <c r="O557" s="13"/>
      <c r="P557" s="14">
        <v>-25.96</v>
      </c>
      <c r="Q557" s="15">
        <v>55.313000000000002</v>
      </c>
      <c r="R557" s="15">
        <v>16.899999999999999</v>
      </c>
      <c r="S557" s="35">
        <f t="shared" si="37"/>
        <v>15.499026711553352</v>
      </c>
      <c r="T557" s="35">
        <f t="shared" si="35"/>
        <v>4.7354790270867895</v>
      </c>
    </row>
    <row r="558" spans="1:20" x14ac:dyDescent="0.35">
      <c r="A558" s="10">
        <v>2015</v>
      </c>
      <c r="B558" s="10" t="s">
        <v>131</v>
      </c>
      <c r="C558" s="10" t="s">
        <v>132</v>
      </c>
      <c r="D558" s="10">
        <v>4</v>
      </c>
      <c r="E558" s="10">
        <v>8</v>
      </c>
      <c r="F558" s="10">
        <v>29</v>
      </c>
      <c r="G558" s="10">
        <v>3</v>
      </c>
      <c r="H558" s="10" t="s">
        <v>14</v>
      </c>
      <c r="I558" s="24">
        <v>42247</v>
      </c>
      <c r="J558" s="10" t="str">
        <f t="shared" si="36"/>
        <v>N2</v>
      </c>
      <c r="K558" s="17">
        <v>274.10722148833111</v>
      </c>
      <c r="L558" s="17">
        <v>128.29348304711579</v>
      </c>
      <c r="M558" s="17">
        <v>145.81373844121532</v>
      </c>
      <c r="N558" s="17"/>
      <c r="O558" s="13"/>
      <c r="P558" s="14">
        <v>-25.97</v>
      </c>
      <c r="Q558" s="15">
        <v>59.606000000000002</v>
      </c>
      <c r="R558" s="15">
        <v>24.700000000000003</v>
      </c>
      <c r="S558" s="35">
        <f t="shared" si="37"/>
        <v>16.338435044033464</v>
      </c>
      <c r="T558" s="35">
        <f t="shared" si="35"/>
        <v>6.7704483707617795</v>
      </c>
    </row>
    <row r="559" spans="1:20" x14ac:dyDescent="0.35">
      <c r="A559" s="10">
        <v>2015</v>
      </c>
      <c r="B559" s="10" t="s">
        <v>131</v>
      </c>
      <c r="C559" s="10" t="s">
        <v>132</v>
      </c>
      <c r="D559" s="10">
        <v>3</v>
      </c>
      <c r="E559" s="10">
        <v>8</v>
      </c>
      <c r="F559" s="10">
        <v>30</v>
      </c>
      <c r="G559" s="10">
        <v>3</v>
      </c>
      <c r="H559" s="10" t="s">
        <v>7</v>
      </c>
      <c r="I559" s="24">
        <v>42247</v>
      </c>
      <c r="J559" s="10" t="str">
        <f t="shared" si="36"/>
        <v>N2</v>
      </c>
      <c r="K559" s="17">
        <v>176.53501695311584</v>
      </c>
      <c r="L559" s="17">
        <v>74.661054600724881</v>
      </c>
      <c r="M559" s="17">
        <v>101.87396235239096</v>
      </c>
      <c r="N559" s="17"/>
      <c r="O559" s="13"/>
      <c r="P559" s="14">
        <v>-26.2</v>
      </c>
      <c r="Q559" s="15">
        <v>59.793000000000006</v>
      </c>
      <c r="R559" s="15">
        <v>12.5</v>
      </c>
      <c r="S559" s="35">
        <f t="shared" si="37"/>
        <v>10.555558268677656</v>
      </c>
      <c r="T559" s="35">
        <f t="shared" si="35"/>
        <v>2.2066877119139479</v>
      </c>
    </row>
    <row r="560" spans="1:20" x14ac:dyDescent="0.35">
      <c r="A560" s="10">
        <v>2015</v>
      </c>
      <c r="B560" s="10" t="s">
        <v>131</v>
      </c>
      <c r="C560" s="10" t="s">
        <v>132</v>
      </c>
      <c r="D560" s="10">
        <v>2</v>
      </c>
      <c r="E560" s="10">
        <v>8</v>
      </c>
      <c r="F560" s="10">
        <v>31</v>
      </c>
      <c r="G560" s="10">
        <v>3</v>
      </c>
      <c r="H560" s="10" t="s">
        <v>2</v>
      </c>
      <c r="I560" s="24">
        <v>42247</v>
      </c>
      <c r="J560" s="10" t="str">
        <f t="shared" si="36"/>
        <v>N2</v>
      </c>
      <c r="K560" s="17">
        <v>214.96492953130127</v>
      </c>
      <c r="L560" s="17">
        <v>88.888451873702635</v>
      </c>
      <c r="M560" s="17">
        <v>126.07647765759862</v>
      </c>
      <c r="N560" s="17"/>
      <c r="O560" s="13"/>
      <c r="P560" s="14">
        <v>-25.75</v>
      </c>
      <c r="Q560" s="15">
        <v>56.675000000000004</v>
      </c>
      <c r="R560" s="15">
        <v>33</v>
      </c>
      <c r="S560" s="35">
        <f t="shared" si="37"/>
        <v>12.1831373811865</v>
      </c>
      <c r="T560" s="35">
        <f t="shared" si="35"/>
        <v>7.0938426745329419</v>
      </c>
    </row>
    <row r="561" spans="1:20" x14ac:dyDescent="0.35">
      <c r="A561" s="10">
        <v>2015</v>
      </c>
      <c r="B561" s="10" t="s">
        <v>131</v>
      </c>
      <c r="C561" s="10" t="s">
        <v>132</v>
      </c>
      <c r="D561" s="10">
        <v>1</v>
      </c>
      <c r="E561" s="10">
        <v>8</v>
      </c>
      <c r="F561" s="10">
        <v>32</v>
      </c>
      <c r="G561" s="10">
        <v>3</v>
      </c>
      <c r="H561" s="10" t="s">
        <v>5</v>
      </c>
      <c r="I561" s="24">
        <v>42247</v>
      </c>
      <c r="J561" s="10" t="str">
        <f t="shared" si="36"/>
        <v>N2</v>
      </c>
      <c r="K561" s="17">
        <v>297.11458998935041</v>
      </c>
      <c r="L561" s="17">
        <v>139.45133120340788</v>
      </c>
      <c r="M561" s="17">
        <v>157.66325878594253</v>
      </c>
      <c r="N561" s="17"/>
      <c r="O561" s="13"/>
      <c r="P561" s="14">
        <v>-25.89</v>
      </c>
      <c r="Q561" s="15">
        <v>52.694000000000003</v>
      </c>
      <c r="R561" s="15">
        <v>40.300000000000004</v>
      </c>
      <c r="S561" s="35">
        <f t="shared" si="37"/>
        <v>15.656156204898831</v>
      </c>
      <c r="T561" s="35">
        <f t="shared" si="35"/>
        <v>11.973717976570823</v>
      </c>
    </row>
    <row r="562" spans="1:20" x14ac:dyDescent="0.35">
      <c r="A562" s="10">
        <v>2015</v>
      </c>
      <c r="B562" s="10" t="s">
        <v>131</v>
      </c>
      <c r="C562" s="10" t="s">
        <v>132</v>
      </c>
      <c r="D562" s="10">
        <v>1</v>
      </c>
      <c r="E562" s="10">
        <v>9</v>
      </c>
      <c r="F562" s="10">
        <v>33</v>
      </c>
      <c r="G562" s="10">
        <v>3</v>
      </c>
      <c r="H562" s="10" t="s">
        <v>10</v>
      </c>
      <c r="I562" s="24">
        <v>42247</v>
      </c>
      <c r="J562" s="10" t="str">
        <f t="shared" si="36"/>
        <v>N2</v>
      </c>
      <c r="K562" s="17">
        <v>335.04132231404964</v>
      </c>
      <c r="L562" s="17">
        <v>179.58214876033063</v>
      </c>
      <c r="M562" s="17">
        <v>155.45917355371901</v>
      </c>
      <c r="N562" s="17"/>
      <c r="O562" s="13"/>
      <c r="P562" s="14">
        <v>-25.89</v>
      </c>
      <c r="Q562" s="15">
        <v>46.760000000000005</v>
      </c>
      <c r="R562" s="15">
        <v>47.800000000000004</v>
      </c>
      <c r="S562" s="35">
        <f t="shared" si="37"/>
        <v>15.666532231404963</v>
      </c>
      <c r="T562" s="35">
        <f t="shared" si="35"/>
        <v>16.014975206611574</v>
      </c>
    </row>
    <row r="563" spans="1:20" x14ac:dyDescent="0.35">
      <c r="A563" s="10">
        <v>2015</v>
      </c>
      <c r="B563" s="10" t="s">
        <v>131</v>
      </c>
      <c r="C563" s="10" t="s">
        <v>132</v>
      </c>
      <c r="D563" s="10">
        <v>2</v>
      </c>
      <c r="E563" s="10">
        <v>9</v>
      </c>
      <c r="F563" s="10">
        <v>34</v>
      </c>
      <c r="G563" s="10">
        <v>3</v>
      </c>
      <c r="H563" s="10" t="s">
        <v>4</v>
      </c>
      <c r="I563" s="24">
        <v>42247</v>
      </c>
      <c r="J563" s="10" t="str">
        <f t="shared" si="36"/>
        <v>N2</v>
      </c>
      <c r="K563" s="17">
        <v>170.60815217391306</v>
      </c>
      <c r="L563" s="17">
        <v>68.672463768115946</v>
      </c>
      <c r="M563" s="17">
        <v>101.93568840579711</v>
      </c>
      <c r="N563" s="17"/>
      <c r="O563" s="13"/>
      <c r="P563" s="14">
        <v>-26.03</v>
      </c>
      <c r="Q563" s="15">
        <v>56.668999999999997</v>
      </c>
      <c r="R563" s="15">
        <v>16.100000000000001</v>
      </c>
      <c r="S563" s="35">
        <f t="shared" si="37"/>
        <v>9.6681933755434777</v>
      </c>
      <c r="T563" s="35">
        <f t="shared" si="35"/>
        <v>2.7467912500000002</v>
      </c>
    </row>
    <row r="564" spans="1:20" x14ac:dyDescent="0.35">
      <c r="A564" s="10">
        <v>2015</v>
      </c>
      <c r="B564" s="10" t="s">
        <v>131</v>
      </c>
      <c r="C564" s="10" t="s">
        <v>132</v>
      </c>
      <c r="D564" s="10">
        <v>3</v>
      </c>
      <c r="E564" s="10">
        <v>9</v>
      </c>
      <c r="F564" s="10">
        <v>35</v>
      </c>
      <c r="G564" s="10">
        <v>3</v>
      </c>
      <c r="H564" s="10" t="s">
        <v>8</v>
      </c>
      <c r="I564" s="24">
        <v>42247</v>
      </c>
      <c r="J564" s="10" t="str">
        <f t="shared" si="36"/>
        <v>N2</v>
      </c>
      <c r="K564" s="17">
        <v>228.35598759277727</v>
      </c>
      <c r="L564" s="17">
        <v>110.21203057494185</v>
      </c>
      <c r="M564" s="17">
        <v>118.1439570178354</v>
      </c>
      <c r="N564" s="17"/>
      <c r="O564" s="13"/>
      <c r="P564" s="14">
        <v>-25.73</v>
      </c>
      <c r="Q564" s="15">
        <v>52.71</v>
      </c>
      <c r="R564" s="15">
        <v>48.9</v>
      </c>
      <c r="S564" s="35">
        <f t="shared" si="37"/>
        <v>12.03664410601529</v>
      </c>
      <c r="T564" s="35">
        <f t="shared" si="35"/>
        <v>11.166607793286808</v>
      </c>
    </row>
    <row r="565" spans="1:20" x14ac:dyDescent="0.35">
      <c r="A565" s="10">
        <v>2015</v>
      </c>
      <c r="B565" s="10" t="s">
        <v>131</v>
      </c>
      <c r="C565" s="10" t="s">
        <v>132</v>
      </c>
      <c r="D565" s="10">
        <v>4</v>
      </c>
      <c r="E565" s="10">
        <v>9</v>
      </c>
      <c r="F565" s="10">
        <v>36</v>
      </c>
      <c r="G565" s="10">
        <v>3</v>
      </c>
      <c r="H565" s="10" t="s">
        <v>3</v>
      </c>
      <c r="I565" s="24">
        <v>42247</v>
      </c>
      <c r="J565" s="10" t="str">
        <f t="shared" si="36"/>
        <v>N2</v>
      </c>
      <c r="K565" s="17">
        <v>258.42424242424244</v>
      </c>
      <c r="L565" s="17">
        <v>127.87081891580164</v>
      </c>
      <c r="M565" s="17">
        <v>130.5534235084408</v>
      </c>
      <c r="N565" s="17"/>
      <c r="O565" s="13"/>
      <c r="P565" s="14">
        <v>-25.77</v>
      </c>
      <c r="Q565" s="15">
        <v>48.446999999999996</v>
      </c>
      <c r="R565" s="15">
        <v>48.8</v>
      </c>
      <c r="S565" s="35">
        <f t="shared" si="37"/>
        <v>12.519879272727271</v>
      </c>
      <c r="T565" s="35">
        <f t="shared" si="35"/>
        <v>12.611103030303029</v>
      </c>
    </row>
    <row r="566" spans="1:20" x14ac:dyDescent="0.35">
      <c r="A566" s="10">
        <v>2015</v>
      </c>
      <c r="B566" s="10" t="s">
        <v>131</v>
      </c>
      <c r="C566" s="10" t="s">
        <v>132</v>
      </c>
      <c r="D566" s="10">
        <v>4</v>
      </c>
      <c r="E566" s="10">
        <v>10</v>
      </c>
      <c r="F566" s="10">
        <v>37</v>
      </c>
      <c r="G566" s="10">
        <v>4</v>
      </c>
      <c r="H566" s="10" t="s">
        <v>8</v>
      </c>
      <c r="I566" s="24">
        <v>42247</v>
      </c>
      <c r="J566" s="10" t="str">
        <f t="shared" si="36"/>
        <v>N2</v>
      </c>
      <c r="K566" s="17">
        <v>303.597166443552</v>
      </c>
      <c r="L566" s="17">
        <v>140.67670682730923</v>
      </c>
      <c r="M566" s="17">
        <v>162.92045961624277</v>
      </c>
      <c r="N566" s="17"/>
      <c r="O566" s="13"/>
      <c r="P566" s="14">
        <v>-25.8</v>
      </c>
      <c r="Q566" s="15">
        <v>52.011000000000003</v>
      </c>
      <c r="R566" s="15">
        <v>40.599999999999994</v>
      </c>
      <c r="S566" s="35">
        <f t="shared" si="37"/>
        <v>15.790392223895584</v>
      </c>
      <c r="T566" s="35">
        <f t="shared" si="35"/>
        <v>12.326044957608211</v>
      </c>
    </row>
    <row r="567" spans="1:20" x14ac:dyDescent="0.35">
      <c r="A567" s="10">
        <v>2015</v>
      </c>
      <c r="B567" s="10" t="s">
        <v>131</v>
      </c>
      <c r="C567" s="10" t="s">
        <v>132</v>
      </c>
      <c r="D567" s="10">
        <v>3</v>
      </c>
      <c r="E567" s="10">
        <v>10</v>
      </c>
      <c r="F567" s="10">
        <v>38</v>
      </c>
      <c r="G567" s="10">
        <v>4</v>
      </c>
      <c r="H567" s="10" t="s">
        <v>14</v>
      </c>
      <c r="I567" s="24">
        <v>42247</v>
      </c>
      <c r="J567" s="10" t="str">
        <f t="shared" si="36"/>
        <v>N2</v>
      </c>
      <c r="K567" s="17">
        <v>197.20172290021534</v>
      </c>
      <c r="L567" s="17">
        <v>81.734924623115575</v>
      </c>
      <c r="M567" s="17">
        <v>115.4667982770998</v>
      </c>
      <c r="N567" s="17"/>
      <c r="O567" s="13"/>
      <c r="P567" s="14">
        <v>-26.39</v>
      </c>
      <c r="Q567" s="15">
        <v>64.641999999999996</v>
      </c>
      <c r="R567" s="15">
        <v>5</v>
      </c>
      <c r="S567" s="35">
        <f t="shared" si="37"/>
        <v>12.74751377171572</v>
      </c>
      <c r="T567" s="35">
        <f t="shared" si="35"/>
        <v>0.9860086145010768</v>
      </c>
    </row>
    <row r="568" spans="1:20" x14ac:dyDescent="0.35">
      <c r="A568" s="10">
        <v>2015</v>
      </c>
      <c r="B568" s="10" t="s">
        <v>131</v>
      </c>
      <c r="C568" s="10" t="s">
        <v>132</v>
      </c>
      <c r="D568" s="10">
        <v>2</v>
      </c>
      <c r="E568" s="10">
        <v>10</v>
      </c>
      <c r="F568" s="10">
        <v>39</v>
      </c>
      <c r="G568" s="10">
        <v>4</v>
      </c>
      <c r="H568" s="10" t="s">
        <v>10</v>
      </c>
      <c r="I568" s="24">
        <v>42247</v>
      </c>
      <c r="J568" s="10" t="str">
        <f t="shared" si="36"/>
        <v>N2</v>
      </c>
      <c r="K568" s="17">
        <v>302.25916143941896</v>
      </c>
      <c r="L568" s="17">
        <v>148.01991856498296</v>
      </c>
      <c r="M568" s="17">
        <v>154.239242874436</v>
      </c>
      <c r="N568" s="17"/>
      <c r="O568" s="13"/>
      <c r="P568" s="14">
        <v>-25.8</v>
      </c>
      <c r="Q568" s="15">
        <v>48.364000000000004</v>
      </c>
      <c r="R568" s="15">
        <v>47.599999999999994</v>
      </c>
      <c r="S568" s="35">
        <f t="shared" si="37"/>
        <v>14.618462083856061</v>
      </c>
      <c r="T568" s="35">
        <f t="shared" si="35"/>
        <v>14.387536084516341</v>
      </c>
    </row>
    <row r="569" spans="1:20" x14ac:dyDescent="0.35">
      <c r="A569" s="10">
        <v>2015</v>
      </c>
      <c r="B569" s="10" t="s">
        <v>131</v>
      </c>
      <c r="C569" s="10" t="s">
        <v>132</v>
      </c>
      <c r="D569" s="10">
        <v>1</v>
      </c>
      <c r="E569" s="10">
        <v>10</v>
      </c>
      <c r="F569" s="10">
        <v>40</v>
      </c>
      <c r="G569" s="10">
        <v>4</v>
      </c>
      <c r="H569" s="10" t="s">
        <v>2</v>
      </c>
      <c r="I569" s="24">
        <v>42247</v>
      </c>
      <c r="J569" s="10" t="str">
        <f t="shared" si="36"/>
        <v>N2</v>
      </c>
      <c r="K569" s="17">
        <v>390.83625218914187</v>
      </c>
      <c r="L569" s="17">
        <v>194.10070052539407</v>
      </c>
      <c r="M569" s="17">
        <v>196.7355516637478</v>
      </c>
      <c r="N569" s="17"/>
      <c r="O569" s="13"/>
      <c r="P569" s="14">
        <v>-25.83</v>
      </c>
      <c r="Q569" s="15">
        <v>45.925000000000004</v>
      </c>
      <c r="R569" s="15">
        <v>54.1</v>
      </c>
      <c r="S569" s="35">
        <f t="shared" si="37"/>
        <v>17.949154881786342</v>
      </c>
      <c r="T569" s="35">
        <f t="shared" si="35"/>
        <v>21.144241243432575</v>
      </c>
    </row>
    <row r="570" spans="1:20" x14ac:dyDescent="0.35">
      <c r="A570" s="10">
        <v>2015</v>
      </c>
      <c r="B570" s="10" t="s">
        <v>131</v>
      </c>
      <c r="C570" s="10" t="s">
        <v>132</v>
      </c>
      <c r="D570" s="10">
        <v>1</v>
      </c>
      <c r="E570" s="10">
        <v>11</v>
      </c>
      <c r="F570" s="10">
        <v>41</v>
      </c>
      <c r="G570" s="10">
        <v>4</v>
      </c>
      <c r="H570" s="10" t="s">
        <v>3</v>
      </c>
      <c r="I570" s="24">
        <v>42247</v>
      </c>
      <c r="J570" s="10" t="str">
        <f t="shared" si="36"/>
        <v>N2</v>
      </c>
      <c r="K570" s="17">
        <v>269.68694638694637</v>
      </c>
      <c r="L570" s="17">
        <v>123.98181818181817</v>
      </c>
      <c r="M570" s="17">
        <v>145.7051282051282</v>
      </c>
      <c r="N570" s="17"/>
      <c r="O570" s="13"/>
      <c r="P570" s="14">
        <v>-25.9</v>
      </c>
      <c r="Q570" s="15">
        <v>50.786000000000001</v>
      </c>
      <c r="R570" s="15">
        <v>58.5</v>
      </c>
      <c r="S570" s="35">
        <f t="shared" si="37"/>
        <v>13.69632125920746</v>
      </c>
      <c r="T570" s="35">
        <f t="shared" si="35"/>
        <v>15.776686363636363</v>
      </c>
    </row>
    <row r="571" spans="1:20" x14ac:dyDescent="0.35">
      <c r="A571" s="10">
        <v>2015</v>
      </c>
      <c r="B571" s="10" t="s">
        <v>131</v>
      </c>
      <c r="C571" s="10" t="s">
        <v>132</v>
      </c>
      <c r="D571" s="10">
        <v>2</v>
      </c>
      <c r="E571" s="10">
        <v>11</v>
      </c>
      <c r="F571" s="10">
        <v>42</v>
      </c>
      <c r="G571" s="10">
        <v>4</v>
      </c>
      <c r="H571" s="10" t="s">
        <v>7</v>
      </c>
      <c r="I571" s="24">
        <v>42247</v>
      </c>
      <c r="J571" s="10" t="str">
        <f t="shared" si="36"/>
        <v>N2</v>
      </c>
      <c r="K571" s="17">
        <v>299.207898575115</v>
      </c>
      <c r="L571" s="17">
        <v>142.51065858857848</v>
      </c>
      <c r="M571" s="17">
        <v>156.69723998653652</v>
      </c>
      <c r="N571" s="17"/>
      <c r="O571" s="13"/>
      <c r="P571" s="14">
        <v>-25.88</v>
      </c>
      <c r="Q571" s="15">
        <v>49.661999999999999</v>
      </c>
      <c r="R571" s="15">
        <v>43</v>
      </c>
      <c r="S571" s="35">
        <f t="shared" si="37"/>
        <v>14.859262659037361</v>
      </c>
      <c r="T571" s="35">
        <f t="shared" si="35"/>
        <v>12.865939638729946</v>
      </c>
    </row>
    <row r="572" spans="1:20" x14ac:dyDescent="0.35">
      <c r="A572" s="10">
        <v>2015</v>
      </c>
      <c r="B572" s="10" t="s">
        <v>131</v>
      </c>
      <c r="C572" s="10" t="s">
        <v>132</v>
      </c>
      <c r="D572" s="10">
        <v>3</v>
      </c>
      <c r="E572" s="10">
        <v>11</v>
      </c>
      <c r="F572" s="10">
        <v>43</v>
      </c>
      <c r="G572" s="10">
        <v>4</v>
      </c>
      <c r="H572" s="10" t="s">
        <v>4</v>
      </c>
      <c r="I572" s="24">
        <v>42247</v>
      </c>
      <c r="J572" s="10" t="str">
        <f t="shared" si="36"/>
        <v>N2</v>
      </c>
      <c r="K572" s="17">
        <v>193.27742368332775</v>
      </c>
      <c r="L572" s="17">
        <v>84.079168064407909</v>
      </c>
      <c r="M572" s="17">
        <v>109.19825561891982</v>
      </c>
      <c r="N572" s="17"/>
      <c r="O572" s="13"/>
      <c r="P572" s="14">
        <v>-26.07</v>
      </c>
      <c r="Q572" s="15">
        <v>52.61</v>
      </c>
      <c r="R572" s="15">
        <v>31.7</v>
      </c>
      <c r="S572" s="35">
        <f t="shared" si="37"/>
        <v>10.168325259979872</v>
      </c>
      <c r="T572" s="35">
        <f t="shared" si="35"/>
        <v>6.1268943307614903</v>
      </c>
    </row>
    <row r="573" spans="1:20" x14ac:dyDescent="0.35">
      <c r="A573" s="10">
        <v>2015</v>
      </c>
      <c r="B573" s="10" t="s">
        <v>131</v>
      </c>
      <c r="C573" s="10" t="s">
        <v>132</v>
      </c>
      <c r="D573" s="10">
        <v>4</v>
      </c>
      <c r="E573" s="10">
        <v>11</v>
      </c>
      <c r="F573" s="10">
        <v>44</v>
      </c>
      <c r="G573" s="10">
        <v>4</v>
      </c>
      <c r="H573" s="10" t="s">
        <v>5</v>
      </c>
      <c r="I573" s="24">
        <v>42247</v>
      </c>
      <c r="J573" s="10" t="str">
        <f t="shared" si="36"/>
        <v>N2</v>
      </c>
      <c r="K573" s="17">
        <v>227.54794520547946</v>
      </c>
      <c r="L573" s="17">
        <v>106.32328767123288</v>
      </c>
      <c r="M573" s="17">
        <v>121.22465753424659</v>
      </c>
      <c r="N573" s="17"/>
      <c r="O573" s="13"/>
      <c r="P573" s="14">
        <v>-25.8</v>
      </c>
      <c r="Q573" s="15">
        <v>51.826999999999998</v>
      </c>
      <c r="R573" s="15">
        <v>50.599999999999994</v>
      </c>
      <c r="S573" s="35">
        <f t="shared" si="37"/>
        <v>11.793127356164383</v>
      </c>
      <c r="T573" s="35">
        <f t="shared" si="35"/>
        <v>11.513926027397259</v>
      </c>
    </row>
    <row r="574" spans="1:20" x14ac:dyDescent="0.35">
      <c r="A574" s="10">
        <v>2015</v>
      </c>
      <c r="B574" s="10" t="s">
        <v>131</v>
      </c>
      <c r="C574" s="10" t="s">
        <v>132</v>
      </c>
      <c r="D574" s="10">
        <v>4</v>
      </c>
      <c r="E574" s="10">
        <v>12</v>
      </c>
      <c r="F574" s="10">
        <v>45</v>
      </c>
      <c r="G574" s="10">
        <v>4</v>
      </c>
      <c r="H574" s="10" t="s">
        <v>13</v>
      </c>
      <c r="I574" s="24">
        <v>42247</v>
      </c>
      <c r="J574" s="10" t="str">
        <f t="shared" si="36"/>
        <v>N2</v>
      </c>
      <c r="K574" s="17">
        <v>249.12116136236739</v>
      </c>
      <c r="L574" s="17">
        <v>127.97319932998326</v>
      </c>
      <c r="M574" s="17">
        <v>121.14796203238414</v>
      </c>
      <c r="N574" s="17"/>
      <c r="O574" s="13"/>
      <c r="P574" s="14">
        <v>-26.09</v>
      </c>
      <c r="Q574" s="15">
        <v>44.870999999999995</v>
      </c>
      <c r="R574" s="15">
        <v>59.900000000000006</v>
      </c>
      <c r="S574" s="35">
        <f t="shared" si="37"/>
        <v>11.178315631490786</v>
      </c>
      <c r="T574" s="35">
        <f t="shared" si="35"/>
        <v>14.922357565605807</v>
      </c>
    </row>
    <row r="575" spans="1:20" x14ac:dyDescent="0.35">
      <c r="A575" s="10">
        <v>2015</v>
      </c>
      <c r="B575" s="10" t="s">
        <v>131</v>
      </c>
      <c r="C575" s="10" t="s">
        <v>132</v>
      </c>
      <c r="D575" s="10">
        <v>3</v>
      </c>
      <c r="E575" s="10">
        <v>12</v>
      </c>
      <c r="F575" s="10">
        <v>46</v>
      </c>
      <c r="G575" s="10">
        <v>4</v>
      </c>
      <c r="H575" s="10" t="s">
        <v>12</v>
      </c>
      <c r="I575" s="24">
        <v>42247</v>
      </c>
      <c r="J575" s="10" t="str">
        <f t="shared" si="36"/>
        <v>N2</v>
      </c>
      <c r="K575" s="17">
        <v>229.35407215381289</v>
      </c>
      <c r="L575" s="17">
        <v>109.70836033700583</v>
      </c>
      <c r="M575" s="17">
        <v>119.64571181680708</v>
      </c>
      <c r="N575" s="17"/>
      <c r="O575" s="13"/>
      <c r="P575" s="14">
        <v>-26.04</v>
      </c>
      <c r="Q575" s="15">
        <v>51.077000000000005</v>
      </c>
      <c r="R575" s="15">
        <v>45.8</v>
      </c>
      <c r="S575" s="35">
        <f t="shared" si="37"/>
        <v>11.714717943400302</v>
      </c>
      <c r="T575" s="35">
        <f t="shared" si="35"/>
        <v>10.504416504644631</v>
      </c>
    </row>
    <row r="576" spans="1:20" x14ac:dyDescent="0.35">
      <c r="A576" s="10">
        <v>2015</v>
      </c>
      <c r="B576" s="10" t="s">
        <v>131</v>
      </c>
      <c r="C576" s="10" t="s">
        <v>132</v>
      </c>
      <c r="D576" s="10">
        <v>2</v>
      </c>
      <c r="E576" s="10">
        <v>12</v>
      </c>
      <c r="F576" s="10">
        <v>47</v>
      </c>
      <c r="G576" s="10">
        <v>4</v>
      </c>
      <c r="H576" s="10" t="s">
        <v>9</v>
      </c>
      <c r="I576" s="24">
        <v>42247</v>
      </c>
      <c r="J576" s="10" t="str">
        <f t="shared" si="36"/>
        <v>N2</v>
      </c>
      <c r="K576" s="17">
        <v>244.11391694725026</v>
      </c>
      <c r="L576" s="17">
        <v>113.15151515151516</v>
      </c>
      <c r="M576" s="17">
        <v>130.9624017957351</v>
      </c>
      <c r="N576" s="17"/>
      <c r="O576" s="13"/>
      <c r="P576" s="14">
        <v>-25.89</v>
      </c>
      <c r="Q576" s="15">
        <v>59.718000000000004</v>
      </c>
      <c r="R576" s="15">
        <v>11.299999999999999</v>
      </c>
      <c r="S576" s="35">
        <f t="shared" si="37"/>
        <v>14.577994892255893</v>
      </c>
      <c r="T576" s="35">
        <f t="shared" si="35"/>
        <v>2.7584872615039275</v>
      </c>
    </row>
    <row r="577" spans="1:20" x14ac:dyDescent="0.35">
      <c r="A577" s="10">
        <v>2015</v>
      </c>
      <c r="B577" s="10" t="s">
        <v>131</v>
      </c>
      <c r="C577" s="10" t="s">
        <v>132</v>
      </c>
      <c r="D577" s="10">
        <v>1</v>
      </c>
      <c r="E577" s="10">
        <v>12</v>
      </c>
      <c r="F577" s="10">
        <v>48</v>
      </c>
      <c r="G577" s="10">
        <v>4</v>
      </c>
      <c r="H577" s="10" t="s">
        <v>6</v>
      </c>
      <c r="I577" s="24">
        <v>42247</v>
      </c>
      <c r="J577" s="10" t="str">
        <f t="shared" si="36"/>
        <v>N2</v>
      </c>
      <c r="K577" s="17">
        <v>290.29630943931863</v>
      </c>
      <c r="L577" s="17">
        <v>130.99538679914832</v>
      </c>
      <c r="M577" s="17">
        <v>159.30092264017031</v>
      </c>
      <c r="N577" s="17"/>
      <c r="O577" s="13"/>
      <c r="P577" s="14">
        <v>-25.84</v>
      </c>
      <c r="Q577" s="15">
        <v>60.095999999999997</v>
      </c>
      <c r="R577" s="15">
        <v>12.7</v>
      </c>
      <c r="S577" s="35">
        <f t="shared" si="37"/>
        <v>17.445647012065294</v>
      </c>
      <c r="T577" s="35">
        <f t="shared" si="35"/>
        <v>3.6867631298793464</v>
      </c>
    </row>
    <row r="578" spans="1:20" x14ac:dyDescent="0.35">
      <c r="A578" s="10">
        <v>2015</v>
      </c>
      <c r="B578" s="10" t="s">
        <v>131</v>
      </c>
      <c r="C578" s="10" t="s">
        <v>132</v>
      </c>
      <c r="D578" s="10">
        <v>1</v>
      </c>
      <c r="E578" s="10">
        <v>1</v>
      </c>
      <c r="F578" s="10">
        <v>1</v>
      </c>
      <c r="G578" s="10">
        <v>1</v>
      </c>
      <c r="H578" s="10" t="s">
        <v>9</v>
      </c>
      <c r="I578" s="24">
        <v>42264</v>
      </c>
      <c r="J578" s="10" t="s">
        <v>127</v>
      </c>
      <c r="K578" s="12">
        <v>532.49295774647896</v>
      </c>
      <c r="L578" s="12">
        <v>313.50234741784038</v>
      </c>
      <c r="M578" s="12">
        <v>218.9906103286385</v>
      </c>
      <c r="N578" s="17"/>
      <c r="O578" s="13"/>
      <c r="P578" s="14">
        <v>-26.15</v>
      </c>
      <c r="Q578" s="15">
        <v>37.387999999999998</v>
      </c>
      <c r="R578" s="15">
        <v>61.2</v>
      </c>
      <c r="S578" s="35">
        <f t="shared" si="37"/>
        <v>19.908846704225354</v>
      </c>
      <c r="T578" s="35">
        <f t="shared" si="35"/>
        <v>32.588569014084513</v>
      </c>
    </row>
    <row r="579" spans="1:20" x14ac:dyDescent="0.35">
      <c r="A579" s="10">
        <v>2015</v>
      </c>
      <c r="B579" s="10" t="s">
        <v>131</v>
      </c>
      <c r="C579" s="10" t="s">
        <v>132</v>
      </c>
      <c r="D579" s="10">
        <v>2</v>
      </c>
      <c r="E579" s="10">
        <v>1</v>
      </c>
      <c r="F579" s="10">
        <v>2</v>
      </c>
      <c r="G579" s="10">
        <v>1</v>
      </c>
      <c r="H579" s="10" t="s">
        <v>5</v>
      </c>
      <c r="I579" s="24">
        <v>42264</v>
      </c>
      <c r="J579" s="10" t="s">
        <v>127</v>
      </c>
      <c r="K579" s="12">
        <v>604.43578691423511</v>
      </c>
      <c r="L579" s="12">
        <v>358.580072944297</v>
      </c>
      <c r="M579" s="12">
        <v>245.85571396993808</v>
      </c>
      <c r="N579" s="17"/>
      <c r="O579" s="13"/>
      <c r="P579" s="14">
        <v>-25.88</v>
      </c>
      <c r="Q579" s="15">
        <v>34.533999999999999</v>
      </c>
      <c r="R579" s="15">
        <v>79.099999999999994</v>
      </c>
      <c r="S579" s="35">
        <f t="shared" si="37"/>
        <v>20.873585465296195</v>
      </c>
      <c r="T579" s="35">
        <f t="shared" ref="T579:T642" si="38">K579*R579/1000</f>
        <v>47.810870744915995</v>
      </c>
    </row>
    <row r="580" spans="1:20" x14ac:dyDescent="0.35">
      <c r="A580" s="10">
        <v>2015</v>
      </c>
      <c r="B580" s="10" t="s">
        <v>131</v>
      </c>
      <c r="C580" s="10" t="s">
        <v>132</v>
      </c>
      <c r="D580" s="10">
        <v>3</v>
      </c>
      <c r="E580" s="10">
        <v>1</v>
      </c>
      <c r="F580" s="10">
        <v>3</v>
      </c>
      <c r="G580" s="10">
        <v>1</v>
      </c>
      <c r="H580" s="10" t="s">
        <v>13</v>
      </c>
      <c r="I580" s="24">
        <v>42264</v>
      </c>
      <c r="J580" s="10" t="s">
        <v>127</v>
      </c>
      <c r="K580" s="12">
        <v>583.62313060817553</v>
      </c>
      <c r="L580" s="12">
        <v>381.63708873379863</v>
      </c>
      <c r="M580" s="12">
        <v>201.98604187437689</v>
      </c>
      <c r="N580" s="17"/>
      <c r="O580" s="13"/>
      <c r="P580" s="14">
        <v>-25.51</v>
      </c>
      <c r="Q580" s="15">
        <v>33.506</v>
      </c>
      <c r="R580" s="15">
        <v>111.1</v>
      </c>
      <c r="S580" s="35">
        <f t="shared" si="37"/>
        <v>19.554876614157529</v>
      </c>
      <c r="T580" s="35">
        <f t="shared" si="38"/>
        <v>64.840529810568299</v>
      </c>
    </row>
    <row r="581" spans="1:20" x14ac:dyDescent="0.35">
      <c r="A581" s="10">
        <v>2015</v>
      </c>
      <c r="B581" s="10" t="s">
        <v>131</v>
      </c>
      <c r="C581" s="10" t="s">
        <v>132</v>
      </c>
      <c r="D581" s="10">
        <v>4</v>
      </c>
      <c r="E581" s="10">
        <v>1</v>
      </c>
      <c r="F581" s="10">
        <v>4</v>
      </c>
      <c r="G581" s="10">
        <v>1</v>
      </c>
      <c r="H581" s="10" t="s">
        <v>7</v>
      </c>
      <c r="I581" s="24">
        <v>42264</v>
      </c>
      <c r="J581" s="10" t="s">
        <v>127</v>
      </c>
      <c r="K581" s="12">
        <v>490.4989708590619</v>
      </c>
      <c r="L581" s="12">
        <v>305.69559094355975</v>
      </c>
      <c r="M581" s="12">
        <v>184.80337991550212</v>
      </c>
      <c r="N581" s="17"/>
      <c r="O581" s="13"/>
      <c r="P581" s="14">
        <v>-25.39</v>
      </c>
      <c r="Q581" s="15">
        <v>31.362000000000002</v>
      </c>
      <c r="R581" s="15">
        <v>132.10000000000002</v>
      </c>
      <c r="S581" s="35">
        <f t="shared" si="37"/>
        <v>15.3830287240819</v>
      </c>
      <c r="T581" s="35">
        <f t="shared" si="38"/>
        <v>64.794914050482092</v>
      </c>
    </row>
    <row r="582" spans="1:20" x14ac:dyDescent="0.35">
      <c r="A582" s="10">
        <v>2015</v>
      </c>
      <c r="B582" s="10" t="s">
        <v>131</v>
      </c>
      <c r="C582" s="10" t="s">
        <v>132</v>
      </c>
      <c r="D582" s="10">
        <v>4</v>
      </c>
      <c r="E582" s="10">
        <v>2</v>
      </c>
      <c r="F582" s="10">
        <v>5</v>
      </c>
      <c r="G582" s="10">
        <v>1</v>
      </c>
      <c r="H582" s="10" t="s">
        <v>12</v>
      </c>
      <c r="I582" s="24">
        <v>42264</v>
      </c>
      <c r="J582" s="10" t="s">
        <v>127</v>
      </c>
      <c r="K582" s="12">
        <v>540.49066310975616</v>
      </c>
      <c r="L582" s="12">
        <v>324.72592733739839</v>
      </c>
      <c r="M582" s="12">
        <v>215.76473577235774</v>
      </c>
      <c r="N582" s="17"/>
      <c r="O582" s="13"/>
      <c r="P582" s="14">
        <v>-25.78</v>
      </c>
      <c r="Q582" s="15">
        <v>38.151000000000003</v>
      </c>
      <c r="R582" s="15">
        <v>83.6</v>
      </c>
      <c r="S582" s="35">
        <f t="shared" si="37"/>
        <v>20.620259288300311</v>
      </c>
      <c r="T582" s="35">
        <f t="shared" si="38"/>
        <v>45.185019435975612</v>
      </c>
    </row>
    <row r="583" spans="1:20" x14ac:dyDescent="0.35">
      <c r="A583" s="10">
        <v>2015</v>
      </c>
      <c r="B583" s="10" t="s">
        <v>131</v>
      </c>
      <c r="C583" s="10" t="s">
        <v>132</v>
      </c>
      <c r="D583" s="10">
        <v>3</v>
      </c>
      <c r="E583" s="10">
        <v>2</v>
      </c>
      <c r="F583" s="10">
        <v>6</v>
      </c>
      <c r="G583" s="10">
        <v>1</v>
      </c>
      <c r="H583" s="10" t="s">
        <v>10</v>
      </c>
      <c r="I583" s="24">
        <v>42264</v>
      </c>
      <c r="J583" s="10" t="s">
        <v>127</v>
      </c>
      <c r="K583" s="12">
        <v>653.35881509794558</v>
      </c>
      <c r="L583" s="12">
        <v>440.37665233317415</v>
      </c>
      <c r="M583" s="12">
        <v>212.98216276477152</v>
      </c>
      <c r="N583" s="17"/>
      <c r="O583" s="13"/>
      <c r="P583" s="14">
        <v>-25.39</v>
      </c>
      <c r="Q583" s="15">
        <v>29.18</v>
      </c>
      <c r="R583" s="15">
        <v>124.80000000000001</v>
      </c>
      <c r="S583" s="35">
        <f t="shared" si="37"/>
        <v>19.065010224558051</v>
      </c>
      <c r="T583" s="35">
        <f t="shared" si="38"/>
        <v>81.539180124223606</v>
      </c>
    </row>
    <row r="584" spans="1:20" x14ac:dyDescent="0.35">
      <c r="A584" s="10">
        <v>2015</v>
      </c>
      <c r="B584" s="10" t="s">
        <v>131</v>
      </c>
      <c r="C584" s="10" t="s">
        <v>132</v>
      </c>
      <c r="D584" s="10">
        <v>2</v>
      </c>
      <c r="E584" s="10">
        <v>2</v>
      </c>
      <c r="F584" s="10">
        <v>7</v>
      </c>
      <c r="G584" s="10">
        <v>1</v>
      </c>
      <c r="H584" s="10" t="s">
        <v>6</v>
      </c>
      <c r="I584" s="24">
        <v>42264</v>
      </c>
      <c r="J584" s="10" t="s">
        <v>127</v>
      </c>
      <c r="K584" s="12">
        <v>603.32034294621974</v>
      </c>
      <c r="L584" s="12">
        <v>371.94388152766942</v>
      </c>
      <c r="M584" s="12">
        <v>231.37646141855026</v>
      </c>
      <c r="N584" s="17"/>
      <c r="O584" s="13"/>
      <c r="P584" s="14">
        <v>-25.71</v>
      </c>
      <c r="Q584" s="15">
        <v>33.066000000000003</v>
      </c>
      <c r="R584" s="15">
        <v>98.6</v>
      </c>
      <c r="S584" s="35">
        <f t="shared" si="37"/>
        <v>19.949390459859703</v>
      </c>
      <c r="T584" s="35">
        <f t="shared" si="38"/>
        <v>59.487385814497259</v>
      </c>
    </row>
    <row r="585" spans="1:20" x14ac:dyDescent="0.35">
      <c r="A585" s="10">
        <v>2015</v>
      </c>
      <c r="B585" s="10" t="s">
        <v>131</v>
      </c>
      <c r="C585" s="10" t="s">
        <v>132</v>
      </c>
      <c r="D585" s="10">
        <v>1</v>
      </c>
      <c r="E585" s="10">
        <v>2</v>
      </c>
      <c r="F585" s="10">
        <v>8</v>
      </c>
      <c r="G585" s="10">
        <v>1</v>
      </c>
      <c r="H585" s="10" t="s">
        <v>8</v>
      </c>
      <c r="I585" s="24">
        <v>42264</v>
      </c>
      <c r="J585" s="10" t="s">
        <v>127</v>
      </c>
      <c r="K585" s="12">
        <v>530.3457042333448</v>
      </c>
      <c r="L585" s="12">
        <v>324.20105549880833</v>
      </c>
      <c r="M585" s="12">
        <v>206.14464873453639</v>
      </c>
      <c r="N585" s="17"/>
      <c r="O585" s="13"/>
      <c r="P585" s="14">
        <v>-25.3</v>
      </c>
      <c r="Q585" s="15">
        <v>30.405999999999999</v>
      </c>
      <c r="R585" s="15">
        <v>120</v>
      </c>
      <c r="S585" s="35">
        <f t="shared" si="37"/>
        <v>16.12569148291908</v>
      </c>
      <c r="T585" s="35">
        <f t="shared" si="38"/>
        <v>63.641484508001376</v>
      </c>
    </row>
    <row r="586" spans="1:20" x14ac:dyDescent="0.35">
      <c r="A586" s="10">
        <v>2015</v>
      </c>
      <c r="B586" s="10" t="s">
        <v>131</v>
      </c>
      <c r="C586" s="10" t="s">
        <v>132</v>
      </c>
      <c r="D586" s="10">
        <v>1</v>
      </c>
      <c r="E586" s="10">
        <v>3</v>
      </c>
      <c r="F586" s="10">
        <v>9</v>
      </c>
      <c r="G586" s="10">
        <v>1</v>
      </c>
      <c r="H586" s="10" t="s">
        <v>4</v>
      </c>
      <c r="I586" s="24">
        <v>42264</v>
      </c>
      <c r="J586" s="10" t="s">
        <v>127</v>
      </c>
      <c r="K586" s="12">
        <v>414.94651539708269</v>
      </c>
      <c r="L586" s="12">
        <v>223.55645596974608</v>
      </c>
      <c r="M586" s="12">
        <v>191.39005942733658</v>
      </c>
      <c r="N586" s="17"/>
      <c r="O586" s="13"/>
      <c r="P586" s="14">
        <v>-25.51</v>
      </c>
      <c r="Q586" s="15">
        <v>36.518999999999998</v>
      </c>
      <c r="R586" s="15">
        <v>101.6</v>
      </c>
      <c r="S586" s="35">
        <f t="shared" si="37"/>
        <v>15.153431795786062</v>
      </c>
      <c r="T586" s="35">
        <f t="shared" si="38"/>
        <v>42.158565964343602</v>
      </c>
    </row>
    <row r="587" spans="1:20" x14ac:dyDescent="0.35">
      <c r="A587" s="10">
        <v>2015</v>
      </c>
      <c r="B587" s="10" t="s">
        <v>131</v>
      </c>
      <c r="C587" s="10" t="s">
        <v>132</v>
      </c>
      <c r="D587" s="10">
        <v>2</v>
      </c>
      <c r="E587" s="10">
        <v>3</v>
      </c>
      <c r="F587" s="10">
        <v>10</v>
      </c>
      <c r="G587" s="10">
        <v>1</v>
      </c>
      <c r="H587" s="10" t="s">
        <v>14</v>
      </c>
      <c r="I587" s="24">
        <v>42264</v>
      </c>
      <c r="J587" s="10" t="s">
        <v>127</v>
      </c>
      <c r="K587" s="12">
        <v>470.95969696969701</v>
      </c>
      <c r="L587" s="12">
        <v>279.86348484848486</v>
      </c>
      <c r="M587" s="12">
        <v>191.09621212121212</v>
      </c>
      <c r="N587" s="17"/>
      <c r="O587" s="13"/>
      <c r="P587" s="14">
        <v>-26.12</v>
      </c>
      <c r="Q587" s="15">
        <v>41.109000000000002</v>
      </c>
      <c r="R587" s="15">
        <v>57.9</v>
      </c>
      <c r="S587" s="35">
        <f t="shared" si="37"/>
        <v>19.360682182727277</v>
      </c>
      <c r="T587" s="35">
        <f t="shared" si="38"/>
        <v>27.268566454545457</v>
      </c>
    </row>
    <row r="588" spans="1:20" x14ac:dyDescent="0.35">
      <c r="A588" s="10">
        <v>2015</v>
      </c>
      <c r="B588" s="10" t="s">
        <v>131</v>
      </c>
      <c r="C588" s="10" t="s">
        <v>132</v>
      </c>
      <c r="D588" s="10">
        <v>3</v>
      </c>
      <c r="E588" s="10">
        <v>3</v>
      </c>
      <c r="F588" s="10">
        <v>11</v>
      </c>
      <c r="G588" s="10">
        <v>1</v>
      </c>
      <c r="H588" s="10" t="s">
        <v>3</v>
      </c>
      <c r="I588" s="24">
        <v>42264</v>
      </c>
      <c r="J588" s="10" t="s">
        <v>127</v>
      </c>
      <c r="K588" s="12">
        <v>411.95942408376965</v>
      </c>
      <c r="L588" s="12">
        <v>245.7024917587745</v>
      </c>
      <c r="M588" s="12">
        <v>166.25693232499515</v>
      </c>
      <c r="N588" s="17"/>
      <c r="O588" s="13"/>
      <c r="P588" s="14">
        <v>-25.21</v>
      </c>
      <c r="Q588" s="15">
        <v>31.942</v>
      </c>
      <c r="R588" s="15">
        <v>145.5</v>
      </c>
      <c r="S588" s="35">
        <f t="shared" si="37"/>
        <v>13.158807924083771</v>
      </c>
      <c r="T588" s="35">
        <f t="shared" si="38"/>
        <v>59.940096204188485</v>
      </c>
    </row>
    <row r="589" spans="1:20" x14ac:dyDescent="0.35">
      <c r="A589" s="10">
        <v>2015</v>
      </c>
      <c r="B589" s="10" t="s">
        <v>131</v>
      </c>
      <c r="C589" s="10" t="s">
        <v>132</v>
      </c>
      <c r="D589" s="10">
        <v>4</v>
      </c>
      <c r="E589" s="10">
        <v>3</v>
      </c>
      <c r="F589" s="10">
        <v>12</v>
      </c>
      <c r="G589" s="10">
        <v>1</v>
      </c>
      <c r="H589" s="10" t="s">
        <v>2</v>
      </c>
      <c r="I589" s="24">
        <v>42264</v>
      </c>
      <c r="J589" s="10" t="s">
        <v>127</v>
      </c>
      <c r="K589" s="12">
        <v>676.84415466811549</v>
      </c>
      <c r="L589" s="12">
        <v>456.05541972290138</v>
      </c>
      <c r="M589" s="12">
        <v>220.78873494521412</v>
      </c>
      <c r="N589" s="17"/>
      <c r="O589" s="13"/>
      <c r="P589" s="14">
        <v>-25.02</v>
      </c>
      <c r="Q589" s="15">
        <v>28.533000000000001</v>
      </c>
      <c r="R589" s="15">
        <v>135.9</v>
      </c>
      <c r="S589" s="35">
        <f t="shared" si="37"/>
        <v>19.31239426514534</v>
      </c>
      <c r="T589" s="35">
        <f t="shared" si="38"/>
        <v>91.9831206193969</v>
      </c>
    </row>
    <row r="590" spans="1:20" x14ac:dyDescent="0.35">
      <c r="A590" s="10">
        <v>2015</v>
      </c>
      <c r="B590" s="10" t="s">
        <v>131</v>
      </c>
      <c r="C590" s="10" t="s">
        <v>132</v>
      </c>
      <c r="D590" s="10">
        <v>4</v>
      </c>
      <c r="E590" s="10">
        <v>4</v>
      </c>
      <c r="F590" s="10">
        <v>13</v>
      </c>
      <c r="G590" s="10">
        <v>2</v>
      </c>
      <c r="H590" s="10" t="s">
        <v>4</v>
      </c>
      <c r="I590" s="24">
        <v>42264</v>
      </c>
      <c r="J590" s="10" t="s">
        <v>127</v>
      </c>
      <c r="K590" s="12">
        <v>463.36878483835005</v>
      </c>
      <c r="L590" s="12">
        <v>267.83896321070233</v>
      </c>
      <c r="M590" s="12">
        <v>195.52982162764772</v>
      </c>
      <c r="N590" s="17"/>
      <c r="O590" s="13"/>
      <c r="P590" s="14">
        <v>-25.45</v>
      </c>
      <c r="Q590" s="15">
        <v>37.683</v>
      </c>
      <c r="R590" s="15">
        <v>119.7</v>
      </c>
      <c r="S590" s="35">
        <f t="shared" si="37"/>
        <v>17.461125919063548</v>
      </c>
      <c r="T590" s="35">
        <f t="shared" si="38"/>
        <v>55.4652435451505</v>
      </c>
    </row>
    <row r="591" spans="1:20" x14ac:dyDescent="0.35">
      <c r="A591" s="10">
        <v>2015</v>
      </c>
      <c r="B591" s="10" t="s">
        <v>131</v>
      </c>
      <c r="C591" s="10" t="s">
        <v>132</v>
      </c>
      <c r="D591" s="10">
        <v>3</v>
      </c>
      <c r="E591" s="10">
        <v>4</v>
      </c>
      <c r="F591" s="10">
        <v>14</v>
      </c>
      <c r="G591" s="10">
        <v>2</v>
      </c>
      <c r="H591" s="10" t="s">
        <v>9</v>
      </c>
      <c r="I591" s="24">
        <v>42264</v>
      </c>
      <c r="J591" s="10" t="s">
        <v>127</v>
      </c>
      <c r="K591" s="12">
        <v>499.38070175438605</v>
      </c>
      <c r="L591" s="12">
        <v>301.39614035087726</v>
      </c>
      <c r="M591" s="12">
        <v>197.98456140350879</v>
      </c>
      <c r="N591" s="17"/>
      <c r="O591" s="13"/>
      <c r="P591" s="14">
        <v>-25.71</v>
      </c>
      <c r="Q591" s="15">
        <v>36.861000000000004</v>
      </c>
      <c r="R591" s="15">
        <v>101.1</v>
      </c>
      <c r="S591" s="35">
        <f t="shared" si="37"/>
        <v>18.407672047368425</v>
      </c>
      <c r="T591" s="35">
        <f t="shared" si="38"/>
        <v>50.487388947368423</v>
      </c>
    </row>
    <row r="592" spans="1:20" x14ac:dyDescent="0.35">
      <c r="A592" s="10">
        <v>2015</v>
      </c>
      <c r="B592" s="10" t="s">
        <v>131</v>
      </c>
      <c r="C592" s="10" t="s">
        <v>132</v>
      </c>
      <c r="D592" s="10">
        <v>2</v>
      </c>
      <c r="E592" s="10">
        <v>4</v>
      </c>
      <c r="F592" s="10">
        <v>15</v>
      </c>
      <c r="G592" s="10">
        <v>2</v>
      </c>
      <c r="H592" s="10" t="s">
        <v>3</v>
      </c>
      <c r="I592" s="24">
        <v>42264</v>
      </c>
      <c r="J592" s="10" t="s">
        <v>127</v>
      </c>
      <c r="K592" s="12">
        <v>566.76700034518478</v>
      </c>
      <c r="L592" s="12">
        <v>321.37331722471527</v>
      </c>
      <c r="M592" s="12">
        <v>245.39368312046946</v>
      </c>
      <c r="N592" s="17"/>
      <c r="O592" s="13"/>
      <c r="P592" s="14">
        <v>-25.97</v>
      </c>
      <c r="Q592" s="15">
        <v>32.807000000000002</v>
      </c>
      <c r="R592" s="15">
        <v>112.10000000000001</v>
      </c>
      <c r="S592" s="35">
        <f t="shared" si="37"/>
        <v>18.593924980324477</v>
      </c>
      <c r="T592" s="35">
        <f t="shared" si="38"/>
        <v>63.534580738695219</v>
      </c>
    </row>
    <row r="593" spans="1:20" x14ac:dyDescent="0.35">
      <c r="A593" s="10">
        <v>2015</v>
      </c>
      <c r="B593" s="10" t="s">
        <v>131</v>
      </c>
      <c r="C593" s="10" t="s">
        <v>132</v>
      </c>
      <c r="D593" s="10">
        <v>1</v>
      </c>
      <c r="E593" s="10">
        <v>4</v>
      </c>
      <c r="F593" s="10">
        <v>16</v>
      </c>
      <c r="G593" s="10">
        <v>2</v>
      </c>
      <c r="H593" s="10" t="s">
        <v>13</v>
      </c>
      <c r="I593" s="24">
        <v>42264</v>
      </c>
      <c r="J593" s="10" t="s">
        <v>127</v>
      </c>
      <c r="K593" s="12">
        <v>592.16654219566851</v>
      </c>
      <c r="L593" s="12">
        <v>353.63853622106052</v>
      </c>
      <c r="M593" s="12">
        <v>238.52800597460794</v>
      </c>
      <c r="N593" s="17"/>
      <c r="O593" s="13"/>
      <c r="P593" s="14">
        <v>-25.78</v>
      </c>
      <c r="Q593" s="15">
        <v>35.706000000000003</v>
      </c>
      <c r="R593" s="15">
        <v>83.3</v>
      </c>
      <c r="S593" s="35">
        <f t="shared" si="37"/>
        <v>21.14389855563854</v>
      </c>
      <c r="T593" s="35">
        <f t="shared" si="38"/>
        <v>49.327472964899187</v>
      </c>
    </row>
    <row r="594" spans="1:20" x14ac:dyDescent="0.35">
      <c r="A594" s="10">
        <v>2015</v>
      </c>
      <c r="B594" s="10" t="s">
        <v>131</v>
      </c>
      <c r="C594" s="10" t="s">
        <v>132</v>
      </c>
      <c r="D594" s="10">
        <v>1</v>
      </c>
      <c r="E594" s="10">
        <v>5</v>
      </c>
      <c r="F594" s="10">
        <v>17</v>
      </c>
      <c r="G594" s="10">
        <v>2</v>
      </c>
      <c r="H594" s="10" t="s">
        <v>14</v>
      </c>
      <c r="I594" s="24">
        <v>42264</v>
      </c>
      <c r="J594" s="10" t="s">
        <v>127</v>
      </c>
      <c r="K594" s="12">
        <v>590.93726521412475</v>
      </c>
      <c r="L594" s="12">
        <v>356.90270473328326</v>
      </c>
      <c r="M594" s="12">
        <v>234.03456048084149</v>
      </c>
      <c r="N594" s="17"/>
      <c r="O594" s="13"/>
      <c r="P594" s="14">
        <v>-25.78</v>
      </c>
      <c r="Q594" s="15">
        <v>33.447000000000003</v>
      </c>
      <c r="R594" s="15">
        <v>92.899999999999991</v>
      </c>
      <c r="S594" s="35">
        <f t="shared" si="37"/>
        <v>19.76507870961683</v>
      </c>
      <c r="T594" s="35">
        <f t="shared" si="38"/>
        <v>54.898071938392185</v>
      </c>
    </row>
    <row r="595" spans="1:20" x14ac:dyDescent="0.35">
      <c r="A595" s="10">
        <v>2015</v>
      </c>
      <c r="B595" s="10" t="s">
        <v>131</v>
      </c>
      <c r="C595" s="10" t="s">
        <v>132</v>
      </c>
      <c r="D595" s="10">
        <v>2</v>
      </c>
      <c r="E595" s="10">
        <v>5</v>
      </c>
      <c r="F595" s="10">
        <v>18</v>
      </c>
      <c r="G595" s="10">
        <v>2</v>
      </c>
      <c r="H595" s="10" t="s">
        <v>12</v>
      </c>
      <c r="I595" s="24">
        <v>42264</v>
      </c>
      <c r="J595" s="10" t="s">
        <v>127</v>
      </c>
      <c r="K595" s="12">
        <v>573.5276478094429</v>
      </c>
      <c r="L595" s="12">
        <v>325.48022118247559</v>
      </c>
      <c r="M595" s="12">
        <v>248.04742662696725</v>
      </c>
      <c r="N595" s="17"/>
      <c r="O595" s="13"/>
      <c r="P595" s="14">
        <v>-25.7</v>
      </c>
      <c r="Q595" s="15">
        <v>38.847000000000001</v>
      </c>
      <c r="R595" s="15">
        <v>78.8</v>
      </c>
      <c r="S595" s="35">
        <f t="shared" si="37"/>
        <v>22.279828534453429</v>
      </c>
      <c r="T595" s="35">
        <f t="shared" si="38"/>
        <v>45.1939786473841</v>
      </c>
    </row>
    <row r="596" spans="1:20" x14ac:dyDescent="0.35">
      <c r="A596" s="10">
        <v>2015</v>
      </c>
      <c r="B596" s="10" t="s">
        <v>131</v>
      </c>
      <c r="C596" s="10" t="s">
        <v>132</v>
      </c>
      <c r="D596" s="10">
        <v>3</v>
      </c>
      <c r="E596" s="10">
        <v>5</v>
      </c>
      <c r="F596" s="10">
        <v>19</v>
      </c>
      <c r="G596" s="10">
        <v>2</v>
      </c>
      <c r="H596" s="10" t="s">
        <v>2</v>
      </c>
      <c r="I596" s="24">
        <v>42264</v>
      </c>
      <c r="J596" s="10" t="s">
        <v>127</v>
      </c>
      <c r="K596" s="12">
        <v>687.87206289645314</v>
      </c>
      <c r="L596" s="12">
        <v>457.3617439471098</v>
      </c>
      <c r="M596" s="12">
        <v>230.51031894934331</v>
      </c>
      <c r="N596" s="17"/>
      <c r="O596" s="13"/>
      <c r="P596" s="14">
        <v>-25.14</v>
      </c>
      <c r="Q596" s="15">
        <v>30.994</v>
      </c>
      <c r="R596" s="15">
        <v>136.1</v>
      </c>
      <c r="S596" s="35">
        <f t="shared" si="37"/>
        <v>21.319906717412668</v>
      </c>
      <c r="T596" s="35">
        <f t="shared" si="38"/>
        <v>93.619387760207275</v>
      </c>
    </row>
    <row r="597" spans="1:20" x14ac:dyDescent="0.35">
      <c r="A597" s="10">
        <v>2015</v>
      </c>
      <c r="B597" s="10" t="s">
        <v>131</v>
      </c>
      <c r="C597" s="10" t="s">
        <v>132</v>
      </c>
      <c r="D597" s="10">
        <v>4</v>
      </c>
      <c r="E597" s="10">
        <v>5</v>
      </c>
      <c r="F597" s="10">
        <v>20</v>
      </c>
      <c r="G597" s="10">
        <v>2</v>
      </c>
      <c r="H597" s="10" t="s">
        <v>6</v>
      </c>
      <c r="I597" s="24">
        <v>42264</v>
      </c>
      <c r="J597" s="10" t="s">
        <v>127</v>
      </c>
      <c r="K597" s="12">
        <v>518.98439319822978</v>
      </c>
      <c r="L597" s="12">
        <v>311.39063591893785</v>
      </c>
      <c r="M597" s="12">
        <v>207.59375727929194</v>
      </c>
      <c r="N597" s="17"/>
      <c r="O597" s="13"/>
      <c r="P597" s="14">
        <v>-26.03</v>
      </c>
      <c r="Q597" s="15">
        <v>37.868000000000002</v>
      </c>
      <c r="R597" s="15">
        <v>72.300000000000011</v>
      </c>
      <c r="S597" s="35">
        <f t="shared" si="37"/>
        <v>19.652901001630564</v>
      </c>
      <c r="T597" s="35">
        <f t="shared" si="38"/>
        <v>37.522571628232022</v>
      </c>
    </row>
    <row r="598" spans="1:20" x14ac:dyDescent="0.35">
      <c r="A598" s="10">
        <v>2015</v>
      </c>
      <c r="B598" s="10" t="s">
        <v>131</v>
      </c>
      <c r="C598" s="10" t="s">
        <v>132</v>
      </c>
      <c r="D598" s="10">
        <v>4</v>
      </c>
      <c r="E598" s="10">
        <v>6</v>
      </c>
      <c r="F598" s="10">
        <v>21</v>
      </c>
      <c r="G598" s="10">
        <v>2</v>
      </c>
      <c r="H598" s="10" t="s">
        <v>10</v>
      </c>
      <c r="I598" s="24">
        <v>42264</v>
      </c>
      <c r="J598" s="10" t="s">
        <v>127</v>
      </c>
      <c r="K598" s="12">
        <v>645.01903855307</v>
      </c>
      <c r="L598" s="12">
        <v>437.45521973663341</v>
      </c>
      <c r="M598" s="12">
        <v>207.56381881643665</v>
      </c>
      <c r="N598" s="17"/>
      <c r="O598" s="13"/>
      <c r="P598" s="14">
        <v>-25.33</v>
      </c>
      <c r="Q598" s="15">
        <v>31.114000000000001</v>
      </c>
      <c r="R598" s="15">
        <v>135.9</v>
      </c>
      <c r="S598" s="35">
        <f t="shared" si="37"/>
        <v>20.06912236554022</v>
      </c>
      <c r="T598" s="35">
        <f t="shared" si="38"/>
        <v>87.658087339362211</v>
      </c>
    </row>
    <row r="599" spans="1:20" x14ac:dyDescent="0.35">
      <c r="A599" s="10">
        <v>2015</v>
      </c>
      <c r="B599" s="10" t="s">
        <v>131</v>
      </c>
      <c r="C599" s="10" t="s">
        <v>132</v>
      </c>
      <c r="D599" s="10">
        <v>3</v>
      </c>
      <c r="E599" s="10">
        <v>6</v>
      </c>
      <c r="F599" s="10">
        <v>22</v>
      </c>
      <c r="G599" s="10">
        <v>2</v>
      </c>
      <c r="H599" s="10" t="s">
        <v>5</v>
      </c>
      <c r="I599" s="24">
        <v>42264</v>
      </c>
      <c r="J599" s="10" t="s">
        <v>127</v>
      </c>
      <c r="K599" s="12">
        <v>558.16387816387817</v>
      </c>
      <c r="L599" s="12">
        <v>346.47388459888458</v>
      </c>
      <c r="M599" s="12">
        <v>211.68999356499353</v>
      </c>
      <c r="N599" s="17"/>
      <c r="O599" s="13"/>
      <c r="P599" s="14">
        <v>-25.25</v>
      </c>
      <c r="Q599" s="15">
        <v>34.774999999999999</v>
      </c>
      <c r="R599" s="15">
        <v>131.5</v>
      </c>
      <c r="S599" s="35">
        <f t="shared" si="37"/>
        <v>19.410148863148862</v>
      </c>
      <c r="T599" s="35">
        <f t="shared" si="38"/>
        <v>73.39854997854998</v>
      </c>
    </row>
    <row r="600" spans="1:20" x14ac:dyDescent="0.35">
      <c r="A600" s="10">
        <v>2015</v>
      </c>
      <c r="B600" s="10" t="s">
        <v>131</v>
      </c>
      <c r="C600" s="10" t="s">
        <v>132</v>
      </c>
      <c r="D600" s="10">
        <v>2</v>
      </c>
      <c r="E600" s="10">
        <v>6</v>
      </c>
      <c r="F600" s="10">
        <v>23</v>
      </c>
      <c r="G600" s="10">
        <v>2</v>
      </c>
      <c r="H600" s="10" t="s">
        <v>8</v>
      </c>
      <c r="I600" s="24">
        <v>42264</v>
      </c>
      <c r="J600" s="10" t="s">
        <v>127</v>
      </c>
      <c r="K600" s="12">
        <v>537.26030894931694</v>
      </c>
      <c r="L600" s="12">
        <v>316.15702795863649</v>
      </c>
      <c r="M600" s="12">
        <v>221.10328099068042</v>
      </c>
      <c r="N600" s="17"/>
      <c r="O600" s="13"/>
      <c r="P600" s="14">
        <v>-25.88</v>
      </c>
      <c r="Q600" s="15">
        <v>34.457999999999998</v>
      </c>
      <c r="R600" s="15">
        <v>87.100000000000009</v>
      </c>
      <c r="S600" s="35">
        <f t="shared" si="37"/>
        <v>18.51291572577556</v>
      </c>
      <c r="T600" s="35">
        <f t="shared" si="38"/>
        <v>46.795372909485508</v>
      </c>
    </row>
    <row r="601" spans="1:20" x14ac:dyDescent="0.35">
      <c r="A601" s="10">
        <v>2015</v>
      </c>
      <c r="B601" s="10" t="s">
        <v>131</v>
      </c>
      <c r="C601" s="10" t="s">
        <v>132</v>
      </c>
      <c r="D601" s="10">
        <v>1</v>
      </c>
      <c r="E601" s="10">
        <v>6</v>
      </c>
      <c r="F601" s="10">
        <v>24</v>
      </c>
      <c r="G601" s="10">
        <v>2</v>
      </c>
      <c r="H601" s="10" t="s">
        <v>7</v>
      </c>
      <c r="I601" s="24">
        <v>42264</v>
      </c>
      <c r="J601" s="10" t="s">
        <v>127</v>
      </c>
      <c r="K601" s="12">
        <v>601.15370757787093</v>
      </c>
      <c r="L601" s="12">
        <v>340.69252673175276</v>
      </c>
      <c r="M601" s="12">
        <v>260.46118084611811</v>
      </c>
      <c r="N601" s="17"/>
      <c r="O601" s="13"/>
      <c r="P601" s="14">
        <v>-25.94</v>
      </c>
      <c r="Q601" s="15">
        <v>43.027000000000001</v>
      </c>
      <c r="R601" s="15">
        <v>55.099999999999994</v>
      </c>
      <c r="S601" s="35">
        <f t="shared" si="37"/>
        <v>25.865840575953055</v>
      </c>
      <c r="T601" s="35">
        <f t="shared" si="38"/>
        <v>33.123569287540683</v>
      </c>
    </row>
    <row r="602" spans="1:20" x14ac:dyDescent="0.35">
      <c r="A602" s="10">
        <v>2015</v>
      </c>
      <c r="B602" s="10" t="s">
        <v>131</v>
      </c>
      <c r="C602" s="10" t="s">
        <v>132</v>
      </c>
      <c r="D602" s="10">
        <v>1</v>
      </c>
      <c r="E602" s="10">
        <v>7</v>
      </c>
      <c r="F602" s="10">
        <v>25</v>
      </c>
      <c r="G602" s="10">
        <v>3</v>
      </c>
      <c r="H602" s="10" t="s">
        <v>12</v>
      </c>
      <c r="I602" s="24">
        <v>42264</v>
      </c>
      <c r="J602" s="10" t="s">
        <v>127</v>
      </c>
      <c r="K602" s="12">
        <v>578.08056042031524</v>
      </c>
      <c r="L602" s="12">
        <v>339.48598949211907</v>
      </c>
      <c r="M602" s="12">
        <v>238.59457092819613</v>
      </c>
      <c r="N602" s="17"/>
      <c r="O602" s="13"/>
      <c r="P602" s="14">
        <v>-25.94</v>
      </c>
      <c r="Q602" s="15">
        <v>39.015000000000001</v>
      </c>
      <c r="R602" s="15">
        <v>66.399999999999991</v>
      </c>
      <c r="S602" s="35">
        <f t="shared" si="37"/>
        <v>22.5538130647986</v>
      </c>
      <c r="T602" s="35">
        <f t="shared" si="38"/>
        <v>38.384549211908926</v>
      </c>
    </row>
    <row r="603" spans="1:20" x14ac:dyDescent="0.35">
      <c r="A603" s="10">
        <v>2015</v>
      </c>
      <c r="B603" s="10" t="s">
        <v>131</v>
      </c>
      <c r="C603" s="10" t="s">
        <v>132</v>
      </c>
      <c r="D603" s="10">
        <v>2</v>
      </c>
      <c r="E603" s="10">
        <v>7</v>
      </c>
      <c r="F603" s="10">
        <v>26</v>
      </c>
      <c r="G603" s="10">
        <v>3</v>
      </c>
      <c r="H603" s="10" t="s">
        <v>13</v>
      </c>
      <c r="I603" s="24">
        <v>42264</v>
      </c>
      <c r="J603" s="10" t="s">
        <v>127</v>
      </c>
      <c r="K603" s="12">
        <v>640.71728481455568</v>
      </c>
      <c r="L603" s="12">
        <v>412.21775134126432</v>
      </c>
      <c r="M603" s="12">
        <v>228.49953347329134</v>
      </c>
      <c r="N603" s="17"/>
      <c r="O603" s="13"/>
      <c r="P603" s="14">
        <v>-25.9</v>
      </c>
      <c r="Q603" s="15">
        <v>34.255000000000003</v>
      </c>
      <c r="R603" s="15">
        <v>79.7</v>
      </c>
      <c r="S603" s="35">
        <f t="shared" si="37"/>
        <v>21.947770591322605</v>
      </c>
      <c r="T603" s="35">
        <f t="shared" si="38"/>
        <v>51.065167599720084</v>
      </c>
    </row>
    <row r="604" spans="1:20" x14ac:dyDescent="0.35">
      <c r="A604" s="10">
        <v>2015</v>
      </c>
      <c r="B604" s="10" t="s">
        <v>131</v>
      </c>
      <c r="C604" s="10" t="s">
        <v>132</v>
      </c>
      <c r="D604" s="10">
        <v>3</v>
      </c>
      <c r="E604" s="10">
        <v>7</v>
      </c>
      <c r="F604" s="10">
        <v>27</v>
      </c>
      <c r="G604" s="10">
        <v>3</v>
      </c>
      <c r="H604" s="10" t="s">
        <v>6</v>
      </c>
      <c r="I604" s="24">
        <v>42264</v>
      </c>
      <c r="J604" s="10" t="s">
        <v>127</v>
      </c>
      <c r="K604" s="12">
        <v>610.25547073791347</v>
      </c>
      <c r="L604" s="12">
        <v>363.96946564885496</v>
      </c>
      <c r="M604" s="12">
        <v>246.28600508905853</v>
      </c>
      <c r="N604" s="17"/>
      <c r="O604" s="13"/>
      <c r="P604" s="14">
        <v>-25.78</v>
      </c>
      <c r="Q604" s="15">
        <v>40.151000000000003</v>
      </c>
      <c r="R604" s="15">
        <v>88.6</v>
      </c>
      <c r="S604" s="35">
        <f t="shared" si="37"/>
        <v>24.502367405597965</v>
      </c>
      <c r="T604" s="35">
        <f t="shared" si="38"/>
        <v>54.068634707379132</v>
      </c>
    </row>
    <row r="605" spans="1:20" x14ac:dyDescent="0.35">
      <c r="A605" s="10">
        <v>2015</v>
      </c>
      <c r="B605" s="10" t="s">
        <v>131</v>
      </c>
      <c r="C605" s="10" t="s">
        <v>132</v>
      </c>
      <c r="D605" s="10">
        <v>4</v>
      </c>
      <c r="E605" s="10">
        <v>7</v>
      </c>
      <c r="F605" s="10">
        <v>28</v>
      </c>
      <c r="G605" s="10">
        <v>3</v>
      </c>
      <c r="H605" s="10" t="s">
        <v>9</v>
      </c>
      <c r="I605" s="24">
        <v>42264</v>
      </c>
      <c r="J605" s="10" t="s">
        <v>127</v>
      </c>
      <c r="K605" s="12">
        <v>634.03604147790179</v>
      </c>
      <c r="L605" s="12">
        <v>389.24997483137003</v>
      </c>
      <c r="M605" s="12">
        <v>244.78606664653171</v>
      </c>
      <c r="N605" s="17"/>
      <c r="O605" s="13"/>
      <c r="P605" s="14">
        <v>-25.54</v>
      </c>
      <c r="Q605" s="15">
        <v>37.649000000000001</v>
      </c>
      <c r="R605" s="15">
        <v>91.4</v>
      </c>
      <c r="S605" s="35">
        <f t="shared" si="37"/>
        <v>23.870822925601527</v>
      </c>
      <c r="T605" s="35">
        <f t="shared" si="38"/>
        <v>57.950894191080224</v>
      </c>
    </row>
    <row r="606" spans="1:20" x14ac:dyDescent="0.35">
      <c r="A606" s="10">
        <v>2015</v>
      </c>
      <c r="B606" s="10" t="s">
        <v>131</v>
      </c>
      <c r="C606" s="10" t="s">
        <v>132</v>
      </c>
      <c r="D606" s="10">
        <v>4</v>
      </c>
      <c r="E606" s="10">
        <v>8</v>
      </c>
      <c r="F606" s="10">
        <v>29</v>
      </c>
      <c r="G606" s="10">
        <v>3</v>
      </c>
      <c r="H606" s="10" t="s">
        <v>14</v>
      </c>
      <c r="I606" s="24">
        <v>42264</v>
      </c>
      <c r="J606" s="10" t="s">
        <v>127</v>
      </c>
      <c r="K606" s="12">
        <v>724.10433827567272</v>
      </c>
      <c r="L606" s="12">
        <v>460.24601867105986</v>
      </c>
      <c r="M606" s="12">
        <v>263.8583196046128</v>
      </c>
      <c r="N606" s="17"/>
      <c r="O606" s="13"/>
      <c r="P606" s="14">
        <v>-25.47</v>
      </c>
      <c r="Q606" s="15">
        <v>31.695999999999998</v>
      </c>
      <c r="R606" s="15">
        <v>107.69999999999999</v>
      </c>
      <c r="S606" s="35">
        <f t="shared" si="37"/>
        <v>22.95121110598572</v>
      </c>
      <c r="T606" s="35">
        <f t="shared" si="38"/>
        <v>77.986037232289945</v>
      </c>
    </row>
    <row r="607" spans="1:20" x14ac:dyDescent="0.35">
      <c r="A607" s="10">
        <v>2015</v>
      </c>
      <c r="B607" s="10" t="s">
        <v>131</v>
      </c>
      <c r="C607" s="10" t="s">
        <v>132</v>
      </c>
      <c r="D607" s="10">
        <v>3</v>
      </c>
      <c r="E607" s="10">
        <v>8</v>
      </c>
      <c r="F607" s="10">
        <v>30</v>
      </c>
      <c r="G607" s="10">
        <v>3</v>
      </c>
      <c r="H607" s="10" t="s">
        <v>7</v>
      </c>
      <c r="I607" s="24">
        <v>42264</v>
      </c>
      <c r="J607" s="10" t="s">
        <v>127</v>
      </c>
      <c r="K607" s="12">
        <v>616.42061688311696</v>
      </c>
      <c r="L607" s="12">
        <v>384.90113636363645</v>
      </c>
      <c r="M607" s="12">
        <v>231.51948051948054</v>
      </c>
      <c r="N607" s="17"/>
      <c r="O607" s="13"/>
      <c r="P607" s="14">
        <v>-25.69</v>
      </c>
      <c r="Q607" s="15">
        <v>29.062999999999999</v>
      </c>
      <c r="R607" s="15">
        <v>100.8</v>
      </c>
      <c r="S607" s="35">
        <f t="shared" si="37"/>
        <v>17.915032388474028</v>
      </c>
      <c r="T607" s="35">
        <f t="shared" si="38"/>
        <v>62.13519818181819</v>
      </c>
    </row>
    <row r="608" spans="1:20" x14ac:dyDescent="0.35">
      <c r="A608" s="10">
        <v>2015</v>
      </c>
      <c r="B608" s="10" t="s">
        <v>131</v>
      </c>
      <c r="C608" s="10" t="s">
        <v>132</v>
      </c>
      <c r="D608" s="10">
        <v>2</v>
      </c>
      <c r="E608" s="10">
        <v>8</v>
      </c>
      <c r="F608" s="10">
        <v>31</v>
      </c>
      <c r="G608" s="10">
        <v>3</v>
      </c>
      <c r="H608" s="10" t="s">
        <v>2</v>
      </c>
      <c r="I608" s="24">
        <v>42264</v>
      </c>
      <c r="J608" s="10" t="s">
        <v>127</v>
      </c>
      <c r="K608" s="12">
        <v>638.33266998341628</v>
      </c>
      <c r="L608" s="12">
        <v>419.67728026533996</v>
      </c>
      <c r="M608" s="12">
        <v>218.65538971807626</v>
      </c>
      <c r="N608" s="17"/>
      <c r="O608" s="13"/>
      <c r="P608" s="14">
        <v>-25.7</v>
      </c>
      <c r="Q608" s="15">
        <v>29.459</v>
      </c>
      <c r="R608" s="15">
        <v>94.2</v>
      </c>
      <c r="S608" s="35">
        <f t="shared" si="37"/>
        <v>18.804642125041461</v>
      </c>
      <c r="T608" s="35">
        <f t="shared" si="38"/>
        <v>60.130937512437811</v>
      </c>
    </row>
    <row r="609" spans="1:20" x14ac:dyDescent="0.35">
      <c r="A609" s="10">
        <v>2015</v>
      </c>
      <c r="B609" s="10" t="s">
        <v>131</v>
      </c>
      <c r="C609" s="10" t="s">
        <v>132</v>
      </c>
      <c r="D609" s="10">
        <v>1</v>
      </c>
      <c r="E609" s="10">
        <v>8</v>
      </c>
      <c r="F609" s="10">
        <v>32</v>
      </c>
      <c r="G609" s="10">
        <v>3</v>
      </c>
      <c r="H609" s="10" t="s">
        <v>5</v>
      </c>
      <c r="I609" s="24">
        <v>42264</v>
      </c>
      <c r="J609" s="10" t="s">
        <v>127</v>
      </c>
      <c r="K609" s="12">
        <v>600.48291366906483</v>
      </c>
      <c r="L609" s="12">
        <v>354.78267386091136</v>
      </c>
      <c r="M609" s="12">
        <v>245.7002398081535</v>
      </c>
      <c r="N609" s="17"/>
      <c r="O609" s="13"/>
      <c r="P609" s="14">
        <v>-25.86</v>
      </c>
      <c r="Q609" s="15">
        <v>32.494999999999997</v>
      </c>
      <c r="R609" s="15">
        <v>90.5</v>
      </c>
      <c r="S609" s="35">
        <f t="shared" si="37"/>
        <v>19.512692279676259</v>
      </c>
      <c r="T609" s="35">
        <f t="shared" si="38"/>
        <v>54.343703687050365</v>
      </c>
    </row>
    <row r="610" spans="1:20" x14ac:dyDescent="0.35">
      <c r="A610" s="10">
        <v>2015</v>
      </c>
      <c r="B610" s="10" t="s">
        <v>131</v>
      </c>
      <c r="C610" s="10" t="s">
        <v>132</v>
      </c>
      <c r="D610" s="10">
        <v>1</v>
      </c>
      <c r="E610" s="10">
        <v>9</v>
      </c>
      <c r="F610" s="10">
        <v>33</v>
      </c>
      <c r="G610" s="10">
        <v>3</v>
      </c>
      <c r="H610" s="10" t="s">
        <v>10</v>
      </c>
      <c r="I610" s="24">
        <v>42264</v>
      </c>
      <c r="J610" s="10" t="s">
        <v>127</v>
      </c>
      <c r="K610" s="12">
        <v>700.97571942446052</v>
      </c>
      <c r="L610" s="12">
        <v>480.66906474820149</v>
      </c>
      <c r="M610" s="12">
        <v>220.30665467625903</v>
      </c>
      <c r="N610" s="17"/>
      <c r="O610" s="13"/>
      <c r="P610" s="14">
        <v>-25.57</v>
      </c>
      <c r="Q610" s="15">
        <v>28.908000000000001</v>
      </c>
      <c r="R610" s="15">
        <v>117.6</v>
      </c>
      <c r="S610" s="35">
        <f t="shared" ref="S610:S673" si="39">K610*Q610/1000</f>
        <v>20.263806097122306</v>
      </c>
      <c r="T610" s="35">
        <f t="shared" si="38"/>
        <v>82.434744604316549</v>
      </c>
    </row>
    <row r="611" spans="1:20" x14ac:dyDescent="0.35">
      <c r="A611" s="10">
        <v>2015</v>
      </c>
      <c r="B611" s="10" t="s">
        <v>131</v>
      </c>
      <c r="C611" s="10" t="s">
        <v>132</v>
      </c>
      <c r="D611" s="10">
        <v>2</v>
      </c>
      <c r="E611" s="10">
        <v>9</v>
      </c>
      <c r="F611" s="10">
        <v>34</v>
      </c>
      <c r="G611" s="10">
        <v>3</v>
      </c>
      <c r="H611" s="10" t="s">
        <v>4</v>
      </c>
      <c r="I611" s="24">
        <v>42264</v>
      </c>
      <c r="J611" s="10" t="s">
        <v>127</v>
      </c>
      <c r="K611" s="12">
        <v>380.75113636363631</v>
      </c>
      <c r="L611" s="12">
        <v>210.81136363636361</v>
      </c>
      <c r="M611" s="12">
        <v>169.93977272727273</v>
      </c>
      <c r="N611" s="17"/>
      <c r="O611" s="13"/>
      <c r="P611" s="14">
        <v>-25.58</v>
      </c>
      <c r="Q611" s="15">
        <v>38.948999999999998</v>
      </c>
      <c r="R611" s="15">
        <v>90.7</v>
      </c>
      <c r="S611" s="35">
        <f t="shared" si="39"/>
        <v>14.82987601022727</v>
      </c>
      <c r="T611" s="35">
        <f t="shared" si="38"/>
        <v>34.534128068181815</v>
      </c>
    </row>
    <row r="612" spans="1:20" x14ac:dyDescent="0.35">
      <c r="A612" s="10">
        <v>2015</v>
      </c>
      <c r="B612" s="10" t="s">
        <v>131</v>
      </c>
      <c r="C612" s="10" t="s">
        <v>132</v>
      </c>
      <c r="D612" s="10">
        <v>3</v>
      </c>
      <c r="E612" s="10">
        <v>9</v>
      </c>
      <c r="F612" s="10">
        <v>35</v>
      </c>
      <c r="G612" s="10">
        <v>3</v>
      </c>
      <c r="H612" s="10" t="s">
        <v>8</v>
      </c>
      <c r="I612" s="24">
        <v>42264</v>
      </c>
      <c r="J612" s="10" t="s">
        <v>127</v>
      </c>
      <c r="K612" s="12">
        <v>602.6553191489362</v>
      </c>
      <c r="L612" s="12">
        <v>358.8728723404256</v>
      </c>
      <c r="M612" s="12">
        <v>243.78244680851068</v>
      </c>
      <c r="N612" s="17"/>
      <c r="O612" s="13"/>
      <c r="P612" s="14">
        <v>-25.46</v>
      </c>
      <c r="Q612" s="15">
        <v>35.828000000000003</v>
      </c>
      <c r="R612" s="15">
        <v>115.8</v>
      </c>
      <c r="S612" s="35">
        <f t="shared" si="39"/>
        <v>21.59193477446809</v>
      </c>
      <c r="T612" s="35">
        <f t="shared" si="38"/>
        <v>69.787485957446819</v>
      </c>
    </row>
    <row r="613" spans="1:20" x14ac:dyDescent="0.35">
      <c r="A613" s="10">
        <v>2015</v>
      </c>
      <c r="B613" s="10" t="s">
        <v>131</v>
      </c>
      <c r="C613" s="10" t="s">
        <v>132</v>
      </c>
      <c r="D613" s="10">
        <v>4</v>
      </c>
      <c r="E613" s="10">
        <v>9</v>
      </c>
      <c r="F613" s="10">
        <v>36</v>
      </c>
      <c r="G613" s="10">
        <v>3</v>
      </c>
      <c r="H613" s="10" t="s">
        <v>3</v>
      </c>
      <c r="I613" s="24">
        <v>42264</v>
      </c>
      <c r="J613" s="10" t="s">
        <v>127</v>
      </c>
      <c r="K613" s="12">
        <v>612.49990774056664</v>
      </c>
      <c r="L613" s="12">
        <v>375.67796844727377</v>
      </c>
      <c r="M613" s="12">
        <v>236.82193929329279</v>
      </c>
      <c r="N613" s="17"/>
      <c r="O613" s="13"/>
      <c r="P613" s="14">
        <v>-25.22</v>
      </c>
      <c r="Q613" s="15">
        <v>34.14</v>
      </c>
      <c r="R613" s="15">
        <v>109.60000000000001</v>
      </c>
      <c r="S613" s="35">
        <f t="shared" si="39"/>
        <v>20.910746850262946</v>
      </c>
      <c r="T613" s="35">
        <f t="shared" si="38"/>
        <v>67.129989888366111</v>
      </c>
    </row>
    <row r="614" spans="1:20" x14ac:dyDescent="0.35">
      <c r="A614" s="10">
        <v>2015</v>
      </c>
      <c r="B614" s="10" t="s">
        <v>131</v>
      </c>
      <c r="C614" s="10" t="s">
        <v>132</v>
      </c>
      <c r="D614" s="10">
        <v>4</v>
      </c>
      <c r="E614" s="10">
        <v>10</v>
      </c>
      <c r="F614" s="10">
        <v>37</v>
      </c>
      <c r="G614" s="10">
        <v>4</v>
      </c>
      <c r="H614" s="10" t="s">
        <v>8</v>
      </c>
      <c r="I614" s="24">
        <v>42264</v>
      </c>
      <c r="J614" s="10" t="s">
        <v>127</v>
      </c>
      <c r="K614" s="12">
        <v>638.2099436392914</v>
      </c>
      <c r="L614" s="12">
        <v>409.13179347826082</v>
      </c>
      <c r="M614" s="12">
        <v>229.07815016103058</v>
      </c>
      <c r="N614" s="17"/>
      <c r="O614" s="13"/>
      <c r="P614" s="14">
        <v>-25.47</v>
      </c>
      <c r="Q614" s="15">
        <v>26.503</v>
      </c>
      <c r="R614" s="15">
        <v>136.1</v>
      </c>
      <c r="S614" s="35">
        <f t="shared" si="39"/>
        <v>16.914478136272141</v>
      </c>
      <c r="T614" s="35">
        <f t="shared" si="38"/>
        <v>86.860373329307549</v>
      </c>
    </row>
    <row r="615" spans="1:20" x14ac:dyDescent="0.35">
      <c r="A615" s="10">
        <v>2015</v>
      </c>
      <c r="B615" s="10" t="s">
        <v>131</v>
      </c>
      <c r="C615" s="10" t="s">
        <v>132</v>
      </c>
      <c r="D615" s="10">
        <v>3</v>
      </c>
      <c r="E615" s="10">
        <v>10</v>
      </c>
      <c r="F615" s="10">
        <v>38</v>
      </c>
      <c r="G615" s="10">
        <v>4</v>
      </c>
      <c r="H615" s="10" t="s">
        <v>14</v>
      </c>
      <c r="I615" s="24">
        <v>42264</v>
      </c>
      <c r="J615" s="10" t="s">
        <v>127</v>
      </c>
      <c r="K615" s="12">
        <v>477.97768817204297</v>
      </c>
      <c r="L615" s="12">
        <v>280.98037634408598</v>
      </c>
      <c r="M615" s="12">
        <v>196.99731182795696</v>
      </c>
      <c r="N615" s="17"/>
      <c r="O615" s="13"/>
      <c r="P615" s="14">
        <v>-25.92</v>
      </c>
      <c r="Q615" s="15">
        <v>39.72</v>
      </c>
      <c r="R615" s="15">
        <v>80</v>
      </c>
      <c r="S615" s="35">
        <f t="shared" si="39"/>
        <v>18.985273774193544</v>
      </c>
      <c r="T615" s="35">
        <f t="shared" si="38"/>
        <v>38.23821505376344</v>
      </c>
    </row>
    <row r="616" spans="1:20" x14ac:dyDescent="0.35">
      <c r="A616" s="10">
        <v>2015</v>
      </c>
      <c r="B616" s="10" t="s">
        <v>131</v>
      </c>
      <c r="C616" s="10" t="s">
        <v>132</v>
      </c>
      <c r="D616" s="10">
        <v>2</v>
      </c>
      <c r="E616" s="10">
        <v>10</v>
      </c>
      <c r="F616" s="10">
        <v>39</v>
      </c>
      <c r="G616" s="10">
        <v>4</v>
      </c>
      <c r="H616" s="10" t="s">
        <v>10</v>
      </c>
      <c r="I616" s="24">
        <v>42264</v>
      </c>
      <c r="J616" s="10" t="s">
        <v>127</v>
      </c>
      <c r="K616" s="12">
        <v>676.57001930087938</v>
      </c>
      <c r="L616" s="12">
        <v>463.465365644435</v>
      </c>
      <c r="M616" s="12">
        <v>213.10465365644436</v>
      </c>
      <c r="N616" s="17"/>
      <c r="O616" s="13"/>
      <c r="P616" s="14">
        <v>-25.81</v>
      </c>
      <c r="Q616" s="15">
        <v>27.675999999999998</v>
      </c>
      <c r="R616" s="15">
        <v>114.60000000000001</v>
      </c>
      <c r="S616" s="35">
        <f t="shared" si="39"/>
        <v>18.724751854171135</v>
      </c>
      <c r="T616" s="35">
        <f t="shared" si="38"/>
        <v>77.534924211880792</v>
      </c>
    </row>
    <row r="617" spans="1:20" x14ac:dyDescent="0.35">
      <c r="A617" s="10">
        <v>2015</v>
      </c>
      <c r="B617" s="10" t="s">
        <v>131</v>
      </c>
      <c r="C617" s="10" t="s">
        <v>132</v>
      </c>
      <c r="D617" s="10">
        <v>1</v>
      </c>
      <c r="E617" s="10">
        <v>10</v>
      </c>
      <c r="F617" s="10">
        <v>40</v>
      </c>
      <c r="G617" s="10">
        <v>4</v>
      </c>
      <c r="H617" s="10" t="s">
        <v>2</v>
      </c>
      <c r="I617" s="24">
        <v>42264</v>
      </c>
      <c r="J617" s="10" t="s">
        <v>127</v>
      </c>
      <c r="K617" s="12">
        <v>615.4088050314466</v>
      </c>
      <c r="L617" s="12">
        <v>394.46316262354003</v>
      </c>
      <c r="M617" s="12">
        <v>220.9456424079066</v>
      </c>
      <c r="N617" s="17"/>
      <c r="O617" s="13"/>
      <c r="P617" s="14">
        <v>-25.81</v>
      </c>
      <c r="Q617" s="15">
        <v>30.344999999999999</v>
      </c>
      <c r="R617" s="15">
        <v>103.80000000000001</v>
      </c>
      <c r="S617" s="35">
        <f t="shared" si="39"/>
        <v>18.674580188679247</v>
      </c>
      <c r="T617" s="35">
        <f t="shared" si="38"/>
        <v>63.879433962264166</v>
      </c>
    </row>
    <row r="618" spans="1:20" x14ac:dyDescent="0.35">
      <c r="A618" s="10">
        <v>2015</v>
      </c>
      <c r="B618" s="10" t="s">
        <v>131</v>
      </c>
      <c r="C618" s="10" t="s">
        <v>132</v>
      </c>
      <c r="D618" s="10">
        <v>1</v>
      </c>
      <c r="E618" s="10">
        <v>11</v>
      </c>
      <c r="F618" s="10">
        <v>41</v>
      </c>
      <c r="G618" s="10">
        <v>4</v>
      </c>
      <c r="H618" s="10" t="s">
        <v>3</v>
      </c>
      <c r="I618" s="24">
        <v>42264</v>
      </c>
      <c r="J618" s="10" t="s">
        <v>127</v>
      </c>
      <c r="K618" s="12">
        <v>623.41578445398193</v>
      </c>
      <c r="L618" s="12">
        <v>370.80157367668102</v>
      </c>
      <c r="M618" s="12">
        <v>252.61421077730094</v>
      </c>
      <c r="N618" s="17"/>
      <c r="O618" s="13"/>
      <c r="P618" s="14">
        <v>-25.85</v>
      </c>
      <c r="Q618" s="15">
        <v>33.357999999999997</v>
      </c>
      <c r="R618" s="15">
        <v>89.800000000000011</v>
      </c>
      <c r="S618" s="35">
        <f t="shared" si="39"/>
        <v>20.795903737815927</v>
      </c>
      <c r="T618" s="35">
        <f t="shared" si="38"/>
        <v>55.982737443967586</v>
      </c>
    </row>
    <row r="619" spans="1:20" x14ac:dyDescent="0.35">
      <c r="A619" s="10">
        <v>2015</v>
      </c>
      <c r="B619" s="10" t="s">
        <v>131</v>
      </c>
      <c r="C619" s="10" t="s">
        <v>132</v>
      </c>
      <c r="D619" s="10">
        <v>2</v>
      </c>
      <c r="E619" s="10">
        <v>11</v>
      </c>
      <c r="F619" s="10">
        <v>42</v>
      </c>
      <c r="G619" s="10">
        <v>4</v>
      </c>
      <c r="H619" s="10" t="s">
        <v>7</v>
      </c>
      <c r="I619" s="24">
        <v>42264</v>
      </c>
      <c r="J619" s="10" t="s">
        <v>127</v>
      </c>
      <c r="K619" s="12">
        <v>536.71290780141851</v>
      </c>
      <c r="L619" s="12">
        <v>317.59617021276603</v>
      </c>
      <c r="M619" s="12">
        <v>219.11673758865251</v>
      </c>
      <c r="N619" s="17"/>
      <c r="O619" s="13"/>
      <c r="P619" s="14">
        <v>-25.86</v>
      </c>
      <c r="Q619" s="15">
        <v>36.222999999999999</v>
      </c>
      <c r="R619" s="15">
        <v>81.099999999999994</v>
      </c>
      <c r="S619" s="35">
        <f t="shared" si="39"/>
        <v>19.441351659290785</v>
      </c>
      <c r="T619" s="35">
        <f t="shared" si="38"/>
        <v>43.527416822695038</v>
      </c>
    </row>
    <row r="620" spans="1:20" x14ac:dyDescent="0.35">
      <c r="A620" s="10">
        <v>2015</v>
      </c>
      <c r="B620" s="10" t="s">
        <v>131</v>
      </c>
      <c r="C620" s="10" t="s">
        <v>132</v>
      </c>
      <c r="D620" s="10">
        <v>3</v>
      </c>
      <c r="E620" s="10">
        <v>11</v>
      </c>
      <c r="F620" s="10">
        <v>43</v>
      </c>
      <c r="G620" s="10">
        <v>4</v>
      </c>
      <c r="H620" s="10" t="s">
        <v>4</v>
      </c>
      <c r="I620" s="24">
        <v>42264</v>
      </c>
      <c r="J620" s="10" t="s">
        <v>127</v>
      </c>
      <c r="K620" s="12">
        <v>507.59500580720101</v>
      </c>
      <c r="L620" s="12">
        <v>283.60290360046463</v>
      </c>
      <c r="M620" s="12">
        <v>223.99210220673638</v>
      </c>
      <c r="N620" s="17"/>
      <c r="O620" s="13"/>
      <c r="P620" s="14">
        <v>-25.74</v>
      </c>
      <c r="Q620" s="15">
        <v>35.448999999999998</v>
      </c>
      <c r="R620" s="15">
        <v>103.2</v>
      </c>
      <c r="S620" s="35">
        <f t="shared" si="39"/>
        <v>17.993735360859468</v>
      </c>
      <c r="T620" s="35">
        <f t="shared" si="38"/>
        <v>52.383804599303147</v>
      </c>
    </row>
    <row r="621" spans="1:20" x14ac:dyDescent="0.35">
      <c r="A621" s="10">
        <v>2015</v>
      </c>
      <c r="B621" s="10" t="s">
        <v>131</v>
      </c>
      <c r="C621" s="10" t="s">
        <v>132</v>
      </c>
      <c r="D621" s="10">
        <v>4</v>
      </c>
      <c r="E621" s="10">
        <v>11</v>
      </c>
      <c r="F621" s="10">
        <v>44</v>
      </c>
      <c r="G621" s="10">
        <v>4</v>
      </c>
      <c r="H621" s="10" t="s">
        <v>5</v>
      </c>
      <c r="I621" s="24">
        <v>42264</v>
      </c>
      <c r="J621" s="10" t="s">
        <v>127</v>
      </c>
      <c r="K621" s="12">
        <v>554.10092781172204</v>
      </c>
      <c r="L621" s="12">
        <v>342.34261145055439</v>
      </c>
      <c r="M621" s="12">
        <v>211.75831636116769</v>
      </c>
      <c r="N621" s="12"/>
      <c r="O621" s="13"/>
      <c r="P621" s="14">
        <v>-25.46</v>
      </c>
      <c r="Q621" s="15">
        <v>29.088999999999999</v>
      </c>
      <c r="R621" s="15">
        <v>131.30000000000001</v>
      </c>
      <c r="S621" s="35">
        <f t="shared" si="39"/>
        <v>16.118241889115183</v>
      </c>
      <c r="T621" s="35">
        <f t="shared" si="38"/>
        <v>72.753451821679107</v>
      </c>
    </row>
    <row r="622" spans="1:20" x14ac:dyDescent="0.35">
      <c r="A622" s="10">
        <v>2015</v>
      </c>
      <c r="B622" s="10" t="s">
        <v>131</v>
      </c>
      <c r="C622" s="10" t="s">
        <v>132</v>
      </c>
      <c r="D622" s="10">
        <v>4</v>
      </c>
      <c r="E622" s="10">
        <v>12</v>
      </c>
      <c r="F622" s="10">
        <v>45</v>
      </c>
      <c r="G622" s="10">
        <v>4</v>
      </c>
      <c r="H622" s="10" t="s">
        <v>13</v>
      </c>
      <c r="I622" s="24">
        <v>42264</v>
      </c>
      <c r="J622" s="10" t="s">
        <v>127</v>
      </c>
      <c r="K622" s="12">
        <v>606.7213504517357</v>
      </c>
      <c r="L622" s="12">
        <v>402.03162149310509</v>
      </c>
      <c r="M622" s="12">
        <v>204.68972895863055</v>
      </c>
      <c r="N622" s="12"/>
      <c r="O622" s="13"/>
      <c r="P622" s="14">
        <v>-25.89</v>
      </c>
      <c r="Q622" s="15">
        <v>30.555</v>
      </c>
      <c r="R622" s="15">
        <v>100.60000000000001</v>
      </c>
      <c r="S622" s="35">
        <f t="shared" si="39"/>
        <v>18.538370863052783</v>
      </c>
      <c r="T622" s="35">
        <f t="shared" si="38"/>
        <v>61.036167855444617</v>
      </c>
    </row>
    <row r="623" spans="1:20" x14ac:dyDescent="0.35">
      <c r="A623" s="10">
        <v>2015</v>
      </c>
      <c r="B623" s="10" t="s">
        <v>131</v>
      </c>
      <c r="C623" s="10" t="s">
        <v>132</v>
      </c>
      <c r="D623" s="10">
        <v>3</v>
      </c>
      <c r="E623" s="10">
        <v>12</v>
      </c>
      <c r="F623" s="10">
        <v>46</v>
      </c>
      <c r="G623" s="10">
        <v>4</v>
      </c>
      <c r="H623" s="10" t="s">
        <v>12</v>
      </c>
      <c r="I623" s="24">
        <v>42264</v>
      </c>
      <c r="J623" s="10" t="s">
        <v>127</v>
      </c>
      <c r="K623" s="12">
        <v>575.02659956865557</v>
      </c>
      <c r="L623" s="12">
        <v>330.74838245866277</v>
      </c>
      <c r="M623" s="12">
        <v>244.2782171099928</v>
      </c>
      <c r="N623" s="12"/>
      <c r="O623" s="13"/>
      <c r="P623" s="14">
        <v>-25.76</v>
      </c>
      <c r="Q623" s="15">
        <v>37.766000000000005</v>
      </c>
      <c r="R623" s="15">
        <v>88.3</v>
      </c>
      <c r="S623" s="35">
        <f t="shared" si="39"/>
        <v>21.716454559309849</v>
      </c>
      <c r="T623" s="35">
        <f t="shared" si="38"/>
        <v>50.77484874191228</v>
      </c>
    </row>
    <row r="624" spans="1:20" x14ac:dyDescent="0.35">
      <c r="A624" s="10">
        <v>2015</v>
      </c>
      <c r="B624" s="10" t="s">
        <v>131</v>
      </c>
      <c r="C624" s="10" t="s">
        <v>132</v>
      </c>
      <c r="D624" s="10">
        <v>2</v>
      </c>
      <c r="E624" s="10">
        <v>12</v>
      </c>
      <c r="F624" s="10">
        <v>47</v>
      </c>
      <c r="G624" s="10">
        <v>4</v>
      </c>
      <c r="H624" s="10" t="s">
        <v>9</v>
      </c>
      <c r="I624" s="24">
        <v>42264</v>
      </c>
      <c r="J624" s="10" t="s">
        <v>127</v>
      </c>
      <c r="K624" s="12">
        <v>522.94354838709683</v>
      </c>
      <c r="L624" s="12">
        <v>304.38508064516134</v>
      </c>
      <c r="M624" s="12">
        <v>218.55846774193552</v>
      </c>
      <c r="N624" s="12"/>
      <c r="O624" s="13"/>
      <c r="P624" s="14">
        <v>-25.75</v>
      </c>
      <c r="Q624" s="15">
        <v>39.174999999999997</v>
      </c>
      <c r="R624" s="15">
        <v>68.2</v>
      </c>
      <c r="S624" s="35">
        <f t="shared" si="39"/>
        <v>20.486313508064516</v>
      </c>
      <c r="T624" s="35">
        <f t="shared" si="38"/>
        <v>35.664750000000005</v>
      </c>
    </row>
    <row r="625" spans="1:20" x14ac:dyDescent="0.35">
      <c r="A625" s="10">
        <v>2015</v>
      </c>
      <c r="B625" s="10" t="s">
        <v>131</v>
      </c>
      <c r="C625" s="10" t="s">
        <v>132</v>
      </c>
      <c r="D625" s="10">
        <v>1</v>
      </c>
      <c r="E625" s="10">
        <v>12</v>
      </c>
      <c r="F625" s="10">
        <v>48</v>
      </c>
      <c r="G625" s="10">
        <v>4</v>
      </c>
      <c r="H625" s="10" t="s">
        <v>6</v>
      </c>
      <c r="I625" s="24">
        <v>42264</v>
      </c>
      <c r="J625" s="10" t="s">
        <v>127</v>
      </c>
      <c r="K625" s="12">
        <v>555.56870479947406</v>
      </c>
      <c r="L625" s="12">
        <v>229.47403024326104</v>
      </c>
      <c r="M625" s="12">
        <v>326.09467455621308</v>
      </c>
      <c r="N625" s="12"/>
      <c r="O625" s="13"/>
      <c r="P625" s="14">
        <v>-26.15</v>
      </c>
      <c r="Q625" s="15">
        <v>41.417000000000002</v>
      </c>
      <c r="R625" s="15">
        <v>53.6</v>
      </c>
      <c r="S625" s="35">
        <f t="shared" si="39"/>
        <v>23.009989046679816</v>
      </c>
      <c r="T625" s="35">
        <f t="shared" si="38"/>
        <v>29.778482577251808</v>
      </c>
    </row>
    <row r="626" spans="1:20" x14ac:dyDescent="0.35">
      <c r="A626" s="10">
        <v>2015</v>
      </c>
      <c r="B626" s="10" t="s">
        <v>131</v>
      </c>
      <c r="C626" s="10" t="s">
        <v>132</v>
      </c>
      <c r="D626" s="10">
        <v>1</v>
      </c>
      <c r="E626" s="10">
        <v>1</v>
      </c>
      <c r="F626" s="10">
        <v>1</v>
      </c>
      <c r="G626" s="10">
        <v>1</v>
      </c>
      <c r="H626" s="10" t="s">
        <v>9</v>
      </c>
      <c r="I626" s="24">
        <v>42293</v>
      </c>
      <c r="J626" s="10" t="s">
        <v>128</v>
      </c>
      <c r="K626" s="12">
        <v>711.57313432835826</v>
      </c>
      <c r="L626" s="17">
        <v>400.99701492537309</v>
      </c>
      <c r="M626" s="17">
        <v>86.48955223880597</v>
      </c>
      <c r="N626" s="17">
        <v>182.80746268656719</v>
      </c>
      <c r="O626" s="12">
        <v>41.279104477611945</v>
      </c>
      <c r="P626" s="14">
        <v>-25.9</v>
      </c>
      <c r="Q626" s="15">
        <v>18.692999999999998</v>
      </c>
      <c r="R626" s="15">
        <v>100.3</v>
      </c>
      <c r="S626" s="35">
        <f t="shared" si="39"/>
        <v>13.301436599999999</v>
      </c>
      <c r="T626" s="35">
        <f t="shared" si="38"/>
        <v>71.370785373134339</v>
      </c>
    </row>
    <row r="627" spans="1:20" x14ac:dyDescent="0.35">
      <c r="A627" s="10">
        <v>2015</v>
      </c>
      <c r="B627" s="10" t="s">
        <v>131</v>
      </c>
      <c r="C627" s="10" t="s">
        <v>132</v>
      </c>
      <c r="D627" s="10">
        <v>2</v>
      </c>
      <c r="E627" s="10">
        <v>1</v>
      </c>
      <c r="F627" s="10">
        <v>2</v>
      </c>
      <c r="G627" s="10">
        <v>1</v>
      </c>
      <c r="H627" s="10" t="s">
        <v>5</v>
      </c>
      <c r="I627" s="24">
        <v>42291</v>
      </c>
      <c r="J627" s="10" t="s">
        <v>128</v>
      </c>
      <c r="K627" s="12">
        <v>671.34843750000005</v>
      </c>
      <c r="L627" s="17">
        <v>365.80781250000001</v>
      </c>
      <c r="M627" s="17">
        <v>81.290624999999991</v>
      </c>
      <c r="N627" s="17">
        <v>177.99843749999997</v>
      </c>
      <c r="O627" s="12">
        <v>46.251562499999999</v>
      </c>
      <c r="P627" s="14">
        <v>-25.3</v>
      </c>
      <c r="Q627" s="15">
        <v>20.952999999999999</v>
      </c>
      <c r="R627" s="15">
        <v>124.9</v>
      </c>
      <c r="S627" s="35">
        <f t="shared" si="39"/>
        <v>14.0667638109375</v>
      </c>
      <c r="T627" s="35">
        <f t="shared" si="38"/>
        <v>83.851419843750023</v>
      </c>
    </row>
    <row r="628" spans="1:20" x14ac:dyDescent="0.35">
      <c r="A628" s="10">
        <v>2015</v>
      </c>
      <c r="B628" s="10" t="s">
        <v>131</v>
      </c>
      <c r="C628" s="10" t="s">
        <v>132</v>
      </c>
      <c r="D628" s="10">
        <v>3</v>
      </c>
      <c r="E628" s="10">
        <v>1</v>
      </c>
      <c r="F628" s="10">
        <v>3</v>
      </c>
      <c r="G628" s="10">
        <v>1</v>
      </c>
      <c r="H628" s="10" t="s">
        <v>13</v>
      </c>
      <c r="I628" s="24">
        <v>42293</v>
      </c>
      <c r="J628" s="10" t="s">
        <v>128</v>
      </c>
      <c r="K628" s="12">
        <v>566.03837209302321</v>
      </c>
      <c r="L628" s="17">
        <v>313.3162790697674</v>
      </c>
      <c r="M628" s="17">
        <v>63.55</v>
      </c>
      <c r="N628" s="17">
        <v>158.13604651162791</v>
      </c>
      <c r="O628" s="12">
        <v>31.036046511627905</v>
      </c>
      <c r="P628" s="14">
        <v>-25.86</v>
      </c>
      <c r="Q628" s="15">
        <v>17.890999999999998</v>
      </c>
      <c r="R628" s="15">
        <v>127</v>
      </c>
      <c r="S628" s="35">
        <f t="shared" si="39"/>
        <v>10.126992515116276</v>
      </c>
      <c r="T628" s="35">
        <f t="shared" si="38"/>
        <v>71.886873255813938</v>
      </c>
    </row>
    <row r="629" spans="1:20" x14ac:dyDescent="0.35">
      <c r="A629" s="10">
        <v>2015</v>
      </c>
      <c r="B629" s="10" t="s">
        <v>131</v>
      </c>
      <c r="C629" s="10" t="s">
        <v>132</v>
      </c>
      <c r="D629" s="10">
        <v>4</v>
      </c>
      <c r="E629" s="10">
        <v>1</v>
      </c>
      <c r="F629" s="10">
        <v>4</v>
      </c>
      <c r="G629" s="10">
        <v>1</v>
      </c>
      <c r="H629" s="10" t="s">
        <v>7</v>
      </c>
      <c r="I629" s="24">
        <v>42293</v>
      </c>
      <c r="J629" s="10" t="s">
        <v>128</v>
      </c>
      <c r="K629" s="12">
        <v>747.77977528089889</v>
      </c>
      <c r="L629" s="17">
        <v>412.21573033707864</v>
      </c>
      <c r="M629" s="17">
        <v>80.058426966292146</v>
      </c>
      <c r="N629" s="17">
        <v>211.21797752808988</v>
      </c>
      <c r="O629" s="12">
        <v>44.287640449438207</v>
      </c>
      <c r="P629" s="14">
        <v>-25.48</v>
      </c>
      <c r="Q629" s="15">
        <v>19.213000000000001</v>
      </c>
      <c r="R629" s="15">
        <v>144.1</v>
      </c>
      <c r="S629" s="35">
        <f t="shared" si="39"/>
        <v>14.367092822471912</v>
      </c>
      <c r="T629" s="35">
        <f t="shared" si="38"/>
        <v>107.75506561797752</v>
      </c>
    </row>
    <row r="630" spans="1:20" x14ac:dyDescent="0.35">
      <c r="A630" s="10">
        <v>2015</v>
      </c>
      <c r="B630" s="10" t="s">
        <v>131</v>
      </c>
      <c r="C630" s="10" t="s">
        <v>132</v>
      </c>
      <c r="D630" s="10">
        <v>4</v>
      </c>
      <c r="E630" s="10">
        <v>2</v>
      </c>
      <c r="F630" s="10">
        <v>5</v>
      </c>
      <c r="G630" s="10">
        <v>1</v>
      </c>
      <c r="H630" s="10" t="s">
        <v>12</v>
      </c>
      <c r="I630" s="24">
        <v>42296</v>
      </c>
      <c r="J630" s="10" t="s">
        <v>128</v>
      </c>
      <c r="K630" s="12">
        <v>509.35578947368418</v>
      </c>
      <c r="L630" s="17">
        <v>275.90105263157898</v>
      </c>
      <c r="M630" s="17">
        <v>31.210526315789473</v>
      </c>
      <c r="N630" s="17">
        <v>146.06526315789472</v>
      </c>
      <c r="O630" s="12">
        <v>56.178947368421056</v>
      </c>
      <c r="P630" s="14">
        <v>-25.37</v>
      </c>
      <c r="Q630" s="15">
        <v>16.533000000000001</v>
      </c>
      <c r="R630" s="15">
        <v>138.1</v>
      </c>
      <c r="S630" s="35">
        <f t="shared" si="39"/>
        <v>8.4211792673684212</v>
      </c>
      <c r="T630" s="35">
        <f t="shared" si="38"/>
        <v>70.342034526315786</v>
      </c>
    </row>
    <row r="631" spans="1:20" x14ac:dyDescent="0.35">
      <c r="A631" s="10">
        <v>2015</v>
      </c>
      <c r="B631" s="10" t="s">
        <v>131</v>
      </c>
      <c r="C631" s="10" t="s">
        <v>132</v>
      </c>
      <c r="D631" s="10">
        <v>3</v>
      </c>
      <c r="E631" s="10">
        <v>2</v>
      </c>
      <c r="F631" s="10">
        <v>6</v>
      </c>
      <c r="G631" s="10">
        <v>1</v>
      </c>
      <c r="H631" s="10" t="s">
        <v>10</v>
      </c>
      <c r="I631" s="24">
        <v>42291</v>
      </c>
      <c r="J631" s="10" t="s">
        <v>128</v>
      </c>
      <c r="K631" s="12">
        <v>689.18918918918928</v>
      </c>
      <c r="L631" s="17">
        <v>364.8648648648649</v>
      </c>
      <c r="M631" s="17">
        <v>79.814189189189193</v>
      </c>
      <c r="N631" s="17">
        <v>212.83783783783784</v>
      </c>
      <c r="O631" s="12">
        <v>31.672297297297298</v>
      </c>
      <c r="P631" s="14">
        <v>-25.29</v>
      </c>
      <c r="Q631" s="15">
        <v>17.692</v>
      </c>
      <c r="R631" s="15">
        <v>160.19999999999999</v>
      </c>
      <c r="S631" s="35">
        <f t="shared" si="39"/>
        <v>12.193135135135137</v>
      </c>
      <c r="T631" s="35">
        <f t="shared" si="38"/>
        <v>110.40810810810812</v>
      </c>
    </row>
    <row r="632" spans="1:20" x14ac:dyDescent="0.35">
      <c r="A632" s="10">
        <v>2015</v>
      </c>
      <c r="B632" s="10" t="s">
        <v>131</v>
      </c>
      <c r="C632" s="10" t="s">
        <v>132</v>
      </c>
      <c r="D632" s="10">
        <v>2</v>
      </c>
      <c r="E632" s="10">
        <v>2</v>
      </c>
      <c r="F632" s="10">
        <v>7</v>
      </c>
      <c r="G632" s="10">
        <v>1</v>
      </c>
      <c r="H632" s="10" t="s">
        <v>6</v>
      </c>
      <c r="I632" s="24">
        <v>42293</v>
      </c>
      <c r="J632" s="10" t="s">
        <v>128</v>
      </c>
      <c r="K632" s="12">
        <v>696.19673913043471</v>
      </c>
      <c r="L632" s="17">
        <v>375.85108695652173</v>
      </c>
      <c r="M632" s="17">
        <v>84.051086956521729</v>
      </c>
      <c r="N632" s="17">
        <v>188.71847826086955</v>
      </c>
      <c r="O632" s="12">
        <v>47.576086956521735</v>
      </c>
      <c r="P632" s="14">
        <v>-25.47</v>
      </c>
      <c r="Q632" s="15">
        <v>21.815000000000001</v>
      </c>
      <c r="R632" s="15">
        <v>107.69999999999999</v>
      </c>
      <c r="S632" s="35">
        <f t="shared" si="39"/>
        <v>15.187531864130435</v>
      </c>
      <c r="T632" s="35">
        <f t="shared" si="38"/>
        <v>74.980388804347811</v>
      </c>
    </row>
    <row r="633" spans="1:20" x14ac:dyDescent="0.35">
      <c r="A633" s="10">
        <v>2015</v>
      </c>
      <c r="B633" s="10" t="s">
        <v>131</v>
      </c>
      <c r="C633" s="10" t="s">
        <v>132</v>
      </c>
      <c r="D633" s="10">
        <v>1</v>
      </c>
      <c r="E633" s="10">
        <v>2</v>
      </c>
      <c r="F633" s="10">
        <v>8</v>
      </c>
      <c r="G633" s="10">
        <v>1</v>
      </c>
      <c r="H633" s="10" t="s">
        <v>8</v>
      </c>
      <c r="I633" s="24">
        <v>42293</v>
      </c>
      <c r="J633" s="10" t="s">
        <v>128</v>
      </c>
      <c r="K633" s="12">
        <v>679.53499999999997</v>
      </c>
      <c r="L633" s="17">
        <v>379.41999999999996</v>
      </c>
      <c r="M633" s="17">
        <v>91.745000000000005</v>
      </c>
      <c r="N633" s="17">
        <v>172.60499999999999</v>
      </c>
      <c r="O633" s="12">
        <v>35.765000000000001</v>
      </c>
      <c r="P633" s="14">
        <v>-25.33</v>
      </c>
      <c r="Q633" s="15">
        <v>15.697000000000001</v>
      </c>
      <c r="R633" s="15">
        <v>128.6</v>
      </c>
      <c r="S633" s="35">
        <f t="shared" si="39"/>
        <v>10.666660895000001</v>
      </c>
      <c r="T633" s="35">
        <f t="shared" si="38"/>
        <v>87.388200999999981</v>
      </c>
    </row>
    <row r="634" spans="1:20" x14ac:dyDescent="0.35">
      <c r="A634" s="10">
        <v>2015</v>
      </c>
      <c r="B634" s="10" t="s">
        <v>131</v>
      </c>
      <c r="C634" s="10" t="s">
        <v>132</v>
      </c>
      <c r="D634" s="10">
        <v>1</v>
      </c>
      <c r="E634" s="10">
        <v>3</v>
      </c>
      <c r="F634" s="10">
        <v>9</v>
      </c>
      <c r="G634" s="10">
        <v>1</v>
      </c>
      <c r="H634" s="10" t="s">
        <v>4</v>
      </c>
      <c r="I634" s="24">
        <v>42296</v>
      </c>
      <c r="J634" s="10" t="s">
        <v>128</v>
      </c>
      <c r="K634" s="12">
        <v>590.77627118644068</v>
      </c>
      <c r="L634" s="17">
        <v>306.83728813559327</v>
      </c>
      <c r="M634" s="17">
        <v>64.115254237288127</v>
      </c>
      <c r="N634" s="17">
        <v>187.76610169491522</v>
      </c>
      <c r="O634" s="12">
        <v>32.057627118644064</v>
      </c>
      <c r="P634" s="14">
        <v>-25.36</v>
      </c>
      <c r="Q634" s="15">
        <v>15.366</v>
      </c>
      <c r="R634" s="15">
        <v>161.20000000000002</v>
      </c>
      <c r="S634" s="35">
        <f t="shared" si="39"/>
        <v>9.0778681830508461</v>
      </c>
      <c r="T634" s="35">
        <f t="shared" si="38"/>
        <v>95.233134915254254</v>
      </c>
    </row>
    <row r="635" spans="1:20" x14ac:dyDescent="0.35">
      <c r="A635" s="10">
        <v>2015</v>
      </c>
      <c r="B635" s="10" t="s">
        <v>131</v>
      </c>
      <c r="C635" s="10" t="s">
        <v>132</v>
      </c>
      <c r="D635" s="10">
        <v>2</v>
      </c>
      <c r="E635" s="10">
        <v>3</v>
      </c>
      <c r="F635" s="10">
        <v>10</v>
      </c>
      <c r="G635" s="10">
        <v>1</v>
      </c>
      <c r="H635" s="10" t="s">
        <v>14</v>
      </c>
      <c r="I635" s="24">
        <v>42293</v>
      </c>
      <c r="J635" s="10" t="s">
        <v>128</v>
      </c>
      <c r="K635" s="12">
        <v>632.4899999999999</v>
      </c>
      <c r="L635" s="17">
        <v>358.04749999999996</v>
      </c>
      <c r="M635" s="17">
        <v>76.334999999999994</v>
      </c>
      <c r="N635" s="17">
        <v>165.39249999999996</v>
      </c>
      <c r="O635" s="12">
        <v>32.714999999999996</v>
      </c>
      <c r="P635" s="14">
        <v>-25.68</v>
      </c>
      <c r="Q635" s="15">
        <v>18.387999999999998</v>
      </c>
      <c r="R635" s="15">
        <v>109.60000000000001</v>
      </c>
      <c r="S635" s="35">
        <f t="shared" si="39"/>
        <v>11.630226119999998</v>
      </c>
      <c r="T635" s="35">
        <f t="shared" si="38"/>
        <v>69.320903999999999</v>
      </c>
    </row>
    <row r="636" spans="1:20" x14ac:dyDescent="0.35">
      <c r="A636" s="10">
        <v>2015</v>
      </c>
      <c r="B636" s="10" t="s">
        <v>131</v>
      </c>
      <c r="C636" s="10" t="s">
        <v>132</v>
      </c>
      <c r="D636" s="10">
        <v>3</v>
      </c>
      <c r="E636" s="10">
        <v>3</v>
      </c>
      <c r="F636" s="10">
        <v>11</v>
      </c>
      <c r="G636" s="10">
        <v>1</v>
      </c>
      <c r="H636" s="10" t="s">
        <v>3</v>
      </c>
      <c r="I636" s="24">
        <v>42291</v>
      </c>
      <c r="J636" s="10" t="s">
        <v>128</v>
      </c>
      <c r="K636" s="12">
        <v>604.21238938053091</v>
      </c>
      <c r="L636" s="17">
        <v>333.51327433628319</v>
      </c>
      <c r="M636" s="17">
        <v>82.256637168141594</v>
      </c>
      <c r="N636" s="17">
        <v>149.55752212389379</v>
      </c>
      <c r="O636" s="12">
        <v>38.884955752212385</v>
      </c>
      <c r="P636" s="14">
        <v>-25.42</v>
      </c>
      <c r="Q636" s="15">
        <v>20.994</v>
      </c>
      <c r="R636" s="15">
        <v>131</v>
      </c>
      <c r="S636" s="35">
        <f t="shared" si="39"/>
        <v>12.684834902654865</v>
      </c>
      <c r="T636" s="35">
        <f t="shared" si="38"/>
        <v>79.151823008849547</v>
      </c>
    </row>
    <row r="637" spans="1:20" x14ac:dyDescent="0.35">
      <c r="A637" s="10">
        <v>2015</v>
      </c>
      <c r="B637" s="10" t="s">
        <v>131</v>
      </c>
      <c r="C637" s="10" t="s">
        <v>132</v>
      </c>
      <c r="D637" s="10">
        <v>4</v>
      </c>
      <c r="E637" s="10">
        <v>3</v>
      </c>
      <c r="F637" s="10">
        <v>12</v>
      </c>
      <c r="G637" s="10">
        <v>1</v>
      </c>
      <c r="H637" s="10" t="s">
        <v>2</v>
      </c>
      <c r="I637" s="24">
        <v>42291</v>
      </c>
      <c r="J637" s="10" t="s">
        <v>128</v>
      </c>
      <c r="K637" s="12">
        <v>705.16260162601623</v>
      </c>
      <c r="L637" s="17">
        <v>399.34471544715444</v>
      </c>
      <c r="M637" s="17">
        <v>74.227642276422756</v>
      </c>
      <c r="N637" s="17">
        <v>201.8991869918699</v>
      </c>
      <c r="O637" s="12">
        <v>29.691056910569102</v>
      </c>
      <c r="P637" s="14">
        <v>-25.32</v>
      </c>
      <c r="Q637" s="15">
        <v>15.929</v>
      </c>
      <c r="R637" s="15">
        <v>152.6</v>
      </c>
      <c r="S637" s="35">
        <f t="shared" si="39"/>
        <v>11.232535081300814</v>
      </c>
      <c r="T637" s="35">
        <f t="shared" si="38"/>
        <v>107.60781300813008</v>
      </c>
    </row>
    <row r="638" spans="1:20" x14ac:dyDescent="0.35">
      <c r="A638" s="10">
        <v>2015</v>
      </c>
      <c r="B638" s="10" t="s">
        <v>131</v>
      </c>
      <c r="C638" s="10" t="s">
        <v>132</v>
      </c>
      <c r="D638" s="10">
        <v>4</v>
      </c>
      <c r="E638" s="10">
        <v>4</v>
      </c>
      <c r="F638" s="10">
        <v>13</v>
      </c>
      <c r="G638" s="10">
        <v>2</v>
      </c>
      <c r="H638" s="10" t="s">
        <v>4</v>
      </c>
      <c r="I638" s="24">
        <v>42296</v>
      </c>
      <c r="J638" s="10" t="s">
        <v>128</v>
      </c>
      <c r="K638" s="12">
        <v>564.99843750000002</v>
      </c>
      <c r="L638" s="17">
        <v>293.49140625000001</v>
      </c>
      <c r="M638" s="17">
        <v>63.754687500000003</v>
      </c>
      <c r="N638" s="17">
        <v>181.37109375000003</v>
      </c>
      <c r="O638" s="12">
        <v>26.381250000000001</v>
      </c>
      <c r="P638" s="14">
        <v>-24.71</v>
      </c>
      <c r="Q638" s="15">
        <v>18.701000000000001</v>
      </c>
      <c r="R638" s="15">
        <v>188</v>
      </c>
      <c r="S638" s="35">
        <f t="shared" si="39"/>
        <v>10.566035779687502</v>
      </c>
      <c r="T638" s="35">
        <f t="shared" si="38"/>
        <v>106.21970625</v>
      </c>
    </row>
    <row r="639" spans="1:20" x14ac:dyDescent="0.35">
      <c r="A639" s="10">
        <v>2015</v>
      </c>
      <c r="B639" s="10" t="s">
        <v>131</v>
      </c>
      <c r="C639" s="10" t="s">
        <v>132</v>
      </c>
      <c r="D639" s="10">
        <v>3</v>
      </c>
      <c r="E639" s="10">
        <v>4</v>
      </c>
      <c r="F639" s="10">
        <v>14</v>
      </c>
      <c r="G639" s="10">
        <v>2</v>
      </c>
      <c r="H639" s="10" t="s">
        <v>9</v>
      </c>
      <c r="I639" s="24">
        <v>42293</v>
      </c>
      <c r="J639" s="10" t="s">
        <v>128</v>
      </c>
      <c r="K639" s="12">
        <v>703.83157894736837</v>
      </c>
      <c r="L639" s="17">
        <v>382.08000000000004</v>
      </c>
      <c r="M639" s="17">
        <v>72.058947368421045</v>
      </c>
      <c r="N639" s="17">
        <v>207.7978947368421</v>
      </c>
      <c r="O639" s="12">
        <v>41.89473684210526</v>
      </c>
      <c r="P639" s="14">
        <v>-25.54</v>
      </c>
      <c r="Q639" s="15">
        <v>18.367999999999999</v>
      </c>
      <c r="R639" s="15">
        <v>112.6</v>
      </c>
      <c r="S639" s="35">
        <f t="shared" si="39"/>
        <v>12.92797844210526</v>
      </c>
      <c r="T639" s="35">
        <f t="shared" si="38"/>
        <v>79.251435789473675</v>
      </c>
    </row>
    <row r="640" spans="1:20" x14ac:dyDescent="0.35">
      <c r="A640" s="10">
        <v>2015</v>
      </c>
      <c r="B640" s="10" t="s">
        <v>131</v>
      </c>
      <c r="C640" s="10" t="s">
        <v>132</v>
      </c>
      <c r="D640" s="10">
        <v>2</v>
      </c>
      <c r="E640" s="10">
        <v>4</v>
      </c>
      <c r="F640" s="10">
        <v>15</v>
      </c>
      <c r="G640" s="10">
        <v>2</v>
      </c>
      <c r="H640" s="10" t="s">
        <v>3</v>
      </c>
      <c r="I640" s="24">
        <v>42291</v>
      </c>
      <c r="J640" s="10" t="s">
        <v>128</v>
      </c>
      <c r="K640" s="12">
        <v>659.8125</v>
      </c>
      <c r="L640" s="17">
        <v>355.0625</v>
      </c>
      <c r="M640" s="17">
        <v>96.312500000000014</v>
      </c>
      <c r="N640" s="17">
        <v>173.9375</v>
      </c>
      <c r="O640" s="12">
        <v>34.5</v>
      </c>
      <c r="P640" s="14">
        <v>-25.55</v>
      </c>
      <c r="Q640" s="15">
        <v>17.193999999999999</v>
      </c>
      <c r="R640" s="15">
        <v>137.4</v>
      </c>
      <c r="S640" s="35">
        <f t="shared" si="39"/>
        <v>11.344816124999999</v>
      </c>
      <c r="T640" s="35">
        <f t="shared" si="38"/>
        <v>90.658237499999998</v>
      </c>
    </row>
    <row r="641" spans="1:20" x14ac:dyDescent="0.35">
      <c r="A641" s="10">
        <v>2015</v>
      </c>
      <c r="B641" s="10" t="s">
        <v>131</v>
      </c>
      <c r="C641" s="10" t="s">
        <v>132</v>
      </c>
      <c r="D641" s="10">
        <v>1</v>
      </c>
      <c r="E641" s="10">
        <v>4</v>
      </c>
      <c r="F641" s="10">
        <v>16</v>
      </c>
      <c r="G641" s="10">
        <v>2</v>
      </c>
      <c r="H641" s="10" t="s">
        <v>13</v>
      </c>
      <c r="I641" s="24">
        <v>42293</v>
      </c>
      <c r="J641" s="10" t="s">
        <v>128</v>
      </c>
      <c r="K641" s="12">
        <v>647.86470588235295</v>
      </c>
      <c r="L641" s="17">
        <v>352.99411764705883</v>
      </c>
      <c r="M641" s="17">
        <v>68.047058823529412</v>
      </c>
      <c r="N641" s="17">
        <v>187.12941176470588</v>
      </c>
      <c r="O641" s="12">
        <v>39.694117647058818</v>
      </c>
      <c r="P641" s="14">
        <v>-25.61</v>
      </c>
      <c r="Q641" s="15">
        <v>16.193999999999999</v>
      </c>
      <c r="R641" s="15">
        <v>137.30000000000001</v>
      </c>
      <c r="S641" s="35">
        <f t="shared" si="39"/>
        <v>10.491521047058823</v>
      </c>
      <c r="T641" s="35">
        <f t="shared" si="38"/>
        <v>88.951824117647064</v>
      </c>
    </row>
    <row r="642" spans="1:20" x14ac:dyDescent="0.35">
      <c r="A642" s="10">
        <v>2015</v>
      </c>
      <c r="B642" s="10" t="s">
        <v>131</v>
      </c>
      <c r="C642" s="10" t="s">
        <v>132</v>
      </c>
      <c r="D642" s="10">
        <v>1</v>
      </c>
      <c r="E642" s="10">
        <v>5</v>
      </c>
      <c r="F642" s="10">
        <v>17</v>
      </c>
      <c r="G642" s="10">
        <v>2</v>
      </c>
      <c r="H642" s="10" t="s">
        <v>14</v>
      </c>
      <c r="I642" s="24">
        <v>42293</v>
      </c>
      <c r="J642" s="10" t="s">
        <v>128</v>
      </c>
      <c r="K642" s="12">
        <v>712.59166666666658</v>
      </c>
      <c r="L642" s="17">
        <v>396.09999999999997</v>
      </c>
      <c r="M642" s="17">
        <v>89.316666666666649</v>
      </c>
      <c r="N642" s="17">
        <v>192.22499999999999</v>
      </c>
      <c r="O642" s="12">
        <v>34.950000000000003</v>
      </c>
      <c r="P642" s="14">
        <v>-25.39</v>
      </c>
      <c r="Q642" s="15">
        <v>17.572000000000003</v>
      </c>
      <c r="R642" s="15">
        <v>142.5</v>
      </c>
      <c r="S642" s="35">
        <f t="shared" si="39"/>
        <v>12.521660766666669</v>
      </c>
      <c r="T642" s="35">
        <f t="shared" si="38"/>
        <v>101.54431249999999</v>
      </c>
    </row>
    <row r="643" spans="1:20" x14ac:dyDescent="0.35">
      <c r="A643" s="10">
        <v>2015</v>
      </c>
      <c r="B643" s="10" t="s">
        <v>131</v>
      </c>
      <c r="C643" s="10" t="s">
        <v>132</v>
      </c>
      <c r="D643" s="10">
        <v>2</v>
      </c>
      <c r="E643" s="10">
        <v>5</v>
      </c>
      <c r="F643" s="10">
        <v>18</v>
      </c>
      <c r="G643" s="10">
        <v>2</v>
      </c>
      <c r="H643" s="10" t="s">
        <v>12</v>
      </c>
      <c r="I643" s="24">
        <v>42296</v>
      </c>
      <c r="J643" s="10" t="s">
        <v>128</v>
      </c>
      <c r="K643" s="12">
        <v>797.46835443037969</v>
      </c>
      <c r="L643" s="17">
        <v>432.91139240506334</v>
      </c>
      <c r="M643" s="17">
        <v>81.645569620253156</v>
      </c>
      <c r="N643" s="17">
        <v>235.44303797468353</v>
      </c>
      <c r="O643" s="12">
        <v>47.46835443037974</v>
      </c>
      <c r="P643" s="14">
        <v>-25.5</v>
      </c>
      <c r="Q643" s="15">
        <v>16.960999999999999</v>
      </c>
      <c r="R643" s="15">
        <v>123.69999999999999</v>
      </c>
      <c r="S643" s="35">
        <f t="shared" si="39"/>
        <v>13.52586075949367</v>
      </c>
      <c r="T643" s="35">
        <f t="shared" ref="T643:T673" si="40">K643*R643/1000</f>
        <v>98.646835443037958</v>
      </c>
    </row>
    <row r="644" spans="1:20" x14ac:dyDescent="0.35">
      <c r="A644" s="10">
        <v>2015</v>
      </c>
      <c r="B644" s="10" t="s">
        <v>131</v>
      </c>
      <c r="C644" s="10" t="s">
        <v>132</v>
      </c>
      <c r="D644" s="10">
        <v>3</v>
      </c>
      <c r="E644" s="10">
        <v>5</v>
      </c>
      <c r="F644" s="10">
        <v>19</v>
      </c>
      <c r="G644" s="10">
        <v>2</v>
      </c>
      <c r="H644" s="10" t="s">
        <v>2</v>
      </c>
      <c r="I644" s="24">
        <v>42291</v>
      </c>
      <c r="J644" s="10" t="s">
        <v>128</v>
      </c>
      <c r="K644" s="12">
        <v>662.65000000000009</v>
      </c>
      <c r="L644" s="17">
        <v>381.35</v>
      </c>
      <c r="M644" s="17">
        <v>47.85</v>
      </c>
      <c r="N644" s="17">
        <v>191.4</v>
      </c>
      <c r="O644" s="12">
        <v>42.050000000000004</v>
      </c>
      <c r="P644" s="14">
        <v>-25.59</v>
      </c>
      <c r="Q644" s="15">
        <v>15.336</v>
      </c>
      <c r="R644" s="15">
        <v>151.4</v>
      </c>
      <c r="S644" s="35">
        <f t="shared" si="39"/>
        <v>10.162400400000003</v>
      </c>
      <c r="T644" s="35">
        <f t="shared" si="40"/>
        <v>100.32521000000003</v>
      </c>
    </row>
    <row r="645" spans="1:20" x14ac:dyDescent="0.35">
      <c r="A645" s="10">
        <v>2015</v>
      </c>
      <c r="B645" s="10" t="s">
        <v>131</v>
      </c>
      <c r="C645" s="10" t="s">
        <v>132</v>
      </c>
      <c r="D645" s="10">
        <v>4</v>
      </c>
      <c r="E645" s="10">
        <v>5</v>
      </c>
      <c r="F645" s="10">
        <v>20</v>
      </c>
      <c r="G645" s="10">
        <v>2</v>
      </c>
      <c r="H645" s="10" t="s">
        <v>6</v>
      </c>
      <c r="I645" s="24">
        <v>42293</v>
      </c>
      <c r="J645" s="10" t="s">
        <v>128</v>
      </c>
      <c r="K645" s="12">
        <v>649.71566265060233</v>
      </c>
      <c r="L645" s="17">
        <v>354.54457831325294</v>
      </c>
      <c r="M645" s="17">
        <v>62.766265060240961</v>
      </c>
      <c r="N645" s="17">
        <v>189.99518072289155</v>
      </c>
      <c r="O645" s="12">
        <v>42.409638554216869</v>
      </c>
      <c r="P645" s="14">
        <v>-25.5</v>
      </c>
      <c r="Q645" s="15">
        <v>17.532</v>
      </c>
      <c r="R645" s="15">
        <v>137.5</v>
      </c>
      <c r="S645" s="35">
        <f t="shared" si="39"/>
        <v>11.390814997590359</v>
      </c>
      <c r="T645" s="35">
        <f t="shared" si="40"/>
        <v>89.33590361445782</v>
      </c>
    </row>
    <row r="646" spans="1:20" x14ac:dyDescent="0.35">
      <c r="A646" s="10">
        <v>2015</v>
      </c>
      <c r="B646" s="10" t="s">
        <v>131</v>
      </c>
      <c r="C646" s="10" t="s">
        <v>132</v>
      </c>
      <c r="D646" s="10">
        <v>4</v>
      </c>
      <c r="E646" s="10">
        <v>6</v>
      </c>
      <c r="F646" s="10">
        <v>21</v>
      </c>
      <c r="G646" s="10">
        <v>2</v>
      </c>
      <c r="H646" s="10" t="s">
        <v>10</v>
      </c>
      <c r="I646" s="24">
        <v>42291</v>
      </c>
      <c r="J646" s="10" t="s">
        <v>128</v>
      </c>
      <c r="K646" s="12">
        <v>775.36333333333334</v>
      </c>
      <c r="L646" s="17">
        <v>410.93</v>
      </c>
      <c r="M646" s="17">
        <v>72.88666666666667</v>
      </c>
      <c r="N646" s="17">
        <v>260.13</v>
      </c>
      <c r="O646" s="12">
        <v>31.416666666666668</v>
      </c>
      <c r="P646" s="14">
        <v>-25.14</v>
      </c>
      <c r="Q646" s="15">
        <v>18.233000000000001</v>
      </c>
      <c r="R646" s="15">
        <v>171.29999999999998</v>
      </c>
      <c r="S646" s="35">
        <f t="shared" si="39"/>
        <v>14.137199656666668</v>
      </c>
      <c r="T646" s="35">
        <f t="shared" si="40"/>
        <v>132.819739</v>
      </c>
    </row>
    <row r="647" spans="1:20" x14ac:dyDescent="0.35">
      <c r="A647" s="10">
        <v>2015</v>
      </c>
      <c r="B647" s="10" t="s">
        <v>131</v>
      </c>
      <c r="C647" s="10" t="s">
        <v>132</v>
      </c>
      <c r="D647" s="10">
        <v>3</v>
      </c>
      <c r="E647" s="10">
        <v>6</v>
      </c>
      <c r="F647" s="10">
        <v>22</v>
      </c>
      <c r="G647" s="10">
        <v>2</v>
      </c>
      <c r="H647" s="10" t="s">
        <v>5</v>
      </c>
      <c r="I647" s="24">
        <v>42291</v>
      </c>
      <c r="J647" s="10" t="s">
        <v>128</v>
      </c>
      <c r="K647" s="12">
        <v>628.90943396226419</v>
      </c>
      <c r="L647" s="17">
        <v>346.18867924528308</v>
      </c>
      <c r="M647" s="17">
        <v>66.352830188679249</v>
      </c>
      <c r="N647" s="17">
        <v>180.30660377358492</v>
      </c>
      <c r="O647" s="12">
        <v>36.061320754716981</v>
      </c>
      <c r="P647" s="14">
        <v>-25.36</v>
      </c>
      <c r="Q647" s="15">
        <v>17.143000000000001</v>
      </c>
      <c r="R647" s="15">
        <v>170.2</v>
      </c>
      <c r="S647" s="35">
        <f t="shared" si="39"/>
        <v>10.781394426415096</v>
      </c>
      <c r="T647" s="35">
        <f t="shared" si="40"/>
        <v>107.04038566037735</v>
      </c>
    </row>
    <row r="648" spans="1:20" x14ac:dyDescent="0.35">
      <c r="A648" s="10">
        <v>2015</v>
      </c>
      <c r="B648" s="10" t="s">
        <v>131</v>
      </c>
      <c r="C648" s="10" t="s">
        <v>132</v>
      </c>
      <c r="D648" s="10">
        <v>2</v>
      </c>
      <c r="E648" s="10">
        <v>6</v>
      </c>
      <c r="F648" s="10">
        <v>23</v>
      </c>
      <c r="G648" s="10">
        <v>2</v>
      </c>
      <c r="H648" s="10" t="s">
        <v>8</v>
      </c>
      <c r="I648" s="24">
        <v>42293</v>
      </c>
      <c r="J648" s="10" t="s">
        <v>128</v>
      </c>
      <c r="K648" s="12">
        <v>715.484375</v>
      </c>
      <c r="L648" s="17">
        <v>383.23645833333336</v>
      </c>
      <c r="M648" s="17">
        <v>108.55624999999999</v>
      </c>
      <c r="N648" s="17">
        <v>184.21666666666667</v>
      </c>
      <c r="O648" s="12">
        <v>39.475000000000001</v>
      </c>
      <c r="P648" s="14">
        <v>-25.61</v>
      </c>
      <c r="Q648" s="15">
        <v>17.013000000000002</v>
      </c>
      <c r="R648" s="15">
        <v>105.5</v>
      </c>
      <c r="S648" s="35">
        <f t="shared" si="39"/>
        <v>12.172535671875</v>
      </c>
      <c r="T648" s="35">
        <f t="shared" si="40"/>
        <v>75.483601562499999</v>
      </c>
    </row>
    <row r="649" spans="1:20" x14ac:dyDescent="0.35">
      <c r="A649" s="10">
        <v>2015</v>
      </c>
      <c r="B649" s="10" t="s">
        <v>131</v>
      </c>
      <c r="C649" s="10" t="s">
        <v>132</v>
      </c>
      <c r="D649" s="10">
        <v>1</v>
      </c>
      <c r="E649" s="10">
        <v>6</v>
      </c>
      <c r="F649" s="10">
        <v>24</v>
      </c>
      <c r="G649" s="10">
        <v>2</v>
      </c>
      <c r="H649" s="10" t="s">
        <v>7</v>
      </c>
      <c r="I649" s="24">
        <v>42293</v>
      </c>
      <c r="J649" s="10" t="s">
        <v>128</v>
      </c>
      <c r="K649" s="12">
        <v>682.96799999999996</v>
      </c>
      <c r="L649" s="17">
        <v>355.21199999999999</v>
      </c>
      <c r="M649" s="17">
        <v>84.084000000000003</v>
      </c>
      <c r="N649" s="17">
        <v>193.90800000000004</v>
      </c>
      <c r="O649" s="12">
        <v>49.763999999999996</v>
      </c>
      <c r="P649" s="14">
        <v>-25.25</v>
      </c>
      <c r="Q649" s="15">
        <v>16.100000000000001</v>
      </c>
      <c r="R649" s="15">
        <v>134.70000000000002</v>
      </c>
      <c r="S649" s="35">
        <f t="shared" si="39"/>
        <v>10.995784799999999</v>
      </c>
      <c r="T649" s="35">
        <f t="shared" si="40"/>
        <v>91.995789600000009</v>
      </c>
    </row>
    <row r="650" spans="1:20" x14ac:dyDescent="0.35">
      <c r="A650" s="10">
        <v>2015</v>
      </c>
      <c r="B650" s="10" t="s">
        <v>131</v>
      </c>
      <c r="C650" s="10" t="s">
        <v>132</v>
      </c>
      <c r="D650" s="10">
        <v>1</v>
      </c>
      <c r="E650" s="10">
        <v>7</v>
      </c>
      <c r="F650" s="10">
        <v>25</v>
      </c>
      <c r="G650" s="10">
        <v>3</v>
      </c>
      <c r="H650" s="10" t="s">
        <v>12</v>
      </c>
      <c r="I650" s="24">
        <v>42296</v>
      </c>
      <c r="J650" s="10" t="s">
        <v>128</v>
      </c>
      <c r="K650" s="12">
        <v>627.65057471264356</v>
      </c>
      <c r="L650" s="17">
        <v>346.94252873563215</v>
      </c>
      <c r="M650" s="17">
        <v>39.425287356321839</v>
      </c>
      <c r="N650" s="17">
        <v>171.8942528735632</v>
      </c>
      <c r="O650" s="12">
        <v>69.38850574712643</v>
      </c>
      <c r="P650" s="14">
        <v>-25.34</v>
      </c>
      <c r="Q650" s="15">
        <v>15.759</v>
      </c>
      <c r="R650" s="15">
        <v>134.80000000000001</v>
      </c>
      <c r="S650" s="35">
        <f t="shared" si="39"/>
        <v>9.8911454068965501</v>
      </c>
      <c r="T650" s="35">
        <f t="shared" si="40"/>
        <v>84.60729747126436</v>
      </c>
    </row>
    <row r="651" spans="1:20" x14ac:dyDescent="0.35">
      <c r="A651" s="10">
        <v>2015</v>
      </c>
      <c r="B651" s="10" t="s">
        <v>131</v>
      </c>
      <c r="C651" s="10" t="s">
        <v>132</v>
      </c>
      <c r="D651" s="10">
        <v>2</v>
      </c>
      <c r="E651" s="10">
        <v>7</v>
      </c>
      <c r="F651" s="10">
        <v>26</v>
      </c>
      <c r="G651" s="10">
        <v>3</v>
      </c>
      <c r="H651" s="10" t="s">
        <v>13</v>
      </c>
      <c r="I651" s="24">
        <v>42293</v>
      </c>
      <c r="J651" s="10" t="s">
        <v>128</v>
      </c>
      <c r="K651" s="12">
        <v>719.15128205128201</v>
      </c>
      <c r="L651" s="17">
        <v>395.62564102564102</v>
      </c>
      <c r="M651" s="17">
        <v>61.007692307692295</v>
      </c>
      <c r="N651" s="17">
        <v>227.3923076923077</v>
      </c>
      <c r="O651" s="12">
        <v>35.125641025641023</v>
      </c>
      <c r="P651" s="14">
        <v>-25.46</v>
      </c>
      <c r="Q651" s="15">
        <v>16.492999999999999</v>
      </c>
      <c r="R651" s="15">
        <v>134</v>
      </c>
      <c r="S651" s="35">
        <f t="shared" si="39"/>
        <v>11.860962094871793</v>
      </c>
      <c r="T651" s="35">
        <f t="shared" si="40"/>
        <v>96.366271794871793</v>
      </c>
    </row>
    <row r="652" spans="1:20" x14ac:dyDescent="0.35">
      <c r="A652" s="10">
        <v>2015</v>
      </c>
      <c r="B652" s="10" t="s">
        <v>131</v>
      </c>
      <c r="C652" s="10" t="s">
        <v>132</v>
      </c>
      <c r="D652" s="10">
        <v>3</v>
      </c>
      <c r="E652" s="10">
        <v>7</v>
      </c>
      <c r="F652" s="10">
        <v>27</v>
      </c>
      <c r="G652" s="10">
        <v>3</v>
      </c>
      <c r="H652" s="10" t="s">
        <v>6</v>
      </c>
      <c r="I652" s="24">
        <v>42293</v>
      </c>
      <c r="J652" s="10" t="s">
        <v>128</v>
      </c>
      <c r="K652" s="12">
        <v>611.22777777777787</v>
      </c>
      <c r="L652" s="17">
        <v>354.18333333333334</v>
      </c>
      <c r="M652" s="17">
        <v>52.305555555555557</v>
      </c>
      <c r="N652" s="17">
        <v>161.40000000000003</v>
      </c>
      <c r="O652" s="12">
        <v>43.338888888888889</v>
      </c>
      <c r="P652" s="14">
        <v>-25.58</v>
      </c>
      <c r="Q652" s="15">
        <v>16.807000000000002</v>
      </c>
      <c r="R652" s="15">
        <v>132.5</v>
      </c>
      <c r="S652" s="35">
        <f t="shared" si="39"/>
        <v>10.272905261111115</v>
      </c>
      <c r="T652" s="35">
        <f t="shared" si="40"/>
        <v>80.987680555555556</v>
      </c>
    </row>
    <row r="653" spans="1:20" x14ac:dyDescent="0.35">
      <c r="A653" s="10">
        <v>2015</v>
      </c>
      <c r="B653" s="10" t="s">
        <v>131</v>
      </c>
      <c r="C653" s="10" t="s">
        <v>132</v>
      </c>
      <c r="D653" s="10">
        <v>4</v>
      </c>
      <c r="E653" s="10">
        <v>7</v>
      </c>
      <c r="F653" s="10">
        <v>28</v>
      </c>
      <c r="G653" s="10">
        <v>3</v>
      </c>
      <c r="H653" s="10" t="s">
        <v>9</v>
      </c>
      <c r="I653" s="24">
        <v>42293</v>
      </c>
      <c r="J653" s="10" t="s">
        <v>128</v>
      </c>
      <c r="K653" s="12">
        <v>647.28111111111104</v>
      </c>
      <c r="L653" s="17">
        <v>364.18777777777774</v>
      </c>
      <c r="M653" s="17">
        <v>61.926666666666662</v>
      </c>
      <c r="N653" s="17">
        <v>178.40777777777777</v>
      </c>
      <c r="O653" s="12">
        <v>42.758888888888883</v>
      </c>
      <c r="P653" s="14">
        <v>-25.45</v>
      </c>
      <c r="Q653" s="15">
        <v>16.725999999999999</v>
      </c>
      <c r="R653" s="15">
        <v>121.1</v>
      </c>
      <c r="S653" s="35">
        <f t="shared" si="39"/>
        <v>10.826423864444443</v>
      </c>
      <c r="T653" s="35">
        <f t="shared" si="40"/>
        <v>78.385742555555538</v>
      </c>
    </row>
    <row r="654" spans="1:20" x14ac:dyDescent="0.35">
      <c r="A654" s="10">
        <v>2015</v>
      </c>
      <c r="B654" s="10" t="s">
        <v>131</v>
      </c>
      <c r="C654" s="10" t="s">
        <v>132</v>
      </c>
      <c r="D654" s="10">
        <v>4</v>
      </c>
      <c r="E654" s="10">
        <v>8</v>
      </c>
      <c r="F654" s="10">
        <v>29</v>
      </c>
      <c r="G654" s="10">
        <v>3</v>
      </c>
      <c r="H654" s="10" t="s">
        <v>14</v>
      </c>
      <c r="I654" s="24">
        <v>42293</v>
      </c>
      <c r="J654" s="10" t="s">
        <v>128</v>
      </c>
      <c r="K654" s="12">
        <v>642.57281553398059</v>
      </c>
      <c r="L654" s="17">
        <v>343.495145631068</v>
      </c>
      <c r="M654" s="17">
        <v>78.470873786407765</v>
      </c>
      <c r="N654" s="17">
        <v>185.07281553398062</v>
      </c>
      <c r="O654" s="12">
        <v>35.533980582524272</v>
      </c>
      <c r="P654" s="14">
        <v>-25.54</v>
      </c>
      <c r="Q654" s="15">
        <v>19.503999999999998</v>
      </c>
      <c r="R654" s="15">
        <v>137.69999999999999</v>
      </c>
      <c r="S654" s="35">
        <f t="shared" si="39"/>
        <v>12.532740194174755</v>
      </c>
      <c r="T654" s="35">
        <f t="shared" si="40"/>
        <v>88.482276699029114</v>
      </c>
    </row>
    <row r="655" spans="1:20" x14ac:dyDescent="0.35">
      <c r="A655" s="10">
        <v>2015</v>
      </c>
      <c r="B655" s="10" t="s">
        <v>131</v>
      </c>
      <c r="C655" s="10" t="s">
        <v>132</v>
      </c>
      <c r="D655" s="10">
        <v>3</v>
      </c>
      <c r="E655" s="10">
        <v>8</v>
      </c>
      <c r="F655" s="10">
        <v>30</v>
      </c>
      <c r="G655" s="10">
        <v>3</v>
      </c>
      <c r="H655" s="10" t="s">
        <v>7</v>
      </c>
      <c r="I655" s="24">
        <v>42293</v>
      </c>
      <c r="J655" s="10" t="s">
        <v>128</v>
      </c>
      <c r="K655" s="12">
        <v>703.45600000000002</v>
      </c>
      <c r="L655" s="17">
        <v>391.6</v>
      </c>
      <c r="M655" s="17">
        <v>75.472000000000008</v>
      </c>
      <c r="N655" s="17">
        <v>199.36</v>
      </c>
      <c r="O655" s="12">
        <v>37.024000000000001</v>
      </c>
      <c r="P655" s="14">
        <v>-25.46</v>
      </c>
      <c r="Q655" s="15">
        <v>17.029</v>
      </c>
      <c r="R655" s="15">
        <v>145.5</v>
      </c>
      <c r="S655" s="35">
        <f t="shared" si="39"/>
        <v>11.979152224</v>
      </c>
      <c r="T655" s="35">
        <f t="shared" si="40"/>
        <v>102.35284799999999</v>
      </c>
    </row>
    <row r="656" spans="1:20" x14ac:dyDescent="0.35">
      <c r="A656" s="10">
        <v>2015</v>
      </c>
      <c r="B656" s="10" t="s">
        <v>131</v>
      </c>
      <c r="C656" s="10" t="s">
        <v>132</v>
      </c>
      <c r="D656" s="10">
        <v>2</v>
      </c>
      <c r="E656" s="10">
        <v>8</v>
      </c>
      <c r="F656" s="10">
        <v>31</v>
      </c>
      <c r="G656" s="10">
        <v>3</v>
      </c>
      <c r="H656" s="10" t="s">
        <v>2</v>
      </c>
      <c r="I656" s="24">
        <v>42291</v>
      </c>
      <c r="J656" s="10" t="s">
        <v>128</v>
      </c>
      <c r="K656" s="12">
        <v>735.18571428571431</v>
      </c>
      <c r="L656" s="17">
        <v>386.41836734693874</v>
      </c>
      <c r="M656" s="17">
        <v>75.302040816326524</v>
      </c>
      <c r="N656" s="17">
        <v>217.9795918367347</v>
      </c>
      <c r="O656" s="12">
        <v>55.485714285714288</v>
      </c>
      <c r="P656" s="14">
        <v>-25.39</v>
      </c>
      <c r="Q656" s="15">
        <v>17.684999999999999</v>
      </c>
      <c r="R656" s="15">
        <v>124.80000000000001</v>
      </c>
      <c r="S656" s="35">
        <f t="shared" si="39"/>
        <v>13.001759357142857</v>
      </c>
      <c r="T656" s="35">
        <f t="shared" si="40"/>
        <v>91.751177142857145</v>
      </c>
    </row>
    <row r="657" spans="1:20" x14ac:dyDescent="0.35">
      <c r="A657" s="10">
        <v>2015</v>
      </c>
      <c r="B657" s="10" t="s">
        <v>131</v>
      </c>
      <c r="C657" s="10" t="s">
        <v>132</v>
      </c>
      <c r="D657" s="10">
        <v>1</v>
      </c>
      <c r="E657" s="10">
        <v>8</v>
      </c>
      <c r="F657" s="10">
        <v>32</v>
      </c>
      <c r="G657" s="10">
        <v>3</v>
      </c>
      <c r="H657" s="10" t="s">
        <v>5</v>
      </c>
      <c r="I657" s="24">
        <v>42291</v>
      </c>
      <c r="J657" s="10" t="s">
        <v>128</v>
      </c>
      <c r="K657" s="12">
        <v>673.00357142857138</v>
      </c>
      <c r="L657" s="17">
        <v>359.03214285714284</v>
      </c>
      <c r="M657" s="17">
        <v>75.585714285714289</v>
      </c>
      <c r="N657" s="17">
        <v>187.5107142857143</v>
      </c>
      <c r="O657" s="12">
        <v>50.875</v>
      </c>
      <c r="P657" s="14">
        <v>-25.55</v>
      </c>
      <c r="Q657" s="15">
        <v>20.607000000000003</v>
      </c>
      <c r="R657" s="15">
        <v>126.5</v>
      </c>
      <c r="S657" s="35">
        <f t="shared" si="39"/>
        <v>13.868584596428573</v>
      </c>
      <c r="T657" s="35">
        <f t="shared" si="40"/>
        <v>85.134951785714279</v>
      </c>
    </row>
    <row r="658" spans="1:20" x14ac:dyDescent="0.35">
      <c r="A658" s="10">
        <v>2015</v>
      </c>
      <c r="B658" s="10" t="s">
        <v>131</v>
      </c>
      <c r="C658" s="10" t="s">
        <v>132</v>
      </c>
      <c r="D658" s="10">
        <v>1</v>
      </c>
      <c r="E658" s="10">
        <v>9</v>
      </c>
      <c r="F658" s="10">
        <v>33</v>
      </c>
      <c r="G658" s="10">
        <v>3</v>
      </c>
      <c r="H658" s="10" t="s">
        <v>10</v>
      </c>
      <c r="I658" s="24">
        <v>42291</v>
      </c>
      <c r="J658" s="10" t="s">
        <v>128</v>
      </c>
      <c r="K658" s="12">
        <v>769.19791666666674</v>
      </c>
      <c r="L658" s="17">
        <v>402.43749999999994</v>
      </c>
      <c r="M658" s="17">
        <v>92.760416666666671</v>
      </c>
      <c r="N658" s="17">
        <v>246.88541666666669</v>
      </c>
      <c r="O658" s="12">
        <v>27.114583333333332</v>
      </c>
      <c r="P658" s="14">
        <v>-25.1</v>
      </c>
      <c r="Q658" s="15">
        <v>19.908999999999999</v>
      </c>
      <c r="R658" s="15">
        <v>166.8</v>
      </c>
      <c r="S658" s="35">
        <f t="shared" si="39"/>
        <v>15.313961322916668</v>
      </c>
      <c r="T658" s="35">
        <f t="shared" si="40"/>
        <v>128.30221250000002</v>
      </c>
    </row>
    <row r="659" spans="1:20" x14ac:dyDescent="0.35">
      <c r="A659" s="10">
        <v>2015</v>
      </c>
      <c r="B659" s="10" t="s">
        <v>131</v>
      </c>
      <c r="C659" s="10" t="s">
        <v>132</v>
      </c>
      <c r="D659" s="10">
        <v>2</v>
      </c>
      <c r="E659" s="10">
        <v>9</v>
      </c>
      <c r="F659" s="10">
        <v>34</v>
      </c>
      <c r="G659" s="10">
        <v>3</v>
      </c>
      <c r="H659" s="10" t="s">
        <v>4</v>
      </c>
      <c r="I659" s="24">
        <v>42296</v>
      </c>
      <c r="J659" s="10" t="s">
        <v>128</v>
      </c>
      <c r="K659" s="12">
        <v>675.00472440944884</v>
      </c>
      <c r="L659" s="17">
        <v>363.18188976377951</v>
      </c>
      <c r="M659" s="17">
        <v>78.261417322834646</v>
      </c>
      <c r="N659" s="17">
        <v>211.55039370078742</v>
      </c>
      <c r="O659" s="12">
        <v>22.011023622047244</v>
      </c>
      <c r="P659" s="14">
        <v>-25.01</v>
      </c>
      <c r="Q659" s="15">
        <v>16.195</v>
      </c>
      <c r="R659" s="15">
        <v>185.10000000000002</v>
      </c>
      <c r="S659" s="35">
        <f t="shared" si="39"/>
        <v>10.931701511811024</v>
      </c>
      <c r="T659" s="35">
        <f t="shared" si="40"/>
        <v>124.94337448818901</v>
      </c>
    </row>
    <row r="660" spans="1:20" x14ac:dyDescent="0.35">
      <c r="A660" s="10">
        <v>2015</v>
      </c>
      <c r="B660" s="10" t="s">
        <v>131</v>
      </c>
      <c r="C660" s="10" t="s">
        <v>132</v>
      </c>
      <c r="D660" s="10">
        <v>3</v>
      </c>
      <c r="E660" s="10">
        <v>9</v>
      </c>
      <c r="F660" s="10">
        <v>35</v>
      </c>
      <c r="G660" s="10">
        <v>3</v>
      </c>
      <c r="H660" s="10" t="s">
        <v>8</v>
      </c>
      <c r="I660" s="24">
        <v>42293</v>
      </c>
      <c r="J660" s="10" t="s">
        <v>128</v>
      </c>
      <c r="K660" s="12">
        <v>727.08699999999999</v>
      </c>
      <c r="L660" s="17">
        <v>426.38800000000003</v>
      </c>
      <c r="M660" s="17">
        <v>101.824</v>
      </c>
      <c r="N660" s="17">
        <v>168.64599999999999</v>
      </c>
      <c r="O660" s="12">
        <v>30.228999999999996</v>
      </c>
      <c r="P660" s="14">
        <v>-25.35</v>
      </c>
      <c r="Q660" s="15">
        <v>14.699</v>
      </c>
      <c r="R660" s="15">
        <v>147.89999999999998</v>
      </c>
      <c r="S660" s="35">
        <f t="shared" si="39"/>
        <v>10.687451812999999</v>
      </c>
      <c r="T660" s="35">
        <f t="shared" si="40"/>
        <v>107.53616729999999</v>
      </c>
    </row>
    <row r="661" spans="1:20" x14ac:dyDescent="0.35">
      <c r="A661" s="10">
        <v>2015</v>
      </c>
      <c r="B661" s="10" t="s">
        <v>131</v>
      </c>
      <c r="C661" s="10" t="s">
        <v>132</v>
      </c>
      <c r="D661" s="10">
        <v>4</v>
      </c>
      <c r="E661" s="10">
        <v>9</v>
      </c>
      <c r="F661" s="10">
        <v>36</v>
      </c>
      <c r="G661" s="10">
        <v>3</v>
      </c>
      <c r="H661" s="10" t="s">
        <v>3</v>
      </c>
      <c r="I661" s="24">
        <v>42291</v>
      </c>
      <c r="J661" s="10" t="s">
        <v>128</v>
      </c>
      <c r="K661" s="12">
        <v>641.08051948051946</v>
      </c>
      <c r="L661" s="17">
        <v>365.05974025974024</v>
      </c>
      <c r="M661" s="17">
        <v>81.248051948051952</v>
      </c>
      <c r="N661" s="17">
        <v>166.94805194805195</v>
      </c>
      <c r="O661" s="12">
        <v>27.824675324675326</v>
      </c>
      <c r="P661" s="14">
        <v>-24.96</v>
      </c>
      <c r="Q661" s="15">
        <v>19.606999999999999</v>
      </c>
      <c r="R661" s="15">
        <v>187.60000000000002</v>
      </c>
      <c r="S661" s="35">
        <f t="shared" si="39"/>
        <v>12.569665745454543</v>
      </c>
      <c r="T661" s="35">
        <f t="shared" si="40"/>
        <v>120.26670545454546</v>
      </c>
    </row>
    <row r="662" spans="1:20" x14ac:dyDescent="0.35">
      <c r="A662" s="10">
        <v>2015</v>
      </c>
      <c r="B662" s="10" t="s">
        <v>131</v>
      </c>
      <c r="C662" s="10" t="s">
        <v>132</v>
      </c>
      <c r="D662" s="10">
        <v>4</v>
      </c>
      <c r="E662" s="10">
        <v>10</v>
      </c>
      <c r="F662" s="10">
        <v>37</v>
      </c>
      <c r="G662" s="10">
        <v>4</v>
      </c>
      <c r="H662" s="10" t="s">
        <v>8</v>
      </c>
      <c r="I662" s="24">
        <v>42293</v>
      </c>
      <c r="J662" s="10" t="s">
        <v>128</v>
      </c>
      <c r="K662" s="12">
        <v>785.15555555555557</v>
      </c>
      <c r="L662" s="17">
        <v>437.18888888888887</v>
      </c>
      <c r="M662" s="17">
        <v>103.49777777777777</v>
      </c>
      <c r="N662" s="17">
        <v>212.34888888888889</v>
      </c>
      <c r="O662" s="12">
        <v>32.119999999999997</v>
      </c>
      <c r="P662" s="14">
        <v>-25.25</v>
      </c>
      <c r="Q662" s="15">
        <v>23.009</v>
      </c>
      <c r="R662" s="15">
        <v>132.6</v>
      </c>
      <c r="S662" s="35">
        <f t="shared" si="39"/>
        <v>18.065644177777781</v>
      </c>
      <c r="T662" s="35">
        <f t="shared" si="40"/>
        <v>104.11162666666667</v>
      </c>
    </row>
    <row r="663" spans="1:20" x14ac:dyDescent="0.35">
      <c r="A663" s="10">
        <v>2015</v>
      </c>
      <c r="B663" s="10" t="s">
        <v>131</v>
      </c>
      <c r="C663" s="10" t="s">
        <v>132</v>
      </c>
      <c r="D663" s="10">
        <v>3</v>
      </c>
      <c r="E663" s="10">
        <v>10</v>
      </c>
      <c r="F663" s="10">
        <v>38</v>
      </c>
      <c r="G663" s="10">
        <v>4</v>
      </c>
      <c r="H663" s="10" t="s">
        <v>14</v>
      </c>
      <c r="I663" s="24">
        <v>42293</v>
      </c>
      <c r="J663" s="10" t="s">
        <v>128</v>
      </c>
      <c r="K663" s="12">
        <v>764.86666666666667</v>
      </c>
      <c r="L663" s="17">
        <v>424.65000000000003</v>
      </c>
      <c r="M663" s="17">
        <v>91.88333333333334</v>
      </c>
      <c r="N663" s="17">
        <v>203.63333333333333</v>
      </c>
      <c r="O663" s="12">
        <v>44.7</v>
      </c>
      <c r="P663" s="14">
        <v>-25.65</v>
      </c>
      <c r="Q663" s="15">
        <v>26.450999999999997</v>
      </c>
      <c r="R663" s="15">
        <v>98.800000000000011</v>
      </c>
      <c r="S663" s="35">
        <f t="shared" si="39"/>
        <v>20.231488199999998</v>
      </c>
      <c r="T663" s="35">
        <f t="shared" si="40"/>
        <v>75.568826666666681</v>
      </c>
    </row>
    <row r="664" spans="1:20" x14ac:dyDescent="0.35">
      <c r="A664" s="10">
        <v>2015</v>
      </c>
      <c r="B664" s="10" t="s">
        <v>131</v>
      </c>
      <c r="C664" s="10" t="s">
        <v>132</v>
      </c>
      <c r="D664" s="10">
        <v>2</v>
      </c>
      <c r="E664" s="10">
        <v>10</v>
      </c>
      <c r="F664" s="10">
        <v>39</v>
      </c>
      <c r="G664" s="10">
        <v>4</v>
      </c>
      <c r="H664" s="10" t="s">
        <v>10</v>
      </c>
      <c r="I664" s="24">
        <v>42291</v>
      </c>
      <c r="J664" s="10" t="s">
        <v>128</v>
      </c>
      <c r="K664" s="12">
        <v>841.20863309352501</v>
      </c>
      <c r="L664" s="17">
        <v>467.33812949640281</v>
      </c>
      <c r="M664" s="17">
        <v>64.258992805755398</v>
      </c>
      <c r="N664" s="17">
        <v>259.9568345323741</v>
      </c>
      <c r="O664" s="12">
        <v>49.654676258992801</v>
      </c>
      <c r="P664" s="14">
        <v>-25.43</v>
      </c>
      <c r="Q664" s="15">
        <v>18.747</v>
      </c>
      <c r="R664" s="15">
        <v>173.1</v>
      </c>
      <c r="S664" s="35">
        <f t="shared" si="39"/>
        <v>15.770138244604313</v>
      </c>
      <c r="T664" s="35">
        <f t="shared" si="40"/>
        <v>145.61321438848918</v>
      </c>
    </row>
    <row r="665" spans="1:20" x14ac:dyDescent="0.35">
      <c r="A665" s="10">
        <v>2015</v>
      </c>
      <c r="B665" s="10" t="s">
        <v>131</v>
      </c>
      <c r="C665" s="10" t="s">
        <v>132</v>
      </c>
      <c r="D665" s="10">
        <v>1</v>
      </c>
      <c r="E665" s="10">
        <v>10</v>
      </c>
      <c r="F665" s="10">
        <v>40</v>
      </c>
      <c r="G665" s="10">
        <v>4</v>
      </c>
      <c r="H665" s="10" t="s">
        <v>2</v>
      </c>
      <c r="I665" s="24">
        <v>42291</v>
      </c>
      <c r="J665" s="10" t="s">
        <v>128</v>
      </c>
      <c r="K665" s="12">
        <v>734.75684931506851</v>
      </c>
      <c r="L665" s="17">
        <v>423.73356164383563</v>
      </c>
      <c r="M665" s="17">
        <v>65.628767123287673</v>
      </c>
      <c r="N665" s="17">
        <v>198.31301369863016</v>
      </c>
      <c r="O665" s="12">
        <v>47.081506849315069</v>
      </c>
      <c r="P665" s="14">
        <v>-25.19</v>
      </c>
      <c r="Q665" s="15">
        <v>18.792000000000002</v>
      </c>
      <c r="R665" s="15">
        <v>198.4</v>
      </c>
      <c r="S665" s="35">
        <f t="shared" si="39"/>
        <v>13.807550712328768</v>
      </c>
      <c r="T665" s="35">
        <f t="shared" si="40"/>
        <v>145.77575890410958</v>
      </c>
    </row>
    <row r="666" spans="1:20" x14ac:dyDescent="0.35">
      <c r="A666" s="10">
        <v>2015</v>
      </c>
      <c r="B666" s="10" t="s">
        <v>131</v>
      </c>
      <c r="C666" s="10" t="s">
        <v>132</v>
      </c>
      <c r="D666" s="10">
        <v>1</v>
      </c>
      <c r="E666" s="10">
        <v>11</v>
      </c>
      <c r="F666" s="10">
        <v>41</v>
      </c>
      <c r="G666" s="10">
        <v>4</v>
      </c>
      <c r="H666" s="10" t="s">
        <v>3</v>
      </c>
      <c r="I666" s="24">
        <v>42291</v>
      </c>
      <c r="J666" s="10" t="s">
        <v>128</v>
      </c>
      <c r="K666" s="12">
        <v>602.69403973509941</v>
      </c>
      <c r="L666" s="17">
        <v>335.2</v>
      </c>
      <c r="M666" s="17">
        <v>82.135099337748343</v>
      </c>
      <c r="N666" s="17">
        <v>156.50066225165563</v>
      </c>
      <c r="O666" s="12">
        <v>28.858278145695365</v>
      </c>
      <c r="P666" s="14">
        <v>-25.06</v>
      </c>
      <c r="Q666" s="15">
        <v>23.774000000000001</v>
      </c>
      <c r="R666" s="15">
        <v>178.4</v>
      </c>
      <c r="S666" s="35">
        <f t="shared" si="39"/>
        <v>14.328448100662253</v>
      </c>
      <c r="T666" s="35">
        <f t="shared" si="40"/>
        <v>107.52061668874174</v>
      </c>
    </row>
    <row r="667" spans="1:20" x14ac:dyDescent="0.35">
      <c r="A667" s="10">
        <v>2015</v>
      </c>
      <c r="B667" s="10" t="s">
        <v>131</v>
      </c>
      <c r="C667" s="10" t="s">
        <v>132</v>
      </c>
      <c r="D667" s="10">
        <v>2</v>
      </c>
      <c r="E667" s="10">
        <v>11</v>
      </c>
      <c r="F667" s="10">
        <v>42</v>
      </c>
      <c r="G667" s="10">
        <v>4</v>
      </c>
      <c r="H667" s="10" t="s">
        <v>7</v>
      </c>
      <c r="I667" s="24">
        <v>42293</v>
      </c>
      <c r="J667" s="10" t="s">
        <v>128</v>
      </c>
      <c r="K667" s="12">
        <v>801.59999999999991</v>
      </c>
      <c r="L667" s="17">
        <v>447.99999999999994</v>
      </c>
      <c r="M667" s="17">
        <v>63.999999999999993</v>
      </c>
      <c r="N667" s="17">
        <v>247.99999999999997</v>
      </c>
      <c r="O667" s="12">
        <v>41.599999999999994</v>
      </c>
      <c r="P667" s="14">
        <v>-25.58</v>
      </c>
      <c r="Q667" s="15">
        <v>16.245000000000001</v>
      </c>
      <c r="R667" s="15">
        <v>170.6</v>
      </c>
      <c r="S667" s="35">
        <f t="shared" si="39"/>
        <v>13.021992000000001</v>
      </c>
      <c r="T667" s="35">
        <f t="shared" si="40"/>
        <v>136.75296</v>
      </c>
    </row>
    <row r="668" spans="1:20" x14ac:dyDescent="0.35">
      <c r="A668" s="10">
        <v>2015</v>
      </c>
      <c r="B668" s="10" t="s">
        <v>131</v>
      </c>
      <c r="C668" s="10" t="s">
        <v>132</v>
      </c>
      <c r="D668" s="10">
        <v>3</v>
      </c>
      <c r="E668" s="10">
        <v>11</v>
      </c>
      <c r="F668" s="10">
        <v>43</v>
      </c>
      <c r="G668" s="10">
        <v>4</v>
      </c>
      <c r="H668" s="10" t="s">
        <v>4</v>
      </c>
      <c r="I668" s="24">
        <v>42296</v>
      </c>
      <c r="J668" s="10" t="s">
        <v>128</v>
      </c>
      <c r="K668" s="12">
        <v>582.80000000000007</v>
      </c>
      <c r="L668" s="17">
        <v>313.19763779527557</v>
      </c>
      <c r="M668" s="17">
        <v>79.159842519685057</v>
      </c>
      <c r="N668" s="17">
        <v>167.49763779527561</v>
      </c>
      <c r="O668" s="12">
        <v>22.944881889763781</v>
      </c>
      <c r="P668" s="14">
        <v>-25.39</v>
      </c>
      <c r="Q668" s="15">
        <v>18.646000000000001</v>
      </c>
      <c r="R668" s="15">
        <v>162.10000000000002</v>
      </c>
      <c r="S668" s="35">
        <f t="shared" si="39"/>
        <v>10.866888800000002</v>
      </c>
      <c r="T668" s="35">
        <f t="shared" si="40"/>
        <v>94.471880000000013</v>
      </c>
    </row>
    <row r="669" spans="1:20" x14ac:dyDescent="0.35">
      <c r="A669" s="10">
        <v>2015</v>
      </c>
      <c r="B669" s="10" t="s">
        <v>131</v>
      </c>
      <c r="C669" s="10" t="s">
        <v>132</v>
      </c>
      <c r="D669" s="10">
        <v>4</v>
      </c>
      <c r="E669" s="10">
        <v>11</v>
      </c>
      <c r="F669" s="10">
        <v>44</v>
      </c>
      <c r="G669" s="10">
        <v>4</v>
      </c>
      <c r="H669" s="10" t="s">
        <v>5</v>
      </c>
      <c r="I669" s="24">
        <v>42291</v>
      </c>
      <c r="J669" s="10" t="s">
        <v>128</v>
      </c>
      <c r="K669" s="12">
        <v>697.36324786324792</v>
      </c>
      <c r="L669" s="17">
        <v>377.67948717948718</v>
      </c>
      <c r="M669" s="17">
        <v>70.726495726495742</v>
      </c>
      <c r="N669" s="17">
        <v>209.3504273504274</v>
      </c>
      <c r="O669" s="12">
        <v>39.606837606837608</v>
      </c>
      <c r="P669" s="14">
        <v>-25.6</v>
      </c>
      <c r="Q669" s="15">
        <v>19.251999999999999</v>
      </c>
      <c r="R669" s="15">
        <v>151.1</v>
      </c>
      <c r="S669" s="35">
        <f t="shared" si="39"/>
        <v>13.425637247863248</v>
      </c>
      <c r="T669" s="35">
        <f t="shared" si="40"/>
        <v>105.37158675213676</v>
      </c>
    </row>
    <row r="670" spans="1:20" x14ac:dyDescent="0.35">
      <c r="A670" s="10">
        <v>2015</v>
      </c>
      <c r="B670" s="10" t="s">
        <v>131</v>
      </c>
      <c r="C670" s="10" t="s">
        <v>132</v>
      </c>
      <c r="D670" s="10">
        <v>4</v>
      </c>
      <c r="E670" s="10">
        <v>12</v>
      </c>
      <c r="F670" s="10">
        <v>45</v>
      </c>
      <c r="G670" s="10">
        <v>4</v>
      </c>
      <c r="H670" s="10" t="s">
        <v>13</v>
      </c>
      <c r="I670" s="24">
        <v>42293</v>
      </c>
      <c r="J670" s="10" t="s">
        <v>128</v>
      </c>
      <c r="K670" s="12">
        <v>644.45479452054792</v>
      </c>
      <c r="L670" s="17">
        <v>365.62191780821922</v>
      </c>
      <c r="M670" s="17">
        <v>44.317808219178083</v>
      </c>
      <c r="N670" s="17">
        <v>203.1232876712329</v>
      </c>
      <c r="O670" s="12">
        <v>31.391780821917806</v>
      </c>
      <c r="P670" s="14">
        <v>-26.02</v>
      </c>
      <c r="Q670" s="15">
        <v>17.440999999999999</v>
      </c>
      <c r="R670" s="15">
        <v>135.6</v>
      </c>
      <c r="S670" s="35">
        <f t="shared" si="39"/>
        <v>11.239936071232876</v>
      </c>
      <c r="T670" s="35">
        <f t="shared" si="40"/>
        <v>87.3880701369863</v>
      </c>
    </row>
    <row r="671" spans="1:20" x14ac:dyDescent="0.35">
      <c r="A671" s="10">
        <v>2015</v>
      </c>
      <c r="B671" s="10" t="s">
        <v>131</v>
      </c>
      <c r="C671" s="10" t="s">
        <v>132</v>
      </c>
      <c r="D671" s="10">
        <v>3</v>
      </c>
      <c r="E671" s="10">
        <v>12</v>
      </c>
      <c r="F671" s="10">
        <v>46</v>
      </c>
      <c r="G671" s="10">
        <v>4</v>
      </c>
      <c r="H671" s="10" t="s">
        <v>12</v>
      </c>
      <c r="I671" s="24">
        <v>42296</v>
      </c>
      <c r="J671" s="10" t="s">
        <v>128</v>
      </c>
      <c r="K671" s="12">
        <v>632.41967213114754</v>
      </c>
      <c r="L671" s="17">
        <v>345.36393442622949</v>
      </c>
      <c r="M671" s="17">
        <v>35.881967213114756</v>
      </c>
      <c r="N671" s="17">
        <v>170.43934426229504</v>
      </c>
      <c r="O671" s="12">
        <v>80.734426229508188</v>
      </c>
      <c r="P671" s="14">
        <v>-25.76</v>
      </c>
      <c r="Q671" s="15">
        <v>20.408000000000001</v>
      </c>
      <c r="R671" s="15">
        <v>122.69999999999999</v>
      </c>
      <c r="S671" s="35">
        <f t="shared" si="39"/>
        <v>12.906420668852459</v>
      </c>
      <c r="T671" s="35">
        <f t="shared" si="40"/>
        <v>77.597893770491794</v>
      </c>
    </row>
    <row r="672" spans="1:20" x14ac:dyDescent="0.35">
      <c r="A672" s="10">
        <v>2015</v>
      </c>
      <c r="B672" s="10" t="s">
        <v>131</v>
      </c>
      <c r="C672" s="10" t="s">
        <v>132</v>
      </c>
      <c r="D672" s="10">
        <v>2</v>
      </c>
      <c r="E672" s="10">
        <v>12</v>
      </c>
      <c r="F672" s="10">
        <v>47</v>
      </c>
      <c r="G672" s="10">
        <v>4</v>
      </c>
      <c r="H672" s="10" t="s">
        <v>9</v>
      </c>
      <c r="I672" s="24">
        <v>42293</v>
      </c>
      <c r="J672" s="10" t="s">
        <v>128</v>
      </c>
      <c r="K672" s="12">
        <v>791.10547945205474</v>
      </c>
      <c r="L672" s="17">
        <v>426.91369863013699</v>
      </c>
      <c r="M672" s="17">
        <v>78.908219178082177</v>
      </c>
      <c r="N672" s="17">
        <v>226.60821917808218</v>
      </c>
      <c r="O672" s="12">
        <v>58.675342465753417</v>
      </c>
      <c r="P672" s="14">
        <v>-25.91</v>
      </c>
      <c r="Q672" s="15">
        <v>23.105000000000004</v>
      </c>
      <c r="R672" s="15">
        <v>125.8</v>
      </c>
      <c r="S672" s="35">
        <f t="shared" si="39"/>
        <v>18.27849210273973</v>
      </c>
      <c r="T672" s="35">
        <f t="shared" si="40"/>
        <v>99.521069315068488</v>
      </c>
    </row>
    <row r="673" spans="1:20" x14ac:dyDescent="0.35">
      <c r="A673" s="10">
        <v>2015</v>
      </c>
      <c r="B673" s="10" t="s">
        <v>131</v>
      </c>
      <c r="C673" s="10" t="s">
        <v>132</v>
      </c>
      <c r="D673" s="10">
        <v>1</v>
      </c>
      <c r="E673" s="10">
        <v>12</v>
      </c>
      <c r="F673" s="10">
        <v>48</v>
      </c>
      <c r="G673" s="10">
        <v>4</v>
      </c>
      <c r="H673" s="10" t="s">
        <v>6</v>
      </c>
      <c r="I673" s="24">
        <v>42293</v>
      </c>
      <c r="J673" s="10" t="s">
        <v>128</v>
      </c>
      <c r="K673" s="12">
        <v>712.51714285714286</v>
      </c>
      <c r="L673" s="17">
        <v>376.86857142857144</v>
      </c>
      <c r="M673" s="17">
        <v>78.51428571428572</v>
      </c>
      <c r="N673" s="17">
        <v>204.13714285714286</v>
      </c>
      <c r="O673" s="12">
        <v>52.997142857142869</v>
      </c>
      <c r="P673" s="14">
        <v>-25.79</v>
      </c>
      <c r="Q673" s="15">
        <v>24.89</v>
      </c>
      <c r="R673" s="15">
        <v>113.3</v>
      </c>
      <c r="S673" s="35">
        <f t="shared" si="39"/>
        <v>17.734551685714287</v>
      </c>
      <c r="T673" s="35">
        <f t="shared" si="40"/>
        <v>80.728192285714272</v>
      </c>
    </row>
    <row r="674" spans="1:20" x14ac:dyDescent="0.35">
      <c r="A674" s="10">
        <v>2015</v>
      </c>
      <c r="B674" s="10" t="s">
        <v>131</v>
      </c>
      <c r="C674" s="10" t="s">
        <v>132</v>
      </c>
      <c r="D674" s="10">
        <v>1</v>
      </c>
      <c r="E674" s="10">
        <v>1</v>
      </c>
      <c r="F674" s="10">
        <v>1</v>
      </c>
      <c r="G674" s="10">
        <v>1</v>
      </c>
      <c r="H674" s="10" t="s">
        <v>9</v>
      </c>
      <c r="I674" s="24">
        <v>42361</v>
      </c>
      <c r="J674" s="10" t="s">
        <v>129</v>
      </c>
      <c r="K674" s="12">
        <v>947.96334012219961</v>
      </c>
      <c r="L674" s="12">
        <v>405.3207739307536</v>
      </c>
      <c r="M674" s="12"/>
      <c r="N674" s="12">
        <v>473.98167006109981</v>
      </c>
      <c r="O674" s="12">
        <v>68.660896130346245</v>
      </c>
      <c r="P674" s="25"/>
      <c r="Q674" s="25"/>
      <c r="R674" s="25"/>
      <c r="T674" s="35"/>
    </row>
    <row r="675" spans="1:20" x14ac:dyDescent="0.35">
      <c r="A675" s="10">
        <v>2015</v>
      </c>
      <c r="B675" s="10" t="s">
        <v>131</v>
      </c>
      <c r="C675" s="10" t="s">
        <v>132</v>
      </c>
      <c r="D675" s="10">
        <v>2</v>
      </c>
      <c r="E675" s="10">
        <v>1</v>
      </c>
      <c r="F675" s="10">
        <v>2</v>
      </c>
      <c r="G675" s="10">
        <v>1</v>
      </c>
      <c r="H675" s="10" t="s">
        <v>5</v>
      </c>
      <c r="I675" s="24">
        <v>42361</v>
      </c>
      <c r="J675" s="10" t="s">
        <v>129</v>
      </c>
      <c r="K675" s="12">
        <v>1065.5555555555557</v>
      </c>
      <c r="L675" s="12">
        <v>351.94444444444451</v>
      </c>
      <c r="M675" s="12"/>
      <c r="N675" s="12">
        <v>614.44444444444446</v>
      </c>
      <c r="O675" s="12">
        <v>99.166666666666657</v>
      </c>
      <c r="P675" s="25"/>
      <c r="Q675" s="25"/>
      <c r="R675" s="25"/>
      <c r="T675" s="35"/>
    </row>
    <row r="676" spans="1:20" x14ac:dyDescent="0.35">
      <c r="A676" s="10">
        <v>2015</v>
      </c>
      <c r="B676" s="10" t="s">
        <v>131</v>
      </c>
      <c r="C676" s="10" t="s">
        <v>132</v>
      </c>
      <c r="D676" s="10">
        <v>3</v>
      </c>
      <c r="E676" s="10">
        <v>1</v>
      </c>
      <c r="F676" s="10">
        <v>3</v>
      </c>
      <c r="G676" s="10">
        <v>1</v>
      </c>
      <c r="H676" s="10" t="s">
        <v>13</v>
      </c>
      <c r="I676" s="24">
        <v>42361</v>
      </c>
      <c r="J676" s="10" t="s">
        <v>129</v>
      </c>
      <c r="K676" s="12">
        <v>1029.8368962787017</v>
      </c>
      <c r="L676" s="12">
        <v>364.94220110847192</v>
      </c>
      <c r="M676" s="12"/>
      <c r="N676" s="12">
        <v>567.41013460015847</v>
      </c>
      <c r="O676" s="12">
        <v>97.484560570071267</v>
      </c>
      <c r="P676" s="25"/>
      <c r="Q676" s="25"/>
      <c r="R676" s="25"/>
      <c r="T676" s="35"/>
    </row>
    <row r="677" spans="1:20" x14ac:dyDescent="0.35">
      <c r="A677" s="10">
        <v>2015</v>
      </c>
      <c r="B677" s="10" t="s">
        <v>131</v>
      </c>
      <c r="C677" s="10" t="s">
        <v>132</v>
      </c>
      <c r="D677" s="10">
        <v>4</v>
      </c>
      <c r="E677" s="10">
        <v>1</v>
      </c>
      <c r="F677" s="10">
        <v>4</v>
      </c>
      <c r="G677" s="10">
        <v>1</v>
      </c>
      <c r="H677" s="10" t="s">
        <v>7</v>
      </c>
      <c r="I677" s="24">
        <v>42361</v>
      </c>
      <c r="J677" s="10" t="s">
        <v>129</v>
      </c>
      <c r="K677" s="12">
        <v>946.99121027721446</v>
      </c>
      <c r="L677" s="12">
        <v>380.81135902636919</v>
      </c>
      <c r="M677" s="12"/>
      <c r="N677" s="12">
        <v>501.70385395537528</v>
      </c>
      <c r="O677" s="12">
        <v>64.475997295469924</v>
      </c>
      <c r="P677" s="25"/>
      <c r="Q677" s="25"/>
      <c r="R677" s="25"/>
      <c r="T677" s="35"/>
    </row>
    <row r="678" spans="1:20" x14ac:dyDescent="0.35">
      <c r="A678" s="10">
        <v>2015</v>
      </c>
      <c r="B678" s="10" t="s">
        <v>131</v>
      </c>
      <c r="C678" s="10" t="s">
        <v>132</v>
      </c>
      <c r="D678" s="10">
        <v>4</v>
      </c>
      <c r="E678" s="10">
        <v>2</v>
      </c>
      <c r="F678" s="10">
        <v>5</v>
      </c>
      <c r="G678" s="10">
        <v>1</v>
      </c>
      <c r="H678" s="10" t="s">
        <v>12</v>
      </c>
      <c r="I678" s="24">
        <v>42361</v>
      </c>
      <c r="J678" s="10" t="s">
        <v>129</v>
      </c>
      <c r="K678" s="12">
        <v>959.2013888888888</v>
      </c>
      <c r="L678" s="12">
        <v>365.62499999999994</v>
      </c>
      <c r="M678" s="12"/>
      <c r="N678" s="12">
        <v>516.84027777777771</v>
      </c>
      <c r="O678" s="12">
        <v>76.7361111111111</v>
      </c>
      <c r="P678" s="25"/>
      <c r="Q678" s="25"/>
      <c r="R678" s="25"/>
      <c r="T678" s="35"/>
    </row>
    <row r="679" spans="1:20" x14ac:dyDescent="0.35">
      <c r="A679" s="10">
        <v>2015</v>
      </c>
      <c r="B679" s="10" t="s">
        <v>131</v>
      </c>
      <c r="C679" s="10" t="s">
        <v>132</v>
      </c>
      <c r="D679" s="10">
        <v>3</v>
      </c>
      <c r="E679" s="10">
        <v>2</v>
      </c>
      <c r="F679" s="10">
        <v>6</v>
      </c>
      <c r="G679" s="10">
        <v>1</v>
      </c>
      <c r="H679" s="10" t="s">
        <v>10</v>
      </c>
      <c r="I679" s="24">
        <v>42361</v>
      </c>
      <c r="J679" s="10" t="s">
        <v>129</v>
      </c>
      <c r="K679" s="12">
        <v>1527.8850837138509</v>
      </c>
      <c r="L679" s="12">
        <v>486.46727549467283</v>
      </c>
      <c r="M679" s="12"/>
      <c r="N679" s="12">
        <v>899.72831050228308</v>
      </c>
      <c r="O679" s="12">
        <v>141.68949771689498</v>
      </c>
      <c r="P679" s="25"/>
      <c r="Q679" s="25"/>
      <c r="R679" s="25"/>
      <c r="T679" s="35"/>
    </row>
    <row r="680" spans="1:20" x14ac:dyDescent="0.35">
      <c r="A680" s="10">
        <v>2015</v>
      </c>
      <c r="B680" s="10" t="s">
        <v>131</v>
      </c>
      <c r="C680" s="10" t="s">
        <v>132</v>
      </c>
      <c r="D680" s="10">
        <v>2</v>
      </c>
      <c r="E680" s="10">
        <v>2</v>
      </c>
      <c r="F680" s="10">
        <v>7</v>
      </c>
      <c r="G680" s="10">
        <v>1</v>
      </c>
      <c r="H680" s="10" t="s">
        <v>6</v>
      </c>
      <c r="I680" s="24">
        <v>42361</v>
      </c>
      <c r="J680" s="10" t="s">
        <v>129</v>
      </c>
      <c r="K680" s="12">
        <v>1148.3834920634922</v>
      </c>
      <c r="L680" s="12">
        <v>457.91492063492069</v>
      </c>
      <c r="M680" s="12"/>
      <c r="N680" s="12">
        <v>604.16</v>
      </c>
      <c r="O680" s="12">
        <v>86.30857142857144</v>
      </c>
      <c r="P680" s="25"/>
      <c r="Q680" s="25"/>
      <c r="R680" s="25"/>
      <c r="T680" s="35"/>
    </row>
    <row r="681" spans="1:20" x14ac:dyDescent="0.35">
      <c r="A681" s="10">
        <v>2015</v>
      </c>
      <c r="B681" s="10" t="s">
        <v>131</v>
      </c>
      <c r="C681" s="10" t="s">
        <v>132</v>
      </c>
      <c r="D681" s="10">
        <v>1</v>
      </c>
      <c r="E681" s="10">
        <v>2</v>
      </c>
      <c r="F681" s="10">
        <v>8</v>
      </c>
      <c r="G681" s="10">
        <v>1</v>
      </c>
      <c r="H681" s="10" t="s">
        <v>8</v>
      </c>
      <c r="I681" s="24">
        <v>42361</v>
      </c>
      <c r="J681" s="10" t="s">
        <v>129</v>
      </c>
      <c r="K681" s="12">
        <v>985.08796296296305</v>
      </c>
      <c r="L681" s="12">
        <v>360.71064814814821</v>
      </c>
      <c r="M681" s="12"/>
      <c r="N681" s="12">
        <v>529.16435185185196</v>
      </c>
      <c r="O681" s="12">
        <v>95.212962962962976</v>
      </c>
      <c r="P681" s="25"/>
      <c r="Q681" s="25"/>
      <c r="R681" s="25"/>
      <c r="T681" s="35"/>
    </row>
    <row r="682" spans="1:20" x14ac:dyDescent="0.35">
      <c r="A682" s="10">
        <v>2015</v>
      </c>
      <c r="B682" s="10" t="s">
        <v>131</v>
      </c>
      <c r="C682" s="10" t="s">
        <v>132</v>
      </c>
      <c r="D682" s="10">
        <v>1</v>
      </c>
      <c r="E682" s="10">
        <v>3</v>
      </c>
      <c r="F682" s="10">
        <v>9</v>
      </c>
      <c r="G682" s="10">
        <v>1</v>
      </c>
      <c r="H682" s="10" t="s">
        <v>4</v>
      </c>
      <c r="I682" s="24">
        <v>42361</v>
      </c>
      <c r="J682" s="10" t="s">
        <v>129</v>
      </c>
      <c r="K682" s="12">
        <v>1060.8962264150944</v>
      </c>
      <c r="L682" s="12">
        <v>358.38679245283021</v>
      </c>
      <c r="M682" s="12"/>
      <c r="N682" s="12">
        <v>625.83962264150944</v>
      </c>
      <c r="O682" s="12">
        <v>76.669811320754718</v>
      </c>
      <c r="P682" s="25"/>
      <c r="Q682" s="25"/>
      <c r="R682" s="25"/>
      <c r="T682" s="35"/>
    </row>
    <row r="683" spans="1:20" x14ac:dyDescent="0.35">
      <c r="A683" s="10">
        <v>2015</v>
      </c>
      <c r="B683" s="10" t="s">
        <v>131</v>
      </c>
      <c r="C683" s="10" t="s">
        <v>132</v>
      </c>
      <c r="D683" s="10">
        <v>2</v>
      </c>
      <c r="E683" s="10">
        <v>3</v>
      </c>
      <c r="F683" s="10">
        <v>10</v>
      </c>
      <c r="G683" s="10">
        <v>1</v>
      </c>
      <c r="H683" s="10" t="s">
        <v>14</v>
      </c>
      <c r="I683" s="24">
        <v>42361</v>
      </c>
      <c r="J683" s="10" t="s">
        <v>129</v>
      </c>
      <c r="K683" s="12">
        <v>1022.0302307080353</v>
      </c>
      <c r="L683" s="12">
        <v>368.13683373110592</v>
      </c>
      <c r="M683" s="12"/>
      <c r="N683" s="12">
        <v>563.78997613365163</v>
      </c>
      <c r="O683" s="12">
        <v>90.103420843277675</v>
      </c>
      <c r="P683" s="25"/>
      <c r="Q683" s="25"/>
      <c r="R683" s="25"/>
      <c r="T683" s="35"/>
    </row>
    <row r="684" spans="1:20" x14ac:dyDescent="0.35">
      <c r="A684" s="10">
        <v>2015</v>
      </c>
      <c r="B684" s="10" t="s">
        <v>131</v>
      </c>
      <c r="C684" s="10" t="s">
        <v>132</v>
      </c>
      <c r="D684" s="10">
        <v>3</v>
      </c>
      <c r="E684" s="10">
        <v>3</v>
      </c>
      <c r="F684" s="10">
        <v>11</v>
      </c>
      <c r="G684" s="10">
        <v>1</v>
      </c>
      <c r="H684" s="10" t="s">
        <v>3</v>
      </c>
      <c r="I684" s="24">
        <v>42361</v>
      </c>
      <c r="J684" s="10" t="s">
        <v>129</v>
      </c>
      <c r="K684" s="12">
        <v>1137.3900000000001</v>
      </c>
      <c r="L684" s="12">
        <v>387.28333333333336</v>
      </c>
      <c r="M684" s="12"/>
      <c r="N684" s="12">
        <v>662.45833333333337</v>
      </c>
      <c r="O684" s="12">
        <v>87.648333333333341</v>
      </c>
      <c r="P684" s="25"/>
      <c r="Q684" s="25"/>
      <c r="R684" s="25"/>
      <c r="T684" s="35"/>
    </row>
    <row r="685" spans="1:20" x14ac:dyDescent="0.35">
      <c r="A685" s="10">
        <v>2015</v>
      </c>
      <c r="B685" s="10" t="s">
        <v>131</v>
      </c>
      <c r="C685" s="10" t="s">
        <v>132</v>
      </c>
      <c r="D685" s="10">
        <v>4</v>
      </c>
      <c r="E685" s="10">
        <v>3</v>
      </c>
      <c r="F685" s="10">
        <v>12</v>
      </c>
      <c r="G685" s="10">
        <v>1</v>
      </c>
      <c r="H685" s="10" t="s">
        <v>2</v>
      </c>
      <c r="I685" s="24">
        <v>42361</v>
      </c>
      <c r="J685" s="10" t="s">
        <v>129</v>
      </c>
      <c r="K685" s="12">
        <v>1188.2349237905901</v>
      </c>
      <c r="L685" s="12">
        <v>409.64844267726983</v>
      </c>
      <c r="M685" s="12"/>
      <c r="N685" s="12">
        <v>686.98807157057661</v>
      </c>
      <c r="O685" s="12">
        <v>91.598409542743553</v>
      </c>
      <c r="P685" s="25"/>
      <c r="Q685" s="25"/>
      <c r="R685" s="25"/>
      <c r="T685" s="35"/>
    </row>
    <row r="686" spans="1:20" x14ac:dyDescent="0.35">
      <c r="A686" s="10">
        <v>2015</v>
      </c>
      <c r="B686" s="10" t="s">
        <v>131</v>
      </c>
      <c r="C686" s="10" t="s">
        <v>132</v>
      </c>
      <c r="D686" s="10">
        <v>4</v>
      </c>
      <c r="E686" s="10">
        <v>4</v>
      </c>
      <c r="F686" s="10">
        <v>13</v>
      </c>
      <c r="G686" s="10">
        <v>2</v>
      </c>
      <c r="H686" s="10" t="s">
        <v>4</v>
      </c>
      <c r="I686" s="24">
        <v>42361</v>
      </c>
      <c r="J686" s="10" t="s">
        <v>129</v>
      </c>
      <c r="K686" s="12">
        <v>1175.4066390041496</v>
      </c>
      <c r="L686" s="12">
        <v>366.13831258644541</v>
      </c>
      <c r="M686" s="12"/>
      <c r="N686" s="12">
        <v>728.85477178423253</v>
      </c>
      <c r="O686" s="12">
        <v>80.413554633471662</v>
      </c>
      <c r="P686" s="25"/>
      <c r="Q686" s="25"/>
      <c r="R686" s="25"/>
      <c r="T686" s="35"/>
    </row>
    <row r="687" spans="1:20" x14ac:dyDescent="0.35">
      <c r="A687" s="10">
        <v>2015</v>
      </c>
      <c r="B687" s="10" t="s">
        <v>131</v>
      </c>
      <c r="C687" s="10" t="s">
        <v>132</v>
      </c>
      <c r="D687" s="10">
        <v>3</v>
      </c>
      <c r="E687" s="10">
        <v>4</v>
      </c>
      <c r="F687" s="10">
        <v>14</v>
      </c>
      <c r="G687" s="10">
        <v>2</v>
      </c>
      <c r="H687" s="10" t="s">
        <v>9</v>
      </c>
      <c r="I687" s="24">
        <v>42361</v>
      </c>
      <c r="J687" s="10" t="s">
        <v>129</v>
      </c>
      <c r="K687" s="12">
        <v>1059.9150743099788</v>
      </c>
      <c r="L687" s="12">
        <v>415.7006369426752</v>
      </c>
      <c r="M687" s="12"/>
      <c r="N687" s="12">
        <v>559.12951167728227</v>
      </c>
      <c r="O687" s="12">
        <v>85.084925690021223</v>
      </c>
      <c r="P687" s="25"/>
      <c r="Q687" s="25"/>
      <c r="R687" s="25"/>
      <c r="T687" s="35"/>
    </row>
    <row r="688" spans="1:20" x14ac:dyDescent="0.35">
      <c r="A688" s="10">
        <v>2015</v>
      </c>
      <c r="B688" s="10" t="s">
        <v>131</v>
      </c>
      <c r="C688" s="10" t="s">
        <v>132</v>
      </c>
      <c r="D688" s="10">
        <v>2</v>
      </c>
      <c r="E688" s="10">
        <v>4</v>
      </c>
      <c r="F688" s="10">
        <v>15</v>
      </c>
      <c r="G688" s="10">
        <v>2</v>
      </c>
      <c r="H688" s="10" t="s">
        <v>3</v>
      </c>
      <c r="I688" s="24">
        <v>42361</v>
      </c>
      <c r="J688" s="10" t="s">
        <v>129</v>
      </c>
      <c r="K688" s="12">
        <v>1138.5417558886511</v>
      </c>
      <c r="L688" s="12">
        <v>400.1677373304783</v>
      </c>
      <c r="M688" s="12"/>
      <c r="N688" s="12">
        <v>624.77801570306929</v>
      </c>
      <c r="O688" s="12">
        <v>113.59600285510354</v>
      </c>
      <c r="P688" s="25"/>
      <c r="Q688" s="25"/>
      <c r="R688" s="25"/>
      <c r="T688" s="35"/>
    </row>
    <row r="689" spans="1:20" x14ac:dyDescent="0.35">
      <c r="A689" s="10">
        <v>2015</v>
      </c>
      <c r="B689" s="10" t="s">
        <v>131</v>
      </c>
      <c r="C689" s="10" t="s">
        <v>132</v>
      </c>
      <c r="D689" s="10">
        <v>1</v>
      </c>
      <c r="E689" s="10">
        <v>4</v>
      </c>
      <c r="F689" s="10">
        <v>16</v>
      </c>
      <c r="G689" s="10">
        <v>2</v>
      </c>
      <c r="H689" s="10" t="s">
        <v>13</v>
      </c>
      <c r="I689" s="24">
        <v>42361</v>
      </c>
      <c r="J689" s="10" t="s">
        <v>129</v>
      </c>
      <c r="K689" s="12">
        <v>1019.0800865800867</v>
      </c>
      <c r="L689" s="12">
        <v>398.26118326118331</v>
      </c>
      <c r="M689" s="12"/>
      <c r="N689" s="12">
        <v>538.82395382395396</v>
      </c>
      <c r="O689" s="12">
        <v>81.994949494949509</v>
      </c>
      <c r="P689" s="25"/>
      <c r="Q689" s="25"/>
      <c r="R689" s="25"/>
      <c r="T689" s="35"/>
    </row>
    <row r="690" spans="1:20" x14ac:dyDescent="0.35">
      <c r="A690" s="10">
        <v>2015</v>
      </c>
      <c r="B690" s="10" t="s">
        <v>131</v>
      </c>
      <c r="C690" s="10" t="s">
        <v>132</v>
      </c>
      <c r="D690" s="10">
        <v>1</v>
      </c>
      <c r="E690" s="10">
        <v>5</v>
      </c>
      <c r="F690" s="10">
        <v>17</v>
      </c>
      <c r="G690" s="10">
        <v>2</v>
      </c>
      <c r="H690" s="10" t="s">
        <v>14</v>
      </c>
      <c r="I690" s="24">
        <v>42361</v>
      </c>
      <c r="J690" s="10" t="s">
        <v>129</v>
      </c>
      <c r="K690" s="12">
        <v>1198.8712871287132</v>
      </c>
      <c r="L690" s="12">
        <v>479.54851485148532</v>
      </c>
      <c r="M690" s="12"/>
      <c r="N690" s="12">
        <v>623.9287128712873</v>
      </c>
      <c r="O690" s="12">
        <v>95.394059405940624</v>
      </c>
      <c r="P690" s="25"/>
      <c r="Q690" s="25"/>
      <c r="R690" s="25"/>
      <c r="T690" s="35"/>
    </row>
    <row r="691" spans="1:20" x14ac:dyDescent="0.35">
      <c r="A691" s="10">
        <v>2015</v>
      </c>
      <c r="B691" s="10" t="s">
        <v>131</v>
      </c>
      <c r="C691" s="10" t="s">
        <v>132</v>
      </c>
      <c r="D691" s="10">
        <v>2</v>
      </c>
      <c r="E691" s="10">
        <v>5</v>
      </c>
      <c r="F691" s="10">
        <v>18</v>
      </c>
      <c r="G691" s="10">
        <v>2</v>
      </c>
      <c r="H691" s="10" t="s">
        <v>12</v>
      </c>
      <c r="I691" s="24">
        <v>42361</v>
      </c>
      <c r="J691" s="10" t="s">
        <v>129</v>
      </c>
      <c r="K691" s="12">
        <v>1103.8207739307538</v>
      </c>
      <c r="L691" s="12">
        <v>377.88458927359136</v>
      </c>
      <c r="M691" s="12"/>
      <c r="N691" s="12">
        <v>604.11812627291249</v>
      </c>
      <c r="O691" s="12">
        <v>121.81805838424985</v>
      </c>
      <c r="P691" s="25"/>
      <c r="Q691" s="25"/>
      <c r="R691" s="25"/>
      <c r="T691" s="35"/>
    </row>
    <row r="692" spans="1:20" x14ac:dyDescent="0.35">
      <c r="A692" s="10">
        <v>2015</v>
      </c>
      <c r="B692" s="10" t="s">
        <v>131</v>
      </c>
      <c r="C692" s="10" t="s">
        <v>132</v>
      </c>
      <c r="D692" s="10">
        <v>3</v>
      </c>
      <c r="E692" s="10">
        <v>5</v>
      </c>
      <c r="F692" s="10">
        <v>19</v>
      </c>
      <c r="G692" s="10">
        <v>2</v>
      </c>
      <c r="H692" s="10" t="s">
        <v>2</v>
      </c>
      <c r="I692" s="24">
        <v>42361</v>
      </c>
      <c r="J692" s="10" t="s">
        <v>129</v>
      </c>
      <c r="K692" s="12">
        <v>1109.8039215686276</v>
      </c>
      <c r="L692" s="12">
        <v>364.15441176470597</v>
      </c>
      <c r="M692" s="12"/>
      <c r="N692" s="12">
        <v>671.95159313725503</v>
      </c>
      <c r="O692" s="12">
        <v>73.697916666666686</v>
      </c>
      <c r="P692" s="25"/>
      <c r="Q692" s="25"/>
      <c r="R692" s="25"/>
      <c r="T692" s="35"/>
    </row>
    <row r="693" spans="1:20" x14ac:dyDescent="0.35">
      <c r="A693" s="10">
        <v>2015</v>
      </c>
      <c r="B693" s="10" t="s">
        <v>131</v>
      </c>
      <c r="C693" s="10" t="s">
        <v>132</v>
      </c>
      <c r="D693" s="10">
        <v>4</v>
      </c>
      <c r="E693" s="10">
        <v>5</v>
      </c>
      <c r="F693" s="10">
        <v>20</v>
      </c>
      <c r="G693" s="10">
        <v>2</v>
      </c>
      <c r="H693" s="10" t="s">
        <v>6</v>
      </c>
      <c r="I693" s="24">
        <v>42361</v>
      </c>
      <c r="J693" s="10" t="s">
        <v>129</v>
      </c>
      <c r="K693" s="12">
        <v>1028.3225806451615</v>
      </c>
      <c r="L693" s="12">
        <v>380.86021505376345</v>
      </c>
      <c r="M693" s="12"/>
      <c r="N693" s="12">
        <v>566.21218637992843</v>
      </c>
      <c r="O693" s="12">
        <v>81.250179211469543</v>
      </c>
      <c r="P693" s="25"/>
      <c r="Q693" s="25"/>
      <c r="R693" s="25"/>
      <c r="T693" s="35"/>
    </row>
    <row r="694" spans="1:20" x14ac:dyDescent="0.35">
      <c r="A694" s="10">
        <v>2015</v>
      </c>
      <c r="B694" s="10" t="s">
        <v>131</v>
      </c>
      <c r="C694" s="10" t="s">
        <v>132</v>
      </c>
      <c r="D694" s="10">
        <v>4</v>
      </c>
      <c r="E694" s="10">
        <v>6</v>
      </c>
      <c r="F694" s="10">
        <v>21</v>
      </c>
      <c r="G694" s="10">
        <v>2</v>
      </c>
      <c r="H694" s="10" t="s">
        <v>10</v>
      </c>
      <c r="I694" s="24">
        <v>42361</v>
      </c>
      <c r="J694" s="10" t="s">
        <v>129</v>
      </c>
      <c r="K694" s="12">
        <v>1048.3222958057397</v>
      </c>
      <c r="L694" s="12">
        <v>360.01103752759388</v>
      </c>
      <c r="M694" s="12"/>
      <c r="N694" s="12">
        <v>621.15894039735099</v>
      </c>
      <c r="O694" s="12">
        <v>67.152317880794712</v>
      </c>
      <c r="P694" s="25"/>
      <c r="Q694" s="25"/>
      <c r="R694" s="25"/>
      <c r="T694" s="35"/>
    </row>
    <row r="695" spans="1:20" x14ac:dyDescent="0.35">
      <c r="A695" s="10">
        <v>2015</v>
      </c>
      <c r="B695" s="10" t="s">
        <v>131</v>
      </c>
      <c r="C695" s="10" t="s">
        <v>132</v>
      </c>
      <c r="D695" s="10">
        <v>3</v>
      </c>
      <c r="E695" s="10">
        <v>6</v>
      </c>
      <c r="F695" s="10">
        <v>22</v>
      </c>
      <c r="G695" s="10">
        <v>2</v>
      </c>
      <c r="H695" s="10" t="s">
        <v>5</v>
      </c>
      <c r="I695" s="24">
        <v>42361</v>
      </c>
      <c r="J695" s="10" t="s">
        <v>129</v>
      </c>
      <c r="K695" s="12">
        <v>1119.8685524126458</v>
      </c>
      <c r="L695" s="12">
        <v>337.1647254575708</v>
      </c>
      <c r="M695" s="12"/>
      <c r="N695" s="12">
        <v>696.40571270105397</v>
      </c>
      <c r="O695" s="12">
        <v>86.298114254021087</v>
      </c>
      <c r="P695" s="25"/>
      <c r="Q695" s="25"/>
      <c r="R695" s="25"/>
      <c r="T695" s="35"/>
    </row>
    <row r="696" spans="1:20" x14ac:dyDescent="0.35">
      <c r="A696" s="10">
        <v>2015</v>
      </c>
      <c r="B696" s="10" t="s">
        <v>131</v>
      </c>
      <c r="C696" s="10" t="s">
        <v>132</v>
      </c>
      <c r="D696" s="10">
        <v>2</v>
      </c>
      <c r="E696" s="10">
        <v>6</v>
      </c>
      <c r="F696" s="10">
        <v>23</v>
      </c>
      <c r="G696" s="10">
        <v>2</v>
      </c>
      <c r="H696" s="10" t="s">
        <v>8</v>
      </c>
      <c r="I696" s="24">
        <v>42361</v>
      </c>
      <c r="J696" s="10" t="s">
        <v>129</v>
      </c>
      <c r="K696" s="12">
        <v>1134.4610472541508</v>
      </c>
      <c r="L696" s="12">
        <v>394.59514687100904</v>
      </c>
      <c r="M696" s="12"/>
      <c r="N696" s="12">
        <v>589.65070242656452</v>
      </c>
      <c r="O696" s="12">
        <v>150.2151979565773</v>
      </c>
      <c r="P696" s="25"/>
      <c r="Q696" s="25"/>
      <c r="R696" s="25"/>
      <c r="T696" s="35"/>
    </row>
    <row r="697" spans="1:20" x14ac:dyDescent="0.35">
      <c r="A697" s="10">
        <v>2015</v>
      </c>
      <c r="B697" s="10" t="s">
        <v>131</v>
      </c>
      <c r="C697" s="10" t="s">
        <v>132</v>
      </c>
      <c r="D697" s="10">
        <v>1</v>
      </c>
      <c r="E697" s="10">
        <v>6</v>
      </c>
      <c r="F697" s="10">
        <v>24</v>
      </c>
      <c r="G697" s="10">
        <v>2</v>
      </c>
      <c r="H697" s="10" t="s">
        <v>7</v>
      </c>
      <c r="I697" s="24">
        <v>42361</v>
      </c>
      <c r="J697" s="10" t="s">
        <v>129</v>
      </c>
      <c r="K697" s="12">
        <v>1034.1616161616164</v>
      </c>
      <c r="L697" s="12">
        <v>436.75757575757575</v>
      </c>
      <c r="M697" s="12"/>
      <c r="N697" s="12">
        <v>494.48989898989907</v>
      </c>
      <c r="O697" s="12">
        <v>102.91414141414143</v>
      </c>
      <c r="P697" s="25"/>
      <c r="Q697" s="25"/>
      <c r="R697" s="25"/>
      <c r="T697" s="35"/>
    </row>
    <row r="698" spans="1:20" x14ac:dyDescent="0.35">
      <c r="A698" s="10">
        <v>2015</v>
      </c>
      <c r="B698" s="10" t="s">
        <v>131</v>
      </c>
      <c r="C698" s="10" t="s">
        <v>132</v>
      </c>
      <c r="D698" s="10">
        <v>1</v>
      </c>
      <c r="E698" s="10">
        <v>7</v>
      </c>
      <c r="F698" s="10">
        <v>25</v>
      </c>
      <c r="G698" s="10">
        <v>3</v>
      </c>
      <c r="H698" s="10" t="s">
        <v>12</v>
      </c>
      <c r="I698" s="24">
        <v>42361</v>
      </c>
      <c r="J698" s="10" t="s">
        <v>129</v>
      </c>
      <c r="K698" s="12">
        <v>973.18794326241141</v>
      </c>
      <c r="L698" s="12">
        <v>390.22695035460993</v>
      </c>
      <c r="M698" s="12"/>
      <c r="N698" s="12">
        <v>490.16312056737604</v>
      </c>
      <c r="O698" s="12">
        <v>92.797872340425528</v>
      </c>
      <c r="P698" s="25"/>
      <c r="Q698" s="25"/>
      <c r="R698" s="25"/>
      <c r="T698" s="35"/>
    </row>
    <row r="699" spans="1:20" x14ac:dyDescent="0.35">
      <c r="A699" s="10">
        <v>2015</v>
      </c>
      <c r="B699" s="10" t="s">
        <v>131</v>
      </c>
      <c r="C699" s="10" t="s">
        <v>132</v>
      </c>
      <c r="D699" s="10">
        <v>2</v>
      </c>
      <c r="E699" s="10">
        <v>7</v>
      </c>
      <c r="F699" s="10">
        <v>26</v>
      </c>
      <c r="G699" s="10">
        <v>3</v>
      </c>
      <c r="H699" s="10" t="s">
        <v>13</v>
      </c>
      <c r="I699" s="24">
        <v>42361</v>
      </c>
      <c r="J699" s="10" t="s">
        <v>129</v>
      </c>
      <c r="K699" s="12">
        <v>1031.5012886597942</v>
      </c>
      <c r="L699" s="12">
        <v>370.21005154639187</v>
      </c>
      <c r="M699" s="12"/>
      <c r="N699" s="12">
        <v>576.51030927835063</v>
      </c>
      <c r="O699" s="12">
        <v>84.780927835051571</v>
      </c>
      <c r="P699" s="25"/>
      <c r="Q699" s="25"/>
      <c r="R699" s="25"/>
      <c r="T699" s="35"/>
    </row>
    <row r="700" spans="1:20" x14ac:dyDescent="0.35">
      <c r="A700" s="10">
        <v>2015</v>
      </c>
      <c r="B700" s="10" t="s">
        <v>131</v>
      </c>
      <c r="C700" s="10" t="s">
        <v>132</v>
      </c>
      <c r="D700" s="10">
        <v>3</v>
      </c>
      <c r="E700" s="10">
        <v>7</v>
      </c>
      <c r="F700" s="10">
        <v>27</v>
      </c>
      <c r="G700" s="10">
        <v>3</v>
      </c>
      <c r="H700" s="10" t="s">
        <v>6</v>
      </c>
      <c r="I700" s="24">
        <v>42361</v>
      </c>
      <c r="J700" s="10" t="s">
        <v>129</v>
      </c>
      <c r="K700" s="12">
        <v>1143.0906913073238</v>
      </c>
      <c r="L700" s="12">
        <v>425.1584531143053</v>
      </c>
      <c r="M700" s="12"/>
      <c r="N700" s="12">
        <v>613.5520191649556</v>
      </c>
      <c r="O700" s="12">
        <v>104.38021902806298</v>
      </c>
      <c r="P700" s="25"/>
      <c r="Q700" s="25"/>
      <c r="R700" s="25"/>
      <c r="T700" s="35"/>
    </row>
    <row r="701" spans="1:20" x14ac:dyDescent="0.35">
      <c r="A701" s="10">
        <v>2015</v>
      </c>
      <c r="B701" s="10" t="s">
        <v>131</v>
      </c>
      <c r="C701" s="10" t="s">
        <v>132</v>
      </c>
      <c r="D701" s="10">
        <v>4</v>
      </c>
      <c r="E701" s="10">
        <v>7</v>
      </c>
      <c r="F701" s="10">
        <v>28</v>
      </c>
      <c r="G701" s="10">
        <v>3</v>
      </c>
      <c r="H701" s="10" t="s">
        <v>9</v>
      </c>
      <c r="I701" s="24">
        <v>42361</v>
      </c>
      <c r="J701" s="10" t="s">
        <v>129</v>
      </c>
      <c r="K701" s="12">
        <v>956.46296296296316</v>
      </c>
      <c r="L701" s="12">
        <v>431.2962962962963</v>
      </c>
      <c r="M701" s="12"/>
      <c r="N701" s="12">
        <v>443.98148148148152</v>
      </c>
      <c r="O701" s="12">
        <v>81.185185185185205</v>
      </c>
      <c r="P701" s="25"/>
      <c r="Q701" s="25"/>
      <c r="R701" s="25"/>
      <c r="T701" s="35"/>
    </row>
    <row r="702" spans="1:20" x14ac:dyDescent="0.35">
      <c r="A702" s="10">
        <v>2015</v>
      </c>
      <c r="B702" s="10" t="s">
        <v>131</v>
      </c>
      <c r="C702" s="10" t="s">
        <v>132</v>
      </c>
      <c r="D702" s="10">
        <v>4</v>
      </c>
      <c r="E702" s="10">
        <v>8</v>
      </c>
      <c r="F702" s="10">
        <v>29</v>
      </c>
      <c r="G702" s="10">
        <v>3</v>
      </c>
      <c r="H702" s="10" t="s">
        <v>14</v>
      </c>
      <c r="I702" s="24">
        <v>42361</v>
      </c>
      <c r="J702" s="10" t="s">
        <v>129</v>
      </c>
      <c r="K702" s="12">
        <v>842.05734767025081</v>
      </c>
      <c r="L702" s="12">
        <v>352.88530465949827</v>
      </c>
      <c r="M702" s="12"/>
      <c r="N702" s="12">
        <v>423.46236559139783</v>
      </c>
      <c r="O702" s="12">
        <v>65.709677419354847</v>
      </c>
      <c r="P702" s="25"/>
      <c r="Q702" s="25"/>
      <c r="R702" s="25"/>
      <c r="T702" s="35"/>
    </row>
    <row r="703" spans="1:20" x14ac:dyDescent="0.35">
      <c r="A703" s="10">
        <v>2015</v>
      </c>
      <c r="B703" s="10" t="s">
        <v>131</v>
      </c>
      <c r="C703" s="10" t="s">
        <v>132</v>
      </c>
      <c r="D703" s="10">
        <v>3</v>
      </c>
      <c r="E703" s="10">
        <v>8</v>
      </c>
      <c r="F703" s="10">
        <v>30</v>
      </c>
      <c r="G703" s="10">
        <v>3</v>
      </c>
      <c r="H703" s="10" t="s">
        <v>7</v>
      </c>
      <c r="I703" s="24">
        <v>42361</v>
      </c>
      <c r="J703" s="10" t="s">
        <v>129</v>
      </c>
      <c r="K703" s="12">
        <v>954.66064981949467</v>
      </c>
      <c r="L703" s="12">
        <v>356.7725631768954</v>
      </c>
      <c r="M703" s="12"/>
      <c r="N703" s="12">
        <v>497.91335740072213</v>
      </c>
      <c r="O703" s="12">
        <v>99.974729241877256</v>
      </c>
      <c r="P703" s="25"/>
      <c r="Q703" s="25"/>
      <c r="R703" s="25"/>
      <c r="T703" s="35"/>
    </row>
    <row r="704" spans="1:20" x14ac:dyDescent="0.35">
      <c r="A704" s="10">
        <v>2015</v>
      </c>
      <c r="B704" s="10" t="s">
        <v>131</v>
      </c>
      <c r="C704" s="10" t="s">
        <v>132</v>
      </c>
      <c r="D704" s="10">
        <v>2</v>
      </c>
      <c r="E704" s="10">
        <v>8</v>
      </c>
      <c r="F704" s="10">
        <v>31</v>
      </c>
      <c r="G704" s="10">
        <v>3</v>
      </c>
      <c r="H704" s="10" t="s">
        <v>2</v>
      </c>
      <c r="I704" s="24">
        <v>42361</v>
      </c>
      <c r="J704" s="10" t="s">
        <v>129</v>
      </c>
      <c r="K704" s="12">
        <v>1317.7363907531694</v>
      </c>
      <c r="L704" s="12">
        <v>447.83706189410884</v>
      </c>
      <c r="M704" s="12"/>
      <c r="N704" s="12">
        <v>799.0186428038777</v>
      </c>
      <c r="O704" s="12">
        <v>70.880686055182707</v>
      </c>
      <c r="P704" s="25"/>
      <c r="Q704" s="25"/>
      <c r="R704" s="25"/>
      <c r="T704" s="35"/>
    </row>
    <row r="705" spans="1:20" x14ac:dyDescent="0.35">
      <c r="A705" s="10">
        <v>2015</v>
      </c>
      <c r="B705" s="10" t="s">
        <v>131</v>
      </c>
      <c r="C705" s="10" t="s">
        <v>132</v>
      </c>
      <c r="D705" s="10">
        <v>1</v>
      </c>
      <c r="E705" s="10">
        <v>8</v>
      </c>
      <c r="F705" s="10">
        <v>32</v>
      </c>
      <c r="G705" s="10">
        <v>3</v>
      </c>
      <c r="H705" s="10" t="s">
        <v>5</v>
      </c>
      <c r="I705" s="24">
        <v>42361</v>
      </c>
      <c r="J705" s="10" t="s">
        <v>129</v>
      </c>
      <c r="K705" s="12">
        <v>1103.5311355311355</v>
      </c>
      <c r="L705" s="12">
        <v>339.40842490842493</v>
      </c>
      <c r="M705" s="12"/>
      <c r="N705" s="12">
        <v>678.81684981684987</v>
      </c>
      <c r="O705" s="12">
        <v>85.305860805860817</v>
      </c>
      <c r="P705" s="25"/>
      <c r="Q705" s="25"/>
      <c r="R705" s="25"/>
      <c r="T705" s="35"/>
    </row>
    <row r="706" spans="1:20" x14ac:dyDescent="0.35">
      <c r="A706" s="10">
        <v>2015</v>
      </c>
      <c r="B706" s="10" t="s">
        <v>131</v>
      </c>
      <c r="C706" s="10" t="s">
        <v>132</v>
      </c>
      <c r="D706" s="10">
        <v>1</v>
      </c>
      <c r="E706" s="10">
        <v>9</v>
      </c>
      <c r="F706" s="10">
        <v>33</v>
      </c>
      <c r="G706" s="10">
        <v>3</v>
      </c>
      <c r="H706" s="10" t="s">
        <v>10</v>
      </c>
      <c r="I706" s="24">
        <v>42361</v>
      </c>
      <c r="J706" s="10" t="s">
        <v>129</v>
      </c>
      <c r="K706" s="12">
        <v>1206.036496350365</v>
      </c>
      <c r="L706" s="12">
        <v>417.83941605839419</v>
      </c>
      <c r="M706" s="12"/>
      <c r="N706" s="12">
        <v>698.93138686131385</v>
      </c>
      <c r="O706" s="12">
        <v>89.265693430656938</v>
      </c>
      <c r="P706" s="25"/>
      <c r="Q706" s="25"/>
      <c r="R706" s="25"/>
      <c r="T706" s="35"/>
    </row>
    <row r="707" spans="1:20" x14ac:dyDescent="0.35">
      <c r="A707" s="10">
        <v>2015</v>
      </c>
      <c r="B707" s="10" t="s">
        <v>131</v>
      </c>
      <c r="C707" s="10" t="s">
        <v>132</v>
      </c>
      <c r="D707" s="10">
        <v>2</v>
      </c>
      <c r="E707" s="10">
        <v>9</v>
      </c>
      <c r="F707" s="10">
        <v>34</v>
      </c>
      <c r="G707" s="10">
        <v>3</v>
      </c>
      <c r="H707" s="10" t="s">
        <v>4</v>
      </c>
      <c r="I707" s="24">
        <v>42361</v>
      </c>
      <c r="J707" s="10" t="s">
        <v>129</v>
      </c>
      <c r="K707" s="12">
        <v>1081.0093355299289</v>
      </c>
      <c r="L707" s="12">
        <v>342.19000549148825</v>
      </c>
      <c r="M707" s="12"/>
      <c r="N707" s="12">
        <v>674.65870400878657</v>
      </c>
      <c r="O707" s="12">
        <v>64.16062602965404</v>
      </c>
      <c r="P707" s="25"/>
      <c r="Q707" s="25"/>
      <c r="R707" s="25"/>
      <c r="T707" s="35"/>
    </row>
    <row r="708" spans="1:20" x14ac:dyDescent="0.35">
      <c r="A708" s="10">
        <v>2015</v>
      </c>
      <c r="B708" s="10" t="s">
        <v>131</v>
      </c>
      <c r="C708" s="10" t="s">
        <v>132</v>
      </c>
      <c r="D708" s="10">
        <v>3</v>
      </c>
      <c r="E708" s="10">
        <v>9</v>
      </c>
      <c r="F708" s="10">
        <v>35</v>
      </c>
      <c r="G708" s="10">
        <v>3</v>
      </c>
      <c r="H708" s="10" t="s">
        <v>8</v>
      </c>
      <c r="I708" s="24">
        <v>42361</v>
      </c>
      <c r="J708" s="10" t="s">
        <v>129</v>
      </c>
      <c r="K708" s="12">
        <v>1243.125</v>
      </c>
      <c r="L708" s="12">
        <v>436.47500000000002</v>
      </c>
      <c r="M708" s="12"/>
      <c r="N708" s="12">
        <v>671.28750000000002</v>
      </c>
      <c r="O708" s="12">
        <v>135.36250000000001</v>
      </c>
      <c r="P708" s="25"/>
      <c r="Q708" s="25"/>
      <c r="R708" s="25"/>
      <c r="T708" s="35"/>
    </row>
    <row r="709" spans="1:20" x14ac:dyDescent="0.35">
      <c r="A709" s="10">
        <v>2015</v>
      </c>
      <c r="B709" s="10" t="s">
        <v>131</v>
      </c>
      <c r="C709" s="10" t="s">
        <v>132</v>
      </c>
      <c r="D709" s="10">
        <v>4</v>
      </c>
      <c r="E709" s="10">
        <v>9</v>
      </c>
      <c r="F709" s="10">
        <v>36</v>
      </c>
      <c r="G709" s="10">
        <v>3</v>
      </c>
      <c r="H709" s="10" t="s">
        <v>3</v>
      </c>
      <c r="I709" s="24">
        <v>42361</v>
      </c>
      <c r="J709" s="10" t="s">
        <v>129</v>
      </c>
      <c r="K709" s="12">
        <v>1121.6501035196686</v>
      </c>
      <c r="L709" s="12">
        <v>409.61283643892335</v>
      </c>
      <c r="M709" s="12"/>
      <c r="N709" s="12">
        <v>618.24741200828146</v>
      </c>
      <c r="O709" s="12">
        <v>93.789855072463766</v>
      </c>
      <c r="P709" s="25"/>
      <c r="Q709" s="25"/>
      <c r="R709" s="25"/>
      <c r="T709" s="35"/>
    </row>
    <row r="710" spans="1:20" x14ac:dyDescent="0.35">
      <c r="A710" s="10">
        <v>2015</v>
      </c>
      <c r="B710" s="10" t="s">
        <v>131</v>
      </c>
      <c r="C710" s="10" t="s">
        <v>132</v>
      </c>
      <c r="D710" s="10">
        <v>4</v>
      </c>
      <c r="E710" s="10">
        <v>10</v>
      </c>
      <c r="F710" s="10">
        <v>37</v>
      </c>
      <c r="G710" s="10">
        <v>4</v>
      </c>
      <c r="H710" s="10" t="s">
        <v>8</v>
      </c>
      <c r="I710" s="24">
        <v>42361</v>
      </c>
      <c r="J710" s="10" t="s">
        <v>129</v>
      </c>
      <c r="K710" s="12">
        <v>991.58586762075163</v>
      </c>
      <c r="L710" s="12">
        <v>351.79069767441871</v>
      </c>
      <c r="M710" s="12"/>
      <c r="N710" s="12">
        <v>550.88103756708426</v>
      </c>
      <c r="O710" s="12">
        <v>88.914132379248684</v>
      </c>
      <c r="P710" s="25"/>
      <c r="Q710" s="25"/>
      <c r="R710" s="25"/>
      <c r="T710" s="35"/>
    </row>
    <row r="711" spans="1:20" x14ac:dyDescent="0.35">
      <c r="A711" s="10">
        <v>2015</v>
      </c>
      <c r="B711" s="10" t="s">
        <v>131</v>
      </c>
      <c r="C711" s="10" t="s">
        <v>132</v>
      </c>
      <c r="D711" s="10">
        <v>3</v>
      </c>
      <c r="E711" s="10">
        <v>10</v>
      </c>
      <c r="F711" s="10">
        <v>38</v>
      </c>
      <c r="G711" s="10">
        <v>4</v>
      </c>
      <c r="H711" s="10" t="s">
        <v>14</v>
      </c>
      <c r="I711" s="24">
        <v>42361</v>
      </c>
      <c r="J711" s="10" t="s">
        <v>129</v>
      </c>
      <c r="K711" s="12">
        <v>1242.7261072261076</v>
      </c>
      <c r="L711" s="12">
        <v>508.24708624708637</v>
      </c>
      <c r="M711" s="12"/>
      <c r="N711" s="12">
        <v>622.91258741258753</v>
      </c>
      <c r="O711" s="12">
        <v>111.5664335664336</v>
      </c>
      <c r="P711" s="25"/>
      <c r="Q711" s="25"/>
      <c r="R711" s="25"/>
      <c r="T711" s="35"/>
    </row>
    <row r="712" spans="1:20" x14ac:dyDescent="0.35">
      <c r="A712" s="10">
        <v>2015</v>
      </c>
      <c r="B712" s="10" t="s">
        <v>131</v>
      </c>
      <c r="C712" s="10" t="s">
        <v>132</v>
      </c>
      <c r="D712" s="10">
        <v>2</v>
      </c>
      <c r="E712" s="10">
        <v>10</v>
      </c>
      <c r="F712" s="10">
        <v>39</v>
      </c>
      <c r="G712" s="10">
        <v>4</v>
      </c>
      <c r="H712" s="10" t="s">
        <v>10</v>
      </c>
      <c r="I712" s="24">
        <v>42361</v>
      </c>
      <c r="J712" s="10" t="s">
        <v>129</v>
      </c>
      <c r="K712" s="12">
        <v>1274.0255999999999</v>
      </c>
      <c r="L712" s="12">
        <v>381.2944</v>
      </c>
      <c r="M712" s="12"/>
      <c r="N712" s="12">
        <v>824.23520000000008</v>
      </c>
      <c r="O712" s="12">
        <v>68.495999999999995</v>
      </c>
      <c r="P712" s="25"/>
      <c r="Q712" s="25"/>
      <c r="R712" s="25"/>
      <c r="T712" s="35"/>
    </row>
    <row r="713" spans="1:20" x14ac:dyDescent="0.35">
      <c r="A713" s="10">
        <v>2015</v>
      </c>
      <c r="B713" s="10" t="s">
        <v>131</v>
      </c>
      <c r="C713" s="10" t="s">
        <v>132</v>
      </c>
      <c r="D713" s="10">
        <v>1</v>
      </c>
      <c r="E713" s="10">
        <v>10</v>
      </c>
      <c r="F713" s="10">
        <v>40</v>
      </c>
      <c r="G713" s="10">
        <v>4</v>
      </c>
      <c r="H713" s="10" t="s">
        <v>2</v>
      </c>
      <c r="I713" s="24">
        <v>42361</v>
      </c>
      <c r="J713" s="10" t="s">
        <v>129</v>
      </c>
      <c r="K713" s="12">
        <v>1194.9903225806452</v>
      </c>
      <c r="L713" s="12">
        <v>432.81451612903231</v>
      </c>
      <c r="M713" s="12"/>
      <c r="N713" s="12">
        <v>684.05806451612909</v>
      </c>
      <c r="O713" s="12">
        <v>78.117741935483878</v>
      </c>
      <c r="P713" s="25"/>
      <c r="Q713" s="25"/>
      <c r="R713" s="25"/>
      <c r="T713" s="35"/>
    </row>
    <row r="714" spans="1:20" x14ac:dyDescent="0.35">
      <c r="A714" s="10">
        <v>2015</v>
      </c>
      <c r="B714" s="10" t="s">
        <v>131</v>
      </c>
      <c r="C714" s="10" t="s">
        <v>132</v>
      </c>
      <c r="D714" s="10">
        <v>1</v>
      </c>
      <c r="E714" s="10">
        <v>11</v>
      </c>
      <c r="F714" s="10">
        <v>41</v>
      </c>
      <c r="G714" s="10">
        <v>4</v>
      </c>
      <c r="H714" s="10" t="s">
        <v>3</v>
      </c>
      <c r="I714" s="24">
        <v>42361</v>
      </c>
      <c r="J714" s="10" t="s">
        <v>129</v>
      </c>
      <c r="K714" s="12">
        <v>1171.8620689655174</v>
      </c>
      <c r="L714" s="12">
        <v>456.86630369026022</v>
      </c>
      <c r="M714" s="12"/>
      <c r="N714" s="12">
        <v>591.64186327888706</v>
      </c>
      <c r="O714" s="12">
        <v>123.35390199637027</v>
      </c>
      <c r="P714" s="25"/>
      <c r="Q714" s="25"/>
      <c r="R714" s="25"/>
      <c r="T714" s="35"/>
    </row>
    <row r="715" spans="1:20" x14ac:dyDescent="0.35">
      <c r="A715" s="10">
        <v>2015</v>
      </c>
      <c r="B715" s="10" t="s">
        <v>131</v>
      </c>
      <c r="C715" s="10" t="s">
        <v>132</v>
      </c>
      <c r="D715" s="10">
        <v>2</v>
      </c>
      <c r="E715" s="10">
        <v>11</v>
      </c>
      <c r="F715" s="10">
        <v>42</v>
      </c>
      <c r="G715" s="10">
        <v>4</v>
      </c>
      <c r="H715" s="10" t="s">
        <v>7</v>
      </c>
      <c r="I715" s="24">
        <v>42361</v>
      </c>
      <c r="J715" s="10" t="s">
        <v>129</v>
      </c>
      <c r="K715" s="12">
        <v>789.49800796812747</v>
      </c>
      <c r="L715" s="12">
        <v>308.63745019920322</v>
      </c>
      <c r="M715" s="12"/>
      <c r="N715" s="12">
        <v>422.88446215139442</v>
      </c>
      <c r="O715" s="12">
        <v>57.976095617529879</v>
      </c>
      <c r="P715" s="25"/>
      <c r="Q715" s="25"/>
      <c r="R715" s="25"/>
      <c r="T715" s="35"/>
    </row>
    <row r="716" spans="1:20" x14ac:dyDescent="0.35">
      <c r="A716" s="10">
        <v>2015</v>
      </c>
      <c r="B716" s="10" t="s">
        <v>131</v>
      </c>
      <c r="C716" s="10" t="s">
        <v>132</v>
      </c>
      <c r="D716" s="10">
        <v>3</v>
      </c>
      <c r="E716" s="10">
        <v>11</v>
      </c>
      <c r="F716" s="10">
        <v>43</v>
      </c>
      <c r="G716" s="10">
        <v>4</v>
      </c>
      <c r="H716" s="10" t="s">
        <v>4</v>
      </c>
      <c r="I716" s="24">
        <v>42361</v>
      </c>
      <c r="J716" s="10" t="s">
        <v>129</v>
      </c>
      <c r="K716" s="12">
        <v>1140.1951884920636</v>
      </c>
      <c r="L716" s="12">
        <v>352.96155753968259</v>
      </c>
      <c r="M716" s="12"/>
      <c r="N716" s="12">
        <v>696.68328373015879</v>
      </c>
      <c r="O716" s="12">
        <v>90.550347222222229</v>
      </c>
      <c r="P716" s="25"/>
      <c r="Q716" s="25"/>
      <c r="R716" s="25"/>
      <c r="T716" s="35"/>
    </row>
    <row r="717" spans="1:20" x14ac:dyDescent="0.35">
      <c r="A717" s="10">
        <v>2015</v>
      </c>
      <c r="B717" s="10" t="s">
        <v>131</v>
      </c>
      <c r="C717" s="10" t="s">
        <v>132</v>
      </c>
      <c r="D717" s="10">
        <v>4</v>
      </c>
      <c r="E717" s="10">
        <v>11</v>
      </c>
      <c r="F717" s="10">
        <v>44</v>
      </c>
      <c r="G717" s="10">
        <v>4</v>
      </c>
      <c r="H717" s="10" t="s">
        <v>5</v>
      </c>
      <c r="I717" s="24">
        <v>42361</v>
      </c>
      <c r="J717" s="10" t="s">
        <v>129</v>
      </c>
      <c r="K717" s="12">
        <v>1052.1784232365144</v>
      </c>
      <c r="L717" s="12">
        <v>346.04979253112032</v>
      </c>
      <c r="M717" s="12"/>
      <c r="N717" s="12">
        <v>612.60165975103723</v>
      </c>
      <c r="O717" s="12">
        <v>93.526970954356841</v>
      </c>
      <c r="P717" s="25"/>
      <c r="Q717" s="25"/>
      <c r="R717" s="25"/>
      <c r="T717" s="35"/>
    </row>
    <row r="718" spans="1:20" x14ac:dyDescent="0.35">
      <c r="A718" s="10">
        <v>2015</v>
      </c>
      <c r="B718" s="10" t="s">
        <v>131</v>
      </c>
      <c r="C718" s="10" t="s">
        <v>132</v>
      </c>
      <c r="D718" s="10">
        <v>4</v>
      </c>
      <c r="E718" s="10">
        <v>12</v>
      </c>
      <c r="F718" s="10">
        <v>45</v>
      </c>
      <c r="G718" s="10">
        <v>4</v>
      </c>
      <c r="H718" s="10" t="s">
        <v>13</v>
      </c>
      <c r="I718" s="24">
        <v>42361</v>
      </c>
      <c r="J718" s="10" t="s">
        <v>129</v>
      </c>
      <c r="K718" s="12">
        <v>1083.1430155210644</v>
      </c>
      <c r="L718" s="12">
        <v>395.81522542498152</v>
      </c>
      <c r="M718" s="12"/>
      <c r="N718" s="12">
        <v>604.42054693274213</v>
      </c>
      <c r="O718" s="12">
        <v>82.907243163340738</v>
      </c>
      <c r="P718" s="25"/>
      <c r="Q718" s="25"/>
      <c r="R718" s="25"/>
      <c r="T718" s="35"/>
    </row>
    <row r="719" spans="1:20" x14ac:dyDescent="0.35">
      <c r="A719" s="10">
        <v>2015</v>
      </c>
      <c r="B719" s="10" t="s">
        <v>131</v>
      </c>
      <c r="C719" s="10" t="s">
        <v>132</v>
      </c>
      <c r="D719" s="10">
        <v>3</v>
      </c>
      <c r="E719" s="10">
        <v>12</v>
      </c>
      <c r="F719" s="10">
        <v>46</v>
      </c>
      <c r="G719" s="10">
        <v>4</v>
      </c>
      <c r="H719" s="10" t="s">
        <v>12</v>
      </c>
      <c r="I719" s="24">
        <v>42361</v>
      </c>
      <c r="J719" s="10" t="s">
        <v>129</v>
      </c>
      <c r="K719" s="12">
        <v>1179.6323024054984</v>
      </c>
      <c r="L719" s="12">
        <v>463.90034364261174</v>
      </c>
      <c r="M719" s="12"/>
      <c r="N719" s="12">
        <v>601.7450171821306</v>
      </c>
      <c r="O719" s="12">
        <v>113.98694158075602</v>
      </c>
      <c r="P719" s="25"/>
      <c r="Q719" s="25"/>
      <c r="R719" s="25"/>
      <c r="T719" s="35"/>
    </row>
    <row r="720" spans="1:20" x14ac:dyDescent="0.35">
      <c r="A720" s="10">
        <v>2015</v>
      </c>
      <c r="B720" s="10" t="s">
        <v>131</v>
      </c>
      <c r="C720" s="10" t="s">
        <v>132</v>
      </c>
      <c r="D720" s="10">
        <v>2</v>
      </c>
      <c r="E720" s="10">
        <v>12</v>
      </c>
      <c r="F720" s="10">
        <v>47</v>
      </c>
      <c r="G720" s="10">
        <v>4</v>
      </c>
      <c r="H720" s="10" t="s">
        <v>9</v>
      </c>
      <c r="I720" s="24">
        <v>42361</v>
      </c>
      <c r="J720" s="10" t="s">
        <v>129</v>
      </c>
      <c r="K720" s="12">
        <v>1024.4536163522014</v>
      </c>
      <c r="L720" s="12">
        <v>407.18789308176105</v>
      </c>
      <c r="M720" s="12"/>
      <c r="N720" s="12">
        <v>521.30424528301899</v>
      </c>
      <c r="O720" s="12">
        <v>95.961477987421389</v>
      </c>
      <c r="P720" s="25"/>
      <c r="Q720" s="25"/>
      <c r="R720" s="25"/>
      <c r="T720" s="35"/>
    </row>
    <row r="721" spans="1:20" x14ac:dyDescent="0.35">
      <c r="A721" s="10">
        <v>2015</v>
      </c>
      <c r="B721" s="10" t="s">
        <v>131</v>
      </c>
      <c r="C721" s="10" t="s">
        <v>132</v>
      </c>
      <c r="D721" s="10">
        <v>1</v>
      </c>
      <c r="E721" s="10">
        <v>12</v>
      </c>
      <c r="F721" s="10">
        <v>48</v>
      </c>
      <c r="G721" s="10">
        <v>4</v>
      </c>
      <c r="H721" s="10" t="s">
        <v>6</v>
      </c>
      <c r="I721" s="24">
        <v>42361</v>
      </c>
      <c r="J721" s="10" t="s">
        <v>129</v>
      </c>
      <c r="K721" s="12">
        <v>944.43768768768791</v>
      </c>
      <c r="L721" s="12">
        <v>386.1493993993995</v>
      </c>
      <c r="M721" s="12"/>
      <c r="N721" s="12">
        <v>465.24024024024038</v>
      </c>
      <c r="O721" s="12">
        <v>93.048048048048059</v>
      </c>
      <c r="P721" s="25"/>
      <c r="Q721" s="25"/>
      <c r="R721" s="25"/>
      <c r="T721" s="35"/>
    </row>
    <row r="722" spans="1:20" x14ac:dyDescent="0.35">
      <c r="A722" s="10">
        <v>2014</v>
      </c>
      <c r="B722" s="10" t="s">
        <v>133</v>
      </c>
      <c r="C722" s="10" t="s">
        <v>134</v>
      </c>
      <c r="D722" s="10">
        <v>1</v>
      </c>
      <c r="E722" s="10">
        <v>1</v>
      </c>
      <c r="F722" s="10">
        <v>1</v>
      </c>
      <c r="G722" s="10">
        <v>1</v>
      </c>
      <c r="H722" s="10" t="s">
        <v>6</v>
      </c>
      <c r="I722" s="16">
        <v>41834</v>
      </c>
      <c r="J722" s="10" t="s">
        <v>125</v>
      </c>
      <c r="K722" s="12">
        <v>19.333333333333332</v>
      </c>
      <c r="L722" s="12"/>
      <c r="M722" s="12"/>
      <c r="N722" s="12"/>
      <c r="O722" s="13"/>
      <c r="P722" s="26"/>
      <c r="Q722" s="26"/>
      <c r="R722" s="26"/>
      <c r="T722" s="35"/>
    </row>
    <row r="723" spans="1:20" x14ac:dyDescent="0.35">
      <c r="A723" s="10">
        <v>2014</v>
      </c>
      <c r="B723" s="10" t="s">
        <v>133</v>
      </c>
      <c r="C723" s="10" t="s">
        <v>134</v>
      </c>
      <c r="D723" s="10">
        <v>1</v>
      </c>
      <c r="E723" s="10">
        <v>2</v>
      </c>
      <c r="F723" s="10">
        <v>2</v>
      </c>
      <c r="G723" s="10">
        <v>1</v>
      </c>
      <c r="H723" s="10" t="s">
        <v>13</v>
      </c>
      <c r="I723" s="16">
        <v>41834</v>
      </c>
      <c r="J723" s="10" t="s">
        <v>125</v>
      </c>
      <c r="K723" s="12">
        <v>25.166666666666668</v>
      </c>
      <c r="L723" s="12"/>
      <c r="M723" s="12"/>
      <c r="N723" s="12"/>
      <c r="O723" s="13"/>
      <c r="P723" s="26"/>
      <c r="Q723" s="26"/>
      <c r="R723" s="26"/>
      <c r="T723" s="35"/>
    </row>
    <row r="724" spans="1:20" x14ac:dyDescent="0.35">
      <c r="A724" s="10">
        <v>2014</v>
      </c>
      <c r="B724" s="10" t="s">
        <v>133</v>
      </c>
      <c r="C724" s="10" t="s">
        <v>134</v>
      </c>
      <c r="D724" s="10">
        <v>1</v>
      </c>
      <c r="E724" s="10">
        <v>3</v>
      </c>
      <c r="F724" s="10">
        <v>3</v>
      </c>
      <c r="G724" s="10">
        <v>1</v>
      </c>
      <c r="H724" s="10" t="s">
        <v>5</v>
      </c>
      <c r="I724" s="16">
        <v>41834</v>
      </c>
      <c r="J724" s="10" t="s">
        <v>125</v>
      </c>
      <c r="K724" s="12">
        <v>19.166666666666668</v>
      </c>
      <c r="L724" s="12"/>
      <c r="M724" s="12"/>
      <c r="N724" s="12"/>
      <c r="O724" s="13"/>
      <c r="P724" s="26"/>
      <c r="Q724" s="26"/>
      <c r="R724" s="26"/>
      <c r="T724" s="35"/>
    </row>
    <row r="725" spans="1:20" x14ac:dyDescent="0.35">
      <c r="A725" s="10">
        <v>2014</v>
      </c>
      <c r="B725" s="10" t="s">
        <v>133</v>
      </c>
      <c r="C725" s="10" t="s">
        <v>134</v>
      </c>
      <c r="D725" s="10">
        <v>1</v>
      </c>
      <c r="E725" s="10">
        <v>4</v>
      </c>
      <c r="F725" s="10">
        <v>4</v>
      </c>
      <c r="G725" s="10">
        <v>1</v>
      </c>
      <c r="H725" s="10" t="s">
        <v>9</v>
      </c>
      <c r="I725" s="16">
        <v>41834</v>
      </c>
      <c r="J725" s="10" t="s">
        <v>125</v>
      </c>
      <c r="K725" s="12">
        <v>38.666666666666664</v>
      </c>
      <c r="L725" s="12"/>
      <c r="M725" s="12"/>
      <c r="N725" s="12"/>
      <c r="O725" s="13"/>
      <c r="P725" s="26"/>
      <c r="Q725" s="26"/>
      <c r="R725" s="26"/>
      <c r="T725" s="35"/>
    </row>
    <row r="726" spans="1:20" x14ac:dyDescent="0.35">
      <c r="A726" s="10">
        <v>2014</v>
      </c>
      <c r="B726" s="10" t="s">
        <v>133</v>
      </c>
      <c r="C726" s="10" t="s">
        <v>134</v>
      </c>
      <c r="D726" s="10">
        <v>1</v>
      </c>
      <c r="E726" s="10">
        <v>5</v>
      </c>
      <c r="F726" s="10">
        <v>5</v>
      </c>
      <c r="G726" s="10">
        <v>1</v>
      </c>
      <c r="H726" s="10" t="s">
        <v>12</v>
      </c>
      <c r="I726" s="16">
        <v>41834</v>
      </c>
      <c r="J726" s="10" t="s">
        <v>125</v>
      </c>
      <c r="K726" s="12">
        <v>29.166666666666668</v>
      </c>
      <c r="L726" s="12"/>
      <c r="M726" s="12"/>
      <c r="N726" s="12"/>
      <c r="O726" s="13"/>
      <c r="P726" s="26"/>
      <c r="Q726" s="26"/>
      <c r="R726" s="26"/>
      <c r="T726" s="35"/>
    </row>
    <row r="727" spans="1:20" x14ac:dyDescent="0.35">
      <c r="A727" s="10">
        <v>2014</v>
      </c>
      <c r="B727" s="10" t="s">
        <v>133</v>
      </c>
      <c r="C727" s="10" t="s">
        <v>134</v>
      </c>
      <c r="D727" s="10">
        <v>1</v>
      </c>
      <c r="E727" s="10">
        <v>6</v>
      </c>
      <c r="F727" s="10">
        <v>6</v>
      </c>
      <c r="G727" s="10">
        <v>1</v>
      </c>
      <c r="H727" s="10" t="s">
        <v>14</v>
      </c>
      <c r="I727" s="16">
        <v>41834</v>
      </c>
      <c r="J727" s="10" t="s">
        <v>125</v>
      </c>
      <c r="K727" s="12">
        <v>23.166666666666664</v>
      </c>
      <c r="L727" s="12"/>
      <c r="M727" s="12"/>
      <c r="N727" s="12"/>
      <c r="O727" s="13"/>
      <c r="P727" s="26"/>
      <c r="Q727" s="26"/>
      <c r="R727" s="26"/>
      <c r="T727" s="35"/>
    </row>
    <row r="728" spans="1:20" x14ac:dyDescent="0.35">
      <c r="A728" s="10">
        <v>2014</v>
      </c>
      <c r="B728" s="10" t="s">
        <v>133</v>
      </c>
      <c r="C728" s="10" t="s">
        <v>134</v>
      </c>
      <c r="D728" s="10">
        <v>2</v>
      </c>
      <c r="E728" s="10">
        <v>6</v>
      </c>
      <c r="F728" s="10">
        <v>7</v>
      </c>
      <c r="G728" s="10">
        <v>1</v>
      </c>
      <c r="H728" s="10" t="s">
        <v>4</v>
      </c>
      <c r="I728" s="16">
        <v>41834</v>
      </c>
      <c r="J728" s="10" t="s">
        <v>125</v>
      </c>
      <c r="K728" s="12">
        <v>18.333333333333336</v>
      </c>
      <c r="L728" s="12"/>
      <c r="M728" s="12"/>
      <c r="N728" s="12"/>
      <c r="O728" s="13"/>
      <c r="P728" s="26"/>
      <c r="Q728" s="26"/>
      <c r="R728" s="26"/>
      <c r="T728" s="35"/>
    </row>
    <row r="729" spans="1:20" x14ac:dyDescent="0.35">
      <c r="A729" s="10">
        <v>2014</v>
      </c>
      <c r="B729" s="10" t="s">
        <v>133</v>
      </c>
      <c r="C729" s="10" t="s">
        <v>134</v>
      </c>
      <c r="D729" s="10">
        <v>2</v>
      </c>
      <c r="E729" s="10">
        <v>5</v>
      </c>
      <c r="F729" s="10">
        <v>8</v>
      </c>
      <c r="G729" s="10">
        <v>1</v>
      </c>
      <c r="H729" s="10" t="s">
        <v>7</v>
      </c>
      <c r="I729" s="16">
        <v>41834</v>
      </c>
      <c r="J729" s="10" t="s">
        <v>125</v>
      </c>
      <c r="K729" s="12">
        <v>30</v>
      </c>
      <c r="L729" s="12"/>
      <c r="M729" s="12"/>
      <c r="N729" s="12"/>
      <c r="O729" s="13"/>
      <c r="P729" s="26"/>
      <c r="Q729" s="26"/>
      <c r="R729" s="26"/>
      <c r="T729" s="35"/>
    </row>
    <row r="730" spans="1:20" x14ac:dyDescent="0.35">
      <c r="A730" s="10">
        <v>2014</v>
      </c>
      <c r="B730" s="10" t="s">
        <v>133</v>
      </c>
      <c r="C730" s="10" t="s">
        <v>134</v>
      </c>
      <c r="D730" s="10">
        <v>2</v>
      </c>
      <c r="E730" s="10">
        <v>4</v>
      </c>
      <c r="F730" s="10">
        <v>9</v>
      </c>
      <c r="G730" s="10">
        <v>1</v>
      </c>
      <c r="H730" s="10" t="s">
        <v>2</v>
      </c>
      <c r="I730" s="16">
        <v>41834</v>
      </c>
      <c r="J730" s="10" t="s">
        <v>125</v>
      </c>
      <c r="K730" s="12">
        <v>43</v>
      </c>
      <c r="L730" s="12"/>
      <c r="M730" s="12"/>
      <c r="N730" s="12"/>
      <c r="O730" s="13"/>
      <c r="P730" s="26"/>
      <c r="Q730" s="26"/>
      <c r="R730" s="26"/>
      <c r="T730" s="35"/>
    </row>
    <row r="731" spans="1:20" x14ac:dyDescent="0.35">
      <c r="A731" s="10">
        <v>2014</v>
      </c>
      <c r="B731" s="10" t="s">
        <v>133</v>
      </c>
      <c r="C731" s="10" t="s">
        <v>134</v>
      </c>
      <c r="D731" s="10">
        <v>2</v>
      </c>
      <c r="E731" s="10">
        <v>3</v>
      </c>
      <c r="F731" s="10">
        <v>10</v>
      </c>
      <c r="G731" s="10">
        <v>1</v>
      </c>
      <c r="H731" s="10" t="s">
        <v>10</v>
      </c>
      <c r="I731" s="16">
        <v>41834</v>
      </c>
      <c r="J731" s="10" t="s">
        <v>125</v>
      </c>
      <c r="K731" s="12">
        <v>28.666666666666668</v>
      </c>
      <c r="L731" s="12"/>
      <c r="M731" s="12"/>
      <c r="N731" s="12"/>
      <c r="O731" s="13"/>
      <c r="P731" s="26"/>
      <c r="Q731" s="26"/>
      <c r="R731" s="26"/>
      <c r="T731" s="35"/>
    </row>
    <row r="732" spans="1:20" x14ac:dyDescent="0.35">
      <c r="A732" s="10">
        <v>2014</v>
      </c>
      <c r="B732" s="10" t="s">
        <v>133</v>
      </c>
      <c r="C732" s="10" t="s">
        <v>134</v>
      </c>
      <c r="D732" s="10">
        <v>2</v>
      </c>
      <c r="E732" s="10">
        <v>2</v>
      </c>
      <c r="F732" s="10">
        <v>11</v>
      </c>
      <c r="G732" s="10">
        <v>1</v>
      </c>
      <c r="H732" s="10" t="s">
        <v>8</v>
      </c>
      <c r="I732" s="16">
        <v>41834</v>
      </c>
      <c r="J732" s="10" t="s">
        <v>125</v>
      </c>
      <c r="K732" s="12">
        <v>27.166666666666668</v>
      </c>
      <c r="L732" s="12"/>
      <c r="M732" s="12"/>
      <c r="N732" s="12"/>
      <c r="O732" s="13"/>
      <c r="P732" s="26"/>
      <c r="Q732" s="26"/>
      <c r="R732" s="26"/>
      <c r="T732" s="35"/>
    </row>
    <row r="733" spans="1:20" x14ac:dyDescent="0.35">
      <c r="A733" s="10">
        <v>2014</v>
      </c>
      <c r="B733" s="10" t="s">
        <v>133</v>
      </c>
      <c r="C733" s="10" t="s">
        <v>134</v>
      </c>
      <c r="D733" s="10">
        <v>2</v>
      </c>
      <c r="E733" s="10">
        <v>1</v>
      </c>
      <c r="F733" s="10">
        <v>12</v>
      </c>
      <c r="G733" s="10">
        <v>1</v>
      </c>
      <c r="H733" s="10" t="s">
        <v>3</v>
      </c>
      <c r="I733" s="16">
        <v>41834</v>
      </c>
      <c r="J733" s="10" t="s">
        <v>125</v>
      </c>
      <c r="K733" s="12">
        <v>32</v>
      </c>
      <c r="L733" s="12"/>
      <c r="M733" s="12"/>
      <c r="N733" s="12"/>
      <c r="O733" s="13"/>
      <c r="P733" s="26"/>
      <c r="Q733" s="26"/>
      <c r="R733" s="26"/>
      <c r="T733" s="35"/>
    </row>
    <row r="734" spans="1:20" x14ac:dyDescent="0.35">
      <c r="A734" s="10">
        <v>2014</v>
      </c>
      <c r="B734" s="10" t="s">
        <v>133</v>
      </c>
      <c r="C734" s="10" t="s">
        <v>134</v>
      </c>
      <c r="D734" s="10">
        <v>3</v>
      </c>
      <c r="E734" s="10">
        <v>1</v>
      </c>
      <c r="F734" s="10">
        <v>13</v>
      </c>
      <c r="G734" s="10">
        <v>2</v>
      </c>
      <c r="H734" s="10" t="s">
        <v>12</v>
      </c>
      <c r="I734" s="16">
        <v>41834</v>
      </c>
      <c r="J734" s="10" t="s">
        <v>125</v>
      </c>
      <c r="K734" s="12">
        <v>36.5</v>
      </c>
      <c r="L734" s="12"/>
      <c r="M734" s="12"/>
      <c r="N734" s="12"/>
      <c r="O734" s="13"/>
      <c r="P734" s="26"/>
      <c r="Q734" s="26"/>
      <c r="R734" s="26"/>
      <c r="T734" s="35"/>
    </row>
    <row r="735" spans="1:20" x14ac:dyDescent="0.35">
      <c r="A735" s="10">
        <v>2014</v>
      </c>
      <c r="B735" s="10" t="s">
        <v>133</v>
      </c>
      <c r="C735" s="10" t="s">
        <v>134</v>
      </c>
      <c r="D735" s="10">
        <v>3</v>
      </c>
      <c r="E735" s="10">
        <v>2</v>
      </c>
      <c r="F735" s="10">
        <v>14</v>
      </c>
      <c r="G735" s="10">
        <v>2</v>
      </c>
      <c r="H735" s="10" t="s">
        <v>10</v>
      </c>
      <c r="I735" s="16">
        <v>41834</v>
      </c>
      <c r="J735" s="10" t="s">
        <v>125</v>
      </c>
      <c r="K735" s="12">
        <v>28.666666666666668</v>
      </c>
      <c r="L735" s="12"/>
      <c r="M735" s="12"/>
      <c r="N735" s="12"/>
      <c r="O735" s="13"/>
      <c r="P735" s="26"/>
      <c r="Q735" s="26"/>
      <c r="R735" s="26"/>
      <c r="T735" s="35"/>
    </row>
    <row r="736" spans="1:20" x14ac:dyDescent="0.35">
      <c r="A736" s="10">
        <v>2014</v>
      </c>
      <c r="B736" s="10" t="s">
        <v>133</v>
      </c>
      <c r="C736" s="10" t="s">
        <v>134</v>
      </c>
      <c r="D736" s="10">
        <v>3</v>
      </c>
      <c r="E736" s="10">
        <v>3</v>
      </c>
      <c r="F736" s="10">
        <v>15</v>
      </c>
      <c r="G736" s="10">
        <v>2</v>
      </c>
      <c r="H736" s="10" t="s">
        <v>6</v>
      </c>
      <c r="I736" s="16">
        <v>41834</v>
      </c>
      <c r="J736" s="10" t="s">
        <v>125</v>
      </c>
      <c r="K736" s="12">
        <v>18.500000000000004</v>
      </c>
      <c r="L736" s="12"/>
      <c r="M736" s="12"/>
      <c r="N736" s="12"/>
      <c r="O736" s="13"/>
      <c r="P736" s="26"/>
      <c r="Q736" s="26"/>
      <c r="R736" s="26"/>
      <c r="T736" s="35"/>
    </row>
    <row r="737" spans="1:20" x14ac:dyDescent="0.35">
      <c r="A737" s="10">
        <v>2014</v>
      </c>
      <c r="B737" s="10" t="s">
        <v>133</v>
      </c>
      <c r="C737" s="10" t="s">
        <v>134</v>
      </c>
      <c r="D737" s="10">
        <v>3</v>
      </c>
      <c r="E737" s="10">
        <v>4</v>
      </c>
      <c r="F737" s="10">
        <v>16</v>
      </c>
      <c r="G737" s="10">
        <v>2</v>
      </c>
      <c r="H737" s="10" t="s">
        <v>7</v>
      </c>
      <c r="I737" s="16">
        <v>41834</v>
      </c>
      <c r="J737" s="10" t="s">
        <v>125</v>
      </c>
      <c r="K737" s="12">
        <v>32.333333333333336</v>
      </c>
      <c r="L737" s="12"/>
      <c r="M737" s="12"/>
      <c r="N737" s="12"/>
      <c r="O737" s="13"/>
      <c r="P737" s="26"/>
      <c r="Q737" s="26"/>
      <c r="R737" s="26"/>
      <c r="T737" s="35"/>
    </row>
    <row r="738" spans="1:20" x14ac:dyDescent="0.35">
      <c r="A738" s="10">
        <v>2014</v>
      </c>
      <c r="B738" s="10" t="s">
        <v>133</v>
      </c>
      <c r="C738" s="10" t="s">
        <v>134</v>
      </c>
      <c r="D738" s="10">
        <v>3</v>
      </c>
      <c r="E738" s="10">
        <v>5</v>
      </c>
      <c r="F738" s="10">
        <v>17</v>
      </c>
      <c r="G738" s="10">
        <v>2</v>
      </c>
      <c r="H738" s="10" t="s">
        <v>3</v>
      </c>
      <c r="I738" s="16">
        <v>41834</v>
      </c>
      <c r="J738" s="10" t="s">
        <v>125</v>
      </c>
      <c r="K738" s="12">
        <v>24.5</v>
      </c>
      <c r="L738" s="12"/>
      <c r="M738" s="12"/>
      <c r="N738" s="12"/>
      <c r="O738" s="13"/>
      <c r="P738" s="26"/>
      <c r="Q738" s="26"/>
      <c r="R738" s="26"/>
      <c r="T738" s="35"/>
    </row>
    <row r="739" spans="1:20" x14ac:dyDescent="0.35">
      <c r="A739" s="10">
        <v>2014</v>
      </c>
      <c r="B739" s="10" t="s">
        <v>133</v>
      </c>
      <c r="C739" s="10" t="s">
        <v>134</v>
      </c>
      <c r="D739" s="10">
        <v>3</v>
      </c>
      <c r="E739" s="10">
        <v>6</v>
      </c>
      <c r="F739" s="10">
        <v>18</v>
      </c>
      <c r="G739" s="10">
        <v>2</v>
      </c>
      <c r="H739" s="10" t="s">
        <v>9</v>
      </c>
      <c r="I739" s="16">
        <v>41834</v>
      </c>
      <c r="J739" s="10" t="s">
        <v>125</v>
      </c>
      <c r="K739" s="12">
        <v>37.333333333333336</v>
      </c>
      <c r="L739" s="12"/>
      <c r="M739" s="12"/>
      <c r="N739" s="12"/>
      <c r="O739" s="13"/>
      <c r="P739" s="26"/>
      <c r="Q739" s="26"/>
      <c r="R739" s="26"/>
      <c r="T739" s="35"/>
    </row>
    <row r="740" spans="1:20" x14ac:dyDescent="0.35">
      <c r="A740" s="10">
        <v>2014</v>
      </c>
      <c r="B740" s="10" t="s">
        <v>133</v>
      </c>
      <c r="C740" s="10" t="s">
        <v>134</v>
      </c>
      <c r="D740" s="10">
        <v>4</v>
      </c>
      <c r="E740" s="10">
        <v>6</v>
      </c>
      <c r="F740" s="10">
        <v>19</v>
      </c>
      <c r="G740" s="10">
        <v>2</v>
      </c>
      <c r="H740" s="10" t="s">
        <v>13</v>
      </c>
      <c r="I740" s="16">
        <v>41834</v>
      </c>
      <c r="J740" s="10" t="s">
        <v>125</v>
      </c>
      <c r="K740" s="12">
        <v>24</v>
      </c>
      <c r="L740" s="12"/>
      <c r="M740" s="12"/>
      <c r="N740" s="12"/>
      <c r="O740" s="13"/>
      <c r="P740" s="26"/>
      <c r="Q740" s="26"/>
      <c r="R740" s="26"/>
      <c r="T740" s="35"/>
    </row>
    <row r="741" spans="1:20" x14ac:dyDescent="0.35">
      <c r="A741" s="10">
        <v>2014</v>
      </c>
      <c r="B741" s="10" t="s">
        <v>133</v>
      </c>
      <c r="C741" s="10" t="s">
        <v>134</v>
      </c>
      <c r="D741" s="10">
        <v>4</v>
      </c>
      <c r="E741" s="10">
        <v>5</v>
      </c>
      <c r="F741" s="10">
        <v>20</v>
      </c>
      <c r="G741" s="10">
        <v>2</v>
      </c>
      <c r="H741" s="10" t="s">
        <v>2</v>
      </c>
      <c r="I741" s="16">
        <v>41834</v>
      </c>
      <c r="J741" s="10" t="s">
        <v>125</v>
      </c>
      <c r="K741" s="12">
        <v>35.166666666666664</v>
      </c>
      <c r="L741" s="12"/>
      <c r="M741" s="12"/>
      <c r="N741" s="12"/>
      <c r="O741" s="13"/>
      <c r="P741" s="26"/>
      <c r="Q741" s="26"/>
      <c r="R741" s="26"/>
      <c r="T741" s="35"/>
    </row>
    <row r="742" spans="1:20" x14ac:dyDescent="0.35">
      <c r="A742" s="10">
        <v>2014</v>
      </c>
      <c r="B742" s="10" t="s">
        <v>133</v>
      </c>
      <c r="C742" s="10" t="s">
        <v>134</v>
      </c>
      <c r="D742" s="10">
        <v>4</v>
      </c>
      <c r="E742" s="10">
        <v>4</v>
      </c>
      <c r="F742" s="10">
        <v>21</v>
      </c>
      <c r="G742" s="10">
        <v>2</v>
      </c>
      <c r="H742" s="10" t="s">
        <v>14</v>
      </c>
      <c r="I742" s="16">
        <v>41834</v>
      </c>
      <c r="J742" s="10" t="s">
        <v>125</v>
      </c>
      <c r="K742" s="12">
        <v>28.166666666666664</v>
      </c>
      <c r="L742" s="12"/>
      <c r="M742" s="12"/>
      <c r="N742" s="12"/>
      <c r="O742" s="13"/>
      <c r="P742" s="26"/>
      <c r="Q742" s="26"/>
      <c r="R742" s="26"/>
      <c r="T742" s="35"/>
    </row>
    <row r="743" spans="1:20" x14ac:dyDescent="0.35">
      <c r="A743" s="10">
        <v>2014</v>
      </c>
      <c r="B743" s="10" t="s">
        <v>133</v>
      </c>
      <c r="C743" s="10" t="s">
        <v>134</v>
      </c>
      <c r="D743" s="10">
        <v>4</v>
      </c>
      <c r="E743" s="10">
        <v>3</v>
      </c>
      <c r="F743" s="10">
        <v>22</v>
      </c>
      <c r="G743" s="10">
        <v>2</v>
      </c>
      <c r="H743" s="10" t="s">
        <v>8</v>
      </c>
      <c r="I743" s="16">
        <v>41834</v>
      </c>
      <c r="J743" s="10" t="s">
        <v>125</v>
      </c>
      <c r="K743" s="12">
        <v>30.833333333333336</v>
      </c>
      <c r="L743" s="12"/>
      <c r="M743" s="12"/>
      <c r="N743" s="12"/>
      <c r="O743" s="13"/>
      <c r="P743" s="26"/>
      <c r="Q743" s="26"/>
      <c r="R743" s="26"/>
      <c r="T743" s="35"/>
    </row>
    <row r="744" spans="1:20" x14ac:dyDescent="0.35">
      <c r="A744" s="10">
        <v>2014</v>
      </c>
      <c r="B744" s="10" t="s">
        <v>133</v>
      </c>
      <c r="C744" s="10" t="s">
        <v>134</v>
      </c>
      <c r="D744" s="10">
        <v>4</v>
      </c>
      <c r="E744" s="10">
        <v>2</v>
      </c>
      <c r="F744" s="10">
        <v>23</v>
      </c>
      <c r="G744" s="10">
        <v>2</v>
      </c>
      <c r="H744" s="10" t="s">
        <v>4</v>
      </c>
      <c r="I744" s="16">
        <v>41834</v>
      </c>
      <c r="J744" s="10" t="s">
        <v>125</v>
      </c>
      <c r="K744" s="12">
        <v>21.5</v>
      </c>
      <c r="L744" s="12"/>
      <c r="M744" s="12"/>
      <c r="N744" s="12"/>
      <c r="O744" s="13"/>
      <c r="P744" s="26"/>
      <c r="Q744" s="26"/>
      <c r="R744" s="26"/>
      <c r="T744" s="35"/>
    </row>
    <row r="745" spans="1:20" x14ac:dyDescent="0.35">
      <c r="A745" s="10">
        <v>2014</v>
      </c>
      <c r="B745" s="10" t="s">
        <v>133</v>
      </c>
      <c r="C745" s="10" t="s">
        <v>134</v>
      </c>
      <c r="D745" s="10">
        <v>4</v>
      </c>
      <c r="E745" s="10">
        <v>1</v>
      </c>
      <c r="F745" s="10">
        <v>24</v>
      </c>
      <c r="G745" s="10">
        <v>2</v>
      </c>
      <c r="H745" s="10" t="s">
        <v>5</v>
      </c>
      <c r="I745" s="16">
        <v>41834</v>
      </c>
      <c r="J745" s="10" t="s">
        <v>125</v>
      </c>
      <c r="K745" s="12">
        <v>29.666666666666668</v>
      </c>
      <c r="L745" s="12"/>
      <c r="M745" s="12"/>
      <c r="N745" s="12"/>
      <c r="O745" s="13"/>
      <c r="P745" s="26"/>
      <c r="Q745" s="26"/>
      <c r="R745" s="26"/>
      <c r="T745" s="35"/>
    </row>
    <row r="746" spans="1:20" x14ac:dyDescent="0.35">
      <c r="A746" s="10">
        <v>2014</v>
      </c>
      <c r="B746" s="10" t="s">
        <v>133</v>
      </c>
      <c r="C746" s="10" t="s">
        <v>134</v>
      </c>
      <c r="D746" s="10">
        <v>5</v>
      </c>
      <c r="E746" s="10">
        <v>1</v>
      </c>
      <c r="F746" s="10">
        <v>25</v>
      </c>
      <c r="G746" s="10">
        <v>3</v>
      </c>
      <c r="H746" s="10" t="s">
        <v>2</v>
      </c>
      <c r="I746" s="16">
        <v>41834</v>
      </c>
      <c r="J746" s="10" t="s">
        <v>125</v>
      </c>
      <c r="K746" s="12">
        <v>28.000000000000004</v>
      </c>
      <c r="L746" s="12"/>
      <c r="M746" s="12"/>
      <c r="N746" s="12"/>
      <c r="O746" s="13"/>
      <c r="P746" s="26"/>
      <c r="Q746" s="26"/>
      <c r="R746" s="26"/>
      <c r="T746" s="35"/>
    </row>
    <row r="747" spans="1:20" x14ac:dyDescent="0.35">
      <c r="A747" s="10">
        <v>2014</v>
      </c>
      <c r="B747" s="10" t="s">
        <v>133</v>
      </c>
      <c r="C747" s="10" t="s">
        <v>134</v>
      </c>
      <c r="D747" s="10">
        <v>5</v>
      </c>
      <c r="E747" s="10">
        <v>2</v>
      </c>
      <c r="F747" s="10">
        <v>26</v>
      </c>
      <c r="G747" s="10">
        <v>3</v>
      </c>
      <c r="H747" s="10" t="s">
        <v>5</v>
      </c>
      <c r="I747" s="16">
        <v>41834</v>
      </c>
      <c r="J747" s="10" t="s">
        <v>125</v>
      </c>
      <c r="K747" s="12">
        <v>22.666666666666668</v>
      </c>
      <c r="L747" s="12"/>
      <c r="M747" s="12"/>
      <c r="N747" s="12"/>
      <c r="O747" s="13"/>
      <c r="P747" s="26"/>
      <c r="Q747" s="26"/>
      <c r="R747" s="26"/>
      <c r="T747" s="35"/>
    </row>
    <row r="748" spans="1:20" x14ac:dyDescent="0.35">
      <c r="A748" s="10">
        <v>2014</v>
      </c>
      <c r="B748" s="10" t="s">
        <v>133</v>
      </c>
      <c r="C748" s="10" t="s">
        <v>134</v>
      </c>
      <c r="D748" s="10">
        <v>5</v>
      </c>
      <c r="E748" s="10">
        <v>3</v>
      </c>
      <c r="F748" s="10">
        <v>27</v>
      </c>
      <c r="G748" s="10">
        <v>3</v>
      </c>
      <c r="H748" s="10" t="s">
        <v>14</v>
      </c>
      <c r="I748" s="16">
        <v>41834</v>
      </c>
      <c r="J748" s="10" t="s">
        <v>125</v>
      </c>
      <c r="K748" s="12">
        <v>21.833333333333332</v>
      </c>
      <c r="L748" s="12"/>
      <c r="M748" s="12"/>
      <c r="N748" s="12"/>
      <c r="O748" s="13"/>
      <c r="P748" s="26"/>
      <c r="Q748" s="26"/>
      <c r="R748" s="26"/>
      <c r="T748" s="35"/>
    </row>
    <row r="749" spans="1:20" x14ac:dyDescent="0.35">
      <c r="A749" s="10">
        <v>2014</v>
      </c>
      <c r="B749" s="10" t="s">
        <v>133</v>
      </c>
      <c r="C749" s="10" t="s">
        <v>134</v>
      </c>
      <c r="D749" s="10">
        <v>5</v>
      </c>
      <c r="E749" s="10">
        <v>4</v>
      </c>
      <c r="F749" s="10">
        <v>28</v>
      </c>
      <c r="G749" s="10">
        <v>3</v>
      </c>
      <c r="H749" s="10" t="s">
        <v>3</v>
      </c>
      <c r="I749" s="16">
        <v>41834</v>
      </c>
      <c r="J749" s="10" t="s">
        <v>125</v>
      </c>
      <c r="K749" s="12">
        <v>32.333333333333336</v>
      </c>
      <c r="L749" s="12"/>
      <c r="M749" s="12"/>
      <c r="N749" s="12"/>
      <c r="O749" s="13"/>
      <c r="P749" s="26"/>
      <c r="Q749" s="26"/>
      <c r="R749" s="26"/>
      <c r="T749" s="35"/>
    </row>
    <row r="750" spans="1:20" x14ac:dyDescent="0.35">
      <c r="A750" s="10">
        <v>2014</v>
      </c>
      <c r="B750" s="10" t="s">
        <v>133</v>
      </c>
      <c r="C750" s="10" t="s">
        <v>134</v>
      </c>
      <c r="D750" s="10">
        <v>5</v>
      </c>
      <c r="E750" s="10">
        <v>5</v>
      </c>
      <c r="F750" s="10">
        <v>29</v>
      </c>
      <c r="G750" s="10">
        <v>3</v>
      </c>
      <c r="H750" s="10" t="s">
        <v>13</v>
      </c>
      <c r="I750" s="16">
        <v>41834</v>
      </c>
      <c r="J750" s="10" t="s">
        <v>125</v>
      </c>
      <c r="K750" s="12">
        <v>36.333333333333336</v>
      </c>
      <c r="L750" s="12"/>
      <c r="M750" s="12"/>
      <c r="N750" s="12"/>
      <c r="O750" s="13"/>
      <c r="P750" s="26"/>
      <c r="Q750" s="26"/>
      <c r="R750" s="26"/>
      <c r="T750" s="35"/>
    </row>
    <row r="751" spans="1:20" x14ac:dyDescent="0.35">
      <c r="A751" s="10">
        <v>2014</v>
      </c>
      <c r="B751" s="10" t="s">
        <v>133</v>
      </c>
      <c r="C751" s="10" t="s">
        <v>134</v>
      </c>
      <c r="D751" s="10">
        <v>5</v>
      </c>
      <c r="E751" s="10">
        <v>6</v>
      </c>
      <c r="F751" s="10">
        <v>30</v>
      </c>
      <c r="G751" s="10">
        <v>3</v>
      </c>
      <c r="H751" s="10" t="s">
        <v>10</v>
      </c>
      <c r="I751" s="16">
        <v>41834</v>
      </c>
      <c r="J751" s="10" t="s">
        <v>125</v>
      </c>
      <c r="K751" s="12">
        <v>31.666666666666668</v>
      </c>
      <c r="L751" s="12"/>
      <c r="M751" s="12"/>
      <c r="N751" s="12"/>
      <c r="O751" s="13"/>
      <c r="P751" s="26"/>
      <c r="Q751" s="26"/>
      <c r="R751" s="26"/>
      <c r="T751" s="35"/>
    </row>
    <row r="752" spans="1:20" x14ac:dyDescent="0.35">
      <c r="A752" s="10">
        <v>2014</v>
      </c>
      <c r="B752" s="10" t="s">
        <v>133</v>
      </c>
      <c r="C752" s="10" t="s">
        <v>134</v>
      </c>
      <c r="D752" s="10">
        <v>6</v>
      </c>
      <c r="E752" s="10">
        <v>6</v>
      </c>
      <c r="F752" s="10">
        <v>31</v>
      </c>
      <c r="G752" s="10">
        <v>3</v>
      </c>
      <c r="H752" s="10" t="s">
        <v>12</v>
      </c>
      <c r="I752" s="16">
        <v>41834</v>
      </c>
      <c r="J752" s="10" t="s">
        <v>125</v>
      </c>
      <c r="K752" s="12">
        <v>28.833333333333336</v>
      </c>
      <c r="L752" s="12"/>
      <c r="M752" s="12"/>
      <c r="N752" s="12"/>
      <c r="O752" s="13"/>
      <c r="P752" s="26"/>
      <c r="Q752" s="26"/>
      <c r="R752" s="26"/>
      <c r="T752" s="35"/>
    </row>
    <row r="753" spans="1:20" x14ac:dyDescent="0.35">
      <c r="A753" s="10">
        <v>2014</v>
      </c>
      <c r="B753" s="10" t="s">
        <v>133</v>
      </c>
      <c r="C753" s="10" t="s">
        <v>134</v>
      </c>
      <c r="D753" s="10">
        <v>6</v>
      </c>
      <c r="E753" s="10">
        <v>5</v>
      </c>
      <c r="F753" s="10">
        <v>32</v>
      </c>
      <c r="G753" s="10">
        <v>3</v>
      </c>
      <c r="H753" s="10" t="s">
        <v>6</v>
      </c>
      <c r="I753" s="16">
        <v>41834</v>
      </c>
      <c r="J753" s="10" t="s">
        <v>125</v>
      </c>
      <c r="K753" s="12">
        <v>23.666666666666668</v>
      </c>
      <c r="L753" s="12"/>
      <c r="M753" s="12"/>
      <c r="N753" s="12"/>
      <c r="O753" s="13"/>
      <c r="P753" s="26"/>
      <c r="Q753" s="26"/>
      <c r="R753" s="26"/>
      <c r="T753" s="35"/>
    </row>
    <row r="754" spans="1:20" x14ac:dyDescent="0.35">
      <c r="A754" s="10">
        <v>2014</v>
      </c>
      <c r="B754" s="10" t="s">
        <v>133</v>
      </c>
      <c r="C754" s="10" t="s">
        <v>134</v>
      </c>
      <c r="D754" s="10">
        <v>6</v>
      </c>
      <c r="E754" s="10">
        <v>4</v>
      </c>
      <c r="F754" s="10">
        <v>33</v>
      </c>
      <c r="G754" s="10">
        <v>3</v>
      </c>
      <c r="H754" s="10" t="s">
        <v>4</v>
      </c>
      <c r="I754" s="16">
        <v>41834</v>
      </c>
      <c r="J754" s="10" t="s">
        <v>125</v>
      </c>
      <c r="K754" s="12">
        <v>17.833333333333332</v>
      </c>
      <c r="L754" s="12"/>
      <c r="M754" s="12"/>
      <c r="N754" s="12"/>
      <c r="O754" s="13"/>
      <c r="P754" s="26"/>
      <c r="Q754" s="26"/>
      <c r="R754" s="26"/>
      <c r="T754" s="35"/>
    </row>
    <row r="755" spans="1:20" x14ac:dyDescent="0.35">
      <c r="A755" s="10">
        <v>2014</v>
      </c>
      <c r="B755" s="10" t="s">
        <v>133</v>
      </c>
      <c r="C755" s="10" t="s">
        <v>134</v>
      </c>
      <c r="D755" s="10">
        <v>6</v>
      </c>
      <c r="E755" s="10">
        <v>3</v>
      </c>
      <c r="F755" s="10">
        <v>34</v>
      </c>
      <c r="G755" s="10">
        <v>3</v>
      </c>
      <c r="H755" s="10" t="s">
        <v>9</v>
      </c>
      <c r="I755" s="16">
        <v>41834</v>
      </c>
      <c r="J755" s="10" t="s">
        <v>125</v>
      </c>
      <c r="K755" s="12">
        <v>35.833333333333336</v>
      </c>
      <c r="L755" s="12"/>
      <c r="M755" s="12"/>
      <c r="N755" s="12"/>
      <c r="O755" s="13"/>
      <c r="P755" s="26"/>
      <c r="Q755" s="26"/>
      <c r="R755" s="26"/>
      <c r="T755" s="35"/>
    </row>
    <row r="756" spans="1:20" x14ac:dyDescent="0.35">
      <c r="A756" s="10">
        <v>2014</v>
      </c>
      <c r="B756" s="10" t="s">
        <v>133</v>
      </c>
      <c r="C756" s="10" t="s">
        <v>134</v>
      </c>
      <c r="D756" s="10">
        <v>6</v>
      </c>
      <c r="E756" s="10">
        <v>2</v>
      </c>
      <c r="F756" s="10">
        <v>35</v>
      </c>
      <c r="G756" s="10">
        <v>3</v>
      </c>
      <c r="H756" s="10" t="s">
        <v>7</v>
      </c>
      <c r="I756" s="16">
        <v>41834</v>
      </c>
      <c r="J756" s="10" t="s">
        <v>125</v>
      </c>
      <c r="K756" s="12">
        <v>27.166666666666668</v>
      </c>
      <c r="L756" s="12"/>
      <c r="M756" s="12"/>
      <c r="N756" s="12"/>
      <c r="O756" s="13"/>
      <c r="P756" s="26"/>
      <c r="Q756" s="26"/>
      <c r="R756" s="26"/>
      <c r="T756" s="35"/>
    </row>
    <row r="757" spans="1:20" x14ac:dyDescent="0.35">
      <c r="A757" s="10">
        <v>2014</v>
      </c>
      <c r="B757" s="10" t="s">
        <v>133</v>
      </c>
      <c r="C757" s="10" t="s">
        <v>134</v>
      </c>
      <c r="D757" s="10">
        <v>6</v>
      </c>
      <c r="E757" s="10">
        <v>1</v>
      </c>
      <c r="F757" s="10">
        <v>36</v>
      </c>
      <c r="G757" s="10">
        <v>3</v>
      </c>
      <c r="H757" s="10" t="s">
        <v>8</v>
      </c>
      <c r="I757" s="16">
        <v>41834</v>
      </c>
      <c r="J757" s="10" t="s">
        <v>125</v>
      </c>
      <c r="K757" s="12">
        <v>27.333333333333332</v>
      </c>
      <c r="L757" s="12"/>
      <c r="M757" s="12"/>
      <c r="N757" s="12"/>
      <c r="O757" s="13"/>
      <c r="P757" s="26"/>
      <c r="Q757" s="26"/>
      <c r="R757" s="26"/>
      <c r="T757" s="35"/>
    </row>
    <row r="758" spans="1:20" x14ac:dyDescent="0.35">
      <c r="A758" s="10">
        <v>2014</v>
      </c>
      <c r="B758" s="10" t="s">
        <v>133</v>
      </c>
      <c r="C758" s="10" t="s">
        <v>134</v>
      </c>
      <c r="D758" s="10">
        <v>7</v>
      </c>
      <c r="E758" s="10">
        <v>1</v>
      </c>
      <c r="F758" s="10">
        <v>37</v>
      </c>
      <c r="G758" s="10">
        <v>4</v>
      </c>
      <c r="H758" s="10" t="s">
        <v>9</v>
      </c>
      <c r="I758" s="16">
        <v>41834</v>
      </c>
      <c r="J758" s="10" t="s">
        <v>125</v>
      </c>
      <c r="K758" s="12">
        <v>32.000000000000007</v>
      </c>
      <c r="L758" s="12"/>
      <c r="M758" s="12"/>
      <c r="N758" s="12"/>
      <c r="O758" s="13"/>
      <c r="P758" s="26"/>
      <c r="Q758" s="26"/>
      <c r="R758" s="26"/>
      <c r="T758" s="35"/>
    </row>
    <row r="759" spans="1:20" x14ac:dyDescent="0.35">
      <c r="A759" s="10">
        <v>2014</v>
      </c>
      <c r="B759" s="10" t="s">
        <v>133</v>
      </c>
      <c r="C759" s="10" t="s">
        <v>134</v>
      </c>
      <c r="D759" s="10">
        <v>7</v>
      </c>
      <c r="E759" s="10">
        <v>2</v>
      </c>
      <c r="F759" s="10">
        <v>38</v>
      </c>
      <c r="G759" s="10">
        <v>4</v>
      </c>
      <c r="H759" s="10" t="s">
        <v>6</v>
      </c>
      <c r="I759" s="16">
        <v>41834</v>
      </c>
      <c r="J759" s="10" t="s">
        <v>125</v>
      </c>
      <c r="K759" s="12">
        <v>14.5</v>
      </c>
      <c r="L759" s="12"/>
      <c r="M759" s="12"/>
      <c r="N759" s="12"/>
      <c r="O759" s="13"/>
      <c r="P759" s="26"/>
      <c r="Q759" s="26"/>
      <c r="R759" s="26"/>
      <c r="T759" s="35"/>
    </row>
    <row r="760" spans="1:20" x14ac:dyDescent="0.35">
      <c r="A760" s="10">
        <v>2014</v>
      </c>
      <c r="B760" s="10" t="s">
        <v>133</v>
      </c>
      <c r="C760" s="10" t="s">
        <v>134</v>
      </c>
      <c r="D760" s="10">
        <v>7</v>
      </c>
      <c r="E760" s="10">
        <v>3</v>
      </c>
      <c r="F760" s="10">
        <v>39</v>
      </c>
      <c r="G760" s="10">
        <v>4</v>
      </c>
      <c r="H760" s="10" t="s">
        <v>2</v>
      </c>
      <c r="I760" s="16">
        <v>41834</v>
      </c>
      <c r="J760" s="10" t="s">
        <v>125</v>
      </c>
      <c r="K760" s="12">
        <v>22.5</v>
      </c>
      <c r="L760" s="12"/>
      <c r="M760" s="12"/>
      <c r="N760" s="12"/>
      <c r="O760" s="13"/>
      <c r="P760" s="26"/>
      <c r="Q760" s="26"/>
      <c r="R760" s="26"/>
      <c r="T760" s="35"/>
    </row>
    <row r="761" spans="1:20" x14ac:dyDescent="0.35">
      <c r="A761" s="10">
        <v>2014</v>
      </c>
      <c r="B761" s="10" t="s">
        <v>133</v>
      </c>
      <c r="C761" s="10" t="s">
        <v>134</v>
      </c>
      <c r="D761" s="10">
        <v>7</v>
      </c>
      <c r="E761" s="10">
        <v>4</v>
      </c>
      <c r="F761" s="10">
        <v>40</v>
      </c>
      <c r="G761" s="10">
        <v>4</v>
      </c>
      <c r="H761" s="10" t="s">
        <v>12</v>
      </c>
      <c r="I761" s="16">
        <v>41834</v>
      </c>
      <c r="J761" s="10" t="s">
        <v>125</v>
      </c>
      <c r="K761" s="12">
        <v>32</v>
      </c>
      <c r="L761" s="12"/>
      <c r="M761" s="12"/>
      <c r="N761" s="12"/>
      <c r="O761" s="13"/>
      <c r="P761" s="26"/>
      <c r="Q761" s="26"/>
      <c r="R761" s="26"/>
      <c r="T761" s="35"/>
    </row>
    <row r="762" spans="1:20" x14ac:dyDescent="0.35">
      <c r="A762" s="10">
        <v>2014</v>
      </c>
      <c r="B762" s="10" t="s">
        <v>133</v>
      </c>
      <c r="C762" s="10" t="s">
        <v>134</v>
      </c>
      <c r="D762" s="10">
        <v>7</v>
      </c>
      <c r="E762" s="10">
        <v>5</v>
      </c>
      <c r="F762" s="10">
        <v>41</v>
      </c>
      <c r="G762" s="10">
        <v>4</v>
      </c>
      <c r="H762" s="10" t="s">
        <v>8</v>
      </c>
      <c r="I762" s="16">
        <v>41834</v>
      </c>
      <c r="J762" s="10" t="s">
        <v>125</v>
      </c>
      <c r="K762" s="12">
        <v>34.5</v>
      </c>
      <c r="L762" s="12"/>
      <c r="M762" s="12"/>
      <c r="N762" s="12"/>
      <c r="O762" s="13"/>
      <c r="P762" s="26"/>
      <c r="Q762" s="26"/>
      <c r="R762" s="26"/>
      <c r="T762" s="35"/>
    </row>
    <row r="763" spans="1:20" x14ac:dyDescent="0.35">
      <c r="A763" s="10">
        <v>2014</v>
      </c>
      <c r="B763" s="10" t="s">
        <v>133</v>
      </c>
      <c r="C763" s="10" t="s">
        <v>134</v>
      </c>
      <c r="D763" s="10">
        <v>7</v>
      </c>
      <c r="E763" s="10">
        <v>6</v>
      </c>
      <c r="F763" s="10">
        <v>42</v>
      </c>
      <c r="G763" s="10">
        <v>4</v>
      </c>
      <c r="H763" s="10" t="s">
        <v>5</v>
      </c>
      <c r="I763" s="16">
        <v>41834</v>
      </c>
      <c r="J763" s="10" t="s">
        <v>125</v>
      </c>
      <c r="K763" s="12">
        <v>27</v>
      </c>
      <c r="L763" s="12"/>
      <c r="M763" s="12"/>
      <c r="N763" s="12"/>
      <c r="O763" s="13"/>
      <c r="P763" s="26"/>
      <c r="Q763" s="26"/>
      <c r="R763" s="26"/>
      <c r="T763" s="35"/>
    </row>
    <row r="764" spans="1:20" x14ac:dyDescent="0.35">
      <c r="A764" s="10">
        <v>2014</v>
      </c>
      <c r="B764" s="10" t="s">
        <v>133</v>
      </c>
      <c r="C764" s="10" t="s">
        <v>134</v>
      </c>
      <c r="D764" s="10">
        <v>8</v>
      </c>
      <c r="E764" s="10">
        <v>6</v>
      </c>
      <c r="F764" s="10">
        <v>43</v>
      </c>
      <c r="G764" s="10">
        <v>4</v>
      </c>
      <c r="H764" s="10" t="s">
        <v>3</v>
      </c>
      <c r="I764" s="16">
        <v>41834</v>
      </c>
      <c r="J764" s="10" t="s">
        <v>125</v>
      </c>
      <c r="K764" s="12">
        <v>29.333333333333336</v>
      </c>
      <c r="L764" s="12"/>
      <c r="M764" s="12"/>
      <c r="N764" s="12"/>
      <c r="O764" s="13"/>
      <c r="P764" s="26"/>
      <c r="Q764" s="26"/>
      <c r="R764" s="26"/>
      <c r="T764" s="35"/>
    </row>
    <row r="765" spans="1:20" x14ac:dyDescent="0.35">
      <c r="A765" s="10">
        <v>2014</v>
      </c>
      <c r="B765" s="10" t="s">
        <v>133</v>
      </c>
      <c r="C765" s="10" t="s">
        <v>134</v>
      </c>
      <c r="D765" s="10">
        <v>8</v>
      </c>
      <c r="E765" s="10">
        <v>5</v>
      </c>
      <c r="F765" s="10">
        <v>44</v>
      </c>
      <c r="G765" s="10">
        <v>4</v>
      </c>
      <c r="H765" s="10" t="s">
        <v>4</v>
      </c>
      <c r="I765" s="16">
        <v>41834</v>
      </c>
      <c r="J765" s="10" t="s">
        <v>125</v>
      </c>
      <c r="K765" s="12">
        <v>17.5</v>
      </c>
      <c r="L765" s="12"/>
      <c r="M765" s="12"/>
      <c r="N765" s="12"/>
      <c r="O765" s="13"/>
      <c r="P765" s="26"/>
      <c r="Q765" s="26"/>
      <c r="R765" s="26"/>
      <c r="T765" s="35"/>
    </row>
    <row r="766" spans="1:20" x14ac:dyDescent="0.35">
      <c r="A766" s="10">
        <v>2014</v>
      </c>
      <c r="B766" s="10" t="s">
        <v>133</v>
      </c>
      <c r="C766" s="10" t="s">
        <v>134</v>
      </c>
      <c r="D766" s="10">
        <v>8</v>
      </c>
      <c r="E766" s="10">
        <v>4</v>
      </c>
      <c r="F766" s="10">
        <v>45</v>
      </c>
      <c r="G766" s="10">
        <v>4</v>
      </c>
      <c r="H766" s="10" t="s">
        <v>13</v>
      </c>
      <c r="I766" s="16">
        <v>41834</v>
      </c>
      <c r="J766" s="10" t="s">
        <v>125</v>
      </c>
      <c r="K766" s="12">
        <v>30.666666666666664</v>
      </c>
      <c r="L766" s="12"/>
      <c r="M766" s="12"/>
      <c r="N766" s="12"/>
      <c r="O766" s="13"/>
      <c r="P766" s="26"/>
      <c r="Q766" s="26"/>
      <c r="R766" s="26"/>
      <c r="T766" s="35"/>
    </row>
    <row r="767" spans="1:20" x14ac:dyDescent="0.35">
      <c r="A767" s="10">
        <v>2014</v>
      </c>
      <c r="B767" s="10" t="s">
        <v>133</v>
      </c>
      <c r="C767" s="10" t="s">
        <v>134</v>
      </c>
      <c r="D767" s="10">
        <v>8</v>
      </c>
      <c r="E767" s="10">
        <v>3</v>
      </c>
      <c r="F767" s="10">
        <v>46</v>
      </c>
      <c r="G767" s="10">
        <v>4</v>
      </c>
      <c r="H767" s="10" t="s">
        <v>7</v>
      </c>
      <c r="I767" s="16">
        <v>41834</v>
      </c>
      <c r="J767" s="10" t="s">
        <v>125</v>
      </c>
      <c r="K767" s="12">
        <v>25</v>
      </c>
      <c r="L767" s="12"/>
      <c r="M767" s="12"/>
      <c r="N767" s="12"/>
      <c r="O767" s="13"/>
      <c r="P767" s="26"/>
      <c r="Q767" s="26"/>
      <c r="R767" s="26"/>
      <c r="T767" s="35"/>
    </row>
    <row r="768" spans="1:20" x14ac:dyDescent="0.35">
      <c r="A768" s="10">
        <v>2014</v>
      </c>
      <c r="B768" s="10" t="s">
        <v>133</v>
      </c>
      <c r="C768" s="10" t="s">
        <v>134</v>
      </c>
      <c r="D768" s="10">
        <v>8</v>
      </c>
      <c r="E768" s="10">
        <v>2</v>
      </c>
      <c r="F768" s="10">
        <v>47</v>
      </c>
      <c r="G768" s="10">
        <v>4</v>
      </c>
      <c r="H768" s="10" t="s">
        <v>14</v>
      </c>
      <c r="I768" s="16">
        <v>41834</v>
      </c>
      <c r="J768" s="10" t="s">
        <v>125</v>
      </c>
      <c r="K768" s="12">
        <v>28.333333333333336</v>
      </c>
      <c r="L768" s="12"/>
      <c r="M768" s="12"/>
      <c r="N768" s="12"/>
      <c r="O768" s="13"/>
      <c r="P768" s="26"/>
      <c r="Q768" s="26"/>
      <c r="R768" s="26"/>
      <c r="T768" s="35"/>
    </row>
    <row r="769" spans="1:20" x14ac:dyDescent="0.35">
      <c r="A769" s="10">
        <v>2014</v>
      </c>
      <c r="B769" s="10" t="s">
        <v>133</v>
      </c>
      <c r="C769" s="10" t="s">
        <v>134</v>
      </c>
      <c r="D769" s="10">
        <v>8</v>
      </c>
      <c r="E769" s="10">
        <v>1</v>
      </c>
      <c r="F769" s="10">
        <v>48</v>
      </c>
      <c r="G769" s="10">
        <v>4</v>
      </c>
      <c r="H769" s="10" t="s">
        <v>10</v>
      </c>
      <c r="I769" s="16">
        <v>41834</v>
      </c>
      <c r="J769" s="10" t="s">
        <v>125</v>
      </c>
      <c r="K769" s="12">
        <v>24.333333333333332</v>
      </c>
      <c r="L769" s="12"/>
      <c r="M769" s="12"/>
      <c r="N769" s="12"/>
      <c r="O769" s="13"/>
      <c r="P769" s="26"/>
      <c r="Q769" s="26"/>
      <c r="R769" s="26"/>
      <c r="T769" s="35"/>
    </row>
    <row r="770" spans="1:20" x14ac:dyDescent="0.35">
      <c r="A770" s="10">
        <v>2014</v>
      </c>
      <c r="B770" s="10" t="s">
        <v>133</v>
      </c>
      <c r="C770" s="10" t="s">
        <v>134</v>
      </c>
      <c r="D770" s="10">
        <v>1</v>
      </c>
      <c r="E770" s="10">
        <v>1</v>
      </c>
      <c r="F770" s="10">
        <v>1</v>
      </c>
      <c r="G770" s="10">
        <v>1</v>
      </c>
      <c r="H770" s="10" t="s">
        <v>6</v>
      </c>
      <c r="I770" s="16">
        <v>41865</v>
      </c>
      <c r="J770" s="10" t="s">
        <v>126</v>
      </c>
      <c r="K770" s="17">
        <v>74.666666666666671</v>
      </c>
      <c r="L770" s="17"/>
      <c r="M770" s="17"/>
      <c r="N770" s="17"/>
      <c r="O770" s="13"/>
      <c r="P770" s="14">
        <v>-26.31</v>
      </c>
      <c r="Q770" s="15">
        <v>43.122</v>
      </c>
      <c r="R770" s="15">
        <v>139.9</v>
      </c>
      <c r="S770" s="35">
        <f t="shared" ref="S770:S817" si="41">K770*Q770/1000</f>
        <v>3.2197760000000004</v>
      </c>
      <c r="T770" s="35">
        <f t="shared" ref="T770" si="42">K770*R770/1000</f>
        <v>10.445866666666669</v>
      </c>
    </row>
    <row r="771" spans="1:20" x14ac:dyDescent="0.35">
      <c r="A771" s="10">
        <v>2014</v>
      </c>
      <c r="B771" s="10" t="s">
        <v>133</v>
      </c>
      <c r="C771" s="10" t="s">
        <v>134</v>
      </c>
      <c r="D771" s="10">
        <v>1</v>
      </c>
      <c r="E771" s="10">
        <v>2</v>
      </c>
      <c r="F771" s="10">
        <v>2</v>
      </c>
      <c r="G771" s="10">
        <v>1</v>
      </c>
      <c r="H771" s="10" t="s">
        <v>13</v>
      </c>
      <c r="I771" s="16">
        <v>41865</v>
      </c>
      <c r="J771" s="10" t="s">
        <v>126</v>
      </c>
      <c r="K771" s="17">
        <v>118.33333333333334</v>
      </c>
      <c r="L771" s="17"/>
      <c r="M771" s="17"/>
      <c r="N771" s="17"/>
      <c r="O771" s="13"/>
      <c r="P771" s="14">
        <v>-25.78</v>
      </c>
      <c r="Q771" s="15">
        <v>38.170999999999999</v>
      </c>
      <c r="R771" s="15">
        <v>116.19999999999999</v>
      </c>
      <c r="S771" s="35">
        <f t="shared" si="41"/>
        <v>4.5169016666666666</v>
      </c>
      <c r="T771" s="35">
        <f t="shared" ref="T771:T817" si="43">K771*R771/1000</f>
        <v>13.750333333333334</v>
      </c>
    </row>
    <row r="772" spans="1:20" x14ac:dyDescent="0.35">
      <c r="A772" s="10">
        <v>2014</v>
      </c>
      <c r="B772" s="10" t="s">
        <v>133</v>
      </c>
      <c r="C772" s="10" t="s">
        <v>134</v>
      </c>
      <c r="D772" s="10">
        <v>1</v>
      </c>
      <c r="E772" s="10">
        <v>3</v>
      </c>
      <c r="F772" s="10">
        <v>3</v>
      </c>
      <c r="G772" s="10">
        <v>1</v>
      </c>
      <c r="H772" s="10" t="s">
        <v>5</v>
      </c>
      <c r="I772" s="16">
        <v>41865</v>
      </c>
      <c r="J772" s="10" t="s">
        <v>126</v>
      </c>
      <c r="K772" s="17">
        <v>128.5</v>
      </c>
      <c r="L772" s="17"/>
      <c r="M772" s="17"/>
      <c r="N772" s="17"/>
      <c r="O772" s="13"/>
      <c r="P772" s="14">
        <v>-25.55</v>
      </c>
      <c r="Q772" s="15">
        <v>40.358999999999995</v>
      </c>
      <c r="R772" s="15">
        <v>119.80000000000001</v>
      </c>
      <c r="S772" s="35">
        <f t="shared" si="41"/>
        <v>5.1861314999999992</v>
      </c>
      <c r="T772" s="35">
        <f t="shared" si="43"/>
        <v>15.394300000000001</v>
      </c>
    </row>
    <row r="773" spans="1:20" x14ac:dyDescent="0.35">
      <c r="A773" s="10">
        <v>2014</v>
      </c>
      <c r="B773" s="10" t="s">
        <v>133</v>
      </c>
      <c r="C773" s="10" t="s">
        <v>134</v>
      </c>
      <c r="D773" s="10">
        <v>1</v>
      </c>
      <c r="E773" s="10">
        <v>4</v>
      </c>
      <c r="F773" s="10">
        <v>4</v>
      </c>
      <c r="G773" s="10">
        <v>1</v>
      </c>
      <c r="H773" s="10" t="s">
        <v>9</v>
      </c>
      <c r="I773" s="16">
        <v>41865</v>
      </c>
      <c r="J773" s="10" t="s">
        <v>126</v>
      </c>
      <c r="K773" s="17">
        <v>170</v>
      </c>
      <c r="L773" s="17"/>
      <c r="M773" s="17"/>
      <c r="N773" s="17"/>
      <c r="O773" s="13"/>
      <c r="P773" s="14">
        <v>-25.81</v>
      </c>
      <c r="Q773" s="15">
        <v>41.533000000000001</v>
      </c>
      <c r="R773" s="15">
        <v>106.19999999999999</v>
      </c>
      <c r="S773" s="35">
        <f t="shared" si="41"/>
        <v>7.0606100000000005</v>
      </c>
      <c r="T773" s="35">
        <f t="shared" si="43"/>
        <v>18.053999999999995</v>
      </c>
    </row>
    <row r="774" spans="1:20" x14ac:dyDescent="0.35">
      <c r="A774" s="10">
        <v>2014</v>
      </c>
      <c r="B774" s="10" t="s">
        <v>133</v>
      </c>
      <c r="C774" s="10" t="s">
        <v>134</v>
      </c>
      <c r="D774" s="10">
        <v>1</v>
      </c>
      <c r="E774" s="10">
        <v>5</v>
      </c>
      <c r="F774" s="10">
        <v>5</v>
      </c>
      <c r="G774" s="10">
        <v>1</v>
      </c>
      <c r="H774" s="10" t="s">
        <v>12</v>
      </c>
      <c r="I774" s="16">
        <v>41865</v>
      </c>
      <c r="J774" s="10" t="s">
        <v>126</v>
      </c>
      <c r="K774" s="17">
        <v>150.16666666666666</v>
      </c>
      <c r="L774" s="17"/>
      <c r="M774" s="17"/>
      <c r="N774" s="17"/>
      <c r="O774" s="13"/>
      <c r="P774" s="14">
        <v>-25.75</v>
      </c>
      <c r="Q774" s="15">
        <v>41.521999999999998</v>
      </c>
      <c r="R774" s="15">
        <v>94.9</v>
      </c>
      <c r="S774" s="35">
        <f t="shared" si="41"/>
        <v>6.2352203333333325</v>
      </c>
      <c r="T774" s="35">
        <f t="shared" si="43"/>
        <v>14.250816666666667</v>
      </c>
    </row>
    <row r="775" spans="1:20" x14ac:dyDescent="0.35">
      <c r="A775" s="10">
        <v>2014</v>
      </c>
      <c r="B775" s="10" t="s">
        <v>133</v>
      </c>
      <c r="C775" s="10" t="s">
        <v>134</v>
      </c>
      <c r="D775" s="10">
        <v>1</v>
      </c>
      <c r="E775" s="10">
        <v>6</v>
      </c>
      <c r="F775" s="10">
        <v>6</v>
      </c>
      <c r="G775" s="10">
        <v>1</v>
      </c>
      <c r="H775" s="10" t="s">
        <v>14</v>
      </c>
      <c r="I775" s="16">
        <v>41865</v>
      </c>
      <c r="J775" s="10" t="s">
        <v>126</v>
      </c>
      <c r="K775" s="17">
        <v>116.49999999999999</v>
      </c>
      <c r="L775" s="17"/>
      <c r="M775" s="17"/>
      <c r="N775" s="17"/>
      <c r="O775" s="13"/>
      <c r="P775" s="14">
        <v>-25.92</v>
      </c>
      <c r="Q775" s="15">
        <v>39.987000000000002</v>
      </c>
      <c r="R775" s="15">
        <v>113</v>
      </c>
      <c r="S775" s="35">
        <f t="shared" si="41"/>
        <v>4.6584854999999994</v>
      </c>
      <c r="T775" s="35">
        <f t="shared" si="43"/>
        <v>13.164499999999999</v>
      </c>
    </row>
    <row r="776" spans="1:20" x14ac:dyDescent="0.35">
      <c r="A776" s="10">
        <v>2014</v>
      </c>
      <c r="B776" s="10" t="s">
        <v>133</v>
      </c>
      <c r="C776" s="10" t="s">
        <v>134</v>
      </c>
      <c r="D776" s="10">
        <v>2</v>
      </c>
      <c r="E776" s="10">
        <v>6</v>
      </c>
      <c r="F776" s="10">
        <v>7</v>
      </c>
      <c r="G776" s="10">
        <v>1</v>
      </c>
      <c r="H776" s="10" t="s">
        <v>4</v>
      </c>
      <c r="I776" s="16">
        <v>41865</v>
      </c>
      <c r="J776" s="10" t="s">
        <v>126</v>
      </c>
      <c r="K776" s="17">
        <v>145.66666666666669</v>
      </c>
      <c r="L776" s="17"/>
      <c r="M776" s="17"/>
      <c r="N776" s="17"/>
      <c r="O776" s="13"/>
      <c r="P776" s="14">
        <v>-25.83</v>
      </c>
      <c r="Q776" s="15">
        <v>43.914000000000001</v>
      </c>
      <c r="R776" s="15">
        <v>98.800000000000011</v>
      </c>
      <c r="S776" s="35">
        <f t="shared" si="41"/>
        <v>6.3968060000000015</v>
      </c>
      <c r="T776" s="35">
        <f t="shared" si="43"/>
        <v>14.391866666666671</v>
      </c>
    </row>
    <row r="777" spans="1:20" x14ac:dyDescent="0.35">
      <c r="A777" s="10">
        <v>2014</v>
      </c>
      <c r="B777" s="10" t="s">
        <v>133</v>
      </c>
      <c r="C777" s="10" t="s">
        <v>134</v>
      </c>
      <c r="D777" s="10">
        <v>2</v>
      </c>
      <c r="E777" s="10">
        <v>5</v>
      </c>
      <c r="F777" s="10">
        <v>8</v>
      </c>
      <c r="G777" s="10">
        <v>1</v>
      </c>
      <c r="H777" s="10" t="s">
        <v>7</v>
      </c>
      <c r="I777" s="16">
        <v>41865</v>
      </c>
      <c r="J777" s="10" t="s">
        <v>126</v>
      </c>
      <c r="K777" s="17">
        <v>136.16666666666666</v>
      </c>
      <c r="L777" s="17"/>
      <c r="M777" s="17"/>
      <c r="N777" s="17"/>
      <c r="O777" s="13"/>
      <c r="P777" s="14">
        <v>-25.96</v>
      </c>
      <c r="Q777" s="15">
        <v>41.631</v>
      </c>
      <c r="R777" s="15">
        <v>92.5</v>
      </c>
      <c r="S777" s="35">
        <f t="shared" si="41"/>
        <v>5.6687545000000004</v>
      </c>
      <c r="T777" s="35">
        <f t="shared" si="43"/>
        <v>12.595416666666667</v>
      </c>
    </row>
    <row r="778" spans="1:20" x14ac:dyDescent="0.35">
      <c r="A778" s="10">
        <v>2014</v>
      </c>
      <c r="B778" s="10" t="s">
        <v>133</v>
      </c>
      <c r="C778" s="10" t="s">
        <v>134</v>
      </c>
      <c r="D778" s="10">
        <v>2</v>
      </c>
      <c r="E778" s="10">
        <v>4</v>
      </c>
      <c r="F778" s="10">
        <v>9</v>
      </c>
      <c r="G778" s="10">
        <v>1</v>
      </c>
      <c r="H778" s="10" t="s">
        <v>2</v>
      </c>
      <c r="I778" s="16">
        <v>41865</v>
      </c>
      <c r="J778" s="10" t="s">
        <v>126</v>
      </c>
      <c r="K778" s="17">
        <v>208.83333333333337</v>
      </c>
      <c r="L778" s="17"/>
      <c r="M778" s="17"/>
      <c r="N778" s="17"/>
      <c r="O778" s="13"/>
      <c r="P778" s="14">
        <v>-25.72</v>
      </c>
      <c r="Q778" s="15">
        <v>38.605999999999995</v>
      </c>
      <c r="R778" s="15">
        <v>89.399999999999991</v>
      </c>
      <c r="S778" s="35">
        <f t="shared" si="41"/>
        <v>8.0622196666666675</v>
      </c>
      <c r="T778" s="35">
        <f t="shared" si="43"/>
        <v>18.669700000000002</v>
      </c>
    </row>
    <row r="779" spans="1:20" x14ac:dyDescent="0.35">
      <c r="A779" s="10">
        <v>2014</v>
      </c>
      <c r="B779" s="10" t="s">
        <v>133</v>
      </c>
      <c r="C779" s="10" t="s">
        <v>134</v>
      </c>
      <c r="D779" s="10">
        <v>2</v>
      </c>
      <c r="E779" s="10">
        <v>3</v>
      </c>
      <c r="F779" s="10">
        <v>10</v>
      </c>
      <c r="G779" s="10">
        <v>1</v>
      </c>
      <c r="H779" s="10" t="s">
        <v>10</v>
      </c>
      <c r="I779" s="16">
        <v>41865</v>
      </c>
      <c r="J779" s="10" t="s">
        <v>126</v>
      </c>
      <c r="K779" s="17">
        <v>137.83333333333334</v>
      </c>
      <c r="L779" s="17"/>
      <c r="M779" s="17"/>
      <c r="N779" s="17"/>
      <c r="O779" s="13"/>
      <c r="P779" s="14">
        <v>-25.92</v>
      </c>
      <c r="Q779" s="15">
        <v>40.163000000000004</v>
      </c>
      <c r="R779" s="15">
        <v>94.1</v>
      </c>
      <c r="S779" s="35">
        <f t="shared" si="41"/>
        <v>5.5358001666666681</v>
      </c>
      <c r="T779" s="35">
        <f t="shared" si="43"/>
        <v>12.970116666666668</v>
      </c>
    </row>
    <row r="780" spans="1:20" x14ac:dyDescent="0.35">
      <c r="A780" s="10">
        <v>2014</v>
      </c>
      <c r="B780" s="10" t="s">
        <v>133</v>
      </c>
      <c r="C780" s="10" t="s">
        <v>134</v>
      </c>
      <c r="D780" s="10">
        <v>2</v>
      </c>
      <c r="E780" s="10">
        <v>2</v>
      </c>
      <c r="F780" s="10">
        <v>11</v>
      </c>
      <c r="G780" s="10">
        <v>1</v>
      </c>
      <c r="H780" s="10" t="s">
        <v>8</v>
      </c>
      <c r="I780" s="16">
        <v>41865</v>
      </c>
      <c r="J780" s="10" t="s">
        <v>126</v>
      </c>
      <c r="K780" s="17">
        <v>129.66666666666666</v>
      </c>
      <c r="L780" s="17"/>
      <c r="M780" s="17"/>
      <c r="N780" s="17"/>
      <c r="O780" s="13"/>
      <c r="P780" s="14">
        <v>-25.25</v>
      </c>
      <c r="Q780" s="15">
        <v>37.400999999999996</v>
      </c>
      <c r="R780" s="15">
        <v>157.30000000000001</v>
      </c>
      <c r="S780" s="35">
        <f t="shared" si="41"/>
        <v>4.8496629999999996</v>
      </c>
      <c r="T780" s="35">
        <f t="shared" si="43"/>
        <v>20.396566666666665</v>
      </c>
    </row>
    <row r="781" spans="1:20" x14ac:dyDescent="0.35">
      <c r="A781" s="10">
        <v>2014</v>
      </c>
      <c r="B781" s="10" t="s">
        <v>133</v>
      </c>
      <c r="C781" s="10" t="s">
        <v>134</v>
      </c>
      <c r="D781" s="10">
        <v>2</v>
      </c>
      <c r="E781" s="10">
        <v>1</v>
      </c>
      <c r="F781" s="10">
        <v>12</v>
      </c>
      <c r="G781" s="10">
        <v>1</v>
      </c>
      <c r="H781" s="10" t="s">
        <v>3</v>
      </c>
      <c r="I781" s="16">
        <v>41865</v>
      </c>
      <c r="J781" s="10" t="s">
        <v>126</v>
      </c>
      <c r="K781" s="17">
        <v>128.66666666666669</v>
      </c>
      <c r="L781" s="17"/>
      <c r="M781" s="17"/>
      <c r="N781" s="17"/>
      <c r="O781" s="13"/>
      <c r="P781" s="14">
        <v>-25.66</v>
      </c>
      <c r="Q781" s="15">
        <v>41.778000000000006</v>
      </c>
      <c r="R781" s="15">
        <v>120.60000000000001</v>
      </c>
      <c r="S781" s="35">
        <f t="shared" si="41"/>
        <v>5.3754360000000014</v>
      </c>
      <c r="T781" s="35">
        <f t="shared" si="43"/>
        <v>15.517200000000003</v>
      </c>
    </row>
    <row r="782" spans="1:20" x14ac:dyDescent="0.35">
      <c r="A782" s="10">
        <v>2014</v>
      </c>
      <c r="B782" s="10" t="s">
        <v>133</v>
      </c>
      <c r="C782" s="10" t="s">
        <v>134</v>
      </c>
      <c r="D782" s="10">
        <v>3</v>
      </c>
      <c r="E782" s="10">
        <v>1</v>
      </c>
      <c r="F782" s="10">
        <v>13</v>
      </c>
      <c r="G782" s="10">
        <v>2</v>
      </c>
      <c r="H782" s="10" t="s">
        <v>12</v>
      </c>
      <c r="I782" s="16">
        <v>41865</v>
      </c>
      <c r="J782" s="10" t="s">
        <v>126</v>
      </c>
      <c r="K782" s="17">
        <v>169.5</v>
      </c>
      <c r="L782" s="17"/>
      <c r="M782" s="17"/>
      <c r="N782" s="17"/>
      <c r="O782" s="13"/>
      <c r="P782" s="14">
        <v>-25.76</v>
      </c>
      <c r="Q782" s="15">
        <v>38.96</v>
      </c>
      <c r="R782" s="15">
        <v>103.9</v>
      </c>
      <c r="S782" s="35">
        <f t="shared" si="41"/>
        <v>6.60372</v>
      </c>
      <c r="T782" s="35">
        <f t="shared" si="43"/>
        <v>17.611049999999999</v>
      </c>
    </row>
    <row r="783" spans="1:20" x14ac:dyDescent="0.35">
      <c r="A783" s="10">
        <v>2014</v>
      </c>
      <c r="B783" s="10" t="s">
        <v>133</v>
      </c>
      <c r="C783" s="10" t="s">
        <v>134</v>
      </c>
      <c r="D783" s="10">
        <v>3</v>
      </c>
      <c r="E783" s="10">
        <v>2</v>
      </c>
      <c r="F783" s="10">
        <v>14</v>
      </c>
      <c r="G783" s="10">
        <v>2</v>
      </c>
      <c r="H783" s="10" t="s">
        <v>10</v>
      </c>
      <c r="I783" s="16">
        <v>41865</v>
      </c>
      <c r="J783" s="10" t="s">
        <v>126</v>
      </c>
      <c r="K783" s="17">
        <v>131.50000000000003</v>
      </c>
      <c r="L783" s="17"/>
      <c r="M783" s="17"/>
      <c r="N783" s="17"/>
      <c r="O783" s="13"/>
      <c r="P783" s="14">
        <v>-25.93</v>
      </c>
      <c r="Q783" s="15">
        <v>40.627000000000002</v>
      </c>
      <c r="R783" s="15">
        <v>82.8</v>
      </c>
      <c r="S783" s="35">
        <f t="shared" si="41"/>
        <v>5.3424505000000018</v>
      </c>
      <c r="T783" s="35">
        <f t="shared" si="43"/>
        <v>10.888200000000003</v>
      </c>
    </row>
    <row r="784" spans="1:20" x14ac:dyDescent="0.35">
      <c r="A784" s="10">
        <v>2014</v>
      </c>
      <c r="B784" s="10" t="s">
        <v>133</v>
      </c>
      <c r="C784" s="10" t="s">
        <v>134</v>
      </c>
      <c r="D784" s="10">
        <v>3</v>
      </c>
      <c r="E784" s="10">
        <v>3</v>
      </c>
      <c r="F784" s="10">
        <v>15</v>
      </c>
      <c r="G784" s="10">
        <v>2</v>
      </c>
      <c r="H784" s="10" t="s">
        <v>6</v>
      </c>
      <c r="I784" s="16">
        <v>41865</v>
      </c>
      <c r="J784" s="10" t="s">
        <v>126</v>
      </c>
      <c r="K784" s="17">
        <v>84.333333333333329</v>
      </c>
      <c r="L784" s="17"/>
      <c r="M784" s="17"/>
      <c r="N784" s="17"/>
      <c r="O784" s="13"/>
      <c r="P784" s="14">
        <v>-25.77</v>
      </c>
      <c r="Q784" s="15">
        <v>39.352999999999994</v>
      </c>
      <c r="R784" s="15">
        <v>105.5</v>
      </c>
      <c r="S784" s="35">
        <f t="shared" si="41"/>
        <v>3.318769666666666</v>
      </c>
      <c r="T784" s="35">
        <f t="shared" si="43"/>
        <v>8.8971666666666653</v>
      </c>
    </row>
    <row r="785" spans="1:20" x14ac:dyDescent="0.35">
      <c r="A785" s="10">
        <v>2014</v>
      </c>
      <c r="B785" s="10" t="s">
        <v>133</v>
      </c>
      <c r="C785" s="10" t="s">
        <v>134</v>
      </c>
      <c r="D785" s="10">
        <v>3</v>
      </c>
      <c r="E785" s="10">
        <v>4</v>
      </c>
      <c r="F785" s="10">
        <v>16</v>
      </c>
      <c r="G785" s="10">
        <v>2</v>
      </c>
      <c r="H785" s="10" t="s">
        <v>7</v>
      </c>
      <c r="I785" s="16">
        <v>41865</v>
      </c>
      <c r="J785" s="10" t="s">
        <v>126</v>
      </c>
      <c r="K785" s="17">
        <v>147.5</v>
      </c>
      <c r="L785" s="17"/>
      <c r="M785" s="17"/>
      <c r="N785" s="17"/>
      <c r="O785" s="13"/>
      <c r="P785" s="14">
        <v>-25.74</v>
      </c>
      <c r="Q785" s="15">
        <v>41.399000000000001</v>
      </c>
      <c r="R785" s="15">
        <v>103.69999999999999</v>
      </c>
      <c r="S785" s="35">
        <f t="shared" si="41"/>
        <v>6.1063524999999998</v>
      </c>
      <c r="T785" s="35">
        <f t="shared" si="43"/>
        <v>15.295749999999998</v>
      </c>
    </row>
    <row r="786" spans="1:20" x14ac:dyDescent="0.35">
      <c r="A786" s="10">
        <v>2014</v>
      </c>
      <c r="B786" s="10" t="s">
        <v>133</v>
      </c>
      <c r="C786" s="10" t="s">
        <v>134</v>
      </c>
      <c r="D786" s="10">
        <v>3</v>
      </c>
      <c r="E786" s="10">
        <v>5</v>
      </c>
      <c r="F786" s="10">
        <v>17</v>
      </c>
      <c r="G786" s="10">
        <v>2</v>
      </c>
      <c r="H786" s="10" t="s">
        <v>3</v>
      </c>
      <c r="I786" s="16">
        <v>41865</v>
      </c>
      <c r="J786" s="10" t="s">
        <v>126</v>
      </c>
      <c r="K786" s="17">
        <v>145.33333333333334</v>
      </c>
      <c r="L786" s="17"/>
      <c r="M786" s="17"/>
      <c r="N786" s="17"/>
      <c r="O786" s="13"/>
      <c r="P786" s="14">
        <v>-25.69</v>
      </c>
      <c r="Q786" s="15">
        <v>44.489000000000004</v>
      </c>
      <c r="R786" s="15">
        <v>96.1</v>
      </c>
      <c r="S786" s="35">
        <f t="shared" si="41"/>
        <v>6.465734666666668</v>
      </c>
      <c r="T786" s="35">
        <f t="shared" si="43"/>
        <v>13.966533333333333</v>
      </c>
    </row>
    <row r="787" spans="1:20" x14ac:dyDescent="0.35">
      <c r="A787" s="10">
        <v>2014</v>
      </c>
      <c r="B787" s="10" t="s">
        <v>133</v>
      </c>
      <c r="C787" s="10" t="s">
        <v>134</v>
      </c>
      <c r="D787" s="10">
        <v>3</v>
      </c>
      <c r="E787" s="10">
        <v>6</v>
      </c>
      <c r="F787" s="10">
        <v>18</v>
      </c>
      <c r="G787" s="10">
        <v>2</v>
      </c>
      <c r="H787" s="10" t="s">
        <v>9</v>
      </c>
      <c r="I787" s="16">
        <v>41865</v>
      </c>
      <c r="J787" s="10" t="s">
        <v>126</v>
      </c>
      <c r="K787" s="17">
        <v>168.83333333333334</v>
      </c>
      <c r="L787" s="17"/>
      <c r="M787" s="17"/>
      <c r="N787" s="17"/>
      <c r="O787" s="13"/>
      <c r="P787" s="14">
        <v>-26.22</v>
      </c>
      <c r="Q787" s="15">
        <v>44.594999999999999</v>
      </c>
      <c r="R787" s="15">
        <v>70.5</v>
      </c>
      <c r="S787" s="35">
        <f t="shared" si="41"/>
        <v>7.5291225000000006</v>
      </c>
      <c r="T787" s="35">
        <f t="shared" si="43"/>
        <v>11.902749999999999</v>
      </c>
    </row>
    <row r="788" spans="1:20" x14ac:dyDescent="0.35">
      <c r="A788" s="10">
        <v>2014</v>
      </c>
      <c r="B788" s="10" t="s">
        <v>133</v>
      </c>
      <c r="C788" s="10" t="s">
        <v>134</v>
      </c>
      <c r="D788" s="10">
        <v>4</v>
      </c>
      <c r="E788" s="10">
        <v>6</v>
      </c>
      <c r="F788" s="10">
        <v>19</v>
      </c>
      <c r="G788" s="10">
        <v>2</v>
      </c>
      <c r="H788" s="10" t="s">
        <v>13</v>
      </c>
      <c r="I788" s="16">
        <v>41865</v>
      </c>
      <c r="J788" s="10" t="s">
        <v>126</v>
      </c>
      <c r="K788" s="17">
        <v>154.5</v>
      </c>
      <c r="L788" s="17"/>
      <c r="M788" s="17"/>
      <c r="N788" s="17"/>
      <c r="O788" s="13"/>
      <c r="P788" s="14">
        <v>-26.31</v>
      </c>
      <c r="Q788" s="15">
        <v>43.387</v>
      </c>
      <c r="R788" s="15">
        <v>62.5</v>
      </c>
      <c r="S788" s="35">
        <f t="shared" si="41"/>
        <v>6.7032915000000006</v>
      </c>
      <c r="T788" s="35">
        <f t="shared" si="43"/>
        <v>9.65625</v>
      </c>
    </row>
    <row r="789" spans="1:20" x14ac:dyDescent="0.35">
      <c r="A789" s="10">
        <v>2014</v>
      </c>
      <c r="B789" s="10" t="s">
        <v>133</v>
      </c>
      <c r="C789" s="10" t="s">
        <v>134</v>
      </c>
      <c r="D789" s="10">
        <v>4</v>
      </c>
      <c r="E789" s="10">
        <v>5</v>
      </c>
      <c r="F789" s="10">
        <v>20</v>
      </c>
      <c r="G789" s="10">
        <v>2</v>
      </c>
      <c r="H789" s="10" t="s">
        <v>2</v>
      </c>
      <c r="I789" s="16">
        <v>41865</v>
      </c>
      <c r="J789" s="10" t="s">
        <v>126</v>
      </c>
      <c r="K789" s="17">
        <v>178</v>
      </c>
      <c r="L789" s="17"/>
      <c r="M789" s="17"/>
      <c r="N789" s="17"/>
      <c r="O789" s="13"/>
      <c r="P789" s="14">
        <v>-25.73</v>
      </c>
      <c r="Q789" s="15">
        <v>38.777999999999999</v>
      </c>
      <c r="R789" s="15">
        <v>97.5</v>
      </c>
      <c r="S789" s="35">
        <f t="shared" si="41"/>
        <v>6.9024839999999994</v>
      </c>
      <c r="T789" s="35">
        <f t="shared" si="43"/>
        <v>17.355</v>
      </c>
    </row>
    <row r="790" spans="1:20" x14ac:dyDescent="0.35">
      <c r="A790" s="10">
        <v>2014</v>
      </c>
      <c r="B790" s="10" t="s">
        <v>133</v>
      </c>
      <c r="C790" s="10" t="s">
        <v>134</v>
      </c>
      <c r="D790" s="10">
        <v>4</v>
      </c>
      <c r="E790" s="10">
        <v>4</v>
      </c>
      <c r="F790" s="10">
        <v>21</v>
      </c>
      <c r="G790" s="10">
        <v>2</v>
      </c>
      <c r="H790" s="10" t="s">
        <v>14</v>
      </c>
      <c r="I790" s="16">
        <v>41865</v>
      </c>
      <c r="J790" s="10" t="s">
        <v>126</v>
      </c>
      <c r="K790" s="17">
        <v>150.83333333333334</v>
      </c>
      <c r="L790" s="17"/>
      <c r="M790" s="17"/>
      <c r="N790" s="17"/>
      <c r="O790" s="13"/>
      <c r="P790" s="14">
        <v>-26.02</v>
      </c>
      <c r="Q790" s="15">
        <v>42.228999999999999</v>
      </c>
      <c r="R790" s="15">
        <v>89</v>
      </c>
      <c r="S790" s="35">
        <f t="shared" si="41"/>
        <v>6.3695408333333337</v>
      </c>
      <c r="T790" s="35">
        <f t="shared" si="43"/>
        <v>13.424166666666668</v>
      </c>
    </row>
    <row r="791" spans="1:20" x14ac:dyDescent="0.35">
      <c r="A791" s="10">
        <v>2014</v>
      </c>
      <c r="B791" s="10" t="s">
        <v>133</v>
      </c>
      <c r="C791" s="10" t="s">
        <v>134</v>
      </c>
      <c r="D791" s="10">
        <v>4</v>
      </c>
      <c r="E791" s="10">
        <v>3</v>
      </c>
      <c r="F791" s="10">
        <v>22</v>
      </c>
      <c r="G791" s="10">
        <v>2</v>
      </c>
      <c r="H791" s="10" t="s">
        <v>8</v>
      </c>
      <c r="I791" s="16">
        <v>41865</v>
      </c>
      <c r="J791" s="10" t="s">
        <v>126</v>
      </c>
      <c r="K791" s="17">
        <v>163.33333333333334</v>
      </c>
      <c r="L791" s="17"/>
      <c r="M791" s="17"/>
      <c r="N791" s="17"/>
      <c r="O791" s="13"/>
      <c r="P791" s="14">
        <v>-25.16</v>
      </c>
      <c r="Q791" s="15">
        <v>38.137</v>
      </c>
      <c r="R791" s="15">
        <v>146.4</v>
      </c>
      <c r="S791" s="35">
        <f t="shared" si="41"/>
        <v>6.2290433333333342</v>
      </c>
      <c r="T791" s="35">
        <f t="shared" si="43"/>
        <v>23.912000000000003</v>
      </c>
    </row>
    <row r="792" spans="1:20" x14ac:dyDescent="0.35">
      <c r="A792" s="10">
        <v>2014</v>
      </c>
      <c r="B792" s="10" t="s">
        <v>133</v>
      </c>
      <c r="C792" s="10" t="s">
        <v>134</v>
      </c>
      <c r="D792" s="10">
        <v>4</v>
      </c>
      <c r="E792" s="10">
        <v>2</v>
      </c>
      <c r="F792" s="10">
        <v>23</v>
      </c>
      <c r="G792" s="10">
        <v>2</v>
      </c>
      <c r="H792" s="10" t="s">
        <v>4</v>
      </c>
      <c r="I792" s="16">
        <v>41865</v>
      </c>
      <c r="J792" s="10" t="s">
        <v>126</v>
      </c>
      <c r="K792" s="17">
        <v>93.166666666666671</v>
      </c>
      <c r="L792" s="17"/>
      <c r="M792" s="17"/>
      <c r="N792" s="17"/>
      <c r="O792" s="13"/>
      <c r="P792" s="14">
        <v>-25.33</v>
      </c>
      <c r="Q792" s="15">
        <v>38.248000000000005</v>
      </c>
      <c r="R792" s="15">
        <v>118.80000000000001</v>
      </c>
      <c r="S792" s="35">
        <f t="shared" si="41"/>
        <v>3.5634386666666673</v>
      </c>
      <c r="T792" s="35">
        <f t="shared" si="43"/>
        <v>11.068200000000001</v>
      </c>
    </row>
    <row r="793" spans="1:20" x14ac:dyDescent="0.35">
      <c r="A793" s="10">
        <v>2014</v>
      </c>
      <c r="B793" s="10" t="s">
        <v>133</v>
      </c>
      <c r="C793" s="10" t="s">
        <v>134</v>
      </c>
      <c r="D793" s="10">
        <v>4</v>
      </c>
      <c r="E793" s="10">
        <v>1</v>
      </c>
      <c r="F793" s="10">
        <v>24</v>
      </c>
      <c r="G793" s="10">
        <v>2</v>
      </c>
      <c r="H793" s="10" t="s">
        <v>5</v>
      </c>
      <c r="I793" s="16">
        <v>41865</v>
      </c>
      <c r="J793" s="10" t="s">
        <v>126</v>
      </c>
      <c r="K793" s="17">
        <v>133.66666666666669</v>
      </c>
      <c r="L793" s="17"/>
      <c r="M793" s="17"/>
      <c r="N793" s="17"/>
      <c r="O793" s="13"/>
      <c r="P793" s="14">
        <v>-25.42</v>
      </c>
      <c r="Q793" s="15">
        <v>39.158000000000001</v>
      </c>
      <c r="R793" s="15">
        <v>111.6</v>
      </c>
      <c r="S793" s="35">
        <f t="shared" si="41"/>
        <v>5.234119333333334</v>
      </c>
      <c r="T793" s="35">
        <f t="shared" si="43"/>
        <v>14.917200000000001</v>
      </c>
    </row>
    <row r="794" spans="1:20" x14ac:dyDescent="0.35">
      <c r="A794" s="10">
        <v>2014</v>
      </c>
      <c r="B794" s="10" t="s">
        <v>133</v>
      </c>
      <c r="C794" s="10" t="s">
        <v>134</v>
      </c>
      <c r="D794" s="10">
        <v>5</v>
      </c>
      <c r="E794" s="10">
        <v>1</v>
      </c>
      <c r="F794" s="10">
        <v>25</v>
      </c>
      <c r="G794" s="10">
        <v>3</v>
      </c>
      <c r="H794" s="10" t="s">
        <v>2</v>
      </c>
      <c r="I794" s="16">
        <v>41865</v>
      </c>
      <c r="J794" s="10" t="s">
        <v>126</v>
      </c>
      <c r="K794" s="17">
        <v>153.16666666666669</v>
      </c>
      <c r="L794" s="17"/>
      <c r="M794" s="17"/>
      <c r="N794" s="17"/>
      <c r="O794" s="13"/>
      <c r="P794" s="14">
        <v>-25.12</v>
      </c>
      <c r="Q794" s="15">
        <v>38.841000000000001</v>
      </c>
      <c r="R794" s="15">
        <v>153.69999999999999</v>
      </c>
      <c r="S794" s="35">
        <f t="shared" si="41"/>
        <v>5.9491465000000003</v>
      </c>
      <c r="T794" s="35">
        <f t="shared" si="43"/>
        <v>23.541716666666666</v>
      </c>
    </row>
    <row r="795" spans="1:20" x14ac:dyDescent="0.35">
      <c r="A795" s="10">
        <v>2014</v>
      </c>
      <c r="B795" s="10" t="s">
        <v>133</v>
      </c>
      <c r="C795" s="10" t="s">
        <v>134</v>
      </c>
      <c r="D795" s="10">
        <v>5</v>
      </c>
      <c r="E795" s="10">
        <v>2</v>
      </c>
      <c r="F795" s="10">
        <v>26</v>
      </c>
      <c r="G795" s="10">
        <v>3</v>
      </c>
      <c r="H795" s="10" t="s">
        <v>5</v>
      </c>
      <c r="I795" s="16">
        <v>41865</v>
      </c>
      <c r="J795" s="10" t="s">
        <v>126</v>
      </c>
      <c r="K795" s="17">
        <v>118.33333333333334</v>
      </c>
      <c r="L795" s="17"/>
      <c r="M795" s="17"/>
      <c r="N795" s="17"/>
      <c r="O795" s="13"/>
      <c r="P795" s="14">
        <v>-25.74</v>
      </c>
      <c r="Q795" s="15">
        <v>40.465000000000003</v>
      </c>
      <c r="R795" s="15">
        <v>115.7</v>
      </c>
      <c r="S795" s="35">
        <f t="shared" si="41"/>
        <v>4.7883583333333348</v>
      </c>
      <c r="T795" s="35">
        <f t="shared" si="43"/>
        <v>13.691166666666668</v>
      </c>
    </row>
    <row r="796" spans="1:20" x14ac:dyDescent="0.35">
      <c r="A796" s="10">
        <v>2014</v>
      </c>
      <c r="B796" s="10" t="s">
        <v>133</v>
      </c>
      <c r="C796" s="10" t="s">
        <v>134</v>
      </c>
      <c r="D796" s="10">
        <v>5</v>
      </c>
      <c r="E796" s="10">
        <v>3</v>
      </c>
      <c r="F796" s="10">
        <v>27</v>
      </c>
      <c r="G796" s="10">
        <v>3</v>
      </c>
      <c r="H796" s="10" t="s">
        <v>14</v>
      </c>
      <c r="I796" s="16">
        <v>41865</v>
      </c>
      <c r="J796" s="10" t="s">
        <v>126</v>
      </c>
      <c r="K796" s="17">
        <v>105.5</v>
      </c>
      <c r="L796" s="17"/>
      <c r="M796" s="17"/>
      <c r="N796" s="17"/>
      <c r="O796" s="13"/>
      <c r="P796" s="14">
        <v>-26.02</v>
      </c>
      <c r="Q796" s="15">
        <v>42.135999999999996</v>
      </c>
      <c r="R796" s="15">
        <v>100.9</v>
      </c>
      <c r="S796" s="35">
        <f t="shared" si="41"/>
        <v>4.4453480000000001</v>
      </c>
      <c r="T796" s="35">
        <f t="shared" si="43"/>
        <v>10.644950000000001</v>
      </c>
    </row>
    <row r="797" spans="1:20" x14ac:dyDescent="0.35">
      <c r="A797" s="10">
        <v>2014</v>
      </c>
      <c r="B797" s="10" t="s">
        <v>133</v>
      </c>
      <c r="C797" s="10" t="s">
        <v>134</v>
      </c>
      <c r="D797" s="10">
        <v>5</v>
      </c>
      <c r="E797" s="10">
        <v>4</v>
      </c>
      <c r="F797" s="10">
        <v>28</v>
      </c>
      <c r="G797" s="10">
        <v>3</v>
      </c>
      <c r="H797" s="10" t="s">
        <v>3</v>
      </c>
      <c r="I797" s="16">
        <v>41865</v>
      </c>
      <c r="J797" s="10" t="s">
        <v>126</v>
      </c>
      <c r="K797" s="17">
        <v>178.33333333333334</v>
      </c>
      <c r="L797" s="17"/>
      <c r="M797" s="17"/>
      <c r="N797" s="17"/>
      <c r="O797" s="13"/>
      <c r="P797" s="14">
        <v>-26.13</v>
      </c>
      <c r="Q797" s="15">
        <v>46.687000000000005</v>
      </c>
      <c r="R797" s="15">
        <v>77.599999999999994</v>
      </c>
      <c r="S797" s="35">
        <f t="shared" si="41"/>
        <v>8.3258483333333348</v>
      </c>
      <c r="T797" s="35">
        <f t="shared" si="43"/>
        <v>13.838666666666667</v>
      </c>
    </row>
    <row r="798" spans="1:20" x14ac:dyDescent="0.35">
      <c r="A798" s="10">
        <v>2014</v>
      </c>
      <c r="B798" s="10" t="s">
        <v>133</v>
      </c>
      <c r="C798" s="10" t="s">
        <v>134</v>
      </c>
      <c r="D798" s="10">
        <v>5</v>
      </c>
      <c r="E798" s="10">
        <v>5</v>
      </c>
      <c r="F798" s="10">
        <v>29</v>
      </c>
      <c r="G798" s="10">
        <v>3</v>
      </c>
      <c r="H798" s="10" t="s">
        <v>13</v>
      </c>
      <c r="I798" s="16">
        <v>41865</v>
      </c>
      <c r="J798" s="10" t="s">
        <v>126</v>
      </c>
      <c r="K798" s="17">
        <v>173.00000000000003</v>
      </c>
      <c r="L798" s="17"/>
      <c r="M798" s="17"/>
      <c r="N798" s="17"/>
      <c r="O798" s="13"/>
      <c r="P798" s="14">
        <v>-25.77</v>
      </c>
      <c r="Q798" s="15">
        <v>38.864999999999995</v>
      </c>
      <c r="R798" s="15">
        <v>99.9</v>
      </c>
      <c r="S798" s="35">
        <f t="shared" si="41"/>
        <v>6.7236450000000003</v>
      </c>
      <c r="T798" s="35">
        <f t="shared" si="43"/>
        <v>17.282700000000006</v>
      </c>
    </row>
    <row r="799" spans="1:20" x14ac:dyDescent="0.35">
      <c r="A799" s="10">
        <v>2014</v>
      </c>
      <c r="B799" s="10" t="s">
        <v>133</v>
      </c>
      <c r="C799" s="10" t="s">
        <v>134</v>
      </c>
      <c r="D799" s="10">
        <v>5</v>
      </c>
      <c r="E799" s="10">
        <v>6</v>
      </c>
      <c r="F799" s="10">
        <v>30</v>
      </c>
      <c r="G799" s="10">
        <v>3</v>
      </c>
      <c r="H799" s="10" t="s">
        <v>10</v>
      </c>
      <c r="I799" s="16">
        <v>41865</v>
      </c>
      <c r="J799" s="10" t="s">
        <v>126</v>
      </c>
      <c r="K799" s="17">
        <v>186.5</v>
      </c>
      <c r="L799" s="17"/>
      <c r="M799" s="17"/>
      <c r="N799" s="17"/>
      <c r="O799" s="13"/>
      <c r="P799" s="14">
        <v>-26.02</v>
      </c>
      <c r="Q799" s="15">
        <v>42.432000000000002</v>
      </c>
      <c r="R799" s="15">
        <v>74.400000000000006</v>
      </c>
      <c r="S799" s="35">
        <f t="shared" si="41"/>
        <v>7.9135680000000006</v>
      </c>
      <c r="T799" s="35">
        <f t="shared" si="43"/>
        <v>13.8756</v>
      </c>
    </row>
    <row r="800" spans="1:20" x14ac:dyDescent="0.35">
      <c r="A800" s="10">
        <v>2014</v>
      </c>
      <c r="B800" s="10" t="s">
        <v>133</v>
      </c>
      <c r="C800" s="10" t="s">
        <v>134</v>
      </c>
      <c r="D800" s="10">
        <v>6</v>
      </c>
      <c r="E800" s="10">
        <v>6</v>
      </c>
      <c r="F800" s="10">
        <v>31</v>
      </c>
      <c r="G800" s="10">
        <v>3</v>
      </c>
      <c r="H800" s="10" t="s">
        <v>12</v>
      </c>
      <c r="I800" s="16">
        <v>41865</v>
      </c>
      <c r="J800" s="10" t="s">
        <v>126</v>
      </c>
      <c r="K800" s="17">
        <v>145.16666666666666</v>
      </c>
      <c r="L800" s="17"/>
      <c r="M800" s="17"/>
      <c r="N800" s="17"/>
      <c r="O800" s="13"/>
      <c r="P800" s="14">
        <v>-26.08</v>
      </c>
      <c r="Q800" s="15">
        <v>43.64</v>
      </c>
      <c r="R800" s="15">
        <v>90.399999999999991</v>
      </c>
      <c r="S800" s="35">
        <f t="shared" si="41"/>
        <v>6.3350733333333329</v>
      </c>
      <c r="T800" s="35">
        <f t="shared" si="43"/>
        <v>13.123066666666665</v>
      </c>
    </row>
    <row r="801" spans="1:20" x14ac:dyDescent="0.35">
      <c r="A801" s="10">
        <v>2014</v>
      </c>
      <c r="B801" s="10" t="s">
        <v>133</v>
      </c>
      <c r="C801" s="10" t="s">
        <v>134</v>
      </c>
      <c r="D801" s="10">
        <v>6</v>
      </c>
      <c r="E801" s="10">
        <v>5</v>
      </c>
      <c r="F801" s="10">
        <v>32</v>
      </c>
      <c r="G801" s="10">
        <v>3</v>
      </c>
      <c r="H801" s="10" t="s">
        <v>6</v>
      </c>
      <c r="I801" s="16">
        <v>41865</v>
      </c>
      <c r="J801" s="10" t="s">
        <v>126</v>
      </c>
      <c r="K801" s="17">
        <v>152.33333333333331</v>
      </c>
      <c r="L801" s="17"/>
      <c r="M801" s="17"/>
      <c r="N801" s="17"/>
      <c r="O801" s="13"/>
      <c r="P801" s="14">
        <v>-26.01</v>
      </c>
      <c r="Q801" s="15">
        <v>44.641000000000005</v>
      </c>
      <c r="R801" s="15">
        <v>86.1</v>
      </c>
      <c r="S801" s="35">
        <f t="shared" si="41"/>
        <v>6.8003123333333333</v>
      </c>
      <c r="T801" s="35">
        <f t="shared" si="43"/>
        <v>13.115899999999998</v>
      </c>
    </row>
    <row r="802" spans="1:20" x14ac:dyDescent="0.35">
      <c r="A802" s="10">
        <v>2014</v>
      </c>
      <c r="B802" s="10" t="s">
        <v>133</v>
      </c>
      <c r="C802" s="10" t="s">
        <v>134</v>
      </c>
      <c r="D802" s="10">
        <v>6</v>
      </c>
      <c r="E802" s="10">
        <v>4</v>
      </c>
      <c r="F802" s="10">
        <v>33</v>
      </c>
      <c r="G802" s="10">
        <v>3</v>
      </c>
      <c r="H802" s="10" t="s">
        <v>4</v>
      </c>
      <c r="I802" s="16">
        <v>41865</v>
      </c>
      <c r="J802" s="10" t="s">
        <v>126</v>
      </c>
      <c r="K802" s="17">
        <v>95.166666666666657</v>
      </c>
      <c r="L802" s="17"/>
      <c r="M802" s="17"/>
      <c r="N802" s="17"/>
      <c r="O802" s="13"/>
      <c r="P802" s="14">
        <v>-25.55</v>
      </c>
      <c r="Q802" s="15">
        <v>44.374000000000002</v>
      </c>
      <c r="R802" s="15">
        <v>119</v>
      </c>
      <c r="S802" s="35">
        <f t="shared" si="41"/>
        <v>4.2229256666666659</v>
      </c>
      <c r="T802" s="35">
        <f t="shared" si="43"/>
        <v>11.324833333333332</v>
      </c>
    </row>
    <row r="803" spans="1:20" x14ac:dyDescent="0.35">
      <c r="A803" s="10">
        <v>2014</v>
      </c>
      <c r="B803" s="10" t="s">
        <v>133</v>
      </c>
      <c r="C803" s="10" t="s">
        <v>134</v>
      </c>
      <c r="D803" s="10">
        <v>6</v>
      </c>
      <c r="E803" s="10">
        <v>3</v>
      </c>
      <c r="F803" s="10">
        <v>34</v>
      </c>
      <c r="G803" s="10">
        <v>3</v>
      </c>
      <c r="H803" s="10" t="s">
        <v>9</v>
      </c>
      <c r="I803" s="16">
        <v>41865</v>
      </c>
      <c r="J803" s="10" t="s">
        <v>126</v>
      </c>
      <c r="K803" s="17">
        <v>169.16666666666669</v>
      </c>
      <c r="L803" s="17"/>
      <c r="M803" s="17"/>
      <c r="N803" s="17"/>
      <c r="O803" s="13"/>
      <c r="P803" s="14">
        <v>-25.71</v>
      </c>
      <c r="Q803" s="15">
        <v>41.721000000000004</v>
      </c>
      <c r="R803" s="15">
        <v>115.1</v>
      </c>
      <c r="S803" s="35">
        <f t="shared" si="41"/>
        <v>7.057802500000002</v>
      </c>
      <c r="T803" s="35">
        <f t="shared" si="43"/>
        <v>19.471083333333336</v>
      </c>
    </row>
    <row r="804" spans="1:20" x14ac:dyDescent="0.35">
      <c r="A804" s="10">
        <v>2014</v>
      </c>
      <c r="B804" s="10" t="s">
        <v>133</v>
      </c>
      <c r="C804" s="10" t="s">
        <v>134</v>
      </c>
      <c r="D804" s="10">
        <v>6</v>
      </c>
      <c r="E804" s="10">
        <v>2</v>
      </c>
      <c r="F804" s="10">
        <v>35</v>
      </c>
      <c r="G804" s="10">
        <v>3</v>
      </c>
      <c r="H804" s="10" t="s">
        <v>7</v>
      </c>
      <c r="I804" s="16">
        <v>41865</v>
      </c>
      <c r="J804" s="10" t="s">
        <v>126</v>
      </c>
      <c r="K804" s="17">
        <v>111.49999999999999</v>
      </c>
      <c r="L804" s="17"/>
      <c r="M804" s="17"/>
      <c r="N804" s="17"/>
      <c r="O804" s="13"/>
      <c r="P804" s="14">
        <v>-25.98</v>
      </c>
      <c r="Q804" s="15">
        <v>39.652999999999999</v>
      </c>
      <c r="R804" s="15">
        <v>105.1</v>
      </c>
      <c r="S804" s="35">
        <f t="shared" si="41"/>
        <v>4.4213094999999996</v>
      </c>
      <c r="T804" s="35">
        <f t="shared" si="43"/>
        <v>11.718649999999998</v>
      </c>
    </row>
    <row r="805" spans="1:20" x14ac:dyDescent="0.35">
      <c r="A805" s="10">
        <v>2014</v>
      </c>
      <c r="B805" s="10" t="s">
        <v>133</v>
      </c>
      <c r="C805" s="10" t="s">
        <v>134</v>
      </c>
      <c r="D805" s="10">
        <v>6</v>
      </c>
      <c r="E805" s="10">
        <v>1</v>
      </c>
      <c r="F805" s="10">
        <v>36</v>
      </c>
      <c r="G805" s="10">
        <v>3</v>
      </c>
      <c r="H805" s="10" t="s">
        <v>8</v>
      </c>
      <c r="I805" s="16">
        <v>41865</v>
      </c>
      <c r="J805" s="10" t="s">
        <v>126</v>
      </c>
      <c r="K805" s="17">
        <v>112.00000000000001</v>
      </c>
      <c r="L805" s="17"/>
      <c r="M805" s="17"/>
      <c r="N805" s="17"/>
      <c r="O805" s="13"/>
      <c r="P805" s="14">
        <v>-25.19</v>
      </c>
      <c r="Q805" s="15">
        <v>38.894999999999996</v>
      </c>
      <c r="R805" s="15">
        <v>169</v>
      </c>
      <c r="S805" s="35">
        <f t="shared" si="41"/>
        <v>4.3562399999999997</v>
      </c>
      <c r="T805" s="35">
        <f t="shared" si="43"/>
        <v>18.928000000000004</v>
      </c>
    </row>
    <row r="806" spans="1:20" x14ac:dyDescent="0.35">
      <c r="A806" s="10">
        <v>2014</v>
      </c>
      <c r="B806" s="10" t="s">
        <v>133</v>
      </c>
      <c r="C806" s="10" t="s">
        <v>134</v>
      </c>
      <c r="D806" s="10">
        <v>7</v>
      </c>
      <c r="E806" s="10">
        <v>1</v>
      </c>
      <c r="F806" s="10">
        <v>37</v>
      </c>
      <c r="G806" s="10">
        <v>4</v>
      </c>
      <c r="H806" s="10" t="s">
        <v>9</v>
      </c>
      <c r="I806" s="16">
        <v>41865</v>
      </c>
      <c r="J806" s="10" t="s">
        <v>126</v>
      </c>
      <c r="K806" s="17">
        <v>133</v>
      </c>
      <c r="L806" s="17"/>
      <c r="M806" s="17"/>
      <c r="N806" s="17"/>
      <c r="O806" s="13"/>
      <c r="P806" s="14">
        <v>-26.09</v>
      </c>
      <c r="Q806" s="15">
        <v>41.653000000000006</v>
      </c>
      <c r="R806" s="15">
        <v>106.6</v>
      </c>
      <c r="S806" s="35">
        <f t="shared" si="41"/>
        <v>5.5398490000000011</v>
      </c>
      <c r="T806" s="35">
        <f t="shared" si="43"/>
        <v>14.1778</v>
      </c>
    </row>
    <row r="807" spans="1:20" x14ac:dyDescent="0.35">
      <c r="A807" s="10">
        <v>2014</v>
      </c>
      <c r="B807" s="10" t="s">
        <v>133</v>
      </c>
      <c r="C807" s="10" t="s">
        <v>134</v>
      </c>
      <c r="D807" s="10">
        <v>7</v>
      </c>
      <c r="E807" s="10">
        <v>2</v>
      </c>
      <c r="F807" s="10">
        <v>38</v>
      </c>
      <c r="G807" s="10">
        <v>4</v>
      </c>
      <c r="H807" s="10" t="s">
        <v>6</v>
      </c>
      <c r="I807" s="16">
        <v>41865</v>
      </c>
      <c r="J807" s="10" t="s">
        <v>126</v>
      </c>
      <c r="K807" s="17">
        <v>98.333333333333343</v>
      </c>
      <c r="L807" s="17"/>
      <c r="M807" s="17"/>
      <c r="N807" s="17"/>
      <c r="O807" s="13"/>
      <c r="P807" s="14">
        <v>-26.03</v>
      </c>
      <c r="Q807" s="15">
        <v>44.22</v>
      </c>
      <c r="R807" s="15">
        <v>89.7</v>
      </c>
      <c r="S807" s="35">
        <f t="shared" si="41"/>
        <v>4.3483000000000001</v>
      </c>
      <c r="T807" s="35">
        <f t="shared" si="43"/>
        <v>8.8205000000000027</v>
      </c>
    </row>
    <row r="808" spans="1:20" x14ac:dyDescent="0.35">
      <c r="A808" s="10">
        <v>2014</v>
      </c>
      <c r="B808" s="10" t="s">
        <v>133</v>
      </c>
      <c r="C808" s="10" t="s">
        <v>134</v>
      </c>
      <c r="D808" s="10">
        <v>7</v>
      </c>
      <c r="E808" s="10">
        <v>3</v>
      </c>
      <c r="F808" s="10">
        <v>39</v>
      </c>
      <c r="G808" s="10">
        <v>4</v>
      </c>
      <c r="H808" s="10" t="s">
        <v>2</v>
      </c>
      <c r="I808" s="16">
        <v>41865</v>
      </c>
      <c r="J808" s="10" t="s">
        <v>126</v>
      </c>
      <c r="K808" s="17">
        <v>157</v>
      </c>
      <c r="L808" s="17"/>
      <c r="M808" s="17"/>
      <c r="N808" s="17"/>
      <c r="O808" s="13"/>
      <c r="P808" s="14">
        <v>-25.43</v>
      </c>
      <c r="Q808" s="15">
        <v>39.950000000000003</v>
      </c>
      <c r="R808" s="15">
        <v>137.4</v>
      </c>
      <c r="S808" s="35">
        <f t="shared" si="41"/>
        <v>6.2721500000000008</v>
      </c>
      <c r="T808" s="35">
        <f t="shared" si="43"/>
        <v>21.5718</v>
      </c>
    </row>
    <row r="809" spans="1:20" x14ac:dyDescent="0.35">
      <c r="A809" s="10">
        <v>2014</v>
      </c>
      <c r="B809" s="10" t="s">
        <v>133</v>
      </c>
      <c r="C809" s="10" t="s">
        <v>134</v>
      </c>
      <c r="D809" s="10">
        <v>7</v>
      </c>
      <c r="E809" s="10">
        <v>4</v>
      </c>
      <c r="F809" s="10">
        <v>40</v>
      </c>
      <c r="G809" s="10">
        <v>4</v>
      </c>
      <c r="H809" s="10" t="s">
        <v>12</v>
      </c>
      <c r="I809" s="16">
        <v>41865</v>
      </c>
      <c r="J809" s="10" t="s">
        <v>126</v>
      </c>
      <c r="K809" s="17">
        <v>159</v>
      </c>
      <c r="L809" s="17"/>
      <c r="M809" s="17"/>
      <c r="N809" s="17"/>
      <c r="O809" s="13"/>
      <c r="P809" s="14">
        <v>-26.29</v>
      </c>
      <c r="Q809" s="15">
        <v>41.588999999999999</v>
      </c>
      <c r="R809" s="15">
        <v>88.3</v>
      </c>
      <c r="S809" s="35">
        <f t="shared" si="41"/>
        <v>6.6126509999999996</v>
      </c>
      <c r="T809" s="35">
        <f t="shared" si="43"/>
        <v>14.039699999999998</v>
      </c>
    </row>
    <row r="810" spans="1:20" x14ac:dyDescent="0.35">
      <c r="A810" s="10">
        <v>2014</v>
      </c>
      <c r="B810" s="10" t="s">
        <v>133</v>
      </c>
      <c r="C810" s="10" t="s">
        <v>134</v>
      </c>
      <c r="D810" s="10">
        <v>7</v>
      </c>
      <c r="E810" s="10">
        <v>5</v>
      </c>
      <c r="F810" s="10">
        <v>41</v>
      </c>
      <c r="G810" s="10">
        <v>4</v>
      </c>
      <c r="H810" s="10" t="s">
        <v>8</v>
      </c>
      <c r="I810" s="16">
        <v>41865</v>
      </c>
      <c r="J810" s="10" t="s">
        <v>126</v>
      </c>
      <c r="K810" s="17">
        <v>148.16666666666669</v>
      </c>
      <c r="L810" s="17"/>
      <c r="M810" s="17"/>
      <c r="N810" s="17"/>
      <c r="O810" s="13"/>
      <c r="P810" s="14">
        <v>-25.19</v>
      </c>
      <c r="Q810" s="15">
        <v>39.571999999999996</v>
      </c>
      <c r="R810" s="15">
        <v>170</v>
      </c>
      <c r="S810" s="35">
        <f t="shared" si="41"/>
        <v>5.8632513333333334</v>
      </c>
      <c r="T810" s="35">
        <f t="shared" si="43"/>
        <v>25.188333333333336</v>
      </c>
    </row>
    <row r="811" spans="1:20" x14ac:dyDescent="0.35">
      <c r="A811" s="10">
        <v>2014</v>
      </c>
      <c r="B811" s="10" t="s">
        <v>133</v>
      </c>
      <c r="C811" s="10" t="s">
        <v>134</v>
      </c>
      <c r="D811" s="10">
        <v>7</v>
      </c>
      <c r="E811" s="10">
        <v>6</v>
      </c>
      <c r="F811" s="10">
        <v>42</v>
      </c>
      <c r="G811" s="10">
        <v>4</v>
      </c>
      <c r="H811" s="10" t="s">
        <v>5</v>
      </c>
      <c r="I811" s="16">
        <v>41865</v>
      </c>
      <c r="J811" s="10" t="s">
        <v>126</v>
      </c>
      <c r="K811" s="17">
        <v>124.83333333333334</v>
      </c>
      <c r="L811" s="17"/>
      <c r="M811" s="17"/>
      <c r="N811" s="17"/>
      <c r="O811" s="13"/>
      <c r="P811" s="14">
        <v>-25.6</v>
      </c>
      <c r="Q811" s="15">
        <v>45.652000000000001</v>
      </c>
      <c r="R811" s="15">
        <v>105.1</v>
      </c>
      <c r="S811" s="35">
        <f t="shared" si="41"/>
        <v>5.698891333333334</v>
      </c>
      <c r="T811" s="35">
        <f t="shared" si="43"/>
        <v>13.119983333333334</v>
      </c>
    </row>
    <row r="812" spans="1:20" x14ac:dyDescent="0.35">
      <c r="A812" s="10">
        <v>2014</v>
      </c>
      <c r="B812" s="10" t="s">
        <v>133</v>
      </c>
      <c r="C812" s="10" t="s">
        <v>134</v>
      </c>
      <c r="D812" s="10">
        <v>8</v>
      </c>
      <c r="E812" s="10">
        <v>6</v>
      </c>
      <c r="F812" s="10">
        <v>43</v>
      </c>
      <c r="G812" s="10">
        <v>4</v>
      </c>
      <c r="H812" s="10" t="s">
        <v>3</v>
      </c>
      <c r="I812" s="16">
        <v>41865</v>
      </c>
      <c r="J812" s="10" t="s">
        <v>126</v>
      </c>
      <c r="K812" s="17">
        <v>111.66666666666667</v>
      </c>
      <c r="L812" s="17"/>
      <c r="M812" s="17"/>
      <c r="N812" s="17"/>
      <c r="O812" s="13"/>
      <c r="P812" s="14"/>
      <c r="Q812" s="15"/>
      <c r="R812" s="15"/>
      <c r="T812" s="35"/>
    </row>
    <row r="813" spans="1:20" x14ac:dyDescent="0.35">
      <c r="A813" s="10">
        <v>2014</v>
      </c>
      <c r="B813" s="10" t="s">
        <v>133</v>
      </c>
      <c r="C813" s="10" t="s">
        <v>134</v>
      </c>
      <c r="D813" s="10">
        <v>8</v>
      </c>
      <c r="E813" s="10">
        <v>5</v>
      </c>
      <c r="F813" s="10">
        <v>44</v>
      </c>
      <c r="G813" s="10">
        <v>4</v>
      </c>
      <c r="H813" s="10" t="s">
        <v>4</v>
      </c>
      <c r="I813" s="16">
        <v>41865</v>
      </c>
      <c r="J813" s="10" t="s">
        <v>126</v>
      </c>
      <c r="K813" s="17">
        <v>122.33333333333334</v>
      </c>
      <c r="L813" s="17"/>
      <c r="M813" s="17"/>
      <c r="N813" s="17"/>
      <c r="O813" s="13"/>
      <c r="P813" s="14">
        <v>-25.49</v>
      </c>
      <c r="Q813" s="15">
        <v>43.653000000000006</v>
      </c>
      <c r="R813" s="15">
        <v>124.7</v>
      </c>
      <c r="S813" s="35">
        <f t="shared" si="41"/>
        <v>5.3402170000000018</v>
      </c>
      <c r="T813" s="35">
        <f t="shared" si="43"/>
        <v>15.254966666666668</v>
      </c>
    </row>
    <row r="814" spans="1:20" x14ac:dyDescent="0.35">
      <c r="A814" s="10">
        <v>2014</v>
      </c>
      <c r="B814" s="10" t="s">
        <v>133</v>
      </c>
      <c r="C814" s="10" t="s">
        <v>134</v>
      </c>
      <c r="D814" s="10">
        <v>8</v>
      </c>
      <c r="E814" s="10">
        <v>4</v>
      </c>
      <c r="F814" s="10">
        <v>45</v>
      </c>
      <c r="G814" s="10">
        <v>4</v>
      </c>
      <c r="H814" s="10" t="s">
        <v>13</v>
      </c>
      <c r="I814" s="16">
        <v>41865</v>
      </c>
      <c r="J814" s="10" t="s">
        <v>126</v>
      </c>
      <c r="K814" s="17">
        <v>115.33333333333334</v>
      </c>
      <c r="L814" s="17"/>
      <c r="M814" s="17"/>
      <c r="N814" s="17"/>
      <c r="O814" s="13"/>
      <c r="P814" s="14">
        <v>-25.96</v>
      </c>
      <c r="Q814" s="15">
        <v>43.448999999999998</v>
      </c>
      <c r="R814" s="15">
        <v>95.7</v>
      </c>
      <c r="S814" s="35">
        <f t="shared" si="41"/>
        <v>5.0111180000000006</v>
      </c>
      <c r="T814" s="35">
        <f t="shared" si="43"/>
        <v>11.037400000000002</v>
      </c>
    </row>
    <row r="815" spans="1:20" x14ac:dyDescent="0.35">
      <c r="A815" s="10">
        <v>2014</v>
      </c>
      <c r="B815" s="10" t="s">
        <v>133</v>
      </c>
      <c r="C815" s="10" t="s">
        <v>134</v>
      </c>
      <c r="D815" s="10">
        <v>8</v>
      </c>
      <c r="E815" s="10">
        <v>3</v>
      </c>
      <c r="F815" s="10">
        <v>46</v>
      </c>
      <c r="G815" s="10">
        <v>4</v>
      </c>
      <c r="H815" s="10" t="s">
        <v>7</v>
      </c>
      <c r="I815" s="16">
        <v>41865</v>
      </c>
      <c r="J815" s="10" t="s">
        <v>126</v>
      </c>
      <c r="K815" s="17">
        <v>141</v>
      </c>
      <c r="L815" s="17"/>
      <c r="M815" s="17"/>
      <c r="N815" s="17"/>
      <c r="O815" s="13"/>
      <c r="P815" s="14">
        <v>-25.77</v>
      </c>
      <c r="Q815" s="15">
        <v>38.309000000000005</v>
      </c>
      <c r="R815" s="15">
        <v>118.80000000000001</v>
      </c>
      <c r="S815" s="35">
        <f t="shared" si="41"/>
        <v>5.4015690000000003</v>
      </c>
      <c r="T815" s="35">
        <f t="shared" si="43"/>
        <v>16.750800000000002</v>
      </c>
    </row>
    <row r="816" spans="1:20" x14ac:dyDescent="0.35">
      <c r="A816" s="10">
        <v>2014</v>
      </c>
      <c r="B816" s="10" t="s">
        <v>133</v>
      </c>
      <c r="C816" s="10" t="s">
        <v>134</v>
      </c>
      <c r="D816" s="10">
        <v>8</v>
      </c>
      <c r="E816" s="10">
        <v>2</v>
      </c>
      <c r="F816" s="10">
        <v>47</v>
      </c>
      <c r="G816" s="10">
        <v>4</v>
      </c>
      <c r="H816" s="10" t="s">
        <v>14</v>
      </c>
      <c r="I816" s="16">
        <v>41865</v>
      </c>
      <c r="J816" s="10" t="s">
        <v>126</v>
      </c>
      <c r="K816" s="17">
        <v>116.16666666666667</v>
      </c>
      <c r="L816" s="17"/>
      <c r="M816" s="17"/>
      <c r="N816" s="17"/>
      <c r="O816" s="13"/>
      <c r="P816" s="14"/>
      <c r="Q816" s="15"/>
      <c r="R816" s="15"/>
      <c r="T816" s="35"/>
    </row>
    <row r="817" spans="1:20" x14ac:dyDescent="0.35">
      <c r="A817" s="10">
        <v>2014</v>
      </c>
      <c r="B817" s="10" t="s">
        <v>133</v>
      </c>
      <c r="C817" s="10" t="s">
        <v>134</v>
      </c>
      <c r="D817" s="10">
        <v>8</v>
      </c>
      <c r="E817" s="10">
        <v>1</v>
      </c>
      <c r="F817" s="10">
        <v>48</v>
      </c>
      <c r="G817" s="10">
        <v>4</v>
      </c>
      <c r="H817" s="10" t="s">
        <v>10</v>
      </c>
      <c r="I817" s="16">
        <v>41865</v>
      </c>
      <c r="J817" s="10" t="s">
        <v>126</v>
      </c>
      <c r="K817" s="17">
        <v>108.50000000000001</v>
      </c>
      <c r="L817" s="17"/>
      <c r="M817" s="17"/>
      <c r="N817" s="17"/>
      <c r="O817" s="13"/>
      <c r="P817" s="14">
        <v>-25.33</v>
      </c>
      <c r="Q817" s="15">
        <v>39.337000000000003</v>
      </c>
      <c r="R817" s="15">
        <v>149.19999999999999</v>
      </c>
      <c r="S817" s="35">
        <f t="shared" si="41"/>
        <v>4.2680645000000013</v>
      </c>
      <c r="T817" s="35">
        <f t="shared" si="43"/>
        <v>16.188200000000002</v>
      </c>
    </row>
    <row r="818" spans="1:20" x14ac:dyDescent="0.35">
      <c r="A818" s="10">
        <v>2014</v>
      </c>
      <c r="B818" s="10" t="s">
        <v>133</v>
      </c>
      <c r="C818" s="10" t="s">
        <v>134</v>
      </c>
      <c r="D818" s="10">
        <v>1</v>
      </c>
      <c r="E818" s="10">
        <v>1</v>
      </c>
      <c r="F818" s="10">
        <v>1</v>
      </c>
      <c r="G818" s="10">
        <v>1</v>
      </c>
      <c r="H818" s="10" t="s">
        <v>6</v>
      </c>
      <c r="I818" s="24">
        <v>41900</v>
      </c>
      <c r="J818" s="10" t="s">
        <v>127</v>
      </c>
      <c r="K818" s="12">
        <v>312.16666666666669</v>
      </c>
      <c r="L818" s="12"/>
      <c r="M818" s="12"/>
      <c r="N818" s="12"/>
      <c r="O818" s="13"/>
      <c r="P818" s="26"/>
      <c r="Q818" s="26"/>
      <c r="R818" s="26"/>
      <c r="T818" s="35"/>
    </row>
    <row r="819" spans="1:20" x14ac:dyDescent="0.35">
      <c r="A819" s="10">
        <v>2014</v>
      </c>
      <c r="B819" s="10" t="s">
        <v>133</v>
      </c>
      <c r="C819" s="10" t="s">
        <v>134</v>
      </c>
      <c r="D819" s="10">
        <v>1</v>
      </c>
      <c r="E819" s="10">
        <v>2</v>
      </c>
      <c r="F819" s="10">
        <v>2</v>
      </c>
      <c r="G819" s="10">
        <v>1</v>
      </c>
      <c r="H819" s="10" t="s">
        <v>13</v>
      </c>
      <c r="I819" s="24">
        <v>41900</v>
      </c>
      <c r="J819" s="10" t="s">
        <v>127</v>
      </c>
      <c r="K819" s="12">
        <v>372.33333333333337</v>
      </c>
      <c r="L819" s="12"/>
      <c r="M819" s="12"/>
      <c r="N819" s="12"/>
      <c r="O819" s="13"/>
      <c r="P819" s="26"/>
      <c r="Q819" s="26"/>
      <c r="R819" s="26"/>
      <c r="T819" s="35"/>
    </row>
    <row r="820" spans="1:20" x14ac:dyDescent="0.35">
      <c r="A820" s="10">
        <v>2014</v>
      </c>
      <c r="B820" s="10" t="s">
        <v>133</v>
      </c>
      <c r="C820" s="10" t="s">
        <v>134</v>
      </c>
      <c r="D820" s="10">
        <v>1</v>
      </c>
      <c r="E820" s="10">
        <v>3</v>
      </c>
      <c r="F820" s="10">
        <v>3</v>
      </c>
      <c r="G820" s="10">
        <v>1</v>
      </c>
      <c r="H820" s="10" t="s">
        <v>5</v>
      </c>
      <c r="I820" s="24">
        <v>41900</v>
      </c>
      <c r="J820" s="10" t="s">
        <v>127</v>
      </c>
      <c r="K820" s="12">
        <v>476.00000000000006</v>
      </c>
      <c r="L820" s="12"/>
      <c r="M820" s="12"/>
      <c r="N820" s="12"/>
      <c r="O820" s="13"/>
      <c r="P820" s="26"/>
      <c r="Q820" s="26"/>
      <c r="R820" s="26"/>
      <c r="T820" s="35"/>
    </row>
    <row r="821" spans="1:20" x14ac:dyDescent="0.35">
      <c r="A821" s="10">
        <v>2014</v>
      </c>
      <c r="B821" s="10" t="s">
        <v>133</v>
      </c>
      <c r="C821" s="10" t="s">
        <v>134</v>
      </c>
      <c r="D821" s="10">
        <v>1</v>
      </c>
      <c r="E821" s="10">
        <v>4</v>
      </c>
      <c r="F821" s="10">
        <v>4</v>
      </c>
      <c r="G821" s="10">
        <v>1</v>
      </c>
      <c r="H821" s="10" t="s">
        <v>9</v>
      </c>
      <c r="I821" s="24">
        <v>41900</v>
      </c>
      <c r="J821" s="10" t="s">
        <v>127</v>
      </c>
      <c r="K821" s="12">
        <v>440.33333333333331</v>
      </c>
      <c r="L821" s="12"/>
      <c r="M821" s="12"/>
      <c r="N821" s="12"/>
      <c r="O821" s="13"/>
      <c r="P821" s="26"/>
      <c r="Q821" s="26"/>
      <c r="R821" s="26"/>
      <c r="T821" s="35"/>
    </row>
    <row r="822" spans="1:20" x14ac:dyDescent="0.35">
      <c r="A822" s="10">
        <v>2014</v>
      </c>
      <c r="B822" s="10" t="s">
        <v>133</v>
      </c>
      <c r="C822" s="10" t="s">
        <v>134</v>
      </c>
      <c r="D822" s="10">
        <v>1</v>
      </c>
      <c r="E822" s="10">
        <v>5</v>
      </c>
      <c r="F822" s="10">
        <v>5</v>
      </c>
      <c r="G822" s="10">
        <v>1</v>
      </c>
      <c r="H822" s="10" t="s">
        <v>12</v>
      </c>
      <c r="I822" s="24">
        <v>41900</v>
      </c>
      <c r="J822" s="10" t="s">
        <v>127</v>
      </c>
      <c r="K822" s="12">
        <v>443.00000000000006</v>
      </c>
      <c r="L822" s="12"/>
      <c r="M822" s="12"/>
      <c r="N822" s="12"/>
      <c r="O822" s="13"/>
      <c r="P822" s="26"/>
      <c r="Q822" s="26"/>
      <c r="R822" s="26"/>
      <c r="T822" s="35"/>
    </row>
    <row r="823" spans="1:20" x14ac:dyDescent="0.35">
      <c r="A823" s="10">
        <v>2014</v>
      </c>
      <c r="B823" s="10" t="s">
        <v>133</v>
      </c>
      <c r="C823" s="10" t="s">
        <v>134</v>
      </c>
      <c r="D823" s="10">
        <v>1</v>
      </c>
      <c r="E823" s="10">
        <v>6</v>
      </c>
      <c r="F823" s="10">
        <v>6</v>
      </c>
      <c r="G823" s="10">
        <v>1</v>
      </c>
      <c r="H823" s="10" t="s">
        <v>14</v>
      </c>
      <c r="I823" s="24">
        <v>41900</v>
      </c>
      <c r="J823" s="10" t="s">
        <v>127</v>
      </c>
      <c r="K823" s="12">
        <v>375</v>
      </c>
      <c r="L823" s="12"/>
      <c r="M823" s="12"/>
      <c r="N823" s="12"/>
      <c r="O823" s="13"/>
      <c r="P823" s="26"/>
      <c r="Q823" s="26"/>
      <c r="R823" s="26"/>
      <c r="T823" s="35"/>
    </row>
    <row r="824" spans="1:20" x14ac:dyDescent="0.35">
      <c r="A824" s="10">
        <v>2014</v>
      </c>
      <c r="B824" s="10" t="s">
        <v>133</v>
      </c>
      <c r="C824" s="10" t="s">
        <v>134</v>
      </c>
      <c r="D824" s="10">
        <v>2</v>
      </c>
      <c r="E824" s="10">
        <v>6</v>
      </c>
      <c r="F824" s="10">
        <v>7</v>
      </c>
      <c r="G824" s="10">
        <v>1</v>
      </c>
      <c r="H824" s="10" t="s">
        <v>4</v>
      </c>
      <c r="I824" s="24">
        <v>41900</v>
      </c>
      <c r="J824" s="10" t="s">
        <v>127</v>
      </c>
      <c r="K824" s="12">
        <v>424.83333333333331</v>
      </c>
      <c r="L824" s="12"/>
      <c r="M824" s="12"/>
      <c r="N824" s="12"/>
      <c r="O824" s="13"/>
      <c r="P824" s="26"/>
      <c r="Q824" s="26"/>
      <c r="R824" s="26"/>
      <c r="T824" s="35"/>
    </row>
    <row r="825" spans="1:20" x14ac:dyDescent="0.35">
      <c r="A825" s="10">
        <v>2014</v>
      </c>
      <c r="B825" s="10" t="s">
        <v>133</v>
      </c>
      <c r="C825" s="10" t="s">
        <v>134</v>
      </c>
      <c r="D825" s="10">
        <v>2</v>
      </c>
      <c r="E825" s="10">
        <v>5</v>
      </c>
      <c r="F825" s="10">
        <v>8</v>
      </c>
      <c r="G825" s="10">
        <v>1</v>
      </c>
      <c r="H825" s="10" t="s">
        <v>7</v>
      </c>
      <c r="I825" s="24">
        <v>41900</v>
      </c>
      <c r="J825" s="10" t="s">
        <v>127</v>
      </c>
      <c r="K825" s="12">
        <v>565.33333333333337</v>
      </c>
      <c r="L825" s="12"/>
      <c r="M825" s="12"/>
      <c r="N825" s="12"/>
      <c r="O825" s="13"/>
      <c r="P825" s="26"/>
      <c r="Q825" s="26"/>
      <c r="R825" s="26"/>
      <c r="T825" s="35"/>
    </row>
    <row r="826" spans="1:20" x14ac:dyDescent="0.35">
      <c r="A826" s="10">
        <v>2014</v>
      </c>
      <c r="B826" s="10" t="s">
        <v>133</v>
      </c>
      <c r="C826" s="10" t="s">
        <v>134</v>
      </c>
      <c r="D826" s="10">
        <v>2</v>
      </c>
      <c r="E826" s="10">
        <v>4</v>
      </c>
      <c r="F826" s="10">
        <v>9</v>
      </c>
      <c r="G826" s="10">
        <v>1</v>
      </c>
      <c r="H826" s="10" t="s">
        <v>2</v>
      </c>
      <c r="I826" s="24">
        <v>41900</v>
      </c>
      <c r="J826" s="10" t="s">
        <v>127</v>
      </c>
      <c r="K826" s="12">
        <v>655.16666666666674</v>
      </c>
      <c r="L826" s="12"/>
      <c r="M826" s="12"/>
      <c r="N826" s="12"/>
      <c r="O826" s="13"/>
      <c r="P826" s="26"/>
      <c r="Q826" s="26"/>
      <c r="R826" s="26"/>
      <c r="T826" s="35"/>
    </row>
    <row r="827" spans="1:20" x14ac:dyDescent="0.35">
      <c r="A827" s="10">
        <v>2014</v>
      </c>
      <c r="B827" s="10" t="s">
        <v>133</v>
      </c>
      <c r="C827" s="10" t="s">
        <v>134</v>
      </c>
      <c r="D827" s="10">
        <v>2</v>
      </c>
      <c r="E827" s="10">
        <v>3</v>
      </c>
      <c r="F827" s="10">
        <v>10</v>
      </c>
      <c r="G827" s="10">
        <v>1</v>
      </c>
      <c r="H827" s="10" t="s">
        <v>10</v>
      </c>
      <c r="I827" s="24">
        <v>41900</v>
      </c>
      <c r="J827" s="10" t="s">
        <v>127</v>
      </c>
      <c r="K827" s="12">
        <v>508.50000000000006</v>
      </c>
      <c r="L827" s="12"/>
      <c r="M827" s="12"/>
      <c r="N827" s="12"/>
      <c r="O827" s="13"/>
      <c r="P827" s="26"/>
      <c r="Q827" s="26"/>
      <c r="R827" s="26"/>
      <c r="T827" s="35"/>
    </row>
    <row r="828" spans="1:20" x14ac:dyDescent="0.35">
      <c r="A828" s="10">
        <v>2014</v>
      </c>
      <c r="B828" s="10" t="s">
        <v>133</v>
      </c>
      <c r="C828" s="10" t="s">
        <v>134</v>
      </c>
      <c r="D828" s="10">
        <v>2</v>
      </c>
      <c r="E828" s="10">
        <v>2</v>
      </c>
      <c r="F828" s="10">
        <v>11</v>
      </c>
      <c r="G828" s="10">
        <v>1</v>
      </c>
      <c r="H828" s="10" t="s">
        <v>8</v>
      </c>
      <c r="I828" s="24">
        <v>41900</v>
      </c>
      <c r="J828" s="10" t="s">
        <v>127</v>
      </c>
      <c r="K828" s="12">
        <v>480.50000000000006</v>
      </c>
      <c r="L828" s="12"/>
      <c r="M828" s="12"/>
      <c r="N828" s="12"/>
      <c r="O828" s="13"/>
      <c r="P828" s="26"/>
      <c r="Q828" s="26"/>
      <c r="R828" s="26"/>
      <c r="T828" s="35"/>
    </row>
    <row r="829" spans="1:20" x14ac:dyDescent="0.35">
      <c r="A829" s="10">
        <v>2014</v>
      </c>
      <c r="B829" s="10" t="s">
        <v>133</v>
      </c>
      <c r="C829" s="10" t="s">
        <v>134</v>
      </c>
      <c r="D829" s="10">
        <v>2</v>
      </c>
      <c r="E829" s="10">
        <v>1</v>
      </c>
      <c r="F829" s="10">
        <v>12</v>
      </c>
      <c r="G829" s="10">
        <v>1</v>
      </c>
      <c r="H829" s="10" t="s">
        <v>3</v>
      </c>
      <c r="I829" s="24">
        <v>41900</v>
      </c>
      <c r="J829" s="10" t="s">
        <v>127</v>
      </c>
      <c r="K829" s="12">
        <v>508.66666666666669</v>
      </c>
      <c r="L829" s="12"/>
      <c r="M829" s="12"/>
      <c r="N829" s="12"/>
      <c r="O829" s="13"/>
      <c r="P829" s="26"/>
      <c r="Q829" s="26"/>
      <c r="R829" s="26"/>
      <c r="T829" s="35"/>
    </row>
    <row r="830" spans="1:20" x14ac:dyDescent="0.35">
      <c r="A830" s="10">
        <v>2014</v>
      </c>
      <c r="B830" s="10" t="s">
        <v>133</v>
      </c>
      <c r="C830" s="10" t="s">
        <v>134</v>
      </c>
      <c r="D830" s="10">
        <v>3</v>
      </c>
      <c r="E830" s="10">
        <v>1</v>
      </c>
      <c r="F830" s="10">
        <v>13</v>
      </c>
      <c r="G830" s="10">
        <v>2</v>
      </c>
      <c r="H830" s="10" t="s">
        <v>12</v>
      </c>
      <c r="I830" s="24">
        <v>41900</v>
      </c>
      <c r="J830" s="10" t="s">
        <v>127</v>
      </c>
      <c r="K830" s="12">
        <v>431.83333333333337</v>
      </c>
      <c r="L830" s="12"/>
      <c r="M830" s="12"/>
      <c r="N830" s="12"/>
      <c r="O830" s="13"/>
      <c r="P830" s="26"/>
      <c r="Q830" s="26"/>
      <c r="R830" s="26"/>
      <c r="T830" s="35"/>
    </row>
    <row r="831" spans="1:20" x14ac:dyDescent="0.35">
      <c r="A831" s="10">
        <v>2014</v>
      </c>
      <c r="B831" s="10" t="s">
        <v>133</v>
      </c>
      <c r="C831" s="10" t="s">
        <v>134</v>
      </c>
      <c r="D831" s="10">
        <v>3</v>
      </c>
      <c r="E831" s="10">
        <v>2</v>
      </c>
      <c r="F831" s="10">
        <v>14</v>
      </c>
      <c r="G831" s="10">
        <v>2</v>
      </c>
      <c r="H831" s="10" t="s">
        <v>10</v>
      </c>
      <c r="I831" s="24">
        <v>41900</v>
      </c>
      <c r="J831" s="10" t="s">
        <v>127</v>
      </c>
      <c r="K831" s="12">
        <v>549.83333333333337</v>
      </c>
      <c r="L831" s="12"/>
      <c r="M831" s="12"/>
      <c r="N831" s="12"/>
      <c r="O831" s="13"/>
      <c r="P831" s="26"/>
      <c r="Q831" s="26"/>
      <c r="R831" s="26"/>
      <c r="T831" s="35"/>
    </row>
    <row r="832" spans="1:20" x14ac:dyDescent="0.35">
      <c r="A832" s="10">
        <v>2014</v>
      </c>
      <c r="B832" s="10" t="s">
        <v>133</v>
      </c>
      <c r="C832" s="10" t="s">
        <v>134</v>
      </c>
      <c r="D832" s="10">
        <v>3</v>
      </c>
      <c r="E832" s="10">
        <v>3</v>
      </c>
      <c r="F832" s="10">
        <v>15</v>
      </c>
      <c r="G832" s="10">
        <v>2</v>
      </c>
      <c r="H832" s="10" t="s">
        <v>6</v>
      </c>
      <c r="I832" s="24">
        <v>41900</v>
      </c>
      <c r="J832" s="10" t="s">
        <v>127</v>
      </c>
      <c r="K832" s="12">
        <v>381.00000000000006</v>
      </c>
      <c r="L832" s="12"/>
      <c r="M832" s="12"/>
      <c r="N832" s="12"/>
      <c r="O832" s="13"/>
      <c r="P832" s="26"/>
      <c r="Q832" s="26"/>
      <c r="R832" s="26"/>
      <c r="T832" s="35"/>
    </row>
    <row r="833" spans="1:20" x14ac:dyDescent="0.35">
      <c r="A833" s="10">
        <v>2014</v>
      </c>
      <c r="B833" s="10" t="s">
        <v>133</v>
      </c>
      <c r="C833" s="10" t="s">
        <v>134</v>
      </c>
      <c r="D833" s="10">
        <v>3</v>
      </c>
      <c r="E833" s="10">
        <v>4</v>
      </c>
      <c r="F833" s="10">
        <v>16</v>
      </c>
      <c r="G833" s="10">
        <v>2</v>
      </c>
      <c r="H833" s="10" t="s">
        <v>7</v>
      </c>
      <c r="I833" s="24">
        <v>41900</v>
      </c>
      <c r="J833" s="10" t="s">
        <v>127</v>
      </c>
      <c r="K833" s="12">
        <v>409.5</v>
      </c>
      <c r="L833" s="12"/>
      <c r="M833" s="12"/>
      <c r="N833" s="12"/>
      <c r="O833" s="13"/>
      <c r="P833" s="26"/>
      <c r="Q833" s="26"/>
      <c r="R833" s="26"/>
      <c r="T833" s="35"/>
    </row>
    <row r="834" spans="1:20" x14ac:dyDescent="0.35">
      <c r="A834" s="10">
        <v>2014</v>
      </c>
      <c r="B834" s="10" t="s">
        <v>133</v>
      </c>
      <c r="C834" s="10" t="s">
        <v>134</v>
      </c>
      <c r="D834" s="10">
        <v>3</v>
      </c>
      <c r="E834" s="10">
        <v>5</v>
      </c>
      <c r="F834" s="10">
        <v>17</v>
      </c>
      <c r="G834" s="10">
        <v>2</v>
      </c>
      <c r="H834" s="10" t="s">
        <v>3</v>
      </c>
      <c r="I834" s="24">
        <v>41900</v>
      </c>
      <c r="J834" s="10" t="s">
        <v>127</v>
      </c>
      <c r="K834" s="12">
        <v>498.50000000000006</v>
      </c>
      <c r="L834" s="12"/>
      <c r="M834" s="12"/>
      <c r="N834" s="12"/>
      <c r="O834" s="13"/>
      <c r="P834" s="26"/>
      <c r="Q834" s="26"/>
      <c r="R834" s="26"/>
      <c r="T834" s="35"/>
    </row>
    <row r="835" spans="1:20" x14ac:dyDescent="0.35">
      <c r="A835" s="10">
        <v>2014</v>
      </c>
      <c r="B835" s="10" t="s">
        <v>133</v>
      </c>
      <c r="C835" s="10" t="s">
        <v>134</v>
      </c>
      <c r="D835" s="10">
        <v>3</v>
      </c>
      <c r="E835" s="10">
        <v>6</v>
      </c>
      <c r="F835" s="10">
        <v>18</v>
      </c>
      <c r="G835" s="10">
        <v>2</v>
      </c>
      <c r="H835" s="10" t="s">
        <v>9</v>
      </c>
      <c r="I835" s="24">
        <v>41900</v>
      </c>
      <c r="J835" s="10" t="s">
        <v>127</v>
      </c>
      <c r="K835" s="12">
        <v>453.83333333333337</v>
      </c>
      <c r="L835" s="12"/>
      <c r="M835" s="12"/>
      <c r="N835" s="12"/>
      <c r="O835" s="13"/>
      <c r="P835" s="26"/>
      <c r="Q835" s="26"/>
      <c r="R835" s="26"/>
      <c r="T835" s="35"/>
    </row>
    <row r="836" spans="1:20" x14ac:dyDescent="0.35">
      <c r="A836" s="10">
        <v>2014</v>
      </c>
      <c r="B836" s="10" t="s">
        <v>133</v>
      </c>
      <c r="C836" s="10" t="s">
        <v>134</v>
      </c>
      <c r="D836" s="10">
        <v>4</v>
      </c>
      <c r="E836" s="10">
        <v>6</v>
      </c>
      <c r="F836" s="10">
        <v>19</v>
      </c>
      <c r="G836" s="10">
        <v>2</v>
      </c>
      <c r="H836" s="10" t="s">
        <v>13</v>
      </c>
      <c r="I836" s="24">
        <v>41900</v>
      </c>
      <c r="J836" s="10" t="s">
        <v>127</v>
      </c>
      <c r="K836" s="12">
        <v>293</v>
      </c>
      <c r="L836" s="12"/>
      <c r="M836" s="12"/>
      <c r="N836" s="12"/>
      <c r="O836" s="13"/>
      <c r="P836" s="26"/>
      <c r="Q836" s="26"/>
      <c r="R836" s="26"/>
      <c r="T836" s="35"/>
    </row>
    <row r="837" spans="1:20" x14ac:dyDescent="0.35">
      <c r="A837" s="10">
        <v>2014</v>
      </c>
      <c r="B837" s="10" t="s">
        <v>133</v>
      </c>
      <c r="C837" s="10" t="s">
        <v>134</v>
      </c>
      <c r="D837" s="10">
        <v>4</v>
      </c>
      <c r="E837" s="10">
        <v>5</v>
      </c>
      <c r="F837" s="10">
        <v>20</v>
      </c>
      <c r="G837" s="10">
        <v>2</v>
      </c>
      <c r="H837" s="10" t="s">
        <v>2</v>
      </c>
      <c r="I837" s="24">
        <v>41900</v>
      </c>
      <c r="J837" s="10" t="s">
        <v>127</v>
      </c>
      <c r="K837" s="12">
        <v>638.16666666666674</v>
      </c>
      <c r="L837" s="12"/>
      <c r="M837" s="12"/>
      <c r="N837" s="12"/>
      <c r="O837" s="13"/>
      <c r="P837" s="26"/>
      <c r="Q837" s="26"/>
      <c r="R837" s="26"/>
      <c r="T837" s="35"/>
    </row>
    <row r="838" spans="1:20" x14ac:dyDescent="0.35">
      <c r="A838" s="10">
        <v>2014</v>
      </c>
      <c r="B838" s="10" t="s">
        <v>133</v>
      </c>
      <c r="C838" s="10" t="s">
        <v>134</v>
      </c>
      <c r="D838" s="10">
        <v>4</v>
      </c>
      <c r="E838" s="10">
        <v>4</v>
      </c>
      <c r="F838" s="10">
        <v>21</v>
      </c>
      <c r="G838" s="10">
        <v>2</v>
      </c>
      <c r="H838" s="10" t="s">
        <v>14</v>
      </c>
      <c r="I838" s="24">
        <v>41900</v>
      </c>
      <c r="J838" s="10" t="s">
        <v>127</v>
      </c>
      <c r="K838" s="12">
        <v>549.33333333333337</v>
      </c>
      <c r="L838" s="12"/>
      <c r="M838" s="12"/>
      <c r="N838" s="12"/>
      <c r="O838" s="13"/>
      <c r="P838" s="26"/>
      <c r="Q838" s="26"/>
      <c r="R838" s="26"/>
      <c r="T838" s="35"/>
    </row>
    <row r="839" spans="1:20" x14ac:dyDescent="0.35">
      <c r="A839" s="10">
        <v>2014</v>
      </c>
      <c r="B839" s="10" t="s">
        <v>133</v>
      </c>
      <c r="C839" s="10" t="s">
        <v>134</v>
      </c>
      <c r="D839" s="10">
        <v>4</v>
      </c>
      <c r="E839" s="10">
        <v>3</v>
      </c>
      <c r="F839" s="10">
        <v>22</v>
      </c>
      <c r="G839" s="10">
        <v>2</v>
      </c>
      <c r="H839" s="10" t="s">
        <v>8</v>
      </c>
      <c r="I839" s="24">
        <v>41900</v>
      </c>
      <c r="J839" s="10" t="s">
        <v>127</v>
      </c>
      <c r="K839" s="12">
        <v>458.00000000000006</v>
      </c>
      <c r="L839" s="12"/>
      <c r="M839" s="12"/>
      <c r="N839" s="12"/>
      <c r="O839" s="13"/>
      <c r="P839" s="26"/>
      <c r="Q839" s="26"/>
      <c r="R839" s="26"/>
      <c r="T839" s="35"/>
    </row>
    <row r="840" spans="1:20" x14ac:dyDescent="0.35">
      <c r="A840" s="10">
        <v>2014</v>
      </c>
      <c r="B840" s="10" t="s">
        <v>133</v>
      </c>
      <c r="C840" s="10" t="s">
        <v>134</v>
      </c>
      <c r="D840" s="10">
        <v>4</v>
      </c>
      <c r="E840" s="10">
        <v>2</v>
      </c>
      <c r="F840" s="10">
        <v>23</v>
      </c>
      <c r="G840" s="10">
        <v>2</v>
      </c>
      <c r="H840" s="10" t="s">
        <v>4</v>
      </c>
      <c r="I840" s="24">
        <v>41900</v>
      </c>
      <c r="J840" s="10" t="s">
        <v>127</v>
      </c>
      <c r="K840" s="12">
        <v>363.66666666666669</v>
      </c>
      <c r="L840" s="12"/>
      <c r="M840" s="12"/>
      <c r="N840" s="12"/>
      <c r="O840" s="13"/>
      <c r="P840" s="26"/>
      <c r="Q840" s="26"/>
      <c r="R840" s="26"/>
      <c r="T840" s="35"/>
    </row>
    <row r="841" spans="1:20" x14ac:dyDescent="0.35">
      <c r="A841" s="10">
        <v>2014</v>
      </c>
      <c r="B841" s="10" t="s">
        <v>133</v>
      </c>
      <c r="C841" s="10" t="s">
        <v>134</v>
      </c>
      <c r="D841" s="10">
        <v>4</v>
      </c>
      <c r="E841" s="10">
        <v>1</v>
      </c>
      <c r="F841" s="10">
        <v>24</v>
      </c>
      <c r="G841" s="10">
        <v>2</v>
      </c>
      <c r="H841" s="10" t="s">
        <v>5</v>
      </c>
      <c r="I841" s="24">
        <v>41900</v>
      </c>
      <c r="J841" s="10" t="s">
        <v>127</v>
      </c>
      <c r="K841" s="12">
        <v>402.33333333333337</v>
      </c>
      <c r="L841" s="12"/>
      <c r="M841" s="12"/>
      <c r="N841" s="12"/>
      <c r="O841" s="13"/>
      <c r="P841" s="26"/>
      <c r="Q841" s="26"/>
      <c r="R841" s="26"/>
      <c r="T841" s="35"/>
    </row>
    <row r="842" spans="1:20" x14ac:dyDescent="0.35">
      <c r="A842" s="10">
        <v>2014</v>
      </c>
      <c r="B842" s="10" t="s">
        <v>133</v>
      </c>
      <c r="C842" s="10" t="s">
        <v>134</v>
      </c>
      <c r="D842" s="10">
        <v>5</v>
      </c>
      <c r="E842" s="10">
        <v>1</v>
      </c>
      <c r="F842" s="10">
        <v>25</v>
      </c>
      <c r="G842" s="10">
        <v>3</v>
      </c>
      <c r="H842" s="10" t="s">
        <v>2</v>
      </c>
      <c r="I842" s="24">
        <v>41900</v>
      </c>
      <c r="J842" s="10" t="s">
        <v>127</v>
      </c>
      <c r="K842" s="12">
        <v>510.50000000000006</v>
      </c>
      <c r="L842" s="12"/>
      <c r="M842" s="12"/>
      <c r="N842" s="12"/>
      <c r="O842" s="13"/>
      <c r="P842" s="26"/>
      <c r="Q842" s="26"/>
      <c r="R842" s="26"/>
      <c r="T842" s="35"/>
    </row>
    <row r="843" spans="1:20" x14ac:dyDescent="0.35">
      <c r="A843" s="10">
        <v>2014</v>
      </c>
      <c r="B843" s="10" t="s">
        <v>133</v>
      </c>
      <c r="C843" s="10" t="s">
        <v>134</v>
      </c>
      <c r="D843" s="10">
        <v>5</v>
      </c>
      <c r="E843" s="10">
        <v>2</v>
      </c>
      <c r="F843" s="10">
        <v>26</v>
      </c>
      <c r="G843" s="10">
        <v>3</v>
      </c>
      <c r="H843" s="10" t="s">
        <v>5</v>
      </c>
      <c r="I843" s="24">
        <v>41900</v>
      </c>
      <c r="J843" s="10" t="s">
        <v>127</v>
      </c>
      <c r="K843" s="12">
        <v>401.33333333333331</v>
      </c>
      <c r="L843" s="12"/>
      <c r="M843" s="12"/>
      <c r="N843" s="12"/>
      <c r="O843" s="13"/>
      <c r="P843" s="26"/>
      <c r="Q843" s="26"/>
      <c r="R843" s="26"/>
      <c r="T843" s="35"/>
    </row>
    <row r="844" spans="1:20" x14ac:dyDescent="0.35">
      <c r="A844" s="10">
        <v>2014</v>
      </c>
      <c r="B844" s="10" t="s">
        <v>133</v>
      </c>
      <c r="C844" s="10" t="s">
        <v>134</v>
      </c>
      <c r="D844" s="10">
        <v>5</v>
      </c>
      <c r="E844" s="10">
        <v>3</v>
      </c>
      <c r="F844" s="10">
        <v>27</v>
      </c>
      <c r="G844" s="10">
        <v>3</v>
      </c>
      <c r="H844" s="10" t="s">
        <v>14</v>
      </c>
      <c r="I844" s="24">
        <v>41900</v>
      </c>
      <c r="J844" s="10" t="s">
        <v>127</v>
      </c>
      <c r="K844" s="12">
        <v>473.16666666666663</v>
      </c>
      <c r="L844" s="12"/>
      <c r="M844" s="12"/>
      <c r="N844" s="12"/>
      <c r="O844" s="13"/>
      <c r="P844" s="26"/>
      <c r="Q844" s="26"/>
      <c r="R844" s="26"/>
      <c r="T844" s="35"/>
    </row>
    <row r="845" spans="1:20" x14ac:dyDescent="0.35">
      <c r="A845" s="10">
        <v>2014</v>
      </c>
      <c r="B845" s="10" t="s">
        <v>133</v>
      </c>
      <c r="C845" s="10" t="s">
        <v>134</v>
      </c>
      <c r="D845" s="10">
        <v>5</v>
      </c>
      <c r="E845" s="10">
        <v>4</v>
      </c>
      <c r="F845" s="10">
        <v>28</v>
      </c>
      <c r="G845" s="10">
        <v>3</v>
      </c>
      <c r="H845" s="10" t="s">
        <v>3</v>
      </c>
      <c r="I845" s="24">
        <v>41900</v>
      </c>
      <c r="J845" s="10" t="s">
        <v>127</v>
      </c>
      <c r="K845" s="12">
        <v>482.33333333333343</v>
      </c>
      <c r="L845" s="12"/>
      <c r="M845" s="12"/>
      <c r="N845" s="12"/>
      <c r="O845" s="13"/>
      <c r="P845" s="26"/>
      <c r="Q845" s="26"/>
      <c r="R845" s="26"/>
      <c r="T845" s="35"/>
    </row>
    <row r="846" spans="1:20" x14ac:dyDescent="0.35">
      <c r="A846" s="10">
        <v>2014</v>
      </c>
      <c r="B846" s="10" t="s">
        <v>133</v>
      </c>
      <c r="C846" s="10" t="s">
        <v>134</v>
      </c>
      <c r="D846" s="10">
        <v>5</v>
      </c>
      <c r="E846" s="10">
        <v>5</v>
      </c>
      <c r="F846" s="10">
        <v>29</v>
      </c>
      <c r="G846" s="10">
        <v>3</v>
      </c>
      <c r="H846" s="10" t="s">
        <v>13</v>
      </c>
      <c r="I846" s="24">
        <v>41900</v>
      </c>
      <c r="J846" s="10" t="s">
        <v>127</v>
      </c>
      <c r="K846" s="12">
        <v>505.33333333333343</v>
      </c>
      <c r="L846" s="12"/>
      <c r="M846" s="12"/>
      <c r="N846" s="12"/>
      <c r="O846" s="13"/>
      <c r="P846" s="26"/>
      <c r="Q846" s="26"/>
      <c r="R846" s="26"/>
      <c r="T846" s="35"/>
    </row>
    <row r="847" spans="1:20" x14ac:dyDescent="0.35">
      <c r="A847" s="10">
        <v>2014</v>
      </c>
      <c r="B847" s="10" t="s">
        <v>133</v>
      </c>
      <c r="C847" s="10" t="s">
        <v>134</v>
      </c>
      <c r="D847" s="10">
        <v>5</v>
      </c>
      <c r="E847" s="10">
        <v>6</v>
      </c>
      <c r="F847" s="10">
        <v>30</v>
      </c>
      <c r="G847" s="10">
        <v>3</v>
      </c>
      <c r="H847" s="10" t="s">
        <v>10</v>
      </c>
      <c r="I847" s="24">
        <v>41900</v>
      </c>
      <c r="J847" s="10" t="s">
        <v>127</v>
      </c>
      <c r="K847" s="12">
        <v>566.16666666666674</v>
      </c>
      <c r="L847" s="12"/>
      <c r="M847" s="12"/>
      <c r="N847" s="12"/>
      <c r="O847" s="13"/>
      <c r="P847" s="26"/>
      <c r="Q847" s="26"/>
      <c r="R847" s="26"/>
      <c r="T847" s="35"/>
    </row>
    <row r="848" spans="1:20" x14ac:dyDescent="0.35">
      <c r="A848" s="10">
        <v>2014</v>
      </c>
      <c r="B848" s="10" t="s">
        <v>133</v>
      </c>
      <c r="C848" s="10" t="s">
        <v>134</v>
      </c>
      <c r="D848" s="10">
        <v>6</v>
      </c>
      <c r="E848" s="10">
        <v>6</v>
      </c>
      <c r="F848" s="10">
        <v>31</v>
      </c>
      <c r="G848" s="10">
        <v>3</v>
      </c>
      <c r="H848" s="10" t="s">
        <v>12</v>
      </c>
      <c r="I848" s="24">
        <v>41900</v>
      </c>
      <c r="J848" s="10" t="s">
        <v>127</v>
      </c>
      <c r="K848" s="12">
        <v>464.16666666666669</v>
      </c>
      <c r="L848" s="12"/>
      <c r="M848" s="12"/>
      <c r="N848" s="12"/>
      <c r="O848" s="13"/>
      <c r="P848" s="26"/>
      <c r="Q848" s="26"/>
      <c r="R848" s="26"/>
      <c r="T848" s="35"/>
    </row>
    <row r="849" spans="1:20" x14ac:dyDescent="0.35">
      <c r="A849" s="10">
        <v>2014</v>
      </c>
      <c r="B849" s="10" t="s">
        <v>133</v>
      </c>
      <c r="C849" s="10" t="s">
        <v>134</v>
      </c>
      <c r="D849" s="10">
        <v>6</v>
      </c>
      <c r="E849" s="10">
        <v>5</v>
      </c>
      <c r="F849" s="10">
        <v>32</v>
      </c>
      <c r="G849" s="10">
        <v>3</v>
      </c>
      <c r="H849" s="10" t="s">
        <v>6</v>
      </c>
      <c r="I849" s="24">
        <v>41900</v>
      </c>
      <c r="J849" s="10" t="s">
        <v>127</v>
      </c>
      <c r="K849" s="12">
        <v>484.16666666666669</v>
      </c>
      <c r="L849" s="12"/>
      <c r="M849" s="12"/>
      <c r="N849" s="12"/>
      <c r="O849" s="13"/>
      <c r="P849" s="26"/>
      <c r="Q849" s="26"/>
      <c r="R849" s="26"/>
      <c r="T849" s="35"/>
    </row>
    <row r="850" spans="1:20" x14ac:dyDescent="0.35">
      <c r="A850" s="10">
        <v>2014</v>
      </c>
      <c r="B850" s="10" t="s">
        <v>133</v>
      </c>
      <c r="C850" s="10" t="s">
        <v>134</v>
      </c>
      <c r="D850" s="10">
        <v>6</v>
      </c>
      <c r="E850" s="10">
        <v>4</v>
      </c>
      <c r="F850" s="10">
        <v>33</v>
      </c>
      <c r="G850" s="10">
        <v>3</v>
      </c>
      <c r="H850" s="10" t="s">
        <v>4</v>
      </c>
      <c r="I850" s="24">
        <v>41900</v>
      </c>
      <c r="J850" s="10" t="s">
        <v>127</v>
      </c>
      <c r="K850" s="12">
        <v>408.83333333333337</v>
      </c>
      <c r="L850" s="12"/>
      <c r="M850" s="12"/>
      <c r="N850" s="12"/>
      <c r="O850" s="13"/>
      <c r="P850" s="26"/>
      <c r="Q850" s="26"/>
      <c r="R850" s="26"/>
      <c r="T850" s="35"/>
    </row>
    <row r="851" spans="1:20" x14ac:dyDescent="0.35">
      <c r="A851" s="10">
        <v>2014</v>
      </c>
      <c r="B851" s="10" t="s">
        <v>133</v>
      </c>
      <c r="C851" s="10" t="s">
        <v>134</v>
      </c>
      <c r="D851" s="10">
        <v>6</v>
      </c>
      <c r="E851" s="10">
        <v>3</v>
      </c>
      <c r="F851" s="10">
        <v>34</v>
      </c>
      <c r="G851" s="10">
        <v>3</v>
      </c>
      <c r="H851" s="10" t="s">
        <v>9</v>
      </c>
      <c r="I851" s="24">
        <v>41900</v>
      </c>
      <c r="J851" s="10" t="s">
        <v>127</v>
      </c>
      <c r="K851" s="12">
        <v>518.66666666666674</v>
      </c>
      <c r="L851" s="12"/>
      <c r="M851" s="12"/>
      <c r="N851" s="12"/>
      <c r="O851" s="13"/>
      <c r="P851" s="26"/>
      <c r="Q851" s="26"/>
      <c r="R851" s="26"/>
      <c r="T851" s="35"/>
    </row>
    <row r="852" spans="1:20" x14ac:dyDescent="0.35">
      <c r="A852" s="10">
        <v>2014</v>
      </c>
      <c r="B852" s="10" t="s">
        <v>133</v>
      </c>
      <c r="C852" s="10" t="s">
        <v>134</v>
      </c>
      <c r="D852" s="10">
        <v>6</v>
      </c>
      <c r="E852" s="10">
        <v>2</v>
      </c>
      <c r="F852" s="10">
        <v>35</v>
      </c>
      <c r="G852" s="10">
        <v>3</v>
      </c>
      <c r="H852" s="10" t="s">
        <v>7</v>
      </c>
      <c r="I852" s="24">
        <v>41900</v>
      </c>
      <c r="J852" s="10" t="s">
        <v>127</v>
      </c>
      <c r="K852" s="12">
        <v>465.50000000000006</v>
      </c>
      <c r="L852" s="12"/>
      <c r="M852" s="12"/>
      <c r="N852" s="12"/>
      <c r="O852" s="13"/>
      <c r="P852" s="26"/>
      <c r="Q852" s="26"/>
      <c r="R852" s="26"/>
      <c r="T852" s="35"/>
    </row>
    <row r="853" spans="1:20" x14ac:dyDescent="0.35">
      <c r="A853" s="10">
        <v>2014</v>
      </c>
      <c r="B853" s="10" t="s">
        <v>133</v>
      </c>
      <c r="C853" s="10" t="s">
        <v>134</v>
      </c>
      <c r="D853" s="10">
        <v>6</v>
      </c>
      <c r="E853" s="10">
        <v>1</v>
      </c>
      <c r="F853" s="10">
        <v>36</v>
      </c>
      <c r="G853" s="10">
        <v>3</v>
      </c>
      <c r="H853" s="10" t="s">
        <v>8</v>
      </c>
      <c r="I853" s="24">
        <v>41900</v>
      </c>
      <c r="J853" s="10" t="s">
        <v>127</v>
      </c>
      <c r="K853" s="12">
        <v>473.00000000000006</v>
      </c>
      <c r="L853" s="12"/>
      <c r="M853" s="12"/>
      <c r="N853" s="12"/>
      <c r="O853" s="13"/>
      <c r="P853" s="26"/>
      <c r="Q853" s="26"/>
      <c r="R853" s="26"/>
      <c r="T853" s="35"/>
    </row>
    <row r="854" spans="1:20" x14ac:dyDescent="0.35">
      <c r="A854" s="10">
        <v>2014</v>
      </c>
      <c r="B854" s="10" t="s">
        <v>133</v>
      </c>
      <c r="C854" s="10" t="s">
        <v>134</v>
      </c>
      <c r="D854" s="10">
        <v>7</v>
      </c>
      <c r="E854" s="10">
        <v>1</v>
      </c>
      <c r="F854" s="10">
        <v>37</v>
      </c>
      <c r="G854" s="10">
        <v>4</v>
      </c>
      <c r="H854" s="10" t="s">
        <v>9</v>
      </c>
      <c r="I854" s="24">
        <v>41900</v>
      </c>
      <c r="J854" s="10" t="s">
        <v>127</v>
      </c>
      <c r="K854" s="12">
        <v>479.66666666666669</v>
      </c>
      <c r="L854" s="12"/>
      <c r="M854" s="12"/>
      <c r="N854" s="12"/>
      <c r="O854" s="13"/>
      <c r="P854" s="26"/>
      <c r="Q854" s="26"/>
      <c r="R854" s="26"/>
      <c r="T854" s="35"/>
    </row>
    <row r="855" spans="1:20" x14ac:dyDescent="0.35">
      <c r="A855" s="10">
        <v>2014</v>
      </c>
      <c r="B855" s="10" t="s">
        <v>133</v>
      </c>
      <c r="C855" s="10" t="s">
        <v>134</v>
      </c>
      <c r="D855" s="10">
        <v>7</v>
      </c>
      <c r="E855" s="10">
        <v>2</v>
      </c>
      <c r="F855" s="10">
        <v>38</v>
      </c>
      <c r="G855" s="10">
        <v>4</v>
      </c>
      <c r="H855" s="10" t="s">
        <v>6</v>
      </c>
      <c r="I855" s="24">
        <v>41900</v>
      </c>
      <c r="J855" s="10" t="s">
        <v>127</v>
      </c>
      <c r="K855" s="12">
        <v>382.66666666666669</v>
      </c>
      <c r="L855" s="12"/>
      <c r="M855" s="12"/>
      <c r="N855" s="12"/>
      <c r="O855" s="13"/>
      <c r="P855" s="26"/>
      <c r="Q855" s="26"/>
      <c r="R855" s="26"/>
      <c r="T855" s="35"/>
    </row>
    <row r="856" spans="1:20" x14ac:dyDescent="0.35">
      <c r="A856" s="10">
        <v>2014</v>
      </c>
      <c r="B856" s="10" t="s">
        <v>133</v>
      </c>
      <c r="C856" s="10" t="s">
        <v>134</v>
      </c>
      <c r="D856" s="10">
        <v>7</v>
      </c>
      <c r="E856" s="10">
        <v>3</v>
      </c>
      <c r="F856" s="10">
        <v>39</v>
      </c>
      <c r="G856" s="10">
        <v>4</v>
      </c>
      <c r="H856" s="10" t="s">
        <v>2</v>
      </c>
      <c r="I856" s="24">
        <v>41900</v>
      </c>
      <c r="J856" s="10" t="s">
        <v>127</v>
      </c>
      <c r="K856" s="12">
        <v>540.83333333333337</v>
      </c>
      <c r="L856" s="12"/>
      <c r="M856" s="12"/>
      <c r="N856" s="12"/>
      <c r="O856" s="13"/>
      <c r="P856" s="26"/>
      <c r="Q856" s="26"/>
      <c r="R856" s="26"/>
      <c r="T856" s="35"/>
    </row>
    <row r="857" spans="1:20" x14ac:dyDescent="0.35">
      <c r="A857" s="10">
        <v>2014</v>
      </c>
      <c r="B857" s="10" t="s">
        <v>133</v>
      </c>
      <c r="C857" s="10" t="s">
        <v>134</v>
      </c>
      <c r="D857" s="10">
        <v>7</v>
      </c>
      <c r="E857" s="10">
        <v>4</v>
      </c>
      <c r="F857" s="10">
        <v>40</v>
      </c>
      <c r="G857" s="10">
        <v>4</v>
      </c>
      <c r="H857" s="10" t="s">
        <v>12</v>
      </c>
      <c r="I857" s="24">
        <v>41900</v>
      </c>
      <c r="J857" s="10" t="s">
        <v>127</v>
      </c>
      <c r="K857" s="12">
        <v>405.16666666666669</v>
      </c>
      <c r="L857" s="12"/>
      <c r="M857" s="12"/>
      <c r="N857" s="12"/>
      <c r="O857" s="13"/>
      <c r="P857" s="26"/>
      <c r="Q857" s="26"/>
      <c r="R857" s="26"/>
      <c r="T857" s="35"/>
    </row>
    <row r="858" spans="1:20" x14ac:dyDescent="0.35">
      <c r="A858" s="10">
        <v>2014</v>
      </c>
      <c r="B858" s="10" t="s">
        <v>133</v>
      </c>
      <c r="C858" s="10" t="s">
        <v>134</v>
      </c>
      <c r="D858" s="10">
        <v>7</v>
      </c>
      <c r="E858" s="10">
        <v>5</v>
      </c>
      <c r="F858" s="10">
        <v>41</v>
      </c>
      <c r="G858" s="10">
        <v>4</v>
      </c>
      <c r="H858" s="10" t="s">
        <v>8</v>
      </c>
      <c r="I858" s="24">
        <v>41900</v>
      </c>
      <c r="J858" s="10" t="s">
        <v>127</v>
      </c>
      <c r="K858" s="12">
        <v>572.33333333333337</v>
      </c>
      <c r="L858" s="12"/>
      <c r="M858" s="12"/>
      <c r="N858" s="12"/>
      <c r="O858" s="13"/>
      <c r="P858" s="26"/>
      <c r="Q858" s="26"/>
      <c r="R858" s="26"/>
      <c r="T858" s="35"/>
    </row>
    <row r="859" spans="1:20" x14ac:dyDescent="0.35">
      <c r="A859" s="10">
        <v>2014</v>
      </c>
      <c r="B859" s="10" t="s">
        <v>133</v>
      </c>
      <c r="C859" s="10" t="s">
        <v>134</v>
      </c>
      <c r="D859" s="10">
        <v>7</v>
      </c>
      <c r="E859" s="10">
        <v>6</v>
      </c>
      <c r="F859" s="10">
        <v>42</v>
      </c>
      <c r="G859" s="10">
        <v>4</v>
      </c>
      <c r="H859" s="10" t="s">
        <v>5</v>
      </c>
      <c r="I859" s="24">
        <v>41900</v>
      </c>
      <c r="J859" s="10" t="s">
        <v>127</v>
      </c>
      <c r="K859" s="12">
        <v>406</v>
      </c>
      <c r="L859" s="12"/>
      <c r="M859" s="12"/>
      <c r="N859" s="12"/>
      <c r="O859" s="13"/>
      <c r="P859" s="26"/>
      <c r="Q859" s="26"/>
      <c r="R859" s="26"/>
      <c r="T859" s="35"/>
    </row>
    <row r="860" spans="1:20" x14ac:dyDescent="0.35">
      <c r="A860" s="10">
        <v>2014</v>
      </c>
      <c r="B860" s="10" t="s">
        <v>133</v>
      </c>
      <c r="C860" s="10" t="s">
        <v>134</v>
      </c>
      <c r="D860" s="10">
        <v>8</v>
      </c>
      <c r="E860" s="10">
        <v>6</v>
      </c>
      <c r="F860" s="10">
        <v>43</v>
      </c>
      <c r="G860" s="10">
        <v>4</v>
      </c>
      <c r="H860" s="10" t="s">
        <v>3</v>
      </c>
      <c r="I860" s="24">
        <v>41900</v>
      </c>
      <c r="J860" s="10" t="s">
        <v>127</v>
      </c>
      <c r="K860" s="12">
        <v>442.33333333333331</v>
      </c>
      <c r="L860" s="12"/>
      <c r="M860" s="12"/>
      <c r="N860" s="12"/>
      <c r="O860" s="13"/>
      <c r="P860" s="26"/>
      <c r="Q860" s="26"/>
      <c r="R860" s="26"/>
      <c r="T860" s="35"/>
    </row>
    <row r="861" spans="1:20" x14ac:dyDescent="0.35">
      <c r="A861" s="10">
        <v>2014</v>
      </c>
      <c r="B861" s="10" t="s">
        <v>133</v>
      </c>
      <c r="C861" s="10" t="s">
        <v>134</v>
      </c>
      <c r="D861" s="10">
        <v>8</v>
      </c>
      <c r="E861" s="10">
        <v>5</v>
      </c>
      <c r="F861" s="10">
        <v>44</v>
      </c>
      <c r="G861" s="10">
        <v>4</v>
      </c>
      <c r="H861" s="10" t="s">
        <v>4</v>
      </c>
      <c r="I861" s="24">
        <v>41900</v>
      </c>
      <c r="J861" s="10" t="s">
        <v>127</v>
      </c>
      <c r="K861" s="12">
        <v>448.16666666666663</v>
      </c>
      <c r="L861" s="12"/>
      <c r="M861" s="12"/>
      <c r="N861" s="12"/>
      <c r="O861" s="13"/>
      <c r="P861" s="26"/>
      <c r="Q861" s="26"/>
      <c r="R861" s="26"/>
      <c r="T861" s="35"/>
    </row>
    <row r="862" spans="1:20" x14ac:dyDescent="0.35">
      <c r="A862" s="10">
        <v>2014</v>
      </c>
      <c r="B862" s="10" t="s">
        <v>133</v>
      </c>
      <c r="C862" s="10" t="s">
        <v>134</v>
      </c>
      <c r="D862" s="10">
        <v>8</v>
      </c>
      <c r="E862" s="10">
        <v>4</v>
      </c>
      <c r="F862" s="10">
        <v>45</v>
      </c>
      <c r="G862" s="10">
        <v>4</v>
      </c>
      <c r="H862" s="10" t="s">
        <v>13</v>
      </c>
      <c r="I862" s="24">
        <v>41900</v>
      </c>
      <c r="J862" s="10" t="s">
        <v>127</v>
      </c>
      <c r="K862" s="12">
        <v>360.23333333333335</v>
      </c>
      <c r="L862" s="12"/>
      <c r="M862" s="12"/>
      <c r="N862" s="12"/>
      <c r="O862" s="13"/>
      <c r="P862" s="26"/>
      <c r="Q862" s="26"/>
      <c r="R862" s="26"/>
      <c r="T862" s="35"/>
    </row>
    <row r="863" spans="1:20" x14ac:dyDescent="0.35">
      <c r="A863" s="10">
        <v>2014</v>
      </c>
      <c r="B863" s="10" t="s">
        <v>133</v>
      </c>
      <c r="C863" s="10" t="s">
        <v>134</v>
      </c>
      <c r="D863" s="10">
        <v>8</v>
      </c>
      <c r="E863" s="10">
        <v>3</v>
      </c>
      <c r="F863" s="10">
        <v>46</v>
      </c>
      <c r="G863" s="10">
        <v>4</v>
      </c>
      <c r="H863" s="10" t="s">
        <v>7</v>
      </c>
      <c r="I863" s="24">
        <v>41900</v>
      </c>
      <c r="J863" s="10" t="s">
        <v>127</v>
      </c>
      <c r="K863" s="12">
        <v>496.16666666666669</v>
      </c>
      <c r="L863" s="12"/>
      <c r="M863" s="12"/>
      <c r="N863" s="12"/>
      <c r="O863" s="13"/>
      <c r="P863" s="26"/>
      <c r="Q863" s="26"/>
      <c r="R863" s="26"/>
      <c r="T863" s="35"/>
    </row>
    <row r="864" spans="1:20" x14ac:dyDescent="0.35">
      <c r="A864" s="10">
        <v>2014</v>
      </c>
      <c r="B864" s="10" t="s">
        <v>133</v>
      </c>
      <c r="C864" s="10" t="s">
        <v>134</v>
      </c>
      <c r="D864" s="10">
        <v>8</v>
      </c>
      <c r="E864" s="10">
        <v>2</v>
      </c>
      <c r="F864" s="10">
        <v>47</v>
      </c>
      <c r="G864" s="10">
        <v>4</v>
      </c>
      <c r="H864" s="10" t="s">
        <v>14</v>
      </c>
      <c r="I864" s="24">
        <v>41900</v>
      </c>
      <c r="J864" s="10" t="s">
        <v>127</v>
      </c>
      <c r="K864" s="12">
        <v>469</v>
      </c>
      <c r="L864" s="12"/>
      <c r="M864" s="12"/>
      <c r="N864" s="12"/>
      <c r="O864" s="13"/>
      <c r="P864" s="26"/>
      <c r="Q864" s="26"/>
      <c r="R864" s="26"/>
      <c r="T864" s="35"/>
    </row>
    <row r="865" spans="1:20" x14ac:dyDescent="0.35">
      <c r="A865" s="10">
        <v>2014</v>
      </c>
      <c r="B865" s="10" t="s">
        <v>133</v>
      </c>
      <c r="C865" s="10" t="s">
        <v>134</v>
      </c>
      <c r="D865" s="10">
        <v>8</v>
      </c>
      <c r="E865" s="10">
        <v>1</v>
      </c>
      <c r="F865" s="10">
        <v>48</v>
      </c>
      <c r="G865" s="10">
        <v>4</v>
      </c>
      <c r="H865" s="10" t="s">
        <v>10</v>
      </c>
      <c r="I865" s="24">
        <v>41900</v>
      </c>
      <c r="J865" s="10" t="s">
        <v>127</v>
      </c>
      <c r="K865" s="12">
        <v>485.16666666666674</v>
      </c>
      <c r="L865" s="12"/>
      <c r="M865" s="12"/>
      <c r="N865" s="12"/>
      <c r="O865" s="13"/>
      <c r="P865" s="26"/>
      <c r="Q865" s="26"/>
      <c r="R865" s="26"/>
      <c r="T865" s="35"/>
    </row>
    <row r="866" spans="1:20" x14ac:dyDescent="0.35">
      <c r="A866" s="10">
        <v>2014</v>
      </c>
      <c r="B866" s="10" t="s">
        <v>133</v>
      </c>
      <c r="C866" s="10" t="s">
        <v>134</v>
      </c>
      <c r="D866" s="10">
        <v>1</v>
      </c>
      <c r="E866" s="10">
        <v>1</v>
      </c>
      <c r="F866" s="10">
        <v>1</v>
      </c>
      <c r="G866" s="10">
        <v>1</v>
      </c>
      <c r="H866" s="10" t="s">
        <v>6</v>
      </c>
      <c r="I866" s="24">
        <v>41928</v>
      </c>
      <c r="J866" s="10" t="s">
        <v>128</v>
      </c>
      <c r="K866" s="12">
        <v>834</v>
      </c>
      <c r="L866" s="12">
        <v>438.36080178173717</v>
      </c>
      <c r="M866" s="12">
        <v>130.02227171492203</v>
      </c>
      <c r="N866" s="12">
        <v>219.18040089086858</v>
      </c>
      <c r="O866" s="12">
        <v>46.43652561247216</v>
      </c>
      <c r="P866" s="27"/>
      <c r="Q866" s="27"/>
      <c r="R866" s="27"/>
      <c r="T866" s="35"/>
    </row>
    <row r="867" spans="1:20" x14ac:dyDescent="0.35">
      <c r="A867" s="10">
        <v>2014</v>
      </c>
      <c r="B867" s="10" t="s">
        <v>133</v>
      </c>
      <c r="C867" s="10" t="s">
        <v>134</v>
      </c>
      <c r="D867" s="10">
        <v>1</v>
      </c>
      <c r="E867" s="10">
        <v>2</v>
      </c>
      <c r="F867" s="10">
        <v>2</v>
      </c>
      <c r="G867" s="10">
        <v>1</v>
      </c>
      <c r="H867" s="10" t="s">
        <v>13</v>
      </c>
      <c r="I867" s="24">
        <v>41928</v>
      </c>
      <c r="J867" s="10" t="s">
        <v>128</v>
      </c>
      <c r="K867" s="12">
        <v>661.16666666666674</v>
      </c>
      <c r="L867" s="12">
        <v>358.44147940074913</v>
      </c>
      <c r="M867" s="12">
        <v>87.288857677902627</v>
      </c>
      <c r="N867" s="12">
        <v>178.29213483146069</v>
      </c>
      <c r="O867" s="12">
        <v>37.144194756554313</v>
      </c>
      <c r="P867" s="27"/>
      <c r="Q867" s="27"/>
      <c r="R867" s="27"/>
      <c r="T867" s="35"/>
    </row>
    <row r="868" spans="1:20" x14ac:dyDescent="0.35">
      <c r="A868" s="10">
        <v>2014</v>
      </c>
      <c r="B868" s="10" t="s">
        <v>133</v>
      </c>
      <c r="C868" s="10" t="s">
        <v>134</v>
      </c>
      <c r="D868" s="10">
        <v>1</v>
      </c>
      <c r="E868" s="10">
        <v>3</v>
      </c>
      <c r="F868" s="10">
        <v>3</v>
      </c>
      <c r="G868" s="10">
        <v>1</v>
      </c>
      <c r="H868" s="10" t="s">
        <v>5</v>
      </c>
      <c r="I868" s="24">
        <v>41921</v>
      </c>
      <c r="J868" s="10" t="s">
        <v>128</v>
      </c>
      <c r="K868" s="12">
        <v>699.33333333333326</v>
      </c>
      <c r="L868" s="12">
        <v>339.50193798449607</v>
      </c>
      <c r="M868" s="12">
        <v>117.91085271317827</v>
      </c>
      <c r="N868" s="12">
        <v>187.03100775193795</v>
      </c>
      <c r="O868" s="12">
        <v>54.889534883720934</v>
      </c>
      <c r="P868" s="27"/>
      <c r="Q868" s="27"/>
      <c r="R868" s="27"/>
      <c r="T868" s="35"/>
    </row>
    <row r="869" spans="1:20" x14ac:dyDescent="0.35">
      <c r="A869" s="10">
        <v>2014</v>
      </c>
      <c r="B869" s="10" t="s">
        <v>133</v>
      </c>
      <c r="C869" s="10" t="s">
        <v>134</v>
      </c>
      <c r="D869" s="10">
        <v>1</v>
      </c>
      <c r="E869" s="10">
        <v>4</v>
      </c>
      <c r="F869" s="10">
        <v>4</v>
      </c>
      <c r="G869" s="10">
        <v>1</v>
      </c>
      <c r="H869" s="10" t="s">
        <v>9</v>
      </c>
      <c r="I869" s="24">
        <v>41928</v>
      </c>
      <c r="J869" s="10" t="s">
        <v>128</v>
      </c>
      <c r="K869" s="12">
        <v>774.16666666666674</v>
      </c>
      <c r="L869" s="12">
        <v>406.73223350253807</v>
      </c>
      <c r="M869" s="12">
        <v>113.96362098138749</v>
      </c>
      <c r="N869" s="12">
        <v>214.17301184433165</v>
      </c>
      <c r="O869" s="12">
        <v>39.297800338409481</v>
      </c>
      <c r="P869" s="27"/>
      <c r="Q869" s="27"/>
      <c r="R869" s="27"/>
      <c r="T869" s="35"/>
    </row>
    <row r="870" spans="1:20" x14ac:dyDescent="0.35">
      <c r="A870" s="10">
        <v>2014</v>
      </c>
      <c r="B870" s="10" t="s">
        <v>133</v>
      </c>
      <c r="C870" s="10" t="s">
        <v>134</v>
      </c>
      <c r="D870" s="10">
        <v>1</v>
      </c>
      <c r="E870" s="10">
        <v>5</v>
      </c>
      <c r="F870" s="10">
        <v>5</v>
      </c>
      <c r="G870" s="10">
        <v>1</v>
      </c>
      <c r="H870" s="10" t="s">
        <v>12</v>
      </c>
      <c r="I870" s="24">
        <v>41928</v>
      </c>
      <c r="J870" s="10" t="s">
        <v>128</v>
      </c>
      <c r="K870" s="12">
        <v>836.5</v>
      </c>
      <c r="L870" s="12">
        <v>443.16144200626957</v>
      </c>
      <c r="M870" s="12">
        <v>133.73510971786834</v>
      </c>
      <c r="N870" s="12">
        <v>220.26959247648907</v>
      </c>
      <c r="O870" s="12">
        <v>39.33385579937304</v>
      </c>
      <c r="P870" s="27"/>
      <c r="Q870" s="27"/>
      <c r="R870" s="27"/>
      <c r="T870" s="35"/>
    </row>
    <row r="871" spans="1:20" x14ac:dyDescent="0.35">
      <c r="A871" s="10">
        <v>2014</v>
      </c>
      <c r="B871" s="10" t="s">
        <v>133</v>
      </c>
      <c r="C871" s="10" t="s">
        <v>134</v>
      </c>
      <c r="D871" s="10">
        <v>1</v>
      </c>
      <c r="E871" s="10">
        <v>6</v>
      </c>
      <c r="F871" s="10">
        <v>6</v>
      </c>
      <c r="G871" s="10">
        <v>1</v>
      </c>
      <c r="H871" s="10" t="s">
        <v>14</v>
      </c>
      <c r="I871" s="24">
        <v>41928</v>
      </c>
      <c r="J871" s="10" t="s">
        <v>128</v>
      </c>
      <c r="K871" s="12">
        <v>727.16666666666663</v>
      </c>
      <c r="L871" s="12">
        <v>401.53983516483515</v>
      </c>
      <c r="M871" s="12">
        <v>107.87637362637363</v>
      </c>
      <c r="N871" s="12">
        <v>191.78021978021977</v>
      </c>
      <c r="O871" s="12">
        <v>25.970238095238098</v>
      </c>
      <c r="P871" s="27"/>
      <c r="Q871" s="27"/>
      <c r="R871" s="27"/>
      <c r="T871" s="35"/>
    </row>
    <row r="872" spans="1:20" x14ac:dyDescent="0.35">
      <c r="A872" s="10">
        <v>2014</v>
      </c>
      <c r="B872" s="10" t="s">
        <v>133</v>
      </c>
      <c r="C872" s="10" t="s">
        <v>134</v>
      </c>
      <c r="D872" s="10">
        <v>2</v>
      </c>
      <c r="E872" s="10">
        <v>6</v>
      </c>
      <c r="F872" s="10">
        <v>7</v>
      </c>
      <c r="G872" s="10">
        <v>1</v>
      </c>
      <c r="H872" s="10" t="s">
        <v>4</v>
      </c>
      <c r="I872" s="24">
        <v>41925</v>
      </c>
      <c r="J872" s="10" t="s">
        <v>128</v>
      </c>
      <c r="K872" s="12">
        <v>892.33333333333337</v>
      </c>
      <c r="L872" s="12">
        <v>479.83962264150944</v>
      </c>
      <c r="M872" s="12">
        <v>159.94654088050314</v>
      </c>
      <c r="N872" s="12">
        <v>218.87421383647802</v>
      </c>
      <c r="O872" s="12">
        <v>33.672955974842772</v>
      </c>
      <c r="P872" s="14">
        <v>-25.51</v>
      </c>
      <c r="Q872" s="15">
        <v>15.771999999999998</v>
      </c>
      <c r="R872" s="15">
        <v>109.5</v>
      </c>
      <c r="S872" s="35">
        <f t="shared" ref="S872" si="44">K872*Q872/1000</f>
        <v>14.073881333333333</v>
      </c>
      <c r="T872" s="35">
        <f t="shared" ref="T872:T898" si="45">K872*R872/1000</f>
        <v>97.710499999999996</v>
      </c>
    </row>
    <row r="873" spans="1:20" x14ac:dyDescent="0.35">
      <c r="A873" s="10">
        <v>2014</v>
      </c>
      <c r="B873" s="10" t="s">
        <v>133</v>
      </c>
      <c r="C873" s="10" t="s">
        <v>134</v>
      </c>
      <c r="D873" s="10">
        <v>2</v>
      </c>
      <c r="E873" s="10">
        <v>5</v>
      </c>
      <c r="F873" s="10">
        <v>8</v>
      </c>
      <c r="G873" s="10">
        <v>1</v>
      </c>
      <c r="H873" s="10" t="s">
        <v>7</v>
      </c>
      <c r="I873" s="24">
        <v>41928</v>
      </c>
      <c r="J873" s="10" t="s">
        <v>128</v>
      </c>
      <c r="K873" s="12">
        <v>857.83333333333348</v>
      </c>
      <c r="L873" s="12">
        <v>451.37303664921473</v>
      </c>
      <c r="M873" s="12">
        <v>121.2643979057592</v>
      </c>
      <c r="N873" s="12">
        <v>222.31806282722513</v>
      </c>
      <c r="O873" s="12">
        <v>62.877835951134387</v>
      </c>
      <c r="P873" s="14"/>
      <c r="Q873" s="15"/>
      <c r="R873" s="15"/>
      <c r="T873" s="35"/>
    </row>
    <row r="874" spans="1:20" x14ac:dyDescent="0.35">
      <c r="A874" s="10">
        <v>2014</v>
      </c>
      <c r="B874" s="10" t="s">
        <v>133</v>
      </c>
      <c r="C874" s="10" t="s">
        <v>134</v>
      </c>
      <c r="D874" s="10">
        <v>2</v>
      </c>
      <c r="E874" s="10">
        <v>4</v>
      </c>
      <c r="F874" s="10">
        <v>9</v>
      </c>
      <c r="G874" s="10">
        <v>1</v>
      </c>
      <c r="H874" s="10" t="s">
        <v>2</v>
      </c>
      <c r="I874" s="24">
        <v>41921</v>
      </c>
      <c r="J874" s="10" t="s">
        <v>128</v>
      </c>
      <c r="K874" s="12">
        <v>901.33333333333326</v>
      </c>
      <c r="L874" s="12">
        <v>480.87895716945997</v>
      </c>
      <c r="M874" s="12">
        <v>93.154562383612671</v>
      </c>
      <c r="N874" s="12">
        <v>221.5567970204842</v>
      </c>
      <c r="O874" s="12">
        <v>105.74301675977654</v>
      </c>
      <c r="P874" s="14"/>
      <c r="Q874" s="15"/>
      <c r="R874" s="15"/>
      <c r="T874" s="35"/>
    </row>
    <row r="875" spans="1:20" x14ac:dyDescent="0.35">
      <c r="A875" s="10">
        <v>2014</v>
      </c>
      <c r="B875" s="10" t="s">
        <v>133</v>
      </c>
      <c r="C875" s="10" t="s">
        <v>134</v>
      </c>
      <c r="D875" s="10">
        <v>2</v>
      </c>
      <c r="E875" s="10">
        <v>3</v>
      </c>
      <c r="F875" s="10">
        <v>10</v>
      </c>
      <c r="G875" s="10">
        <v>1</v>
      </c>
      <c r="H875" s="10" t="s">
        <v>10</v>
      </c>
      <c r="I875" s="24">
        <v>41921</v>
      </c>
      <c r="J875" s="10" t="s">
        <v>128</v>
      </c>
      <c r="K875" s="12">
        <v>813.66666666666674</v>
      </c>
      <c r="L875" s="12">
        <v>446.34208223972013</v>
      </c>
      <c r="M875" s="12">
        <v>115.32283464566932</v>
      </c>
      <c r="N875" s="12">
        <v>211.42519685039375</v>
      </c>
      <c r="O875" s="12">
        <v>40.576552930883651</v>
      </c>
      <c r="P875" s="14"/>
      <c r="Q875" s="15"/>
      <c r="R875" s="15"/>
      <c r="T875" s="35"/>
    </row>
    <row r="876" spans="1:20" x14ac:dyDescent="0.35">
      <c r="A876" s="10">
        <v>2014</v>
      </c>
      <c r="B876" s="10" t="s">
        <v>133</v>
      </c>
      <c r="C876" s="10" t="s">
        <v>134</v>
      </c>
      <c r="D876" s="10">
        <v>2</v>
      </c>
      <c r="E876" s="10">
        <v>2</v>
      </c>
      <c r="F876" s="10">
        <v>11</v>
      </c>
      <c r="G876" s="10">
        <v>1</v>
      </c>
      <c r="H876" s="10" t="s">
        <v>8</v>
      </c>
      <c r="I876" s="24">
        <v>41925</v>
      </c>
      <c r="J876" s="10" t="s">
        <v>128</v>
      </c>
      <c r="K876" s="12">
        <v>813.50000000000011</v>
      </c>
      <c r="L876" s="12">
        <v>481.45918367346945</v>
      </c>
      <c r="M876" s="12">
        <v>116.21428571428572</v>
      </c>
      <c r="N876" s="12">
        <v>175.2437641723356</v>
      </c>
      <c r="O876" s="12">
        <v>40.582766439909307</v>
      </c>
      <c r="P876" s="14">
        <v>-25.51</v>
      </c>
      <c r="Q876" s="15">
        <v>14.673</v>
      </c>
      <c r="R876" s="15">
        <v>106.30000000000001</v>
      </c>
      <c r="S876" s="35">
        <f t="shared" ref="S876:S877" si="46">K876*Q876/1000</f>
        <v>11.936485500000002</v>
      </c>
      <c r="T876" s="35">
        <f t="shared" si="45"/>
        <v>86.475050000000024</v>
      </c>
    </row>
    <row r="877" spans="1:20" x14ac:dyDescent="0.35">
      <c r="A877" s="10">
        <v>2014</v>
      </c>
      <c r="B877" s="10" t="s">
        <v>133</v>
      </c>
      <c r="C877" s="10" t="s">
        <v>134</v>
      </c>
      <c r="D877" s="10">
        <v>2</v>
      </c>
      <c r="E877" s="10">
        <v>1</v>
      </c>
      <c r="F877" s="10">
        <v>12</v>
      </c>
      <c r="G877" s="10">
        <v>1</v>
      </c>
      <c r="H877" s="10" t="s">
        <v>3</v>
      </c>
      <c r="I877" s="24">
        <v>41921</v>
      </c>
      <c r="J877" s="10" t="s">
        <v>128</v>
      </c>
      <c r="K877" s="12">
        <v>829.00000000000011</v>
      </c>
      <c r="L877" s="12">
        <v>457.65617433414047</v>
      </c>
      <c r="M877" s="12">
        <v>118.42857142857144</v>
      </c>
      <c r="N877" s="12">
        <v>188.68280871670703</v>
      </c>
      <c r="O877" s="12">
        <v>64.232445520581109</v>
      </c>
      <c r="P877" s="14">
        <v>-25.4</v>
      </c>
      <c r="Q877" s="15">
        <v>17.481999999999999</v>
      </c>
      <c r="R877" s="15">
        <v>110.39999999999999</v>
      </c>
      <c r="S877" s="35">
        <f t="shared" si="46"/>
        <v>14.492578000000002</v>
      </c>
      <c r="T877" s="35">
        <f t="shared" si="45"/>
        <v>91.521600000000007</v>
      </c>
    </row>
    <row r="878" spans="1:20" x14ac:dyDescent="0.35">
      <c r="A878" s="10">
        <v>2014</v>
      </c>
      <c r="B878" s="10" t="s">
        <v>133</v>
      </c>
      <c r="C878" s="10" t="s">
        <v>134</v>
      </c>
      <c r="D878" s="10">
        <v>3</v>
      </c>
      <c r="E878" s="10">
        <v>1</v>
      </c>
      <c r="F878" s="10">
        <v>13</v>
      </c>
      <c r="G878" s="10">
        <v>2</v>
      </c>
      <c r="H878" s="10" t="s">
        <v>12</v>
      </c>
      <c r="I878" s="24">
        <v>41928</v>
      </c>
      <c r="J878" s="10" t="s">
        <v>128</v>
      </c>
      <c r="K878" s="12">
        <v>685.5</v>
      </c>
      <c r="L878" s="12">
        <v>374.67279411764707</v>
      </c>
      <c r="M878" s="12">
        <v>90.727941176470608</v>
      </c>
      <c r="N878" s="12">
        <v>179.77573529411765</v>
      </c>
      <c r="O878" s="12">
        <v>40.323529411764703</v>
      </c>
      <c r="P878" s="14"/>
      <c r="Q878" s="15"/>
      <c r="R878" s="15"/>
      <c r="T878" s="35"/>
    </row>
    <row r="879" spans="1:20" x14ac:dyDescent="0.35">
      <c r="A879" s="10">
        <v>2014</v>
      </c>
      <c r="B879" s="10" t="s">
        <v>133</v>
      </c>
      <c r="C879" s="10" t="s">
        <v>134</v>
      </c>
      <c r="D879" s="10">
        <v>3</v>
      </c>
      <c r="E879" s="10">
        <v>2</v>
      </c>
      <c r="F879" s="10">
        <v>14</v>
      </c>
      <c r="G879" s="10">
        <v>2</v>
      </c>
      <c r="H879" s="10" t="s">
        <v>10</v>
      </c>
      <c r="I879" s="24">
        <v>41921</v>
      </c>
      <c r="J879" s="10" t="s">
        <v>128</v>
      </c>
      <c r="K879" s="12">
        <v>846.66666666666674</v>
      </c>
      <c r="L879" s="12">
        <v>416.61375661375666</v>
      </c>
      <c r="M879" s="12">
        <v>107.51322751322753</v>
      </c>
      <c r="N879" s="12">
        <v>251.50415721844297</v>
      </c>
      <c r="O879" s="12">
        <v>71.035525321239632</v>
      </c>
      <c r="P879" s="14">
        <v>-24.97</v>
      </c>
      <c r="Q879" s="15">
        <v>14.631</v>
      </c>
      <c r="R879" s="15">
        <v>127.69999999999999</v>
      </c>
      <c r="S879" s="35">
        <f t="shared" ref="S879" si="47">K879*Q879/1000</f>
        <v>12.387580000000002</v>
      </c>
      <c r="T879" s="35">
        <f t="shared" si="45"/>
        <v>108.11933333333333</v>
      </c>
    </row>
    <row r="880" spans="1:20" x14ac:dyDescent="0.35">
      <c r="A880" s="10">
        <v>2014</v>
      </c>
      <c r="B880" s="10" t="s">
        <v>133</v>
      </c>
      <c r="C880" s="10" t="s">
        <v>134</v>
      </c>
      <c r="D880" s="10">
        <v>3</v>
      </c>
      <c r="E880" s="10">
        <v>3</v>
      </c>
      <c r="F880" s="10">
        <v>15</v>
      </c>
      <c r="G880" s="10">
        <v>2</v>
      </c>
      <c r="H880" s="10" t="s">
        <v>6</v>
      </c>
      <c r="I880" s="24">
        <v>41928</v>
      </c>
      <c r="J880" s="10" t="s">
        <v>128</v>
      </c>
      <c r="K880" s="12">
        <v>826.16666666666663</v>
      </c>
      <c r="L880" s="12">
        <v>448.43276283618576</v>
      </c>
      <c r="M880" s="12">
        <v>131.29788101059495</v>
      </c>
      <c r="N880" s="12">
        <v>214.11654441727788</v>
      </c>
      <c r="O880" s="12">
        <v>32.319478402607992</v>
      </c>
      <c r="P880" s="14"/>
      <c r="Q880" s="15"/>
      <c r="R880" s="15"/>
      <c r="T880" s="35"/>
    </row>
    <row r="881" spans="1:20" x14ac:dyDescent="0.35">
      <c r="A881" s="10">
        <v>2014</v>
      </c>
      <c r="B881" s="10" t="s">
        <v>133</v>
      </c>
      <c r="C881" s="10" t="s">
        <v>134</v>
      </c>
      <c r="D881" s="10">
        <v>3</v>
      </c>
      <c r="E881" s="10">
        <v>4</v>
      </c>
      <c r="F881" s="10">
        <v>16</v>
      </c>
      <c r="G881" s="10">
        <v>2</v>
      </c>
      <c r="H881" s="10" t="s">
        <v>7</v>
      </c>
      <c r="I881" s="24">
        <v>41928</v>
      </c>
      <c r="J881" s="10" t="s">
        <v>128</v>
      </c>
      <c r="K881" s="12">
        <v>783.83333333333337</v>
      </c>
      <c r="L881" s="12">
        <v>416.80026455026467</v>
      </c>
      <c r="M881" s="12">
        <v>111.9761904761905</v>
      </c>
      <c r="N881" s="12">
        <v>215.65784832451504</v>
      </c>
      <c r="O881" s="12">
        <v>39.399029982363324</v>
      </c>
      <c r="P881" s="14"/>
      <c r="Q881" s="15"/>
      <c r="R881" s="15"/>
      <c r="T881" s="35"/>
    </row>
    <row r="882" spans="1:20" x14ac:dyDescent="0.35">
      <c r="A882" s="10">
        <v>2014</v>
      </c>
      <c r="B882" s="10" t="s">
        <v>133</v>
      </c>
      <c r="C882" s="10" t="s">
        <v>134</v>
      </c>
      <c r="D882" s="10">
        <v>3</v>
      </c>
      <c r="E882" s="10">
        <v>5</v>
      </c>
      <c r="F882" s="10">
        <v>17</v>
      </c>
      <c r="G882" s="10">
        <v>2</v>
      </c>
      <c r="H882" s="10" t="s">
        <v>3</v>
      </c>
      <c r="I882" s="24">
        <v>41921</v>
      </c>
      <c r="J882" s="10" t="s">
        <v>128</v>
      </c>
      <c r="K882" s="12">
        <v>853.66666666666674</v>
      </c>
      <c r="L882" s="12">
        <v>447.55339805825247</v>
      </c>
      <c r="M882" s="12">
        <v>171.28586839266453</v>
      </c>
      <c r="N882" s="12">
        <v>179.57389428263215</v>
      </c>
      <c r="O882" s="12">
        <v>55.253505933117594</v>
      </c>
      <c r="P882" s="14">
        <v>-25.67</v>
      </c>
      <c r="Q882" s="15">
        <v>19.657</v>
      </c>
      <c r="R882" s="15">
        <v>85.199999999999989</v>
      </c>
      <c r="S882" s="35">
        <f t="shared" ref="S882" si="48">K882*Q882/1000</f>
        <v>16.780525666666669</v>
      </c>
      <c r="T882" s="35">
        <f t="shared" si="45"/>
        <v>72.732399999999998</v>
      </c>
    </row>
    <row r="883" spans="1:20" x14ac:dyDescent="0.35">
      <c r="A883" s="10">
        <v>2014</v>
      </c>
      <c r="B883" s="10" t="s">
        <v>133</v>
      </c>
      <c r="C883" s="10" t="s">
        <v>134</v>
      </c>
      <c r="D883" s="10">
        <v>3</v>
      </c>
      <c r="E883" s="10">
        <v>6</v>
      </c>
      <c r="F883" s="10">
        <v>18</v>
      </c>
      <c r="G883" s="10">
        <v>2</v>
      </c>
      <c r="H883" s="10" t="s">
        <v>9</v>
      </c>
      <c r="I883" s="24">
        <v>41928</v>
      </c>
      <c r="J883" s="10" t="s">
        <v>128</v>
      </c>
      <c r="K883" s="12">
        <v>864.83333333333337</v>
      </c>
      <c r="L883" s="12">
        <v>467.35942760942766</v>
      </c>
      <c r="M883" s="12">
        <v>139.77104377104382</v>
      </c>
      <c r="N883" s="12">
        <v>207.47264309764316</v>
      </c>
      <c r="O883" s="12">
        <v>50.230218855218865</v>
      </c>
      <c r="P883" s="14"/>
      <c r="Q883" s="15"/>
      <c r="R883" s="15"/>
      <c r="T883" s="35"/>
    </row>
    <row r="884" spans="1:20" x14ac:dyDescent="0.35">
      <c r="A884" s="10">
        <v>2014</v>
      </c>
      <c r="B884" s="10" t="s">
        <v>133</v>
      </c>
      <c r="C884" s="10" t="s">
        <v>134</v>
      </c>
      <c r="D884" s="10">
        <v>4</v>
      </c>
      <c r="E884" s="10">
        <v>6</v>
      </c>
      <c r="F884" s="10">
        <v>19</v>
      </c>
      <c r="G884" s="10">
        <v>2</v>
      </c>
      <c r="H884" s="10" t="s">
        <v>13</v>
      </c>
      <c r="I884" s="24">
        <v>41928</v>
      </c>
      <c r="J884" s="10" t="s">
        <v>128</v>
      </c>
      <c r="K884" s="12">
        <v>476.16666666666669</v>
      </c>
      <c r="L884" s="12">
        <v>251.42723697148477</v>
      </c>
      <c r="M884" s="12">
        <v>91.300393313667655</v>
      </c>
      <c r="N884" s="12">
        <v>123.60668633235008</v>
      </c>
      <c r="O884" s="12">
        <v>9.8323500491642086</v>
      </c>
      <c r="P884" s="14"/>
      <c r="Q884" s="15"/>
      <c r="R884" s="15"/>
      <c r="T884" s="35"/>
    </row>
    <row r="885" spans="1:20" x14ac:dyDescent="0.35">
      <c r="A885" s="10">
        <v>2014</v>
      </c>
      <c r="B885" s="10" t="s">
        <v>133</v>
      </c>
      <c r="C885" s="10" t="s">
        <v>134</v>
      </c>
      <c r="D885" s="10">
        <v>4</v>
      </c>
      <c r="E885" s="10">
        <v>5</v>
      </c>
      <c r="F885" s="10">
        <v>20</v>
      </c>
      <c r="G885" s="10">
        <v>2</v>
      </c>
      <c r="H885" s="10" t="s">
        <v>2</v>
      </c>
      <c r="I885" s="24">
        <v>41921</v>
      </c>
      <c r="J885" s="10" t="s">
        <v>128</v>
      </c>
      <c r="K885" s="12">
        <v>1017.6666666666667</v>
      </c>
      <c r="L885" s="12">
        <v>568.60105820105821</v>
      </c>
      <c r="M885" s="12">
        <v>116.3047619047619</v>
      </c>
      <c r="N885" s="12">
        <v>235.84021164021163</v>
      </c>
      <c r="O885" s="12">
        <v>96.920634920634924</v>
      </c>
      <c r="P885" s="14"/>
      <c r="Q885" s="15"/>
      <c r="R885" s="15"/>
      <c r="T885" s="35"/>
    </row>
    <row r="886" spans="1:20" x14ac:dyDescent="0.35">
      <c r="A886" s="10">
        <v>2014</v>
      </c>
      <c r="B886" s="10" t="s">
        <v>133</v>
      </c>
      <c r="C886" s="10" t="s">
        <v>134</v>
      </c>
      <c r="D886" s="10">
        <v>4</v>
      </c>
      <c r="E886" s="10">
        <v>4</v>
      </c>
      <c r="F886" s="10">
        <v>21</v>
      </c>
      <c r="G886" s="10">
        <v>2</v>
      </c>
      <c r="H886" s="10" t="s">
        <v>14</v>
      </c>
      <c r="I886" s="24">
        <v>41928</v>
      </c>
      <c r="J886" s="10" t="s">
        <v>128</v>
      </c>
      <c r="K886" s="12">
        <v>756.00000000000011</v>
      </c>
      <c r="L886" s="12">
        <v>386.04255319148939</v>
      </c>
      <c r="M886" s="12">
        <v>101.10638297872342</v>
      </c>
      <c r="N886" s="12">
        <v>209.10638297872339</v>
      </c>
      <c r="O886" s="12">
        <v>59.744680851063826</v>
      </c>
      <c r="P886" s="14"/>
      <c r="Q886" s="15"/>
      <c r="R886" s="15"/>
      <c r="T886" s="35"/>
    </row>
    <row r="887" spans="1:20" x14ac:dyDescent="0.35">
      <c r="A887" s="10">
        <v>2014</v>
      </c>
      <c r="B887" s="10" t="s">
        <v>133</v>
      </c>
      <c r="C887" s="10" t="s">
        <v>134</v>
      </c>
      <c r="D887" s="10">
        <v>4</v>
      </c>
      <c r="E887" s="10">
        <v>3</v>
      </c>
      <c r="F887" s="10">
        <v>22</v>
      </c>
      <c r="G887" s="10">
        <v>2</v>
      </c>
      <c r="H887" s="10" t="s">
        <v>8</v>
      </c>
      <c r="I887" s="24">
        <v>41925</v>
      </c>
      <c r="J887" s="10" t="s">
        <v>128</v>
      </c>
      <c r="K887" s="12">
        <v>901.66666666666674</v>
      </c>
      <c r="L887" s="12">
        <v>525.97222222222229</v>
      </c>
      <c r="M887" s="12">
        <v>150.27777777777777</v>
      </c>
      <c r="N887" s="12">
        <v>193.21428571428572</v>
      </c>
      <c r="O887" s="12">
        <v>32.202380952380956</v>
      </c>
      <c r="P887" s="14">
        <v>-25.38</v>
      </c>
      <c r="Q887" s="15">
        <v>14.295999999999999</v>
      </c>
      <c r="R887" s="15">
        <v>114.39999999999999</v>
      </c>
      <c r="S887" s="35">
        <f t="shared" ref="S887:S888" si="49">K887*Q887/1000</f>
        <v>12.890226666666667</v>
      </c>
      <c r="T887" s="35">
        <f t="shared" si="45"/>
        <v>103.15066666666667</v>
      </c>
    </row>
    <row r="888" spans="1:20" x14ac:dyDescent="0.35">
      <c r="A888" s="10">
        <v>2014</v>
      </c>
      <c r="B888" s="10" t="s">
        <v>133</v>
      </c>
      <c r="C888" s="10" t="s">
        <v>134</v>
      </c>
      <c r="D888" s="10">
        <v>4</v>
      </c>
      <c r="E888" s="10">
        <v>2</v>
      </c>
      <c r="F888" s="10">
        <v>23</v>
      </c>
      <c r="G888" s="10">
        <v>2</v>
      </c>
      <c r="H888" s="10" t="s">
        <v>4</v>
      </c>
      <c r="I888" s="24">
        <v>41925</v>
      </c>
      <c r="J888" s="10" t="s">
        <v>128</v>
      </c>
      <c r="K888" s="12">
        <v>842.5</v>
      </c>
      <c r="L888" s="12">
        <v>480.35634743875283</v>
      </c>
      <c r="M888" s="12">
        <v>146.35857461024497</v>
      </c>
      <c r="N888" s="12">
        <v>178.25723830734967</v>
      </c>
      <c r="O888" s="12">
        <v>37.527839643652563</v>
      </c>
      <c r="P888" s="14">
        <v>-25.07</v>
      </c>
      <c r="Q888" s="15">
        <v>16.108000000000001</v>
      </c>
      <c r="R888" s="15">
        <v>143.1</v>
      </c>
      <c r="S888" s="35">
        <f t="shared" si="49"/>
        <v>13.57099</v>
      </c>
      <c r="T888" s="35">
        <f t="shared" si="45"/>
        <v>120.56175</v>
      </c>
    </row>
    <row r="889" spans="1:20" x14ac:dyDescent="0.35">
      <c r="A889" s="10">
        <v>2014</v>
      </c>
      <c r="B889" s="10" t="s">
        <v>133</v>
      </c>
      <c r="C889" s="10" t="s">
        <v>134</v>
      </c>
      <c r="D889" s="10">
        <v>4</v>
      </c>
      <c r="E889" s="10">
        <v>1</v>
      </c>
      <c r="F889" s="10">
        <v>24</v>
      </c>
      <c r="G889" s="10">
        <v>2</v>
      </c>
      <c r="H889" s="10" t="s">
        <v>5</v>
      </c>
      <c r="I889" s="24">
        <v>41921</v>
      </c>
      <c r="J889" s="10" t="s">
        <v>128</v>
      </c>
      <c r="K889" s="12">
        <v>714.33333333333337</v>
      </c>
      <c r="L889" s="12">
        <v>361.49595959595956</v>
      </c>
      <c r="M889" s="12">
        <v>121.22020202020201</v>
      </c>
      <c r="N889" s="12">
        <v>175.33636363636364</v>
      </c>
      <c r="O889" s="12">
        <v>56.280808080808086</v>
      </c>
      <c r="P889" s="14"/>
      <c r="Q889" s="15"/>
      <c r="R889" s="15"/>
      <c r="T889" s="35"/>
    </row>
    <row r="890" spans="1:20" x14ac:dyDescent="0.35">
      <c r="A890" s="10">
        <v>2014</v>
      </c>
      <c r="B890" s="10" t="s">
        <v>133</v>
      </c>
      <c r="C890" s="10" t="s">
        <v>134</v>
      </c>
      <c r="D890" s="10">
        <v>5</v>
      </c>
      <c r="E890" s="10">
        <v>1</v>
      </c>
      <c r="F890" s="10">
        <v>25</v>
      </c>
      <c r="G890" s="10">
        <v>3</v>
      </c>
      <c r="H890" s="10" t="s">
        <v>2</v>
      </c>
      <c r="I890" s="24">
        <v>41921</v>
      </c>
      <c r="J890" s="10" t="s">
        <v>128</v>
      </c>
      <c r="K890" s="12">
        <v>867.16666666666686</v>
      </c>
      <c r="L890" s="12">
        <v>475.13063063063066</v>
      </c>
      <c r="M890" s="12">
        <v>100.13963963963965</v>
      </c>
      <c r="N890" s="12">
        <v>232.23873873873879</v>
      </c>
      <c r="O890" s="12">
        <v>59.657657657657658</v>
      </c>
      <c r="P890" s="14">
        <v>-25.72</v>
      </c>
      <c r="Q890" s="15">
        <v>12.488</v>
      </c>
      <c r="R890" s="15">
        <v>99.2</v>
      </c>
      <c r="S890" s="35">
        <f t="shared" ref="S890:S891" si="50">K890*Q890/1000</f>
        <v>10.829177333333336</v>
      </c>
      <c r="T890" s="35">
        <f t="shared" si="45"/>
        <v>86.022933333333356</v>
      </c>
    </row>
    <row r="891" spans="1:20" x14ac:dyDescent="0.35">
      <c r="A891" s="10">
        <v>2014</v>
      </c>
      <c r="B891" s="10" t="s">
        <v>133</v>
      </c>
      <c r="C891" s="10" t="s">
        <v>134</v>
      </c>
      <c r="D891" s="10">
        <v>5</v>
      </c>
      <c r="E891" s="10">
        <v>2</v>
      </c>
      <c r="F891" s="10">
        <v>26</v>
      </c>
      <c r="G891" s="10">
        <v>3</v>
      </c>
      <c r="H891" s="10" t="s">
        <v>5</v>
      </c>
      <c r="I891" s="24">
        <v>41921</v>
      </c>
      <c r="J891" s="10" t="s">
        <v>128</v>
      </c>
      <c r="K891" s="12">
        <v>754.5</v>
      </c>
      <c r="L891" s="12">
        <v>382.02531645569621</v>
      </c>
      <c r="M891" s="12">
        <v>110.7873417721519</v>
      </c>
      <c r="N891" s="12">
        <v>213.93417721518983</v>
      </c>
      <c r="O891" s="12">
        <v>47.753164556962027</v>
      </c>
      <c r="P891" s="14">
        <v>-25.1</v>
      </c>
      <c r="Q891" s="15">
        <v>14.523999999999999</v>
      </c>
      <c r="R891" s="15">
        <v>101.7</v>
      </c>
      <c r="S891" s="35">
        <f t="shared" si="50"/>
        <v>10.958358</v>
      </c>
      <c r="T891" s="35">
        <f t="shared" si="45"/>
        <v>76.732650000000007</v>
      </c>
    </row>
    <row r="892" spans="1:20" x14ac:dyDescent="0.35">
      <c r="A892" s="10">
        <v>2014</v>
      </c>
      <c r="B892" s="10" t="s">
        <v>133</v>
      </c>
      <c r="C892" s="10" t="s">
        <v>134</v>
      </c>
      <c r="D892" s="10">
        <v>5</v>
      </c>
      <c r="E892" s="10">
        <v>3</v>
      </c>
      <c r="F892" s="10">
        <v>27</v>
      </c>
      <c r="G892" s="10">
        <v>3</v>
      </c>
      <c r="H892" s="10" t="s">
        <v>14</v>
      </c>
      <c r="I892" s="24">
        <v>41928</v>
      </c>
      <c r="J892" s="10" t="s">
        <v>128</v>
      </c>
      <c r="K892" s="12">
        <v>846.83333333333326</v>
      </c>
      <c r="L892" s="12">
        <v>432.68856447688563</v>
      </c>
      <c r="M892" s="12">
        <v>114.35340632603405</v>
      </c>
      <c r="N892" s="12">
        <v>222.52554744525546</v>
      </c>
      <c r="O892" s="12">
        <v>77.265815085158138</v>
      </c>
      <c r="P892" s="14"/>
      <c r="Q892" s="15"/>
      <c r="R892" s="15"/>
      <c r="T892" s="35"/>
    </row>
    <row r="893" spans="1:20" x14ac:dyDescent="0.35">
      <c r="A893" s="10">
        <v>2014</v>
      </c>
      <c r="B893" s="10" t="s">
        <v>133</v>
      </c>
      <c r="C893" s="10" t="s">
        <v>134</v>
      </c>
      <c r="D893" s="10">
        <v>5</v>
      </c>
      <c r="E893" s="10">
        <v>4</v>
      </c>
      <c r="F893" s="10">
        <v>28</v>
      </c>
      <c r="G893" s="10">
        <v>3</v>
      </c>
      <c r="H893" s="10" t="s">
        <v>3</v>
      </c>
      <c r="I893" s="24">
        <v>41921</v>
      </c>
      <c r="J893" s="10" t="s">
        <v>128</v>
      </c>
      <c r="K893" s="12">
        <v>899.33333333333337</v>
      </c>
      <c r="L893" s="12">
        <v>487.50990099009908</v>
      </c>
      <c r="M893" s="12">
        <v>133.56435643564356</v>
      </c>
      <c r="N893" s="12">
        <v>204.79867986798678</v>
      </c>
      <c r="O893" s="12">
        <v>73.460396039603964</v>
      </c>
      <c r="P893" s="14"/>
      <c r="Q893" s="15"/>
      <c r="R893" s="15"/>
      <c r="T893" s="35"/>
    </row>
    <row r="894" spans="1:20" x14ac:dyDescent="0.35">
      <c r="A894" s="10">
        <v>2014</v>
      </c>
      <c r="B894" s="10" t="s">
        <v>133</v>
      </c>
      <c r="C894" s="10" t="s">
        <v>134</v>
      </c>
      <c r="D894" s="10">
        <v>5</v>
      </c>
      <c r="E894" s="10">
        <v>5</v>
      </c>
      <c r="F894" s="10">
        <v>29</v>
      </c>
      <c r="G894" s="10">
        <v>3</v>
      </c>
      <c r="H894" s="10" t="s">
        <v>13</v>
      </c>
      <c r="I894" s="24">
        <v>41928</v>
      </c>
      <c r="J894" s="10" t="s">
        <v>128</v>
      </c>
      <c r="K894" s="12">
        <v>826.33333333333337</v>
      </c>
      <c r="L894" s="12">
        <v>414.51248642779592</v>
      </c>
      <c r="M894" s="12">
        <v>107.6655808903366</v>
      </c>
      <c r="N894" s="12">
        <v>242.24755700325736</v>
      </c>
      <c r="O894" s="12">
        <v>61.907709011943538</v>
      </c>
      <c r="P894" s="14"/>
      <c r="Q894" s="15"/>
      <c r="R894" s="15"/>
      <c r="T894" s="35"/>
    </row>
    <row r="895" spans="1:20" x14ac:dyDescent="0.35">
      <c r="A895" s="10">
        <v>2014</v>
      </c>
      <c r="B895" s="10" t="s">
        <v>133</v>
      </c>
      <c r="C895" s="10" t="s">
        <v>134</v>
      </c>
      <c r="D895" s="10">
        <v>5</v>
      </c>
      <c r="E895" s="10">
        <v>6</v>
      </c>
      <c r="F895" s="10">
        <v>30</v>
      </c>
      <c r="G895" s="10">
        <v>3</v>
      </c>
      <c r="H895" s="10" t="s">
        <v>10</v>
      </c>
      <c r="I895" s="24">
        <v>41921</v>
      </c>
      <c r="J895" s="10" t="s">
        <v>128</v>
      </c>
      <c r="K895" s="12">
        <v>989.83333333333337</v>
      </c>
      <c r="L895" s="12">
        <v>533.44311377245504</v>
      </c>
      <c r="M895" s="12">
        <v>148.17864271457086</v>
      </c>
      <c r="N895" s="12">
        <v>260.79441117764469</v>
      </c>
      <c r="O895" s="12">
        <v>47.417165668662669</v>
      </c>
      <c r="P895" s="14">
        <v>-25.24</v>
      </c>
      <c r="Q895" s="15">
        <v>14.116</v>
      </c>
      <c r="R895" s="15">
        <v>98.800000000000011</v>
      </c>
      <c r="S895" s="35">
        <f t="shared" ref="S895" si="51">K895*Q895/1000</f>
        <v>13.972487333333335</v>
      </c>
      <c r="T895" s="35">
        <f t="shared" si="45"/>
        <v>97.795533333333353</v>
      </c>
    </row>
    <row r="896" spans="1:20" x14ac:dyDescent="0.35">
      <c r="A896" s="10">
        <v>2014</v>
      </c>
      <c r="B896" s="10" t="s">
        <v>133</v>
      </c>
      <c r="C896" s="10" t="s">
        <v>134</v>
      </c>
      <c r="D896" s="10">
        <v>6</v>
      </c>
      <c r="E896" s="10">
        <v>6</v>
      </c>
      <c r="F896" s="10">
        <v>31</v>
      </c>
      <c r="G896" s="10">
        <v>3</v>
      </c>
      <c r="H896" s="10" t="s">
        <v>12</v>
      </c>
      <c r="I896" s="24">
        <v>41928</v>
      </c>
      <c r="J896" s="10" t="s">
        <v>128</v>
      </c>
      <c r="K896" s="12">
        <v>729.5</v>
      </c>
      <c r="L896" s="12">
        <v>396.36166666666668</v>
      </c>
      <c r="M896" s="12">
        <v>111.85666666666665</v>
      </c>
      <c r="N896" s="12">
        <v>155.62666666666667</v>
      </c>
      <c r="O896" s="12">
        <v>65.655000000000001</v>
      </c>
      <c r="P896" s="14"/>
      <c r="Q896" s="15"/>
      <c r="R896" s="15"/>
      <c r="T896" s="35"/>
    </row>
    <row r="897" spans="1:20" x14ac:dyDescent="0.35">
      <c r="A897" s="10">
        <v>2014</v>
      </c>
      <c r="B897" s="10" t="s">
        <v>133</v>
      </c>
      <c r="C897" s="10" t="s">
        <v>134</v>
      </c>
      <c r="D897" s="10">
        <v>6</v>
      </c>
      <c r="E897" s="10">
        <v>5</v>
      </c>
      <c r="F897" s="10">
        <v>32</v>
      </c>
      <c r="G897" s="10">
        <v>3</v>
      </c>
      <c r="H897" s="10" t="s">
        <v>6</v>
      </c>
      <c r="I897" s="24">
        <v>41928</v>
      </c>
      <c r="J897" s="10" t="s">
        <v>128</v>
      </c>
      <c r="K897" s="12">
        <v>775.33333333333337</v>
      </c>
      <c r="L897" s="12">
        <v>397.46329723225028</v>
      </c>
      <c r="M897" s="12">
        <v>120.35860409145607</v>
      </c>
      <c r="N897" s="12">
        <v>167.94223826714801</v>
      </c>
      <c r="O897" s="12">
        <v>89.569193742478944</v>
      </c>
      <c r="P897" s="14"/>
      <c r="Q897" s="15"/>
      <c r="R897" s="15"/>
      <c r="T897" s="35"/>
    </row>
    <row r="898" spans="1:20" x14ac:dyDescent="0.35">
      <c r="A898" s="10">
        <v>2014</v>
      </c>
      <c r="B898" s="10" t="s">
        <v>133</v>
      </c>
      <c r="C898" s="10" t="s">
        <v>134</v>
      </c>
      <c r="D898" s="10">
        <v>6</v>
      </c>
      <c r="E898" s="10">
        <v>4</v>
      </c>
      <c r="F898" s="10">
        <v>33</v>
      </c>
      <c r="G898" s="10">
        <v>3</v>
      </c>
      <c r="H898" s="10" t="s">
        <v>4</v>
      </c>
      <c r="I898" s="24">
        <v>41925</v>
      </c>
      <c r="J898" s="10" t="s">
        <v>128</v>
      </c>
      <c r="K898" s="12">
        <v>839.66666666666674</v>
      </c>
      <c r="L898" s="12">
        <v>475.42770167427705</v>
      </c>
      <c r="M898" s="12">
        <v>178.28538812785388</v>
      </c>
      <c r="N898" s="12">
        <v>162.94901065449011</v>
      </c>
      <c r="O898" s="12">
        <v>23.00456621004566</v>
      </c>
      <c r="P898" s="14">
        <v>-25.53</v>
      </c>
      <c r="Q898" s="15">
        <v>16.322000000000003</v>
      </c>
      <c r="R898" s="15">
        <v>109</v>
      </c>
      <c r="S898" s="35">
        <f t="shared" ref="S898" si="52">K898*Q898/1000</f>
        <v>13.705039333333337</v>
      </c>
      <c r="T898" s="35">
        <f t="shared" si="45"/>
        <v>91.523666666666671</v>
      </c>
    </row>
    <row r="899" spans="1:20" x14ac:dyDescent="0.35">
      <c r="A899" s="10">
        <v>2014</v>
      </c>
      <c r="B899" s="10" t="s">
        <v>133</v>
      </c>
      <c r="C899" s="10" t="s">
        <v>134</v>
      </c>
      <c r="D899" s="10">
        <v>6</v>
      </c>
      <c r="E899" s="10">
        <v>3</v>
      </c>
      <c r="F899" s="10">
        <v>34</v>
      </c>
      <c r="G899" s="10">
        <v>3</v>
      </c>
      <c r="H899" s="10" t="s">
        <v>9</v>
      </c>
      <c r="I899" s="24">
        <v>41928</v>
      </c>
      <c r="J899" s="10" t="s">
        <v>128</v>
      </c>
      <c r="K899" s="12">
        <v>852.00000000000011</v>
      </c>
      <c r="L899" s="12">
        <v>427.3697749196142</v>
      </c>
      <c r="M899" s="12">
        <v>98.623794212218669</v>
      </c>
      <c r="N899" s="12">
        <v>210.94533762057884</v>
      </c>
      <c r="O899" s="12">
        <v>115.06109324758845</v>
      </c>
      <c r="P899" s="14"/>
      <c r="Q899" s="15"/>
      <c r="R899" s="15"/>
      <c r="T899" s="35"/>
    </row>
    <row r="900" spans="1:20" x14ac:dyDescent="0.35">
      <c r="A900" s="10">
        <v>2014</v>
      </c>
      <c r="B900" s="10" t="s">
        <v>133</v>
      </c>
      <c r="C900" s="10" t="s">
        <v>134</v>
      </c>
      <c r="D900" s="10">
        <v>6</v>
      </c>
      <c r="E900" s="10">
        <v>2</v>
      </c>
      <c r="F900" s="10">
        <v>35</v>
      </c>
      <c r="G900" s="10">
        <v>3</v>
      </c>
      <c r="H900" s="10" t="s">
        <v>7</v>
      </c>
      <c r="I900" s="24">
        <v>41928</v>
      </c>
      <c r="J900" s="10" t="s">
        <v>128</v>
      </c>
      <c r="K900" s="12">
        <v>850</v>
      </c>
      <c r="L900" s="12">
        <v>427.45664739884393</v>
      </c>
      <c r="M900" s="12">
        <v>95.80924855491331</v>
      </c>
      <c r="N900" s="12">
        <v>248.12138728323703</v>
      </c>
      <c r="O900" s="12">
        <v>78.612716763005807</v>
      </c>
      <c r="P900" s="14"/>
      <c r="Q900" s="15"/>
      <c r="R900" s="15"/>
      <c r="T900" s="35"/>
    </row>
    <row r="901" spans="1:20" x14ac:dyDescent="0.35">
      <c r="A901" s="10">
        <v>2014</v>
      </c>
      <c r="B901" s="10" t="s">
        <v>133</v>
      </c>
      <c r="C901" s="10" t="s">
        <v>134</v>
      </c>
      <c r="D901" s="10">
        <v>6</v>
      </c>
      <c r="E901" s="10">
        <v>1</v>
      </c>
      <c r="F901" s="10">
        <v>36</v>
      </c>
      <c r="G901" s="10">
        <v>3</v>
      </c>
      <c r="H901" s="10" t="s">
        <v>8</v>
      </c>
      <c r="I901" s="24">
        <v>41925</v>
      </c>
      <c r="J901" s="10" t="s">
        <v>128</v>
      </c>
      <c r="K901" s="12">
        <v>827.16666666666674</v>
      </c>
      <c r="L901" s="12">
        <v>494.75389408099699</v>
      </c>
      <c r="M901" s="12">
        <v>104.3621495327103</v>
      </c>
      <c r="N901" s="12">
        <v>177.80218068535828</v>
      </c>
      <c r="O901" s="12">
        <v>50.248442367601257</v>
      </c>
      <c r="P901" s="14">
        <v>-25.24</v>
      </c>
      <c r="Q901" s="15">
        <v>13.883000000000001</v>
      </c>
      <c r="R901" s="15">
        <v>120.5</v>
      </c>
      <c r="S901" s="35">
        <f t="shared" ref="S901:S906" si="53">K901*Q901/1000</f>
        <v>11.483554833333335</v>
      </c>
      <c r="T901" s="35">
        <f t="shared" ref="T901:T962" si="54">K901*R901/1000</f>
        <v>99.67358333333334</v>
      </c>
    </row>
    <row r="902" spans="1:20" x14ac:dyDescent="0.35">
      <c r="A902" s="10">
        <v>2014</v>
      </c>
      <c r="B902" s="10" t="s">
        <v>133</v>
      </c>
      <c r="C902" s="10" t="s">
        <v>134</v>
      </c>
      <c r="D902" s="10">
        <v>7</v>
      </c>
      <c r="E902" s="10">
        <v>1</v>
      </c>
      <c r="F902" s="10">
        <v>37</v>
      </c>
      <c r="G902" s="10">
        <v>4</v>
      </c>
      <c r="H902" s="10" t="s">
        <v>9</v>
      </c>
      <c r="I902" s="24">
        <v>41928</v>
      </c>
      <c r="J902" s="10" t="s">
        <v>128</v>
      </c>
      <c r="K902" s="12">
        <v>762</v>
      </c>
      <c r="L902" s="12">
        <v>396.97005988023955</v>
      </c>
      <c r="M902" s="12">
        <v>100.38323353293414</v>
      </c>
      <c r="N902" s="12">
        <v>193.92215568862275</v>
      </c>
      <c r="O902" s="12">
        <v>70.724550898203603</v>
      </c>
      <c r="P902" s="14">
        <v>-25.58</v>
      </c>
      <c r="Q902" s="15">
        <v>11.538</v>
      </c>
      <c r="R902" s="15">
        <v>104.5</v>
      </c>
      <c r="S902" s="35">
        <f t="shared" si="53"/>
        <v>8.7919560000000008</v>
      </c>
      <c r="T902" s="35">
        <f t="shared" si="54"/>
        <v>79.629000000000005</v>
      </c>
    </row>
    <row r="903" spans="1:20" x14ac:dyDescent="0.35">
      <c r="A903" s="10">
        <v>2014</v>
      </c>
      <c r="B903" s="10" t="s">
        <v>133</v>
      </c>
      <c r="C903" s="10" t="s">
        <v>134</v>
      </c>
      <c r="D903" s="10">
        <v>7</v>
      </c>
      <c r="E903" s="10">
        <v>2</v>
      </c>
      <c r="F903" s="10">
        <v>38</v>
      </c>
      <c r="G903" s="10">
        <v>4</v>
      </c>
      <c r="H903" s="10" t="s">
        <v>6</v>
      </c>
      <c r="I903" s="24">
        <v>41928</v>
      </c>
      <c r="J903" s="10" t="s">
        <v>128</v>
      </c>
      <c r="K903" s="12">
        <v>742.5</v>
      </c>
      <c r="L903" s="12">
        <v>380.5645161290322</v>
      </c>
      <c r="M903" s="12">
        <v>130.40322580645159</v>
      </c>
      <c r="N903" s="12">
        <v>170.32258064516128</v>
      </c>
      <c r="O903" s="12">
        <v>61.209677419354819</v>
      </c>
      <c r="P903" s="14">
        <v>-25.49</v>
      </c>
      <c r="Q903" s="15">
        <v>14.059999999999999</v>
      </c>
      <c r="R903" s="15">
        <v>121.19999999999999</v>
      </c>
      <c r="S903" s="35">
        <f t="shared" si="53"/>
        <v>10.439549999999999</v>
      </c>
      <c r="T903" s="35">
        <f t="shared" si="54"/>
        <v>89.990999999999985</v>
      </c>
    </row>
    <row r="904" spans="1:20" x14ac:dyDescent="0.35">
      <c r="A904" s="10">
        <v>2014</v>
      </c>
      <c r="B904" s="10" t="s">
        <v>133</v>
      </c>
      <c r="C904" s="10" t="s">
        <v>134</v>
      </c>
      <c r="D904" s="10">
        <v>7</v>
      </c>
      <c r="E904" s="10">
        <v>3</v>
      </c>
      <c r="F904" s="10">
        <v>39</v>
      </c>
      <c r="G904" s="10">
        <v>4</v>
      </c>
      <c r="H904" s="10" t="s">
        <v>2</v>
      </c>
      <c r="I904" s="24">
        <v>41921</v>
      </c>
      <c r="J904" s="10" t="s">
        <v>128</v>
      </c>
      <c r="K904" s="12">
        <v>782.5</v>
      </c>
      <c r="L904" s="12">
        <v>437.21932114882509</v>
      </c>
      <c r="M904" s="12">
        <v>104.19712793733682</v>
      </c>
      <c r="N904" s="12">
        <v>192.04960835509141</v>
      </c>
      <c r="O904" s="12">
        <v>49.033942558746745</v>
      </c>
      <c r="P904" s="14">
        <v>-25.55</v>
      </c>
      <c r="Q904" s="15">
        <v>13.342000000000001</v>
      </c>
      <c r="R904" s="15">
        <v>97.899999999999991</v>
      </c>
      <c r="S904" s="35">
        <f t="shared" si="53"/>
        <v>10.440115</v>
      </c>
      <c r="T904" s="35">
        <f t="shared" si="54"/>
        <v>76.606750000000005</v>
      </c>
    </row>
    <row r="905" spans="1:20" x14ac:dyDescent="0.35">
      <c r="A905" s="10">
        <v>2014</v>
      </c>
      <c r="B905" s="10" t="s">
        <v>133</v>
      </c>
      <c r="C905" s="10" t="s">
        <v>134</v>
      </c>
      <c r="D905" s="10">
        <v>7</v>
      </c>
      <c r="E905" s="10">
        <v>4</v>
      </c>
      <c r="F905" s="10">
        <v>40</v>
      </c>
      <c r="G905" s="10">
        <v>4</v>
      </c>
      <c r="H905" s="10" t="s">
        <v>12</v>
      </c>
      <c r="I905" s="24">
        <v>41928</v>
      </c>
      <c r="J905" s="10" t="s">
        <v>128</v>
      </c>
      <c r="K905" s="12">
        <v>712.33333333333337</v>
      </c>
      <c r="L905" s="12">
        <v>394.17654808959162</v>
      </c>
      <c r="M905" s="12">
        <v>70.388669301712781</v>
      </c>
      <c r="N905" s="12">
        <v>160.48616600790515</v>
      </c>
      <c r="O905" s="12">
        <v>87.281949934123858</v>
      </c>
      <c r="P905" s="14">
        <v>-25.38</v>
      </c>
      <c r="Q905" s="15">
        <v>14.417999999999999</v>
      </c>
      <c r="R905" s="15">
        <v>101.1</v>
      </c>
      <c r="S905" s="35">
        <f t="shared" si="53"/>
        <v>10.270422</v>
      </c>
      <c r="T905" s="35">
        <f t="shared" si="54"/>
        <v>72.016899999999993</v>
      </c>
    </row>
    <row r="906" spans="1:20" x14ac:dyDescent="0.35">
      <c r="A906" s="10">
        <v>2014</v>
      </c>
      <c r="B906" s="10" t="s">
        <v>133</v>
      </c>
      <c r="C906" s="10" t="s">
        <v>134</v>
      </c>
      <c r="D906" s="10">
        <v>7</v>
      </c>
      <c r="E906" s="10">
        <v>5</v>
      </c>
      <c r="F906" s="10">
        <v>41</v>
      </c>
      <c r="G906" s="10">
        <v>4</v>
      </c>
      <c r="H906" s="10" t="s">
        <v>8</v>
      </c>
      <c r="I906" s="24">
        <v>41925</v>
      </c>
      <c r="J906" s="10" t="s">
        <v>128</v>
      </c>
      <c r="K906" s="12">
        <v>954.66666666666663</v>
      </c>
      <c r="L906" s="12">
        <v>539.99045346062053</v>
      </c>
      <c r="M906" s="12">
        <v>164.04773269689738</v>
      </c>
      <c r="N906" s="12">
        <v>195.9459029435163</v>
      </c>
      <c r="O906" s="12">
        <v>54.682577565632457</v>
      </c>
      <c r="P906" s="14">
        <v>-25.59</v>
      </c>
      <c r="Q906" s="15">
        <v>15.656000000000001</v>
      </c>
      <c r="R906" s="15">
        <v>106.30000000000001</v>
      </c>
      <c r="S906" s="35">
        <f t="shared" si="53"/>
        <v>14.946261333333334</v>
      </c>
      <c r="T906" s="35">
        <f t="shared" si="54"/>
        <v>101.48106666666668</v>
      </c>
    </row>
    <row r="907" spans="1:20" x14ac:dyDescent="0.35">
      <c r="A907" s="10">
        <v>2014</v>
      </c>
      <c r="B907" s="10" t="s">
        <v>133</v>
      </c>
      <c r="C907" s="10" t="s">
        <v>134</v>
      </c>
      <c r="D907" s="10">
        <v>7</v>
      </c>
      <c r="E907" s="10">
        <v>6</v>
      </c>
      <c r="F907" s="10">
        <v>42</v>
      </c>
      <c r="G907" s="10">
        <v>4</v>
      </c>
      <c r="H907" s="10" t="s">
        <v>5</v>
      </c>
      <c r="I907" s="24">
        <v>41921</v>
      </c>
      <c r="J907" s="10" t="s">
        <v>128</v>
      </c>
      <c r="K907" s="12">
        <v>805.83333333333337</v>
      </c>
      <c r="L907" s="12">
        <v>378.07933789954336</v>
      </c>
      <c r="M907" s="12">
        <v>124.18664383561645</v>
      </c>
      <c r="N907" s="12">
        <v>198.69863013698631</v>
      </c>
      <c r="O907" s="12">
        <v>104.86872146118722</v>
      </c>
      <c r="P907" s="14"/>
      <c r="Q907" s="15"/>
      <c r="R907" s="15"/>
      <c r="T907" s="35"/>
    </row>
    <row r="908" spans="1:20" x14ac:dyDescent="0.35">
      <c r="A908" s="10">
        <v>2014</v>
      </c>
      <c r="B908" s="10" t="s">
        <v>133</v>
      </c>
      <c r="C908" s="10" t="s">
        <v>134</v>
      </c>
      <c r="D908" s="10">
        <v>8</v>
      </c>
      <c r="E908" s="10">
        <v>6</v>
      </c>
      <c r="F908" s="10">
        <v>43</v>
      </c>
      <c r="G908" s="10">
        <v>4</v>
      </c>
      <c r="H908" s="10" t="s">
        <v>3</v>
      </c>
      <c r="I908" s="24">
        <v>41921</v>
      </c>
      <c r="J908" s="10" t="s">
        <v>128</v>
      </c>
      <c r="K908" s="12">
        <v>837.83333333333337</v>
      </c>
      <c r="L908" s="12">
        <v>468.65611257695696</v>
      </c>
      <c r="M908" s="12">
        <v>132.63852242744065</v>
      </c>
      <c r="N908" s="12">
        <v>168.00879507475813</v>
      </c>
      <c r="O908" s="12">
        <v>68.529903254177668</v>
      </c>
      <c r="P908" s="14"/>
      <c r="Q908" s="15"/>
      <c r="R908" s="15"/>
      <c r="T908" s="35"/>
    </row>
    <row r="909" spans="1:20" x14ac:dyDescent="0.35">
      <c r="A909" s="10">
        <v>2014</v>
      </c>
      <c r="B909" s="10" t="s">
        <v>133</v>
      </c>
      <c r="C909" s="10" t="s">
        <v>134</v>
      </c>
      <c r="D909" s="10">
        <v>8</v>
      </c>
      <c r="E909" s="10">
        <v>5</v>
      </c>
      <c r="F909" s="10">
        <v>44</v>
      </c>
      <c r="G909" s="10">
        <v>4</v>
      </c>
      <c r="H909" s="10" t="s">
        <v>4</v>
      </c>
      <c r="I909" s="24">
        <v>41925</v>
      </c>
      <c r="J909" s="10" t="s">
        <v>128</v>
      </c>
      <c r="K909" s="12">
        <v>756.33333333333337</v>
      </c>
      <c r="L909" s="12">
        <v>473.26120857699811</v>
      </c>
      <c r="M909" s="12">
        <v>131.21572449642628</v>
      </c>
      <c r="N909" s="12">
        <v>129.74139051332037</v>
      </c>
      <c r="O909" s="12">
        <v>22.115009746588697</v>
      </c>
      <c r="P909" s="14">
        <v>-25.48</v>
      </c>
      <c r="Q909" s="15">
        <v>17.055</v>
      </c>
      <c r="R909" s="15">
        <v>117.4</v>
      </c>
      <c r="S909" s="35">
        <f t="shared" ref="S909" si="55">K909*Q909/1000</f>
        <v>12.899265000000002</v>
      </c>
      <c r="T909" s="35">
        <f t="shared" si="54"/>
        <v>88.793533333333343</v>
      </c>
    </row>
    <row r="910" spans="1:20" x14ac:dyDescent="0.35">
      <c r="A910" s="10">
        <v>2014</v>
      </c>
      <c r="B910" s="10" t="s">
        <v>133</v>
      </c>
      <c r="C910" s="10" t="s">
        <v>134</v>
      </c>
      <c r="D910" s="10">
        <v>8</v>
      </c>
      <c r="E910" s="10">
        <v>4</v>
      </c>
      <c r="F910" s="10">
        <v>45</v>
      </c>
      <c r="G910" s="10">
        <v>4</v>
      </c>
      <c r="H910" s="10" t="s">
        <v>13</v>
      </c>
      <c r="I910" s="24">
        <v>41928</v>
      </c>
      <c r="J910" s="10" t="s">
        <v>128</v>
      </c>
      <c r="K910" s="12">
        <v>698.33333333333337</v>
      </c>
      <c r="L910" s="12">
        <v>349.16666666666674</v>
      </c>
      <c r="M910" s="12">
        <v>106.48345153664305</v>
      </c>
      <c r="N910" s="12">
        <v>195.63238770685587</v>
      </c>
      <c r="O910" s="12">
        <v>47.05082742316786</v>
      </c>
      <c r="P910" s="14"/>
      <c r="Q910" s="15"/>
      <c r="R910" s="15"/>
      <c r="T910" s="35"/>
    </row>
    <row r="911" spans="1:20" x14ac:dyDescent="0.35">
      <c r="A911" s="10">
        <v>2014</v>
      </c>
      <c r="B911" s="10" t="s">
        <v>133</v>
      </c>
      <c r="C911" s="10" t="s">
        <v>134</v>
      </c>
      <c r="D911" s="10">
        <v>8</v>
      </c>
      <c r="E911" s="10">
        <v>3</v>
      </c>
      <c r="F911" s="10">
        <v>46</v>
      </c>
      <c r="G911" s="10">
        <v>4</v>
      </c>
      <c r="H911" s="10" t="s">
        <v>7</v>
      </c>
      <c r="I911" s="24">
        <v>41928</v>
      </c>
      <c r="J911" s="10" t="s">
        <v>128</v>
      </c>
      <c r="K911" s="12">
        <v>839.16666666666674</v>
      </c>
      <c r="L911" s="12">
        <v>426.38738738738743</v>
      </c>
      <c r="M911" s="12">
        <v>122.472972972973</v>
      </c>
      <c r="N911" s="12">
        <v>219.99774774774775</v>
      </c>
      <c r="O911" s="12">
        <v>70.308558558558573</v>
      </c>
      <c r="P911" s="14">
        <v>-25.36</v>
      </c>
      <c r="Q911" s="15">
        <v>15.321999999999999</v>
      </c>
      <c r="R911" s="15">
        <v>116.6</v>
      </c>
      <c r="S911" s="35">
        <f t="shared" ref="S911:S913" si="56">K911*Q911/1000</f>
        <v>12.857711666666669</v>
      </c>
      <c r="T911" s="35">
        <f t="shared" si="54"/>
        <v>97.846833333333336</v>
      </c>
    </row>
    <row r="912" spans="1:20" x14ac:dyDescent="0.35">
      <c r="A912" s="10">
        <v>2014</v>
      </c>
      <c r="B912" s="10" t="s">
        <v>133</v>
      </c>
      <c r="C912" s="10" t="s">
        <v>134</v>
      </c>
      <c r="D912" s="10">
        <v>8</v>
      </c>
      <c r="E912" s="10">
        <v>2</v>
      </c>
      <c r="F912" s="10">
        <v>47</v>
      </c>
      <c r="G912" s="10">
        <v>4</v>
      </c>
      <c r="H912" s="10" t="s">
        <v>14</v>
      </c>
      <c r="I912" s="24">
        <v>41928</v>
      </c>
      <c r="J912" s="10" t="s">
        <v>128</v>
      </c>
      <c r="K912" s="12">
        <v>804.16666666666674</v>
      </c>
      <c r="L912" s="12">
        <v>414.43401592719005</v>
      </c>
      <c r="M912" s="12">
        <v>115.27303754266212</v>
      </c>
      <c r="N912" s="12">
        <v>205.84470989761093</v>
      </c>
      <c r="O912" s="12">
        <v>68.614903299203647</v>
      </c>
      <c r="P912" s="14">
        <v>-25.47</v>
      </c>
      <c r="Q912" s="15">
        <v>13.844000000000001</v>
      </c>
      <c r="R912" s="15">
        <v>110.8</v>
      </c>
      <c r="S912" s="35">
        <f t="shared" si="56"/>
        <v>11.132883333333336</v>
      </c>
      <c r="T912" s="35">
        <f t="shared" si="54"/>
        <v>89.101666666666674</v>
      </c>
    </row>
    <row r="913" spans="1:20" x14ac:dyDescent="0.35">
      <c r="A913" s="10">
        <v>2014</v>
      </c>
      <c r="B913" s="10" t="s">
        <v>133</v>
      </c>
      <c r="C913" s="10" t="s">
        <v>134</v>
      </c>
      <c r="D913" s="10">
        <v>8</v>
      </c>
      <c r="E913" s="10">
        <v>1</v>
      </c>
      <c r="F913" s="10">
        <v>48</v>
      </c>
      <c r="G913" s="10">
        <v>4</v>
      </c>
      <c r="H913" s="10" t="s">
        <v>10</v>
      </c>
      <c r="I913" s="24">
        <v>41921</v>
      </c>
      <c r="J913" s="10" t="s">
        <v>128</v>
      </c>
      <c r="K913" s="12">
        <v>837.16666666666674</v>
      </c>
      <c r="L913" s="12">
        <v>429.25542965061385</v>
      </c>
      <c r="M913" s="12">
        <v>125.6935788479698</v>
      </c>
      <c r="N913" s="12">
        <v>241.90084985835696</v>
      </c>
      <c r="O913" s="12">
        <v>40.316808309726163</v>
      </c>
      <c r="P913" s="14">
        <v>-25.55</v>
      </c>
      <c r="Q913" s="15">
        <v>13.647</v>
      </c>
      <c r="R913" s="15">
        <v>105.9</v>
      </c>
      <c r="S913" s="35">
        <f t="shared" si="56"/>
        <v>11.424813500000003</v>
      </c>
      <c r="T913" s="35">
        <f t="shared" si="54"/>
        <v>88.655950000000018</v>
      </c>
    </row>
    <row r="914" spans="1:20" x14ac:dyDescent="0.35">
      <c r="A914" s="10">
        <v>2014</v>
      </c>
      <c r="B914" s="10" t="s">
        <v>133</v>
      </c>
      <c r="C914" s="10" t="s">
        <v>134</v>
      </c>
      <c r="D914" s="10">
        <v>1</v>
      </c>
      <c r="E914" s="10">
        <v>1</v>
      </c>
      <c r="F914" s="10">
        <v>1</v>
      </c>
      <c r="G914" s="10">
        <v>1</v>
      </c>
      <c r="H914" s="10" t="s">
        <v>6</v>
      </c>
      <c r="I914" s="16">
        <v>41957</v>
      </c>
      <c r="J914" s="10" t="s">
        <v>129</v>
      </c>
      <c r="K914" s="12">
        <v>818.91666666666663</v>
      </c>
      <c r="L914" s="12">
        <v>304.77780920060326</v>
      </c>
      <c r="M914" s="12"/>
      <c r="N914" s="12">
        <v>405.75282805429862</v>
      </c>
      <c r="O914" s="12">
        <v>108.38602941176468</v>
      </c>
      <c r="P914" s="25"/>
      <c r="Q914" s="25"/>
      <c r="R914" s="25"/>
      <c r="T914" s="35"/>
    </row>
    <row r="915" spans="1:20" x14ac:dyDescent="0.35">
      <c r="A915" s="10">
        <v>2014</v>
      </c>
      <c r="B915" s="10" t="s">
        <v>133</v>
      </c>
      <c r="C915" s="10" t="s">
        <v>134</v>
      </c>
      <c r="D915" s="10">
        <v>1</v>
      </c>
      <c r="E915" s="10">
        <v>2</v>
      </c>
      <c r="F915" s="10">
        <v>2</v>
      </c>
      <c r="G915" s="10">
        <v>1</v>
      </c>
      <c r="H915" s="10" t="s">
        <v>13</v>
      </c>
      <c r="I915" s="16">
        <f t="shared" ref="I915:I961" si="57">I914</f>
        <v>41957</v>
      </c>
      <c r="J915" s="10" t="s">
        <v>129</v>
      </c>
      <c r="K915" s="12">
        <v>570.58333333333337</v>
      </c>
      <c r="L915" s="12">
        <v>204.91324062877874</v>
      </c>
      <c r="M915" s="12"/>
      <c r="N915" s="12">
        <v>300.1254534461911</v>
      </c>
      <c r="O915" s="12">
        <v>65.54463925836356</v>
      </c>
      <c r="P915" s="25"/>
      <c r="Q915" s="25"/>
      <c r="R915" s="25"/>
      <c r="T915" s="35"/>
    </row>
    <row r="916" spans="1:20" x14ac:dyDescent="0.35">
      <c r="A916" s="10">
        <v>2014</v>
      </c>
      <c r="B916" s="10" t="s">
        <v>133</v>
      </c>
      <c r="C916" s="10" t="s">
        <v>134</v>
      </c>
      <c r="D916" s="10">
        <v>1</v>
      </c>
      <c r="E916" s="10">
        <v>3</v>
      </c>
      <c r="F916" s="10">
        <v>3</v>
      </c>
      <c r="G916" s="10">
        <v>1</v>
      </c>
      <c r="H916" s="10" t="s">
        <v>5</v>
      </c>
      <c r="I916" s="16">
        <f t="shared" si="57"/>
        <v>41957</v>
      </c>
      <c r="J916" s="10" t="s">
        <v>129</v>
      </c>
      <c r="K916" s="12">
        <v>787.91666666666674</v>
      </c>
      <c r="L916" s="12">
        <v>242.80697278911566</v>
      </c>
      <c r="M916" s="12"/>
      <c r="N916" s="12">
        <v>449.43409863945578</v>
      </c>
      <c r="O916" s="12">
        <v>95.675595238095241</v>
      </c>
      <c r="P916" s="25"/>
      <c r="Q916" s="25"/>
      <c r="R916" s="25"/>
      <c r="T916" s="35"/>
    </row>
    <row r="917" spans="1:20" x14ac:dyDescent="0.35">
      <c r="A917" s="10">
        <v>2014</v>
      </c>
      <c r="B917" s="10" t="s">
        <v>133</v>
      </c>
      <c r="C917" s="10" t="s">
        <v>134</v>
      </c>
      <c r="D917" s="10">
        <v>1</v>
      </c>
      <c r="E917" s="10">
        <v>4</v>
      </c>
      <c r="F917" s="10">
        <v>4</v>
      </c>
      <c r="G917" s="10">
        <v>1</v>
      </c>
      <c r="H917" s="10" t="s">
        <v>9</v>
      </c>
      <c r="I917" s="16">
        <f t="shared" si="57"/>
        <v>41957</v>
      </c>
      <c r="J917" s="10" t="s">
        <v>129</v>
      </c>
      <c r="K917" s="12">
        <v>852.33333333333337</v>
      </c>
      <c r="L917" s="12">
        <v>283.38262108262109</v>
      </c>
      <c r="M917" s="12"/>
      <c r="N917" s="12">
        <v>452.39230769230772</v>
      </c>
      <c r="O917" s="12">
        <v>116.55840455840458</v>
      </c>
      <c r="P917" s="25"/>
      <c r="Q917" s="25"/>
      <c r="R917" s="25"/>
      <c r="T917" s="35"/>
    </row>
    <row r="918" spans="1:20" x14ac:dyDescent="0.35">
      <c r="A918" s="10">
        <v>2014</v>
      </c>
      <c r="B918" s="10" t="s">
        <v>133</v>
      </c>
      <c r="C918" s="10" t="s">
        <v>134</v>
      </c>
      <c r="D918" s="10">
        <v>1</v>
      </c>
      <c r="E918" s="10">
        <v>5</v>
      </c>
      <c r="F918" s="10">
        <v>5</v>
      </c>
      <c r="G918" s="10">
        <v>1</v>
      </c>
      <c r="H918" s="10" t="s">
        <v>12</v>
      </c>
      <c r="I918" s="16">
        <f t="shared" si="57"/>
        <v>41957</v>
      </c>
      <c r="J918" s="10" t="s">
        <v>129</v>
      </c>
      <c r="K918" s="12">
        <v>800.16666666666674</v>
      </c>
      <c r="L918" s="12">
        <v>275.2502756339581</v>
      </c>
      <c r="M918" s="12"/>
      <c r="N918" s="12">
        <v>406.69992649761122</v>
      </c>
      <c r="O918" s="12">
        <v>118.21646453509739</v>
      </c>
      <c r="P918" s="25"/>
      <c r="Q918" s="25"/>
      <c r="R918" s="25"/>
      <c r="T918" s="35"/>
    </row>
    <row r="919" spans="1:20" x14ac:dyDescent="0.35">
      <c r="A919" s="10">
        <v>2014</v>
      </c>
      <c r="B919" s="10" t="s">
        <v>133</v>
      </c>
      <c r="C919" s="10" t="s">
        <v>134</v>
      </c>
      <c r="D919" s="10">
        <v>1</v>
      </c>
      <c r="E919" s="10">
        <v>6</v>
      </c>
      <c r="F919" s="10">
        <v>6</v>
      </c>
      <c r="G919" s="10">
        <v>1</v>
      </c>
      <c r="H919" s="10" t="s">
        <v>14</v>
      </c>
      <c r="I919" s="16">
        <f t="shared" si="57"/>
        <v>41957</v>
      </c>
      <c r="J919" s="10" t="s">
        <v>129</v>
      </c>
      <c r="K919" s="12">
        <v>850.41666666666663</v>
      </c>
      <c r="L919" s="12">
        <v>291.88029661016947</v>
      </c>
      <c r="M919" s="12"/>
      <c r="N919" s="12">
        <v>449.53169138418076</v>
      </c>
      <c r="O919" s="12">
        <v>109.00467867231637</v>
      </c>
      <c r="P919" s="25"/>
      <c r="Q919" s="25"/>
      <c r="R919" s="25"/>
      <c r="T919" s="35"/>
    </row>
    <row r="920" spans="1:20" x14ac:dyDescent="0.35">
      <c r="A920" s="10">
        <v>2014</v>
      </c>
      <c r="B920" s="10" t="s">
        <v>133</v>
      </c>
      <c r="C920" s="10" t="s">
        <v>134</v>
      </c>
      <c r="D920" s="10">
        <v>2</v>
      </c>
      <c r="E920" s="10">
        <v>6</v>
      </c>
      <c r="F920" s="10">
        <v>7</v>
      </c>
      <c r="G920" s="10">
        <v>1</v>
      </c>
      <c r="H920" s="10" t="s">
        <v>4</v>
      </c>
      <c r="I920" s="16">
        <f t="shared" si="57"/>
        <v>41957</v>
      </c>
      <c r="J920" s="10" t="s">
        <v>129</v>
      </c>
      <c r="K920" s="12">
        <v>920.25</v>
      </c>
      <c r="L920" s="12">
        <v>292.27540834845735</v>
      </c>
      <c r="M920" s="12"/>
      <c r="N920" s="12">
        <v>518.58008166969148</v>
      </c>
      <c r="O920" s="12">
        <v>109.39450998185117</v>
      </c>
      <c r="P920" s="25"/>
      <c r="Q920" s="25"/>
      <c r="R920" s="25"/>
      <c r="T920" s="35"/>
    </row>
    <row r="921" spans="1:20" x14ac:dyDescent="0.35">
      <c r="A921" s="10">
        <v>2014</v>
      </c>
      <c r="B921" s="10" t="s">
        <v>133</v>
      </c>
      <c r="C921" s="10" t="s">
        <v>134</v>
      </c>
      <c r="D921" s="10">
        <v>2</v>
      </c>
      <c r="E921" s="10">
        <v>5</v>
      </c>
      <c r="F921" s="10">
        <v>8</v>
      </c>
      <c r="G921" s="10">
        <v>1</v>
      </c>
      <c r="H921" s="10" t="s">
        <v>7</v>
      </c>
      <c r="I921" s="16">
        <f t="shared" si="57"/>
        <v>41957</v>
      </c>
      <c r="J921" s="10" t="s">
        <v>129</v>
      </c>
      <c r="K921" s="12">
        <v>852.50000000000011</v>
      </c>
      <c r="L921" s="12">
        <v>321.48148148148158</v>
      </c>
      <c r="M921" s="12"/>
      <c r="N921" s="12">
        <v>388.45679012345687</v>
      </c>
      <c r="O921" s="12">
        <v>142.56172839506175</v>
      </c>
      <c r="P921" s="25"/>
      <c r="Q921" s="25"/>
      <c r="R921" s="25"/>
      <c r="T921" s="35"/>
    </row>
    <row r="922" spans="1:20" x14ac:dyDescent="0.35">
      <c r="A922" s="10">
        <v>2014</v>
      </c>
      <c r="B922" s="10" t="s">
        <v>133</v>
      </c>
      <c r="C922" s="10" t="s">
        <v>134</v>
      </c>
      <c r="D922" s="10">
        <v>2</v>
      </c>
      <c r="E922" s="10">
        <v>4</v>
      </c>
      <c r="F922" s="10">
        <v>9</v>
      </c>
      <c r="G922" s="10">
        <v>1</v>
      </c>
      <c r="H922" s="10" t="s">
        <v>2</v>
      </c>
      <c r="I922" s="16">
        <f t="shared" si="57"/>
        <v>41957</v>
      </c>
      <c r="J922" s="10" t="s">
        <v>129</v>
      </c>
      <c r="K922" s="12">
        <v>996.33333333333348</v>
      </c>
      <c r="L922" s="12">
        <v>330.87189054726372</v>
      </c>
      <c r="M922" s="12"/>
      <c r="N922" s="12">
        <v>540.91977611940308</v>
      </c>
      <c r="O922" s="12">
        <v>124.54166666666667</v>
      </c>
      <c r="P922" s="25"/>
      <c r="Q922" s="25"/>
      <c r="R922" s="25"/>
      <c r="T922" s="35"/>
    </row>
    <row r="923" spans="1:20" x14ac:dyDescent="0.35">
      <c r="A923" s="10">
        <v>2014</v>
      </c>
      <c r="B923" s="10" t="s">
        <v>133</v>
      </c>
      <c r="C923" s="10" t="s">
        <v>134</v>
      </c>
      <c r="D923" s="10">
        <v>2</v>
      </c>
      <c r="E923" s="10">
        <v>3</v>
      </c>
      <c r="F923" s="10">
        <v>10</v>
      </c>
      <c r="G923" s="10">
        <v>1</v>
      </c>
      <c r="H923" s="10" t="s">
        <v>10</v>
      </c>
      <c r="I923" s="16">
        <f t="shared" si="57"/>
        <v>41957</v>
      </c>
      <c r="J923" s="10" t="s">
        <v>129</v>
      </c>
      <c r="K923" s="12">
        <v>986.66666666666674</v>
      </c>
      <c r="L923" s="12">
        <v>305.33674339300939</v>
      </c>
      <c r="M923" s="12"/>
      <c r="N923" s="12">
        <v>571.98067632850245</v>
      </c>
      <c r="O923" s="12">
        <v>109.34924694515487</v>
      </c>
      <c r="P923" s="25"/>
      <c r="Q923" s="25"/>
      <c r="R923" s="25"/>
      <c r="T923" s="35"/>
    </row>
    <row r="924" spans="1:20" x14ac:dyDescent="0.35">
      <c r="A924" s="10">
        <v>2014</v>
      </c>
      <c r="B924" s="10" t="s">
        <v>133</v>
      </c>
      <c r="C924" s="10" t="s">
        <v>134</v>
      </c>
      <c r="D924" s="10">
        <v>2</v>
      </c>
      <c r="E924" s="10">
        <v>2</v>
      </c>
      <c r="F924" s="10">
        <v>11</v>
      </c>
      <c r="G924" s="10">
        <v>1</v>
      </c>
      <c r="H924" s="10" t="s">
        <v>8</v>
      </c>
      <c r="I924" s="16">
        <f t="shared" si="57"/>
        <v>41957</v>
      </c>
      <c r="J924" s="10" t="s">
        <v>129</v>
      </c>
      <c r="K924" s="12">
        <v>953.50000000000011</v>
      </c>
      <c r="L924" s="12">
        <v>325.2003311258278</v>
      </c>
      <c r="M924" s="12"/>
      <c r="N924" s="12">
        <v>528.05587748344385</v>
      </c>
      <c r="O924" s="12">
        <v>100.24379139072848</v>
      </c>
      <c r="P924" s="25"/>
      <c r="Q924" s="25"/>
      <c r="R924" s="25"/>
      <c r="T924" s="35"/>
    </row>
    <row r="925" spans="1:20" x14ac:dyDescent="0.35">
      <c r="A925" s="10">
        <v>2014</v>
      </c>
      <c r="B925" s="10" t="s">
        <v>133</v>
      </c>
      <c r="C925" s="10" t="s">
        <v>134</v>
      </c>
      <c r="D925" s="10">
        <v>2</v>
      </c>
      <c r="E925" s="10">
        <v>1</v>
      </c>
      <c r="F925" s="10">
        <v>12</v>
      </c>
      <c r="G925" s="10">
        <v>1</v>
      </c>
      <c r="H925" s="10" t="s">
        <v>3</v>
      </c>
      <c r="I925" s="16">
        <f t="shared" si="57"/>
        <v>41957</v>
      </c>
      <c r="J925" s="10" t="s">
        <v>129</v>
      </c>
      <c r="K925" s="12">
        <v>958</v>
      </c>
      <c r="L925" s="12">
        <v>323.26600985221671</v>
      </c>
      <c r="M925" s="12"/>
      <c r="N925" s="12">
        <v>517.54022988505733</v>
      </c>
      <c r="O925" s="12">
        <v>117.19376026272577</v>
      </c>
      <c r="P925" s="25"/>
      <c r="Q925" s="25"/>
      <c r="R925" s="25"/>
      <c r="T925" s="35"/>
    </row>
    <row r="926" spans="1:20" x14ac:dyDescent="0.35">
      <c r="A926" s="10">
        <v>2014</v>
      </c>
      <c r="B926" s="10" t="s">
        <v>133</v>
      </c>
      <c r="C926" s="10" t="s">
        <v>134</v>
      </c>
      <c r="D926" s="10">
        <v>3</v>
      </c>
      <c r="E926" s="10">
        <v>1</v>
      </c>
      <c r="F926" s="10">
        <v>13</v>
      </c>
      <c r="G926" s="10">
        <v>2</v>
      </c>
      <c r="H926" s="10" t="s">
        <v>12</v>
      </c>
      <c r="I926" s="16">
        <f t="shared" si="57"/>
        <v>41957</v>
      </c>
      <c r="J926" s="10" t="s">
        <v>129</v>
      </c>
      <c r="K926" s="12">
        <v>773.66666666666663</v>
      </c>
      <c r="L926" s="12">
        <v>287.65630780614134</v>
      </c>
      <c r="M926" s="12"/>
      <c r="N926" s="12">
        <v>378.67591564927858</v>
      </c>
      <c r="O926" s="12">
        <v>107.33444321124678</v>
      </c>
      <c r="P926" s="25"/>
      <c r="Q926" s="25"/>
      <c r="R926" s="25"/>
      <c r="T926" s="35"/>
    </row>
    <row r="927" spans="1:20" x14ac:dyDescent="0.35">
      <c r="A927" s="10">
        <v>2014</v>
      </c>
      <c r="B927" s="10" t="s">
        <v>133</v>
      </c>
      <c r="C927" s="10" t="s">
        <v>134</v>
      </c>
      <c r="D927" s="10">
        <v>3</v>
      </c>
      <c r="E927" s="10">
        <v>2</v>
      </c>
      <c r="F927" s="10">
        <v>14</v>
      </c>
      <c r="G927" s="10">
        <v>2</v>
      </c>
      <c r="H927" s="10" t="s">
        <v>10</v>
      </c>
      <c r="I927" s="16">
        <f t="shared" si="57"/>
        <v>41957</v>
      </c>
      <c r="J927" s="10" t="s">
        <v>129</v>
      </c>
      <c r="K927" s="12">
        <v>961.91666666666663</v>
      </c>
      <c r="L927" s="12">
        <v>287.00543900543892</v>
      </c>
      <c r="M927" s="12"/>
      <c r="N927" s="12">
        <v>574.75828800828788</v>
      </c>
      <c r="O927" s="12">
        <v>100.15293965293965</v>
      </c>
      <c r="P927" s="25"/>
      <c r="Q927" s="25"/>
      <c r="R927" s="25"/>
      <c r="T927" s="35"/>
    </row>
    <row r="928" spans="1:20" x14ac:dyDescent="0.35">
      <c r="A928" s="10">
        <v>2014</v>
      </c>
      <c r="B928" s="10" t="s">
        <v>133</v>
      </c>
      <c r="C928" s="10" t="s">
        <v>134</v>
      </c>
      <c r="D928" s="10">
        <v>3</v>
      </c>
      <c r="E928" s="10">
        <v>3</v>
      </c>
      <c r="F928" s="10">
        <v>15</v>
      </c>
      <c r="G928" s="10">
        <v>2</v>
      </c>
      <c r="H928" s="10" t="s">
        <v>6</v>
      </c>
      <c r="I928" s="16">
        <f t="shared" si="57"/>
        <v>41957</v>
      </c>
      <c r="J928" s="10" t="s">
        <v>129</v>
      </c>
      <c r="K928" s="12">
        <v>763.5</v>
      </c>
      <c r="L928" s="12">
        <v>289.57771260997066</v>
      </c>
      <c r="M928" s="12"/>
      <c r="N928" s="12">
        <v>355.25513196480938</v>
      </c>
      <c r="O928" s="12">
        <v>118.66715542521995</v>
      </c>
      <c r="P928" s="25"/>
      <c r="Q928" s="25"/>
      <c r="R928" s="25"/>
      <c r="T928" s="35"/>
    </row>
    <row r="929" spans="1:20" x14ac:dyDescent="0.35">
      <c r="A929" s="10">
        <v>2014</v>
      </c>
      <c r="B929" s="10" t="s">
        <v>133</v>
      </c>
      <c r="C929" s="10" t="s">
        <v>134</v>
      </c>
      <c r="D929" s="10">
        <v>3</v>
      </c>
      <c r="E929" s="10">
        <v>4</v>
      </c>
      <c r="F929" s="10">
        <v>16</v>
      </c>
      <c r="G929" s="10">
        <v>2</v>
      </c>
      <c r="H929" s="10" t="s">
        <v>7</v>
      </c>
      <c r="I929" s="16">
        <f t="shared" si="57"/>
        <v>41957</v>
      </c>
      <c r="J929" s="10" t="s">
        <v>129</v>
      </c>
      <c r="K929" s="12">
        <v>866.75</v>
      </c>
      <c r="L929" s="12">
        <v>306.21706586826349</v>
      </c>
      <c r="M929" s="12"/>
      <c r="N929" s="12">
        <v>441.16017964071858</v>
      </c>
      <c r="O929" s="12">
        <v>119.37275449101799</v>
      </c>
      <c r="P929" s="25"/>
      <c r="Q929" s="25"/>
      <c r="R929" s="25"/>
      <c r="T929" s="35"/>
    </row>
    <row r="930" spans="1:20" x14ac:dyDescent="0.35">
      <c r="A930" s="10">
        <v>2014</v>
      </c>
      <c r="B930" s="10" t="s">
        <v>133</v>
      </c>
      <c r="C930" s="10" t="s">
        <v>134</v>
      </c>
      <c r="D930" s="10">
        <v>3</v>
      </c>
      <c r="E930" s="10">
        <v>5</v>
      </c>
      <c r="F930" s="10">
        <v>17</v>
      </c>
      <c r="G930" s="10">
        <v>2</v>
      </c>
      <c r="H930" s="10" t="s">
        <v>3</v>
      </c>
      <c r="I930" s="16">
        <f t="shared" si="57"/>
        <v>41957</v>
      </c>
      <c r="J930" s="10" t="s">
        <v>129</v>
      </c>
      <c r="K930" s="12">
        <v>990.33333333333348</v>
      </c>
      <c r="L930" s="12">
        <v>339.425449515906</v>
      </c>
      <c r="M930" s="12"/>
      <c r="N930" s="12">
        <v>510.3709543568466</v>
      </c>
      <c r="O930" s="12">
        <v>140.53692946058095</v>
      </c>
      <c r="P930" s="25"/>
      <c r="Q930" s="25"/>
      <c r="R930" s="25"/>
      <c r="T930" s="35"/>
    </row>
    <row r="931" spans="1:20" x14ac:dyDescent="0.35">
      <c r="A931" s="10">
        <v>2014</v>
      </c>
      <c r="B931" s="10" t="s">
        <v>133</v>
      </c>
      <c r="C931" s="10" t="s">
        <v>134</v>
      </c>
      <c r="D931" s="10">
        <v>3</v>
      </c>
      <c r="E931" s="10">
        <v>6</v>
      </c>
      <c r="F931" s="10">
        <v>18</v>
      </c>
      <c r="G931" s="10">
        <v>2</v>
      </c>
      <c r="H931" s="10" t="s">
        <v>9</v>
      </c>
      <c r="I931" s="16">
        <f t="shared" si="57"/>
        <v>41957</v>
      </c>
      <c r="J931" s="10" t="s">
        <v>129</v>
      </c>
      <c r="K931" s="12">
        <v>900.58333333333337</v>
      </c>
      <c r="L931" s="12">
        <v>332.82427536231887</v>
      </c>
      <c r="M931" s="12"/>
      <c r="N931" s="12">
        <v>448.51185770750993</v>
      </c>
      <c r="O931" s="12">
        <v>119.24720026350462</v>
      </c>
      <c r="P931" s="25"/>
      <c r="Q931" s="25"/>
      <c r="R931" s="25"/>
      <c r="T931" s="35"/>
    </row>
    <row r="932" spans="1:20" x14ac:dyDescent="0.35">
      <c r="A932" s="10">
        <v>2014</v>
      </c>
      <c r="B932" s="10" t="s">
        <v>133</v>
      </c>
      <c r="C932" s="10" t="s">
        <v>134</v>
      </c>
      <c r="D932" s="10">
        <v>4</v>
      </c>
      <c r="E932" s="10">
        <v>6</v>
      </c>
      <c r="F932" s="10">
        <v>19</v>
      </c>
      <c r="G932" s="10">
        <v>2</v>
      </c>
      <c r="H932" s="10" t="s">
        <v>13</v>
      </c>
      <c r="I932" s="16">
        <f t="shared" si="57"/>
        <v>41957</v>
      </c>
      <c r="J932" s="10" t="s">
        <v>129</v>
      </c>
      <c r="K932" s="12">
        <v>829.75000000000011</v>
      </c>
      <c r="L932" s="12">
        <v>300.18980891719747</v>
      </c>
      <c r="M932" s="12"/>
      <c r="N932" s="12">
        <v>406.94745222929942</v>
      </c>
      <c r="O932" s="12">
        <v>122.6127388535032</v>
      </c>
      <c r="P932" s="25"/>
      <c r="Q932" s="25"/>
      <c r="R932" s="25"/>
      <c r="T932" s="35"/>
    </row>
    <row r="933" spans="1:20" x14ac:dyDescent="0.35">
      <c r="A933" s="10">
        <v>2014</v>
      </c>
      <c r="B933" s="10" t="s">
        <v>133</v>
      </c>
      <c r="C933" s="10" t="s">
        <v>134</v>
      </c>
      <c r="D933" s="10">
        <v>4</v>
      </c>
      <c r="E933" s="10">
        <v>5</v>
      </c>
      <c r="F933" s="10">
        <v>20</v>
      </c>
      <c r="G933" s="10">
        <v>2</v>
      </c>
      <c r="H933" s="10" t="s">
        <v>2</v>
      </c>
      <c r="I933" s="16">
        <f t="shared" si="57"/>
        <v>41957</v>
      </c>
      <c r="J933" s="10" t="s">
        <v>129</v>
      </c>
      <c r="K933" s="12">
        <v>1084.1666666666667</v>
      </c>
      <c r="L933" s="12">
        <v>366.94871794871796</v>
      </c>
      <c r="M933" s="12"/>
      <c r="N933" s="12">
        <v>571.02714932126707</v>
      </c>
      <c r="O933" s="12">
        <v>146.19079939668174</v>
      </c>
      <c r="P933" s="25"/>
      <c r="Q933" s="25"/>
      <c r="R933" s="25"/>
      <c r="T933" s="35"/>
    </row>
    <row r="934" spans="1:20" x14ac:dyDescent="0.35">
      <c r="A934" s="10">
        <v>2014</v>
      </c>
      <c r="B934" s="10" t="s">
        <v>133</v>
      </c>
      <c r="C934" s="10" t="s">
        <v>134</v>
      </c>
      <c r="D934" s="10">
        <v>4</v>
      </c>
      <c r="E934" s="10">
        <v>4</v>
      </c>
      <c r="F934" s="10">
        <v>21</v>
      </c>
      <c r="G934" s="10">
        <v>2</v>
      </c>
      <c r="H934" s="10" t="s">
        <v>14</v>
      </c>
      <c r="I934" s="16">
        <f t="shared" si="57"/>
        <v>41957</v>
      </c>
      <c r="J934" s="10" t="s">
        <v>129</v>
      </c>
      <c r="K934" s="12">
        <v>891.00000000000011</v>
      </c>
      <c r="L934" s="12">
        <v>316.20082530949111</v>
      </c>
      <c r="M934" s="12"/>
      <c r="N934" s="12">
        <v>421.60110041265477</v>
      </c>
      <c r="O934" s="12">
        <v>153.1980742778542</v>
      </c>
      <c r="P934" s="25"/>
      <c r="Q934" s="25"/>
      <c r="R934" s="25"/>
      <c r="T934" s="35"/>
    </row>
    <row r="935" spans="1:20" x14ac:dyDescent="0.35">
      <c r="A935" s="10">
        <v>2014</v>
      </c>
      <c r="B935" s="10" t="s">
        <v>133</v>
      </c>
      <c r="C935" s="10" t="s">
        <v>134</v>
      </c>
      <c r="D935" s="10">
        <v>4</v>
      </c>
      <c r="E935" s="10">
        <v>3</v>
      </c>
      <c r="F935" s="10">
        <v>22</v>
      </c>
      <c r="G935" s="10">
        <v>2</v>
      </c>
      <c r="H935" s="10" t="s">
        <v>8</v>
      </c>
      <c r="I935" s="16">
        <f t="shared" si="57"/>
        <v>41957</v>
      </c>
      <c r="J935" s="10" t="s">
        <v>129</v>
      </c>
      <c r="K935" s="12">
        <v>987.75</v>
      </c>
      <c r="L935" s="12">
        <v>337.97525331254877</v>
      </c>
      <c r="M935" s="12"/>
      <c r="N935" s="12">
        <v>545.07170693686669</v>
      </c>
      <c r="O935" s="12">
        <v>104.70303975058458</v>
      </c>
      <c r="P935" s="25"/>
      <c r="Q935" s="25"/>
      <c r="R935" s="25"/>
      <c r="T935" s="35"/>
    </row>
    <row r="936" spans="1:20" x14ac:dyDescent="0.35">
      <c r="A936" s="10">
        <v>2014</v>
      </c>
      <c r="B936" s="10" t="s">
        <v>133</v>
      </c>
      <c r="C936" s="10" t="s">
        <v>134</v>
      </c>
      <c r="D936" s="10">
        <v>4</v>
      </c>
      <c r="E936" s="10">
        <v>2</v>
      </c>
      <c r="F936" s="10">
        <v>23</v>
      </c>
      <c r="G936" s="10">
        <v>2</v>
      </c>
      <c r="H936" s="10" t="s">
        <v>4</v>
      </c>
      <c r="I936" s="16">
        <f t="shared" si="57"/>
        <v>41957</v>
      </c>
      <c r="J936" s="10" t="s">
        <v>129</v>
      </c>
      <c r="K936" s="12">
        <v>894.66666666666663</v>
      </c>
      <c r="L936" s="12">
        <v>278.7784363533728</v>
      </c>
      <c r="M936" s="12"/>
      <c r="N936" s="12">
        <v>510.58876658199262</v>
      </c>
      <c r="O936" s="12">
        <v>105.29946373130116</v>
      </c>
      <c r="P936" s="25"/>
      <c r="Q936" s="25"/>
      <c r="R936" s="25"/>
      <c r="T936" s="35"/>
    </row>
    <row r="937" spans="1:20" x14ac:dyDescent="0.35">
      <c r="A937" s="10">
        <v>2014</v>
      </c>
      <c r="B937" s="10" t="s">
        <v>133</v>
      </c>
      <c r="C937" s="10" t="s">
        <v>134</v>
      </c>
      <c r="D937" s="10">
        <v>4</v>
      </c>
      <c r="E937" s="10">
        <v>1</v>
      </c>
      <c r="F937" s="10">
        <v>24</v>
      </c>
      <c r="G937" s="10">
        <v>2</v>
      </c>
      <c r="H937" s="10" t="s">
        <v>5</v>
      </c>
      <c r="I937" s="16">
        <f t="shared" si="57"/>
        <v>41957</v>
      </c>
      <c r="J937" s="10" t="s">
        <v>129</v>
      </c>
      <c r="K937" s="12">
        <v>967.08333333333337</v>
      </c>
      <c r="L937" s="12">
        <v>309.10514018691589</v>
      </c>
      <c r="M937" s="12"/>
      <c r="N937" s="12">
        <v>525.11721183800626</v>
      </c>
      <c r="O937" s="12">
        <v>132.8609813084112</v>
      </c>
      <c r="P937" s="25"/>
      <c r="Q937" s="25"/>
      <c r="R937" s="25"/>
      <c r="T937" s="35"/>
    </row>
    <row r="938" spans="1:20" x14ac:dyDescent="0.35">
      <c r="A938" s="10">
        <v>2014</v>
      </c>
      <c r="B938" s="10" t="s">
        <v>133</v>
      </c>
      <c r="C938" s="10" t="s">
        <v>134</v>
      </c>
      <c r="D938" s="10">
        <v>5</v>
      </c>
      <c r="E938" s="10">
        <v>1</v>
      </c>
      <c r="F938" s="10">
        <v>25</v>
      </c>
      <c r="G938" s="10">
        <v>3</v>
      </c>
      <c r="H938" s="10" t="s">
        <v>2</v>
      </c>
      <c r="I938" s="16">
        <f t="shared" si="57"/>
        <v>41957</v>
      </c>
      <c r="J938" s="10" t="s">
        <v>129</v>
      </c>
      <c r="K938" s="12">
        <v>1040.5</v>
      </c>
      <c r="L938" s="12">
        <v>342.37245444801715</v>
      </c>
      <c r="M938" s="12"/>
      <c r="N938" s="12">
        <v>610.02518756698828</v>
      </c>
      <c r="O938" s="12">
        <v>88.10235798499464</v>
      </c>
      <c r="P938" s="25"/>
      <c r="Q938" s="25"/>
      <c r="R938" s="25"/>
      <c r="T938" s="35"/>
    </row>
    <row r="939" spans="1:20" x14ac:dyDescent="0.35">
      <c r="A939" s="10">
        <v>2014</v>
      </c>
      <c r="B939" s="10" t="s">
        <v>133</v>
      </c>
      <c r="C939" s="10" t="s">
        <v>134</v>
      </c>
      <c r="D939" s="10">
        <v>5</v>
      </c>
      <c r="E939" s="10">
        <v>2</v>
      </c>
      <c r="F939" s="10">
        <v>26</v>
      </c>
      <c r="G939" s="10">
        <v>3</v>
      </c>
      <c r="H939" s="10" t="s">
        <v>5</v>
      </c>
      <c r="I939" s="16">
        <f t="shared" si="57"/>
        <v>41957</v>
      </c>
      <c r="J939" s="10" t="s">
        <v>129</v>
      </c>
      <c r="K939" s="12">
        <v>871.25</v>
      </c>
      <c r="L939" s="12">
        <v>288.53694714131609</v>
      </c>
      <c r="M939" s="12"/>
      <c r="N939" s="12">
        <v>512.22357065803669</v>
      </c>
      <c r="O939" s="12">
        <v>70.489482200647245</v>
      </c>
      <c r="P939" s="25"/>
      <c r="Q939" s="25"/>
      <c r="R939" s="25"/>
      <c r="T939" s="35"/>
    </row>
    <row r="940" spans="1:20" x14ac:dyDescent="0.35">
      <c r="A940" s="10">
        <v>2014</v>
      </c>
      <c r="B940" s="10" t="s">
        <v>133</v>
      </c>
      <c r="C940" s="10" t="s">
        <v>134</v>
      </c>
      <c r="D940" s="10">
        <v>5</v>
      </c>
      <c r="E940" s="10">
        <v>3</v>
      </c>
      <c r="F940" s="10">
        <v>27</v>
      </c>
      <c r="G940" s="10">
        <v>3</v>
      </c>
      <c r="H940" s="10" t="s">
        <v>14</v>
      </c>
      <c r="I940" s="16">
        <f t="shared" si="57"/>
        <v>41957</v>
      </c>
      <c r="J940" s="10" t="s">
        <v>129</v>
      </c>
      <c r="K940" s="12">
        <v>838.83333333333337</v>
      </c>
      <c r="L940" s="12">
        <v>327.65002447381306</v>
      </c>
      <c r="M940" s="12"/>
      <c r="N940" s="12">
        <v>426.19138521781701</v>
      </c>
      <c r="O940" s="12">
        <v>84.991923641703394</v>
      </c>
      <c r="P940" s="25"/>
      <c r="Q940" s="25"/>
      <c r="R940" s="25"/>
      <c r="T940" s="35"/>
    </row>
    <row r="941" spans="1:20" x14ac:dyDescent="0.35">
      <c r="A941" s="10">
        <v>2014</v>
      </c>
      <c r="B941" s="10" t="s">
        <v>133</v>
      </c>
      <c r="C941" s="10" t="s">
        <v>134</v>
      </c>
      <c r="D941" s="10">
        <v>5</v>
      </c>
      <c r="E941" s="10">
        <v>4</v>
      </c>
      <c r="F941" s="10">
        <v>28</v>
      </c>
      <c r="G941" s="10">
        <v>3</v>
      </c>
      <c r="H941" s="10" t="s">
        <v>3</v>
      </c>
      <c r="I941" s="16">
        <f t="shared" si="57"/>
        <v>41957</v>
      </c>
      <c r="J941" s="10" t="s">
        <v>129</v>
      </c>
      <c r="K941" s="12">
        <v>957.91666666666674</v>
      </c>
      <c r="L941" s="12">
        <v>331.76073680063053</v>
      </c>
      <c r="M941" s="12"/>
      <c r="N941" s="12">
        <v>541.23423955870771</v>
      </c>
      <c r="O941" s="12">
        <v>84.921690307328618</v>
      </c>
      <c r="P941" s="25"/>
      <c r="Q941" s="25"/>
      <c r="R941" s="25"/>
      <c r="T941" s="35"/>
    </row>
    <row r="942" spans="1:20" x14ac:dyDescent="0.35">
      <c r="A942" s="10">
        <v>2014</v>
      </c>
      <c r="B942" s="10" t="s">
        <v>133</v>
      </c>
      <c r="C942" s="10" t="s">
        <v>134</v>
      </c>
      <c r="D942" s="10">
        <v>5</v>
      </c>
      <c r="E942" s="10">
        <v>5</v>
      </c>
      <c r="F942" s="10">
        <v>29</v>
      </c>
      <c r="G942" s="10">
        <v>3</v>
      </c>
      <c r="H942" s="10" t="s">
        <v>13</v>
      </c>
      <c r="I942" s="16">
        <f t="shared" si="57"/>
        <v>41957</v>
      </c>
      <c r="J942" s="10" t="s">
        <v>129</v>
      </c>
      <c r="K942" s="12">
        <v>778.41666666666674</v>
      </c>
      <c r="L942" s="12">
        <v>304.97667910447763</v>
      </c>
      <c r="M942" s="12"/>
      <c r="N942" s="12">
        <v>390.66060323383084</v>
      </c>
      <c r="O942" s="12">
        <v>82.779384328358219</v>
      </c>
      <c r="P942" s="25"/>
      <c r="Q942" s="25"/>
      <c r="R942" s="25"/>
      <c r="T942" s="35"/>
    </row>
    <row r="943" spans="1:20" x14ac:dyDescent="0.35">
      <c r="A943" s="10">
        <v>2014</v>
      </c>
      <c r="B943" s="10" t="s">
        <v>133</v>
      </c>
      <c r="C943" s="10" t="s">
        <v>134</v>
      </c>
      <c r="D943" s="10">
        <v>5</v>
      </c>
      <c r="E943" s="10">
        <v>6</v>
      </c>
      <c r="F943" s="10">
        <v>30</v>
      </c>
      <c r="G943" s="10">
        <v>3</v>
      </c>
      <c r="H943" s="10" t="s">
        <v>10</v>
      </c>
      <c r="I943" s="16">
        <f t="shared" si="57"/>
        <v>41957</v>
      </c>
      <c r="J943" s="10" t="s">
        <v>129</v>
      </c>
      <c r="K943" s="12">
        <v>1051.25</v>
      </c>
      <c r="L943" s="12">
        <v>325.67702845100104</v>
      </c>
      <c r="M943" s="12"/>
      <c r="N943" s="12">
        <v>648.03082191780811</v>
      </c>
      <c r="O943" s="12">
        <v>77.542149631190725</v>
      </c>
      <c r="P943" s="25"/>
      <c r="Q943" s="25"/>
      <c r="R943" s="25"/>
      <c r="T943" s="35"/>
    </row>
    <row r="944" spans="1:20" x14ac:dyDescent="0.35">
      <c r="A944" s="10">
        <v>2014</v>
      </c>
      <c r="B944" s="10" t="s">
        <v>133</v>
      </c>
      <c r="C944" s="10" t="s">
        <v>134</v>
      </c>
      <c r="D944" s="10">
        <v>6</v>
      </c>
      <c r="E944" s="10">
        <v>6</v>
      </c>
      <c r="F944" s="10">
        <v>31</v>
      </c>
      <c r="G944" s="10">
        <v>3</v>
      </c>
      <c r="H944" s="10" t="s">
        <v>12</v>
      </c>
      <c r="I944" s="16">
        <f t="shared" si="57"/>
        <v>41957</v>
      </c>
      <c r="J944" s="10" t="s">
        <v>129</v>
      </c>
      <c r="K944" s="12">
        <v>826</v>
      </c>
      <c r="L944" s="12">
        <v>300.13043478260869</v>
      </c>
      <c r="M944" s="12"/>
      <c r="N944" s="12">
        <v>420.695652173913</v>
      </c>
      <c r="O944" s="12">
        <v>105.17391304347825</v>
      </c>
      <c r="P944" s="25"/>
      <c r="Q944" s="25"/>
      <c r="R944" s="25"/>
      <c r="T944" s="35"/>
    </row>
    <row r="945" spans="1:20" x14ac:dyDescent="0.35">
      <c r="A945" s="10">
        <v>2014</v>
      </c>
      <c r="B945" s="10" t="s">
        <v>133</v>
      </c>
      <c r="C945" s="10" t="s">
        <v>134</v>
      </c>
      <c r="D945" s="10">
        <v>6</v>
      </c>
      <c r="E945" s="10">
        <v>5</v>
      </c>
      <c r="F945" s="10">
        <v>32</v>
      </c>
      <c r="G945" s="10">
        <v>3</v>
      </c>
      <c r="H945" s="10" t="s">
        <v>6</v>
      </c>
      <c r="I945" s="16">
        <f t="shared" si="57"/>
        <v>41957</v>
      </c>
      <c r="J945" s="10" t="s">
        <v>129</v>
      </c>
      <c r="K945" s="12">
        <v>798.91666666666674</v>
      </c>
      <c r="L945" s="12">
        <v>302.44702380952384</v>
      </c>
      <c r="M945" s="12"/>
      <c r="N945" s="12">
        <v>409.92033730158738</v>
      </c>
      <c r="O945" s="12">
        <v>86.549305555555549</v>
      </c>
      <c r="P945" s="25"/>
      <c r="Q945" s="25"/>
      <c r="R945" s="25"/>
      <c r="T945" s="35"/>
    </row>
    <row r="946" spans="1:20" x14ac:dyDescent="0.35">
      <c r="A946" s="10">
        <v>2014</v>
      </c>
      <c r="B946" s="10" t="s">
        <v>133</v>
      </c>
      <c r="C946" s="10" t="s">
        <v>134</v>
      </c>
      <c r="D946" s="10">
        <v>6</v>
      </c>
      <c r="E946" s="10">
        <v>4</v>
      </c>
      <c r="F946" s="10">
        <v>33</v>
      </c>
      <c r="G946" s="10">
        <v>3</v>
      </c>
      <c r="H946" s="10" t="s">
        <v>4</v>
      </c>
      <c r="I946" s="16">
        <f t="shared" si="57"/>
        <v>41957</v>
      </c>
      <c r="J946" s="10" t="s">
        <v>129</v>
      </c>
      <c r="K946" s="12">
        <v>833.50000000000011</v>
      </c>
      <c r="L946" s="12">
        <v>238.35701438848923</v>
      </c>
      <c r="M946" s="12"/>
      <c r="N946" s="12">
        <v>539.67625899280586</v>
      </c>
      <c r="O946" s="12">
        <v>55.466726618705046</v>
      </c>
      <c r="P946" s="25"/>
      <c r="Q946" s="25"/>
      <c r="R946" s="25"/>
      <c r="T946" s="35"/>
    </row>
    <row r="947" spans="1:20" x14ac:dyDescent="0.35">
      <c r="A947" s="10">
        <v>2014</v>
      </c>
      <c r="B947" s="10" t="s">
        <v>133</v>
      </c>
      <c r="C947" s="10" t="s">
        <v>134</v>
      </c>
      <c r="D947" s="10">
        <v>6</v>
      </c>
      <c r="E947" s="10">
        <v>3</v>
      </c>
      <c r="F947" s="10">
        <v>34</v>
      </c>
      <c r="G947" s="10">
        <v>3</v>
      </c>
      <c r="H947" s="10" t="s">
        <v>9</v>
      </c>
      <c r="I947" s="16">
        <f t="shared" si="57"/>
        <v>41957</v>
      </c>
      <c r="J947" s="10" t="s">
        <v>129</v>
      </c>
      <c r="K947" s="12">
        <v>819.25</v>
      </c>
      <c r="L947" s="12">
        <v>296.32446808510633</v>
      </c>
      <c r="M947" s="12"/>
      <c r="N947" s="12">
        <v>433.93645016797313</v>
      </c>
      <c r="O947" s="12">
        <v>88.98908174692049</v>
      </c>
      <c r="P947" s="25"/>
      <c r="Q947" s="25"/>
      <c r="R947" s="25"/>
      <c r="T947" s="35"/>
    </row>
    <row r="948" spans="1:20" x14ac:dyDescent="0.35">
      <c r="A948" s="10">
        <v>2014</v>
      </c>
      <c r="B948" s="10" t="s">
        <v>133</v>
      </c>
      <c r="C948" s="10" t="s">
        <v>134</v>
      </c>
      <c r="D948" s="10">
        <v>6</v>
      </c>
      <c r="E948" s="10">
        <v>2</v>
      </c>
      <c r="F948" s="10">
        <v>35</v>
      </c>
      <c r="G948" s="10">
        <v>3</v>
      </c>
      <c r="H948" s="10" t="s">
        <v>7</v>
      </c>
      <c r="I948" s="16">
        <f t="shared" si="57"/>
        <v>41957</v>
      </c>
      <c r="J948" s="10" t="s">
        <v>129</v>
      </c>
      <c r="K948" s="12">
        <v>889.91666666666674</v>
      </c>
      <c r="L948" s="12">
        <v>305.84492337164755</v>
      </c>
      <c r="M948" s="12"/>
      <c r="N948" s="12">
        <v>500.19454022988509</v>
      </c>
      <c r="O948" s="12">
        <v>83.877203065134111</v>
      </c>
      <c r="P948" s="25"/>
      <c r="Q948" s="25"/>
      <c r="R948" s="25"/>
      <c r="T948" s="35"/>
    </row>
    <row r="949" spans="1:20" x14ac:dyDescent="0.35">
      <c r="A949" s="10">
        <v>2014</v>
      </c>
      <c r="B949" s="10" t="s">
        <v>133</v>
      </c>
      <c r="C949" s="10" t="s">
        <v>134</v>
      </c>
      <c r="D949" s="10">
        <v>6</v>
      </c>
      <c r="E949" s="10">
        <v>1</v>
      </c>
      <c r="F949" s="10">
        <v>36</v>
      </c>
      <c r="G949" s="10">
        <v>3</v>
      </c>
      <c r="H949" s="10" t="s">
        <v>8</v>
      </c>
      <c r="I949" s="16">
        <f t="shared" si="57"/>
        <v>41957</v>
      </c>
      <c r="J949" s="10" t="s">
        <v>129</v>
      </c>
      <c r="K949" s="12">
        <v>903.58333333333337</v>
      </c>
      <c r="L949" s="12">
        <v>305.66762926292631</v>
      </c>
      <c r="M949" s="12"/>
      <c r="N949" s="12">
        <v>521.12603135313543</v>
      </c>
      <c r="O949" s="12">
        <v>76.789672717271728</v>
      </c>
      <c r="P949" s="25"/>
      <c r="Q949" s="25"/>
      <c r="R949" s="25"/>
      <c r="T949" s="35"/>
    </row>
    <row r="950" spans="1:20" x14ac:dyDescent="0.35">
      <c r="A950" s="10">
        <v>2014</v>
      </c>
      <c r="B950" s="10" t="s">
        <v>133</v>
      </c>
      <c r="C950" s="10" t="s">
        <v>134</v>
      </c>
      <c r="D950" s="10">
        <v>7</v>
      </c>
      <c r="E950" s="10">
        <v>1</v>
      </c>
      <c r="F950" s="10">
        <v>37</v>
      </c>
      <c r="G950" s="10">
        <v>4</v>
      </c>
      <c r="H950" s="10" t="s">
        <v>9</v>
      </c>
      <c r="I950" s="16">
        <f t="shared" si="57"/>
        <v>41957</v>
      </c>
      <c r="J950" s="10" t="s">
        <v>129</v>
      </c>
      <c r="K950" s="12">
        <v>847.5</v>
      </c>
      <c r="L950" s="12">
        <v>291.25121006776379</v>
      </c>
      <c r="M950" s="12"/>
      <c r="N950" s="12">
        <v>470.92449177153918</v>
      </c>
      <c r="O950" s="12">
        <v>85.324298160696998</v>
      </c>
      <c r="P950" s="25"/>
      <c r="Q950" s="25"/>
      <c r="R950" s="25"/>
      <c r="T950" s="35"/>
    </row>
    <row r="951" spans="1:20" x14ac:dyDescent="0.35">
      <c r="A951" s="10">
        <v>2014</v>
      </c>
      <c r="B951" s="10" t="s">
        <v>133</v>
      </c>
      <c r="C951" s="10" t="s">
        <v>134</v>
      </c>
      <c r="D951" s="10">
        <v>7</v>
      </c>
      <c r="E951" s="10">
        <v>2</v>
      </c>
      <c r="F951" s="10">
        <v>38</v>
      </c>
      <c r="G951" s="10">
        <v>4</v>
      </c>
      <c r="H951" s="10" t="s">
        <v>6</v>
      </c>
      <c r="I951" s="16">
        <f t="shared" si="57"/>
        <v>41957</v>
      </c>
      <c r="J951" s="10" t="s">
        <v>129</v>
      </c>
      <c r="K951" s="12">
        <v>820.83333333333337</v>
      </c>
      <c r="L951" s="12">
        <v>297.60071090047393</v>
      </c>
      <c r="M951" s="12"/>
      <c r="N951" s="12">
        <v>430.84024486571877</v>
      </c>
      <c r="O951" s="12">
        <v>92.392377567140599</v>
      </c>
      <c r="P951" s="25"/>
      <c r="Q951" s="25"/>
      <c r="R951" s="25"/>
      <c r="T951" s="35"/>
    </row>
    <row r="952" spans="1:20" x14ac:dyDescent="0.35">
      <c r="A952" s="10">
        <v>2014</v>
      </c>
      <c r="B952" s="10" t="s">
        <v>133</v>
      </c>
      <c r="C952" s="10" t="s">
        <v>134</v>
      </c>
      <c r="D952" s="10">
        <v>7</v>
      </c>
      <c r="E952" s="10">
        <v>3</v>
      </c>
      <c r="F952" s="10">
        <v>39</v>
      </c>
      <c r="G952" s="10">
        <v>4</v>
      </c>
      <c r="H952" s="10" t="s">
        <v>2</v>
      </c>
      <c r="I952" s="16">
        <f t="shared" si="57"/>
        <v>41957</v>
      </c>
      <c r="J952" s="10" t="s">
        <v>129</v>
      </c>
      <c r="K952" s="12">
        <v>1016.9166666666666</v>
      </c>
      <c r="L952" s="12">
        <v>294.23477157360406</v>
      </c>
      <c r="M952" s="12"/>
      <c r="N952" s="12">
        <v>651.2740411731528</v>
      </c>
      <c r="O952" s="12">
        <v>71.407853919909755</v>
      </c>
      <c r="P952" s="25"/>
      <c r="Q952" s="25"/>
      <c r="R952" s="25"/>
      <c r="T952" s="35"/>
    </row>
    <row r="953" spans="1:20" x14ac:dyDescent="0.35">
      <c r="A953" s="10">
        <v>2014</v>
      </c>
      <c r="B953" s="10" t="s">
        <v>133</v>
      </c>
      <c r="C953" s="10" t="s">
        <v>134</v>
      </c>
      <c r="D953" s="10">
        <v>7</v>
      </c>
      <c r="E953" s="10">
        <v>4</v>
      </c>
      <c r="F953" s="10">
        <v>40</v>
      </c>
      <c r="G953" s="10">
        <v>4</v>
      </c>
      <c r="H953" s="10" t="s">
        <v>12</v>
      </c>
      <c r="I953" s="16">
        <f t="shared" si="57"/>
        <v>41957</v>
      </c>
      <c r="J953" s="10" t="s">
        <v>129</v>
      </c>
      <c r="K953" s="12">
        <v>735.83333333333337</v>
      </c>
      <c r="L953" s="12">
        <v>262.66455696202536</v>
      </c>
      <c r="M953" s="12"/>
      <c r="N953" s="12">
        <v>412.62552742616037</v>
      </c>
      <c r="O953" s="12">
        <v>60.543248945147681</v>
      </c>
      <c r="P953" s="25"/>
      <c r="Q953" s="25"/>
      <c r="R953" s="25"/>
      <c r="T953" s="35"/>
    </row>
    <row r="954" spans="1:20" x14ac:dyDescent="0.35">
      <c r="A954" s="10">
        <v>2014</v>
      </c>
      <c r="B954" s="10" t="s">
        <v>133</v>
      </c>
      <c r="C954" s="10" t="s">
        <v>134</v>
      </c>
      <c r="D954" s="10">
        <v>7</v>
      </c>
      <c r="E954" s="10">
        <v>5</v>
      </c>
      <c r="F954" s="10">
        <v>41</v>
      </c>
      <c r="G954" s="10">
        <v>4</v>
      </c>
      <c r="H954" s="10" t="s">
        <v>8</v>
      </c>
      <c r="I954" s="16">
        <f t="shared" si="57"/>
        <v>41957</v>
      </c>
      <c r="J954" s="10" t="s">
        <v>129</v>
      </c>
      <c r="K954" s="12">
        <v>925.25000000000023</v>
      </c>
      <c r="L954" s="12">
        <v>352.39813994685568</v>
      </c>
      <c r="M954" s="12"/>
      <c r="N954" s="12">
        <v>532.69486271036317</v>
      </c>
      <c r="O954" s="12">
        <v>40.156997342781231</v>
      </c>
      <c r="P954" s="25"/>
      <c r="Q954" s="25"/>
      <c r="R954" s="25"/>
      <c r="T954" s="35"/>
    </row>
    <row r="955" spans="1:20" x14ac:dyDescent="0.35">
      <c r="A955" s="10">
        <v>2014</v>
      </c>
      <c r="B955" s="10" t="s">
        <v>133</v>
      </c>
      <c r="C955" s="10" t="s">
        <v>134</v>
      </c>
      <c r="D955" s="10">
        <v>7</v>
      </c>
      <c r="E955" s="10">
        <v>6</v>
      </c>
      <c r="F955" s="10">
        <v>42</v>
      </c>
      <c r="G955" s="10">
        <v>4</v>
      </c>
      <c r="H955" s="10" t="s">
        <v>5</v>
      </c>
      <c r="I955" s="16">
        <f t="shared" si="57"/>
        <v>41957</v>
      </c>
      <c r="J955" s="10" t="s">
        <v>129</v>
      </c>
      <c r="K955" s="12">
        <v>916.66666666666674</v>
      </c>
      <c r="L955" s="12">
        <v>294.80737018425469</v>
      </c>
      <c r="M955" s="12"/>
      <c r="N955" s="12">
        <v>598.82747068676724</v>
      </c>
      <c r="O955" s="12">
        <v>23.031825795644895</v>
      </c>
      <c r="P955" s="25"/>
      <c r="Q955" s="25"/>
      <c r="R955" s="25"/>
      <c r="T955" s="35"/>
    </row>
    <row r="956" spans="1:20" x14ac:dyDescent="0.35">
      <c r="A956" s="10">
        <v>2014</v>
      </c>
      <c r="B956" s="10" t="s">
        <v>133</v>
      </c>
      <c r="C956" s="10" t="s">
        <v>134</v>
      </c>
      <c r="D956" s="10">
        <v>8</v>
      </c>
      <c r="E956" s="10">
        <v>6</v>
      </c>
      <c r="F956" s="10">
        <v>43</v>
      </c>
      <c r="G956" s="10">
        <v>4</v>
      </c>
      <c r="H956" s="10" t="s">
        <v>3</v>
      </c>
      <c r="I956" s="16">
        <f t="shared" si="57"/>
        <v>41957</v>
      </c>
      <c r="J956" s="10" t="s">
        <v>129</v>
      </c>
      <c r="K956" s="12">
        <v>951.75000000000011</v>
      </c>
      <c r="L956" s="12">
        <v>276.97987616099073</v>
      </c>
      <c r="M956" s="12"/>
      <c r="N956" s="12">
        <v>617.8026315789474</v>
      </c>
      <c r="O956" s="12">
        <v>56.967492260061917</v>
      </c>
      <c r="P956" s="25"/>
      <c r="Q956" s="25"/>
      <c r="R956" s="25"/>
      <c r="T956" s="35"/>
    </row>
    <row r="957" spans="1:20" x14ac:dyDescent="0.35">
      <c r="A957" s="10">
        <v>2014</v>
      </c>
      <c r="B957" s="10" t="s">
        <v>133</v>
      </c>
      <c r="C957" s="10" t="s">
        <v>134</v>
      </c>
      <c r="D957" s="10">
        <v>8</v>
      </c>
      <c r="E957" s="10">
        <v>5</v>
      </c>
      <c r="F957" s="10">
        <v>44</v>
      </c>
      <c r="G957" s="10">
        <v>4</v>
      </c>
      <c r="H957" s="10" t="s">
        <v>4</v>
      </c>
      <c r="I957" s="16">
        <f t="shared" si="57"/>
        <v>41957</v>
      </c>
      <c r="J957" s="10" t="s">
        <v>129</v>
      </c>
      <c r="K957" s="12">
        <v>915.75000000000011</v>
      </c>
      <c r="L957" s="12">
        <v>283.95348837209303</v>
      </c>
      <c r="M957" s="12"/>
      <c r="N957" s="12">
        <v>570.5690406976745</v>
      </c>
      <c r="O957" s="12">
        <v>61.22747093023257</v>
      </c>
      <c r="P957" s="25"/>
      <c r="Q957" s="25"/>
      <c r="R957" s="25"/>
      <c r="T957" s="35"/>
    </row>
    <row r="958" spans="1:20" x14ac:dyDescent="0.35">
      <c r="A958" s="10">
        <v>2014</v>
      </c>
      <c r="B958" s="10" t="s">
        <v>133</v>
      </c>
      <c r="C958" s="10" t="s">
        <v>134</v>
      </c>
      <c r="D958" s="10">
        <v>8</v>
      </c>
      <c r="E958" s="10">
        <v>4</v>
      </c>
      <c r="F958" s="10">
        <v>45</v>
      </c>
      <c r="G958" s="10">
        <v>4</v>
      </c>
      <c r="H958" s="10" t="s">
        <v>13</v>
      </c>
      <c r="I958" s="16">
        <f t="shared" si="57"/>
        <v>41957</v>
      </c>
      <c r="J958" s="10" t="s">
        <v>129</v>
      </c>
      <c r="K958" s="12">
        <v>677.5</v>
      </c>
      <c r="L958" s="12">
        <v>224.12247474747471</v>
      </c>
      <c r="M958" s="12"/>
      <c r="N958" s="12">
        <v>408.89520202020196</v>
      </c>
      <c r="O958" s="12">
        <v>44.482323232323239</v>
      </c>
      <c r="P958" s="25"/>
      <c r="Q958" s="25"/>
      <c r="R958" s="25"/>
      <c r="T958" s="35"/>
    </row>
    <row r="959" spans="1:20" x14ac:dyDescent="0.35">
      <c r="A959" s="10">
        <v>2014</v>
      </c>
      <c r="B959" s="10" t="s">
        <v>133</v>
      </c>
      <c r="C959" s="10" t="s">
        <v>134</v>
      </c>
      <c r="D959" s="10">
        <v>8</v>
      </c>
      <c r="E959" s="10">
        <v>3</v>
      </c>
      <c r="F959" s="10">
        <v>46</v>
      </c>
      <c r="G959" s="10">
        <v>4</v>
      </c>
      <c r="H959" s="10" t="s">
        <v>7</v>
      </c>
      <c r="I959" s="16">
        <f t="shared" si="57"/>
        <v>41957</v>
      </c>
      <c r="J959" s="10" t="s">
        <v>129</v>
      </c>
      <c r="K959" s="12">
        <v>812.16666666666674</v>
      </c>
      <c r="L959" s="12">
        <v>279.80132113821139</v>
      </c>
      <c r="M959" s="12"/>
      <c r="N959" s="12">
        <v>472.11314363143634</v>
      </c>
      <c r="O959" s="12">
        <v>60.252201897018963</v>
      </c>
      <c r="P959" s="25"/>
      <c r="Q959" s="25"/>
      <c r="R959" s="25"/>
      <c r="T959" s="35"/>
    </row>
    <row r="960" spans="1:20" x14ac:dyDescent="0.35">
      <c r="A960" s="10">
        <v>2014</v>
      </c>
      <c r="B960" s="10" t="s">
        <v>133</v>
      </c>
      <c r="C960" s="10" t="s">
        <v>134</v>
      </c>
      <c r="D960" s="10">
        <v>8</v>
      </c>
      <c r="E960" s="10">
        <v>2</v>
      </c>
      <c r="F960" s="10">
        <v>47</v>
      </c>
      <c r="G960" s="10">
        <v>4</v>
      </c>
      <c r="H960" s="10" t="s">
        <v>14</v>
      </c>
      <c r="I960" s="16">
        <f t="shared" si="57"/>
        <v>41957</v>
      </c>
      <c r="J960" s="10" t="s">
        <v>129</v>
      </c>
      <c r="K960" s="12">
        <v>821.33333333333326</v>
      </c>
      <c r="L960" s="12">
        <v>277.57213930348257</v>
      </c>
      <c r="M960" s="12"/>
      <c r="N960" s="12">
        <v>496.47761194029852</v>
      </c>
      <c r="O960" s="12">
        <v>47.28358208955224</v>
      </c>
      <c r="P960" s="25"/>
      <c r="Q960" s="25"/>
      <c r="R960" s="25"/>
      <c r="T960" s="35"/>
    </row>
    <row r="961" spans="1:20" x14ac:dyDescent="0.35">
      <c r="A961" s="10">
        <v>2014</v>
      </c>
      <c r="B961" s="10" t="s">
        <v>133</v>
      </c>
      <c r="C961" s="10" t="s">
        <v>134</v>
      </c>
      <c r="D961" s="10">
        <v>8</v>
      </c>
      <c r="E961" s="10">
        <v>1</v>
      </c>
      <c r="F961" s="10">
        <v>48</v>
      </c>
      <c r="G961" s="10">
        <v>4</v>
      </c>
      <c r="H961" s="10" t="s">
        <v>10</v>
      </c>
      <c r="I961" s="16">
        <f t="shared" si="57"/>
        <v>41957</v>
      </c>
      <c r="J961" s="10" t="s">
        <v>129</v>
      </c>
      <c r="K961" s="12">
        <v>883.58333333333337</v>
      </c>
      <c r="L961" s="12">
        <v>265.07499999999999</v>
      </c>
      <c r="M961" s="12"/>
      <c r="N961" s="12">
        <v>565.20123966942151</v>
      </c>
      <c r="O961" s="12">
        <v>53.307093663911843</v>
      </c>
      <c r="P961" s="25"/>
      <c r="Q961" s="25"/>
      <c r="R961" s="25"/>
      <c r="T961" s="35"/>
    </row>
    <row r="962" spans="1:20" x14ac:dyDescent="0.35">
      <c r="A962" s="28">
        <v>2014</v>
      </c>
      <c r="B962" s="28" t="s">
        <v>135</v>
      </c>
      <c r="C962" s="10" t="s">
        <v>136</v>
      </c>
      <c r="D962" s="28">
        <v>1</v>
      </c>
      <c r="E962" s="28">
        <v>1</v>
      </c>
      <c r="F962" s="28">
        <v>1</v>
      </c>
      <c r="G962" s="28">
        <v>1</v>
      </c>
      <c r="H962" s="28" t="s">
        <v>7</v>
      </c>
      <c r="I962" s="29">
        <v>41834</v>
      </c>
      <c r="J962" s="28" t="s">
        <v>125</v>
      </c>
      <c r="K962" s="17">
        <v>158.4</v>
      </c>
      <c r="L962" s="30">
        <v>58.758251729999998</v>
      </c>
      <c r="M962" s="30">
        <v>99.609748269999997</v>
      </c>
      <c r="N962" s="30"/>
      <c r="O962" s="30">
        <v>0</v>
      </c>
      <c r="P962" s="14">
        <v>-25.35</v>
      </c>
      <c r="Q962" s="15">
        <v>43.655000000000001</v>
      </c>
      <c r="R962" s="15">
        <v>25.4</v>
      </c>
      <c r="S962" s="35">
        <f t="shared" ref="S962:S964" si="58">K962*Q962/1000</f>
        <v>6.9149520000000004</v>
      </c>
      <c r="T962" s="35">
        <f t="shared" si="54"/>
        <v>4.0233600000000003</v>
      </c>
    </row>
    <row r="963" spans="1:20" x14ac:dyDescent="0.35">
      <c r="A963" s="28">
        <v>2014</v>
      </c>
      <c r="B963" s="28" t="s">
        <v>135</v>
      </c>
      <c r="C963" s="10" t="s">
        <v>136</v>
      </c>
      <c r="D963" s="28">
        <v>1</v>
      </c>
      <c r="E963" s="28">
        <v>2</v>
      </c>
      <c r="F963" s="28">
        <v>2</v>
      </c>
      <c r="G963" s="28">
        <v>1</v>
      </c>
      <c r="H963" s="28" t="s">
        <v>8</v>
      </c>
      <c r="I963" s="29">
        <v>41834</v>
      </c>
      <c r="J963" s="28" t="s">
        <v>125</v>
      </c>
      <c r="K963" s="17">
        <v>191.5</v>
      </c>
      <c r="L963" s="30">
        <v>72.386730560000004</v>
      </c>
      <c r="M963" s="30">
        <v>119.0812694</v>
      </c>
      <c r="N963" s="30"/>
      <c r="O963" s="30">
        <v>0</v>
      </c>
      <c r="P963" s="14">
        <v>-25.42</v>
      </c>
      <c r="Q963" s="15">
        <v>38.496000000000002</v>
      </c>
      <c r="R963" s="15">
        <v>40.300000000000004</v>
      </c>
      <c r="S963" s="35">
        <f t="shared" si="58"/>
        <v>7.3719840000000003</v>
      </c>
      <c r="T963" s="35">
        <f t="shared" ref="T963:T1009" si="59">K963*R963/1000</f>
        <v>7.7174500000000004</v>
      </c>
    </row>
    <row r="964" spans="1:20" x14ac:dyDescent="0.35">
      <c r="A964" s="28">
        <v>2014</v>
      </c>
      <c r="B964" s="28" t="s">
        <v>135</v>
      </c>
      <c r="C964" s="10" t="s">
        <v>136</v>
      </c>
      <c r="D964" s="28">
        <v>1</v>
      </c>
      <c r="E964" s="28">
        <v>3</v>
      </c>
      <c r="F964" s="28">
        <v>3</v>
      </c>
      <c r="G964" s="28">
        <v>1</v>
      </c>
      <c r="H964" s="28" t="s">
        <v>4</v>
      </c>
      <c r="I964" s="29">
        <v>41834</v>
      </c>
      <c r="J964" s="28" t="s">
        <v>125</v>
      </c>
      <c r="K964" s="17">
        <v>111.4</v>
      </c>
      <c r="L964" s="30">
        <v>39.051288769999999</v>
      </c>
      <c r="M964" s="30">
        <v>72.330711230000006</v>
      </c>
      <c r="N964" s="30"/>
      <c r="O964" s="30">
        <v>0</v>
      </c>
      <c r="P964" s="14">
        <v>-25.57</v>
      </c>
      <c r="Q964" s="15">
        <v>44.695999999999998</v>
      </c>
      <c r="R964" s="15">
        <v>38.799999999999997</v>
      </c>
      <c r="S964" s="35">
        <f t="shared" si="58"/>
        <v>4.9791343999999995</v>
      </c>
      <c r="T964" s="35">
        <f t="shared" si="59"/>
        <v>4.3223199999999995</v>
      </c>
    </row>
    <row r="965" spans="1:20" x14ac:dyDescent="0.35">
      <c r="A965" s="28">
        <v>2014</v>
      </c>
      <c r="B965" s="28" t="s">
        <v>135</v>
      </c>
      <c r="C965" s="10" t="s">
        <v>136</v>
      </c>
      <c r="D965" s="28">
        <v>1</v>
      </c>
      <c r="E965" s="28">
        <v>4</v>
      </c>
      <c r="F965" s="28">
        <v>4</v>
      </c>
      <c r="G965" s="28">
        <v>1</v>
      </c>
      <c r="H965" s="28" t="s">
        <v>2</v>
      </c>
      <c r="I965" s="29">
        <v>41834</v>
      </c>
      <c r="J965" s="28" t="s">
        <v>125</v>
      </c>
      <c r="K965" s="17">
        <v>146.1</v>
      </c>
      <c r="L965" s="30">
        <v>55.645714290000001</v>
      </c>
      <c r="M965" s="30">
        <v>90.424285710000007</v>
      </c>
      <c r="N965" s="30"/>
      <c r="O965" s="30">
        <v>0</v>
      </c>
      <c r="P965" s="14"/>
      <c r="Q965" s="15"/>
      <c r="R965" s="15"/>
      <c r="T965" s="35"/>
    </row>
    <row r="966" spans="1:20" x14ac:dyDescent="0.35">
      <c r="A966" s="28">
        <v>2014</v>
      </c>
      <c r="B966" s="28" t="s">
        <v>135</v>
      </c>
      <c r="C966" s="10" t="s">
        <v>136</v>
      </c>
      <c r="D966" s="28">
        <v>1</v>
      </c>
      <c r="E966" s="28">
        <v>5</v>
      </c>
      <c r="F966" s="28">
        <v>5</v>
      </c>
      <c r="G966" s="28">
        <v>1</v>
      </c>
      <c r="H966" s="28" t="s">
        <v>6</v>
      </c>
      <c r="I966" s="29">
        <v>41834</v>
      </c>
      <c r="J966" s="28" t="s">
        <v>125</v>
      </c>
      <c r="K966" s="17">
        <v>120.9</v>
      </c>
      <c r="L966" s="30">
        <v>44.089786599999996</v>
      </c>
      <c r="M966" s="30">
        <v>76.782213400000003</v>
      </c>
      <c r="N966" s="30"/>
      <c r="O966" s="30">
        <v>0</v>
      </c>
      <c r="P966" s="14">
        <v>-25.43</v>
      </c>
      <c r="Q966" s="15">
        <v>43.033000000000001</v>
      </c>
      <c r="R966" s="15">
        <v>35.6</v>
      </c>
      <c r="S966" s="35">
        <f t="shared" ref="S966" si="60">K966*Q966/1000</f>
        <v>5.2026897000000005</v>
      </c>
      <c r="T966" s="35">
        <f t="shared" si="59"/>
        <v>4.3040399999999996</v>
      </c>
    </row>
    <row r="967" spans="1:20" x14ac:dyDescent="0.35">
      <c r="A967" s="28">
        <v>2014</v>
      </c>
      <c r="B967" s="28" t="s">
        <v>135</v>
      </c>
      <c r="C967" s="10" t="s">
        <v>136</v>
      </c>
      <c r="D967" s="28">
        <v>1</v>
      </c>
      <c r="E967" s="28">
        <v>6</v>
      </c>
      <c r="F967" s="28">
        <v>6</v>
      </c>
      <c r="G967" s="28">
        <v>1</v>
      </c>
      <c r="H967" s="28" t="s">
        <v>12</v>
      </c>
      <c r="I967" s="29">
        <v>41834</v>
      </c>
      <c r="J967" s="28" t="s">
        <v>125</v>
      </c>
      <c r="K967" s="17">
        <v>155.4</v>
      </c>
      <c r="L967" s="30">
        <v>58.337991969999997</v>
      </c>
      <c r="M967" s="30">
        <v>97.022008029999995</v>
      </c>
      <c r="N967" s="30"/>
      <c r="O967" s="30">
        <v>0</v>
      </c>
      <c r="P967" s="14"/>
      <c r="Q967" s="15"/>
      <c r="R967" s="15"/>
      <c r="T967" s="35"/>
    </row>
    <row r="968" spans="1:20" x14ac:dyDescent="0.35">
      <c r="A968" s="28">
        <v>2014</v>
      </c>
      <c r="B968" s="28" t="s">
        <v>135</v>
      </c>
      <c r="C968" s="10" t="s">
        <v>136</v>
      </c>
      <c r="D968" s="28">
        <v>2</v>
      </c>
      <c r="E968" s="28">
        <v>6</v>
      </c>
      <c r="F968" s="28">
        <v>7</v>
      </c>
      <c r="G968" s="28">
        <v>1</v>
      </c>
      <c r="H968" s="28" t="s">
        <v>9</v>
      </c>
      <c r="I968" s="29">
        <v>41834</v>
      </c>
      <c r="J968" s="28" t="s">
        <v>125</v>
      </c>
      <c r="K968" s="17">
        <v>176.6</v>
      </c>
      <c r="L968" s="30">
        <v>59.093011369999999</v>
      </c>
      <c r="M968" s="30">
        <v>117.5369886</v>
      </c>
      <c r="N968" s="30"/>
      <c r="O968" s="30">
        <v>0</v>
      </c>
      <c r="P968" s="14">
        <v>-25.07</v>
      </c>
      <c r="Q968" s="15">
        <v>39.078000000000003</v>
      </c>
      <c r="R968" s="15">
        <v>50</v>
      </c>
      <c r="S968" s="35">
        <f t="shared" ref="S968:S970" si="61">K968*Q968/1000</f>
        <v>6.9011748000000006</v>
      </c>
      <c r="T968" s="35">
        <f t="shared" si="59"/>
        <v>8.83</v>
      </c>
    </row>
    <row r="969" spans="1:20" x14ac:dyDescent="0.35">
      <c r="A969" s="28">
        <v>2014</v>
      </c>
      <c r="B969" s="28" t="s">
        <v>135</v>
      </c>
      <c r="C969" s="10" t="s">
        <v>136</v>
      </c>
      <c r="D969" s="28">
        <v>2</v>
      </c>
      <c r="E969" s="28">
        <v>5</v>
      </c>
      <c r="F969" s="28">
        <v>8</v>
      </c>
      <c r="G969" s="28">
        <v>1</v>
      </c>
      <c r="H969" s="28" t="s">
        <v>13</v>
      </c>
      <c r="I969" s="29">
        <v>41834</v>
      </c>
      <c r="J969" s="28" t="s">
        <v>125</v>
      </c>
      <c r="K969" s="17">
        <v>148.6</v>
      </c>
      <c r="L969" s="30">
        <v>59.530998359999998</v>
      </c>
      <c r="M969" s="30">
        <v>89.065001640000006</v>
      </c>
      <c r="N969" s="30"/>
      <c r="O969" s="30">
        <v>0</v>
      </c>
      <c r="P969" s="14">
        <v>-25.57</v>
      </c>
      <c r="Q969" s="15">
        <v>39.802</v>
      </c>
      <c r="R969" s="15">
        <v>27.400000000000002</v>
      </c>
      <c r="S969" s="35">
        <f t="shared" si="61"/>
        <v>5.9145772000000001</v>
      </c>
      <c r="T969" s="35">
        <f t="shared" si="59"/>
        <v>4.0716400000000004</v>
      </c>
    </row>
    <row r="970" spans="1:20" x14ac:dyDescent="0.35">
      <c r="A970" s="28">
        <v>2014</v>
      </c>
      <c r="B970" s="28" t="s">
        <v>135</v>
      </c>
      <c r="C970" s="10" t="s">
        <v>136</v>
      </c>
      <c r="D970" s="28">
        <v>2</v>
      </c>
      <c r="E970" s="28">
        <v>4</v>
      </c>
      <c r="F970" s="28">
        <v>9</v>
      </c>
      <c r="G970" s="28">
        <v>1</v>
      </c>
      <c r="H970" s="28" t="s">
        <v>10</v>
      </c>
      <c r="I970" s="29">
        <v>41834</v>
      </c>
      <c r="J970" s="28" t="s">
        <v>125</v>
      </c>
      <c r="K970" s="17">
        <v>151</v>
      </c>
      <c r="L970" s="30">
        <v>48.666764260000001</v>
      </c>
      <c r="M970" s="30">
        <v>102.3772357</v>
      </c>
      <c r="N970" s="30"/>
      <c r="O970" s="30">
        <v>0</v>
      </c>
      <c r="P970" s="14">
        <v>-25.36</v>
      </c>
      <c r="Q970" s="15">
        <v>45.186999999999998</v>
      </c>
      <c r="R970" s="15">
        <v>13.200000000000001</v>
      </c>
      <c r="S970" s="35">
        <f t="shared" si="61"/>
        <v>6.8232369999999998</v>
      </c>
      <c r="T970" s="35">
        <f t="shared" si="59"/>
        <v>1.9932000000000003</v>
      </c>
    </row>
    <row r="971" spans="1:20" x14ac:dyDescent="0.35">
      <c r="A971" s="28">
        <v>2014</v>
      </c>
      <c r="B971" s="28" t="s">
        <v>135</v>
      </c>
      <c r="C971" s="10" t="s">
        <v>136</v>
      </c>
      <c r="D971" s="28">
        <v>2</v>
      </c>
      <c r="E971" s="28">
        <v>3</v>
      </c>
      <c r="F971" s="28">
        <v>10</v>
      </c>
      <c r="G971" s="28">
        <v>1</v>
      </c>
      <c r="H971" s="28" t="s">
        <v>14</v>
      </c>
      <c r="I971" s="29">
        <v>41834</v>
      </c>
      <c r="J971" s="28" t="s">
        <v>125</v>
      </c>
      <c r="K971" s="17">
        <v>112.9</v>
      </c>
      <c r="L971" s="30">
        <v>38.423931789999997</v>
      </c>
      <c r="M971" s="30">
        <v>74.506068209999995</v>
      </c>
      <c r="N971" s="30"/>
      <c r="O971" s="30">
        <v>0</v>
      </c>
      <c r="P971" s="14"/>
      <c r="Q971" s="15"/>
      <c r="R971" s="15"/>
      <c r="T971" s="35"/>
    </row>
    <row r="972" spans="1:20" x14ac:dyDescent="0.35">
      <c r="A972" s="28">
        <v>2014</v>
      </c>
      <c r="B972" s="28" t="s">
        <v>135</v>
      </c>
      <c r="C972" s="10" t="s">
        <v>136</v>
      </c>
      <c r="D972" s="28">
        <v>2</v>
      </c>
      <c r="E972" s="28">
        <v>2</v>
      </c>
      <c r="F972" s="28">
        <v>11</v>
      </c>
      <c r="G972" s="28">
        <v>1</v>
      </c>
      <c r="H972" s="28" t="s">
        <v>5</v>
      </c>
      <c r="I972" s="29">
        <v>41834</v>
      </c>
      <c r="J972" s="28" t="s">
        <v>125</v>
      </c>
      <c r="K972" s="17">
        <v>188.2</v>
      </c>
      <c r="L972" s="30">
        <v>64.699120149999999</v>
      </c>
      <c r="M972" s="30">
        <v>123.4848799</v>
      </c>
      <c r="N972" s="30"/>
      <c r="O972" s="30">
        <v>0</v>
      </c>
      <c r="P972" s="14">
        <v>-25.68</v>
      </c>
      <c r="Q972" s="15">
        <v>49.709000000000003</v>
      </c>
      <c r="R972" s="15">
        <v>19.099999999999998</v>
      </c>
      <c r="S972" s="35">
        <f t="shared" ref="S972:S1009" si="62">K972*Q972/1000</f>
        <v>9.3552338000000006</v>
      </c>
      <c r="T972" s="35">
        <f t="shared" si="59"/>
        <v>3.5946199999999995</v>
      </c>
    </row>
    <row r="973" spans="1:20" x14ac:dyDescent="0.35">
      <c r="A973" s="28">
        <v>2014</v>
      </c>
      <c r="B973" s="28" t="s">
        <v>135</v>
      </c>
      <c r="C973" s="10" t="s">
        <v>136</v>
      </c>
      <c r="D973" s="28">
        <v>2</v>
      </c>
      <c r="E973" s="28">
        <v>1</v>
      </c>
      <c r="F973" s="28">
        <v>12</v>
      </c>
      <c r="G973" s="28">
        <v>1</v>
      </c>
      <c r="H973" s="28" t="s">
        <v>3</v>
      </c>
      <c r="I973" s="29">
        <v>41834</v>
      </c>
      <c r="J973" s="28" t="s">
        <v>125</v>
      </c>
      <c r="K973" s="17">
        <v>175.1</v>
      </c>
      <c r="L973" s="30">
        <v>55.866484219999997</v>
      </c>
      <c r="M973" s="30">
        <v>119.2255158</v>
      </c>
      <c r="N973" s="30"/>
      <c r="O973" s="30">
        <v>0</v>
      </c>
      <c r="P973" s="14">
        <v>-25.69</v>
      </c>
      <c r="Q973" s="15">
        <v>47.655000000000001</v>
      </c>
      <c r="R973" s="15">
        <v>12.3</v>
      </c>
      <c r="S973" s="35">
        <f t="shared" si="62"/>
        <v>8.3443904999999994</v>
      </c>
      <c r="T973" s="35">
        <f t="shared" si="59"/>
        <v>2.1537299999999999</v>
      </c>
    </row>
    <row r="974" spans="1:20" x14ac:dyDescent="0.35">
      <c r="A974" s="28">
        <v>2014</v>
      </c>
      <c r="B974" s="28" t="s">
        <v>135</v>
      </c>
      <c r="C974" s="10" t="s">
        <v>136</v>
      </c>
      <c r="D974" s="28">
        <v>3</v>
      </c>
      <c r="E974" s="28">
        <v>1</v>
      </c>
      <c r="F974" s="28">
        <v>1</v>
      </c>
      <c r="G974" s="28">
        <v>2</v>
      </c>
      <c r="H974" s="28" t="s">
        <v>9</v>
      </c>
      <c r="I974" s="29">
        <v>41834</v>
      </c>
      <c r="J974" s="28" t="s">
        <v>125</v>
      </c>
      <c r="K974" s="17">
        <v>154.6</v>
      </c>
      <c r="L974" s="30">
        <v>57.646266599999997</v>
      </c>
      <c r="M974" s="30">
        <v>96.977733400000005</v>
      </c>
      <c r="N974" s="30"/>
      <c r="O974" s="30">
        <v>0</v>
      </c>
      <c r="P974" s="14">
        <v>-25.59</v>
      </c>
      <c r="Q974" s="15">
        <v>45.283000000000001</v>
      </c>
      <c r="R974" s="15">
        <v>17.399999999999999</v>
      </c>
      <c r="S974" s="35">
        <f t="shared" si="62"/>
        <v>7.0007517999999997</v>
      </c>
      <c r="T974" s="35">
        <f t="shared" si="59"/>
        <v>2.6900399999999993</v>
      </c>
    </row>
    <row r="975" spans="1:20" x14ac:dyDescent="0.35">
      <c r="A975" s="28">
        <v>2014</v>
      </c>
      <c r="B975" s="28" t="s">
        <v>135</v>
      </c>
      <c r="C975" s="10" t="s">
        <v>136</v>
      </c>
      <c r="D975" s="28">
        <v>3</v>
      </c>
      <c r="E975" s="28">
        <v>2</v>
      </c>
      <c r="F975" s="28">
        <v>2</v>
      </c>
      <c r="G975" s="28">
        <v>2</v>
      </c>
      <c r="H975" s="28" t="s">
        <v>10</v>
      </c>
      <c r="I975" s="29">
        <v>41834</v>
      </c>
      <c r="J975" s="28" t="s">
        <v>125</v>
      </c>
      <c r="K975" s="17">
        <v>143.19999999999999</v>
      </c>
      <c r="L975" s="30">
        <v>48.446297569999999</v>
      </c>
      <c r="M975" s="30">
        <v>94.741702430000004</v>
      </c>
      <c r="N975" s="30"/>
      <c r="O975" s="30">
        <v>0</v>
      </c>
      <c r="P975" s="14">
        <v>-25.49</v>
      </c>
      <c r="Q975" s="15">
        <v>46.976000000000006</v>
      </c>
      <c r="R975" s="15">
        <v>16.100000000000001</v>
      </c>
      <c r="S975" s="35">
        <f t="shared" si="62"/>
        <v>6.7269632000000001</v>
      </c>
      <c r="T975" s="35">
        <f t="shared" si="59"/>
        <v>2.30552</v>
      </c>
    </row>
    <row r="976" spans="1:20" x14ac:dyDescent="0.35">
      <c r="A976" s="28">
        <v>2014</v>
      </c>
      <c r="B976" s="28" t="s">
        <v>135</v>
      </c>
      <c r="C976" s="10" t="s">
        <v>136</v>
      </c>
      <c r="D976" s="28">
        <v>3</v>
      </c>
      <c r="E976" s="28">
        <v>3</v>
      </c>
      <c r="F976" s="28">
        <v>3</v>
      </c>
      <c r="G976" s="28">
        <v>2</v>
      </c>
      <c r="H976" s="28" t="s">
        <v>5</v>
      </c>
      <c r="I976" s="29">
        <v>41834</v>
      </c>
      <c r="J976" s="28" t="s">
        <v>125</v>
      </c>
      <c r="K976" s="17">
        <v>139.19999999999999</v>
      </c>
      <c r="L976" s="30">
        <v>45.893413209999999</v>
      </c>
      <c r="M976" s="30">
        <v>93.326586789999993</v>
      </c>
      <c r="N976" s="30"/>
      <c r="O976" s="30">
        <v>0</v>
      </c>
      <c r="P976" s="14">
        <v>-25.58</v>
      </c>
      <c r="Q976" s="15">
        <v>49.076999999999998</v>
      </c>
      <c r="R976" s="15">
        <v>33.1</v>
      </c>
      <c r="S976" s="35">
        <f t="shared" si="62"/>
        <v>6.8315183999999993</v>
      </c>
      <c r="T976" s="35">
        <f t="shared" si="59"/>
        <v>4.6075199999999992</v>
      </c>
    </row>
    <row r="977" spans="1:20" x14ac:dyDescent="0.35">
      <c r="A977" s="28">
        <v>2014</v>
      </c>
      <c r="B977" s="28" t="s">
        <v>135</v>
      </c>
      <c r="C977" s="10" t="s">
        <v>136</v>
      </c>
      <c r="D977" s="28">
        <v>3</v>
      </c>
      <c r="E977" s="28">
        <v>4</v>
      </c>
      <c r="F977" s="28">
        <v>4</v>
      </c>
      <c r="G977" s="28">
        <v>2</v>
      </c>
      <c r="H977" s="28" t="s">
        <v>13</v>
      </c>
      <c r="I977" s="29">
        <v>41834</v>
      </c>
      <c r="J977" s="28" t="s">
        <v>125</v>
      </c>
      <c r="K977" s="17">
        <v>121</v>
      </c>
      <c r="L977" s="30">
        <v>46.639765390000001</v>
      </c>
      <c r="M977" s="30">
        <v>74.338234610000001</v>
      </c>
      <c r="N977" s="30"/>
      <c r="O977" s="30">
        <v>0</v>
      </c>
      <c r="P977" s="14">
        <v>-25.75</v>
      </c>
      <c r="Q977" s="15">
        <v>40.015999999999998</v>
      </c>
      <c r="R977" s="15">
        <v>24.900000000000002</v>
      </c>
      <c r="S977" s="35">
        <f t="shared" si="62"/>
        <v>4.8419359999999996</v>
      </c>
      <c r="T977" s="35">
        <f t="shared" si="59"/>
        <v>3.0129000000000001</v>
      </c>
    </row>
    <row r="978" spans="1:20" x14ac:dyDescent="0.35">
      <c r="A978" s="28">
        <v>2014</v>
      </c>
      <c r="B978" s="28" t="s">
        <v>135</v>
      </c>
      <c r="C978" s="10" t="s">
        <v>136</v>
      </c>
      <c r="D978" s="28">
        <v>3</v>
      </c>
      <c r="E978" s="28">
        <v>5</v>
      </c>
      <c r="F978" s="28">
        <v>5</v>
      </c>
      <c r="G978" s="28">
        <v>2</v>
      </c>
      <c r="H978" s="28" t="s">
        <v>14</v>
      </c>
      <c r="I978" s="29">
        <v>41834</v>
      </c>
      <c r="J978" s="28" t="s">
        <v>125</v>
      </c>
      <c r="K978" s="17">
        <v>100.2</v>
      </c>
      <c r="L978" s="30">
        <v>34.334132189999998</v>
      </c>
      <c r="M978" s="30">
        <v>65.823867809999996</v>
      </c>
      <c r="N978" s="30"/>
      <c r="O978" s="30">
        <v>0</v>
      </c>
      <c r="P978" s="14">
        <v>-25.28</v>
      </c>
      <c r="Q978" s="15">
        <v>45.054000000000002</v>
      </c>
      <c r="R978" s="15">
        <v>19.399999999999999</v>
      </c>
      <c r="S978" s="35">
        <f t="shared" si="62"/>
        <v>4.5144108000000003</v>
      </c>
      <c r="T978" s="35">
        <f t="shared" si="59"/>
        <v>1.9438799999999998</v>
      </c>
    </row>
    <row r="979" spans="1:20" x14ac:dyDescent="0.35">
      <c r="A979" s="28">
        <v>2014</v>
      </c>
      <c r="B979" s="28" t="s">
        <v>135</v>
      </c>
      <c r="C979" s="10" t="s">
        <v>136</v>
      </c>
      <c r="D979" s="28">
        <v>3</v>
      </c>
      <c r="E979" s="28">
        <v>6</v>
      </c>
      <c r="F979" s="28">
        <v>6</v>
      </c>
      <c r="G979" s="28">
        <v>2</v>
      </c>
      <c r="H979" s="28" t="s">
        <v>3</v>
      </c>
      <c r="I979" s="29">
        <v>41834</v>
      </c>
      <c r="J979" s="28" t="s">
        <v>125</v>
      </c>
      <c r="K979" s="17">
        <v>153.30000000000001</v>
      </c>
      <c r="L979" s="30">
        <v>46.883283220000003</v>
      </c>
      <c r="M979" s="30">
        <v>106.46471680000001</v>
      </c>
      <c r="N979" s="30"/>
      <c r="O979" s="30">
        <v>0</v>
      </c>
      <c r="P979" s="14">
        <v>-25.68</v>
      </c>
      <c r="Q979" s="15">
        <v>46.677999999999997</v>
      </c>
      <c r="R979" s="15">
        <v>16.7</v>
      </c>
      <c r="S979" s="35">
        <f t="shared" si="62"/>
        <v>7.1557373999999996</v>
      </c>
      <c r="T979" s="35">
        <f t="shared" si="59"/>
        <v>2.5601100000000003</v>
      </c>
    </row>
    <row r="980" spans="1:20" x14ac:dyDescent="0.35">
      <c r="A980" s="28">
        <v>2014</v>
      </c>
      <c r="B980" s="28" t="s">
        <v>135</v>
      </c>
      <c r="C980" s="10" t="s">
        <v>136</v>
      </c>
      <c r="D980" s="28">
        <v>4</v>
      </c>
      <c r="E980" s="28">
        <v>6</v>
      </c>
      <c r="F980" s="28">
        <v>7</v>
      </c>
      <c r="G980" s="28">
        <v>2</v>
      </c>
      <c r="H980" s="28" t="s">
        <v>2</v>
      </c>
      <c r="I980" s="29">
        <v>41834</v>
      </c>
      <c r="J980" s="28" t="s">
        <v>125</v>
      </c>
      <c r="K980" s="17">
        <v>153.6</v>
      </c>
      <c r="L980" s="30">
        <v>53.488206900000002</v>
      </c>
      <c r="M980" s="30">
        <v>100.0917931</v>
      </c>
      <c r="N980" s="30"/>
      <c r="O980" s="30">
        <v>0</v>
      </c>
      <c r="P980" s="14">
        <v>-25.47</v>
      </c>
      <c r="Q980" s="15">
        <v>46.372999999999998</v>
      </c>
      <c r="R980" s="15">
        <v>23.700000000000003</v>
      </c>
      <c r="S980" s="35">
        <f t="shared" si="62"/>
        <v>7.1228927999999998</v>
      </c>
      <c r="T980" s="35">
        <f t="shared" si="59"/>
        <v>3.64032</v>
      </c>
    </row>
    <row r="981" spans="1:20" x14ac:dyDescent="0.35">
      <c r="A981" s="28">
        <v>2014</v>
      </c>
      <c r="B981" s="28" t="s">
        <v>135</v>
      </c>
      <c r="C981" s="10" t="s">
        <v>136</v>
      </c>
      <c r="D981" s="28">
        <v>4</v>
      </c>
      <c r="E981" s="28">
        <v>5</v>
      </c>
      <c r="F981" s="28">
        <v>8</v>
      </c>
      <c r="G981" s="28">
        <v>2</v>
      </c>
      <c r="H981" s="28" t="s">
        <v>8</v>
      </c>
      <c r="I981" s="29">
        <v>41834</v>
      </c>
      <c r="J981" s="28" t="s">
        <v>125</v>
      </c>
      <c r="K981" s="17">
        <v>125.9</v>
      </c>
      <c r="L981" s="30">
        <v>43.7440012</v>
      </c>
      <c r="M981" s="30">
        <v>82.203998799999994</v>
      </c>
      <c r="N981" s="30"/>
      <c r="O981" s="30">
        <v>0</v>
      </c>
      <c r="P981" s="14">
        <v>-25.79</v>
      </c>
      <c r="Q981" s="15">
        <v>46.045000000000002</v>
      </c>
      <c r="R981" s="15">
        <v>15.8</v>
      </c>
      <c r="S981" s="35">
        <f t="shared" si="62"/>
        <v>5.7970655000000004</v>
      </c>
      <c r="T981" s="35">
        <f t="shared" si="59"/>
        <v>1.9892200000000002</v>
      </c>
    </row>
    <row r="982" spans="1:20" x14ac:dyDescent="0.35">
      <c r="A982" s="28">
        <v>2014</v>
      </c>
      <c r="B982" s="28" t="s">
        <v>135</v>
      </c>
      <c r="C982" s="10" t="s">
        <v>136</v>
      </c>
      <c r="D982" s="28">
        <v>4</v>
      </c>
      <c r="E982" s="28">
        <v>4</v>
      </c>
      <c r="F982" s="28">
        <v>9</v>
      </c>
      <c r="G982" s="28">
        <v>2</v>
      </c>
      <c r="H982" s="28" t="s">
        <v>12</v>
      </c>
      <c r="I982" s="29">
        <v>41834</v>
      </c>
      <c r="J982" s="28" t="s">
        <v>125</v>
      </c>
      <c r="K982" s="17">
        <v>114.3</v>
      </c>
      <c r="L982" s="30">
        <v>44.783194399999999</v>
      </c>
      <c r="M982" s="30">
        <v>69.522805599999998</v>
      </c>
      <c r="N982" s="30"/>
      <c r="O982" s="30">
        <v>0</v>
      </c>
      <c r="P982" s="14">
        <v>-25.57</v>
      </c>
      <c r="Q982" s="15">
        <v>40.997</v>
      </c>
      <c r="R982" s="15">
        <v>26.8</v>
      </c>
      <c r="S982" s="35">
        <f t="shared" si="62"/>
        <v>4.6859570999999995</v>
      </c>
      <c r="T982" s="35">
        <f t="shared" si="59"/>
        <v>3.06324</v>
      </c>
    </row>
    <row r="983" spans="1:20" x14ac:dyDescent="0.35">
      <c r="A983" s="28">
        <v>2014</v>
      </c>
      <c r="B983" s="28" t="s">
        <v>135</v>
      </c>
      <c r="C983" s="10" t="s">
        <v>136</v>
      </c>
      <c r="D983" s="28">
        <v>4</v>
      </c>
      <c r="E983" s="28">
        <v>3</v>
      </c>
      <c r="F983" s="28">
        <v>10</v>
      </c>
      <c r="G983" s="28">
        <v>2</v>
      </c>
      <c r="H983" s="28" t="s">
        <v>7</v>
      </c>
      <c r="I983" s="29">
        <v>41834</v>
      </c>
      <c r="J983" s="28" t="s">
        <v>125</v>
      </c>
      <c r="K983" s="17">
        <v>141.6</v>
      </c>
      <c r="L983" s="30">
        <v>26.091904270000001</v>
      </c>
      <c r="M983" s="30">
        <v>115.48609570000001</v>
      </c>
      <c r="N983" s="30"/>
      <c r="O983" s="30">
        <v>0</v>
      </c>
      <c r="P983" s="14">
        <v>-25.07</v>
      </c>
      <c r="Q983" s="15">
        <v>38.741</v>
      </c>
      <c r="R983" s="15">
        <v>48.9</v>
      </c>
      <c r="S983" s="35">
        <f t="shared" si="62"/>
        <v>5.4857255999999994</v>
      </c>
      <c r="T983" s="35">
        <f t="shared" si="59"/>
        <v>6.9242400000000002</v>
      </c>
    </row>
    <row r="984" spans="1:20" x14ac:dyDescent="0.35">
      <c r="A984" s="28">
        <v>2014</v>
      </c>
      <c r="B984" s="28" t="s">
        <v>135</v>
      </c>
      <c r="C984" s="10" t="s">
        <v>136</v>
      </c>
      <c r="D984" s="28">
        <v>4</v>
      </c>
      <c r="E984" s="28">
        <v>2</v>
      </c>
      <c r="F984" s="28">
        <v>11</v>
      </c>
      <c r="G984" s="28">
        <v>2</v>
      </c>
      <c r="H984" s="28" t="s">
        <v>6</v>
      </c>
      <c r="I984" s="29">
        <v>41834</v>
      </c>
      <c r="J984" s="28" t="s">
        <v>125</v>
      </c>
      <c r="K984" s="17">
        <v>101.1</v>
      </c>
      <c r="L984" s="30">
        <v>19.306947210000001</v>
      </c>
      <c r="M984" s="30">
        <v>81.757052790000003</v>
      </c>
      <c r="N984" s="30"/>
      <c r="O984" s="30">
        <v>0</v>
      </c>
      <c r="P984" s="14">
        <v>-25.5</v>
      </c>
      <c r="Q984" s="15">
        <v>43.236999999999995</v>
      </c>
      <c r="R984" s="15">
        <v>40.4</v>
      </c>
      <c r="S984" s="35">
        <f t="shared" si="62"/>
        <v>4.3712606999999988</v>
      </c>
      <c r="T984" s="35">
        <f t="shared" si="59"/>
        <v>4.0844399999999998</v>
      </c>
    </row>
    <row r="985" spans="1:20" x14ac:dyDescent="0.35">
      <c r="A985" s="28">
        <v>2014</v>
      </c>
      <c r="B985" s="28" t="s">
        <v>135</v>
      </c>
      <c r="C985" s="10" t="s">
        <v>136</v>
      </c>
      <c r="D985" s="28">
        <v>4</v>
      </c>
      <c r="E985" s="28">
        <v>1</v>
      </c>
      <c r="F985" s="28">
        <v>12</v>
      </c>
      <c r="G985" s="28">
        <v>2</v>
      </c>
      <c r="H985" s="28" t="s">
        <v>4</v>
      </c>
      <c r="I985" s="29">
        <v>41834</v>
      </c>
      <c r="J985" s="28" t="s">
        <v>125</v>
      </c>
      <c r="K985" s="17">
        <v>100.4</v>
      </c>
      <c r="L985" s="30">
        <v>33.932161200000003</v>
      </c>
      <c r="M985" s="30">
        <v>66.441838799999999</v>
      </c>
      <c r="N985" s="30"/>
      <c r="O985" s="30">
        <v>0</v>
      </c>
      <c r="P985" s="14"/>
      <c r="Q985" s="15"/>
      <c r="R985" s="15"/>
      <c r="T985" s="35"/>
    </row>
    <row r="986" spans="1:20" x14ac:dyDescent="0.35">
      <c r="A986" s="28">
        <v>2014</v>
      </c>
      <c r="B986" s="28" t="s">
        <v>135</v>
      </c>
      <c r="C986" s="10" t="s">
        <v>136</v>
      </c>
      <c r="D986" s="28">
        <v>5</v>
      </c>
      <c r="E986" s="28">
        <v>1</v>
      </c>
      <c r="F986" s="28">
        <v>1</v>
      </c>
      <c r="G986" s="28">
        <v>3</v>
      </c>
      <c r="H986" s="28" t="s">
        <v>10</v>
      </c>
      <c r="I986" s="29">
        <v>41834</v>
      </c>
      <c r="J986" s="28" t="s">
        <v>125</v>
      </c>
      <c r="K986" s="17">
        <v>156.6</v>
      </c>
      <c r="L986" s="30">
        <v>55.978089109999999</v>
      </c>
      <c r="M986" s="30">
        <v>100.6279109</v>
      </c>
      <c r="N986" s="30"/>
      <c r="O986" s="30">
        <v>0</v>
      </c>
      <c r="P986" s="14">
        <v>-25.68</v>
      </c>
      <c r="Q986" s="15">
        <v>38.395000000000003</v>
      </c>
      <c r="R986" s="15">
        <v>47.800000000000004</v>
      </c>
      <c r="S986" s="35">
        <f t="shared" si="62"/>
        <v>6.0126569999999999</v>
      </c>
      <c r="T986" s="35">
        <f t="shared" si="59"/>
        <v>7.4854800000000008</v>
      </c>
    </row>
    <row r="987" spans="1:20" x14ac:dyDescent="0.35">
      <c r="A987" s="28">
        <v>2014</v>
      </c>
      <c r="B987" s="28" t="s">
        <v>135</v>
      </c>
      <c r="C987" s="10" t="s">
        <v>136</v>
      </c>
      <c r="D987" s="28">
        <v>5</v>
      </c>
      <c r="E987" s="28">
        <v>2</v>
      </c>
      <c r="F987" s="28">
        <v>2</v>
      </c>
      <c r="G987" s="28">
        <v>3</v>
      </c>
      <c r="H987" s="28" t="s">
        <v>7</v>
      </c>
      <c r="I987" s="29">
        <v>41834</v>
      </c>
      <c r="J987" s="28" t="s">
        <v>125</v>
      </c>
      <c r="K987" s="17">
        <v>172.2</v>
      </c>
      <c r="L987" s="30">
        <v>58.88273504</v>
      </c>
      <c r="M987" s="30">
        <v>113.349265</v>
      </c>
      <c r="N987" s="30"/>
      <c r="O987" s="30">
        <v>0</v>
      </c>
      <c r="P987" s="14">
        <v>-25.35</v>
      </c>
      <c r="Q987" s="15">
        <v>43.064999999999998</v>
      </c>
      <c r="R987" s="15">
        <v>33</v>
      </c>
      <c r="S987" s="35">
        <f t="shared" si="62"/>
        <v>7.415792999999999</v>
      </c>
      <c r="T987" s="35">
        <f t="shared" si="59"/>
        <v>5.6825999999999999</v>
      </c>
    </row>
    <row r="988" spans="1:20" x14ac:dyDescent="0.35">
      <c r="A988" s="28">
        <v>2014</v>
      </c>
      <c r="B988" s="28" t="s">
        <v>135</v>
      </c>
      <c r="C988" s="10" t="s">
        <v>136</v>
      </c>
      <c r="D988" s="28">
        <v>5</v>
      </c>
      <c r="E988" s="28">
        <v>3</v>
      </c>
      <c r="F988" s="28">
        <v>3</v>
      </c>
      <c r="G988" s="28">
        <v>3</v>
      </c>
      <c r="H988" s="28" t="s">
        <v>13</v>
      </c>
      <c r="I988" s="29">
        <v>41834</v>
      </c>
      <c r="J988" s="28" t="s">
        <v>125</v>
      </c>
      <c r="K988" s="17">
        <v>149.80000000000001</v>
      </c>
      <c r="L988" s="30">
        <v>59.863167850000004</v>
      </c>
      <c r="M988" s="30">
        <v>89.968832149999997</v>
      </c>
      <c r="N988" s="30"/>
      <c r="O988" s="30">
        <v>0</v>
      </c>
      <c r="P988" s="14">
        <v>-26</v>
      </c>
      <c r="Q988" s="15">
        <v>47.015999999999998</v>
      </c>
      <c r="R988" s="15">
        <v>23.700000000000003</v>
      </c>
      <c r="S988" s="35">
        <f t="shared" si="62"/>
        <v>7.0429968000000001</v>
      </c>
      <c r="T988" s="35">
        <f t="shared" si="59"/>
        <v>3.5502600000000006</v>
      </c>
    </row>
    <row r="989" spans="1:20" x14ac:dyDescent="0.35">
      <c r="A989" s="28">
        <v>2014</v>
      </c>
      <c r="B989" s="28" t="s">
        <v>135</v>
      </c>
      <c r="C989" s="10" t="s">
        <v>136</v>
      </c>
      <c r="D989" s="28">
        <v>5</v>
      </c>
      <c r="E989" s="28">
        <v>4</v>
      </c>
      <c r="F989" s="28">
        <v>4</v>
      </c>
      <c r="G989" s="28">
        <v>3</v>
      </c>
      <c r="H989" s="28" t="s">
        <v>8</v>
      </c>
      <c r="I989" s="29">
        <v>41834</v>
      </c>
      <c r="J989" s="28" t="s">
        <v>125</v>
      </c>
      <c r="K989" s="17">
        <v>159.30000000000001</v>
      </c>
      <c r="L989" s="30">
        <v>59.207803859999999</v>
      </c>
      <c r="M989" s="30">
        <v>100.0521961</v>
      </c>
      <c r="N989" s="30"/>
      <c r="O989" s="30">
        <v>0</v>
      </c>
      <c r="P989" s="14">
        <v>-25.55</v>
      </c>
      <c r="Q989" s="15">
        <v>40.913000000000004</v>
      </c>
      <c r="R989" s="15">
        <v>60.7</v>
      </c>
      <c r="S989" s="35">
        <f t="shared" si="62"/>
        <v>6.5174409000000013</v>
      </c>
      <c r="T989" s="35">
        <f t="shared" si="59"/>
        <v>9.6695100000000025</v>
      </c>
    </row>
    <row r="990" spans="1:20" x14ac:dyDescent="0.35">
      <c r="A990" s="28">
        <v>2014</v>
      </c>
      <c r="B990" s="28" t="s">
        <v>135</v>
      </c>
      <c r="C990" s="10" t="s">
        <v>136</v>
      </c>
      <c r="D990" s="28">
        <v>5</v>
      </c>
      <c r="E990" s="28">
        <v>5</v>
      </c>
      <c r="F990" s="28">
        <v>5</v>
      </c>
      <c r="G990" s="28">
        <v>3</v>
      </c>
      <c r="H990" s="28" t="s">
        <v>3</v>
      </c>
      <c r="I990" s="29">
        <v>41834</v>
      </c>
      <c r="J990" s="28" t="s">
        <v>125</v>
      </c>
      <c r="K990" s="17">
        <v>168.9</v>
      </c>
      <c r="L990" s="30">
        <v>54.328266509999999</v>
      </c>
      <c r="M990" s="30">
        <v>114.5937335</v>
      </c>
      <c r="N990" s="30"/>
      <c r="O990" s="30">
        <v>0</v>
      </c>
      <c r="P990" s="14">
        <v>-25.61</v>
      </c>
      <c r="Q990" s="15">
        <v>43.14</v>
      </c>
      <c r="R990" s="15">
        <v>24.700000000000003</v>
      </c>
      <c r="S990" s="35">
        <f t="shared" si="62"/>
        <v>7.2863460000000009</v>
      </c>
      <c r="T990" s="35">
        <f t="shared" si="59"/>
        <v>4.1718300000000008</v>
      </c>
    </row>
    <row r="991" spans="1:20" x14ac:dyDescent="0.35">
      <c r="A991" s="28">
        <v>2014</v>
      </c>
      <c r="B991" s="28" t="s">
        <v>135</v>
      </c>
      <c r="C991" s="10" t="s">
        <v>136</v>
      </c>
      <c r="D991" s="28">
        <v>5</v>
      </c>
      <c r="E991" s="28">
        <v>6</v>
      </c>
      <c r="F991" s="28">
        <v>6</v>
      </c>
      <c r="G991" s="28">
        <v>3</v>
      </c>
      <c r="H991" s="28" t="s">
        <v>4</v>
      </c>
      <c r="I991" s="29">
        <v>41834</v>
      </c>
      <c r="J991" s="28" t="s">
        <v>125</v>
      </c>
      <c r="K991" s="17">
        <v>120.3</v>
      </c>
      <c r="L991" s="30">
        <v>43.364189009999997</v>
      </c>
      <c r="M991" s="30">
        <v>76.951810989999998</v>
      </c>
      <c r="N991" s="30"/>
      <c r="O991" s="30">
        <v>0</v>
      </c>
      <c r="P991" s="14">
        <v>-25.84</v>
      </c>
      <c r="Q991" s="15">
        <v>43.299000000000007</v>
      </c>
      <c r="R991" s="15">
        <v>36.1</v>
      </c>
      <c r="S991" s="35">
        <f t="shared" si="62"/>
        <v>5.208869700000001</v>
      </c>
      <c r="T991" s="35">
        <f t="shared" si="59"/>
        <v>4.3428300000000002</v>
      </c>
    </row>
    <row r="992" spans="1:20" x14ac:dyDescent="0.35">
      <c r="A992" s="28">
        <v>2014</v>
      </c>
      <c r="B992" s="28" t="s">
        <v>135</v>
      </c>
      <c r="C992" s="10" t="s">
        <v>136</v>
      </c>
      <c r="D992" s="28">
        <v>6</v>
      </c>
      <c r="E992" s="28">
        <v>6</v>
      </c>
      <c r="F992" s="28">
        <v>7</v>
      </c>
      <c r="G992" s="28">
        <v>3</v>
      </c>
      <c r="H992" s="28" t="s">
        <v>5</v>
      </c>
      <c r="I992" s="29">
        <v>41834</v>
      </c>
      <c r="J992" s="28" t="s">
        <v>125</v>
      </c>
      <c r="K992" s="17">
        <v>127.9</v>
      </c>
      <c r="L992" s="30">
        <v>40.514993179999998</v>
      </c>
      <c r="M992" s="30">
        <v>87.35500682</v>
      </c>
      <c r="N992" s="30"/>
      <c r="O992" s="30">
        <v>0</v>
      </c>
      <c r="P992" s="14">
        <v>-25.83</v>
      </c>
      <c r="Q992" s="15">
        <v>44.386000000000003</v>
      </c>
      <c r="R992" s="15">
        <v>15.9</v>
      </c>
      <c r="S992" s="35">
        <f t="shared" si="62"/>
        <v>5.6769694000000008</v>
      </c>
      <c r="T992" s="35">
        <f t="shared" si="59"/>
        <v>2.0336099999999999</v>
      </c>
    </row>
    <row r="993" spans="1:20" x14ac:dyDescent="0.35">
      <c r="A993" s="28">
        <v>2014</v>
      </c>
      <c r="B993" s="28" t="s">
        <v>135</v>
      </c>
      <c r="C993" s="10" t="s">
        <v>136</v>
      </c>
      <c r="D993" s="28">
        <v>6</v>
      </c>
      <c r="E993" s="28">
        <v>5</v>
      </c>
      <c r="F993" s="28">
        <v>8</v>
      </c>
      <c r="G993" s="28">
        <v>3</v>
      </c>
      <c r="H993" s="28" t="s">
        <v>6</v>
      </c>
      <c r="I993" s="29">
        <v>41834</v>
      </c>
      <c r="J993" s="28" t="s">
        <v>125</v>
      </c>
      <c r="K993" s="17">
        <v>138.19999999999999</v>
      </c>
      <c r="L993" s="30">
        <v>50.272535740000002</v>
      </c>
      <c r="M993" s="30">
        <v>87.897464260000007</v>
      </c>
      <c r="N993" s="30"/>
      <c r="O993" s="30">
        <v>0</v>
      </c>
      <c r="P993" s="14">
        <v>-25.79</v>
      </c>
      <c r="Q993" s="15">
        <v>46.878</v>
      </c>
      <c r="R993" s="15">
        <v>11.5</v>
      </c>
      <c r="S993" s="35">
        <f t="shared" si="62"/>
        <v>6.4785395999999995</v>
      </c>
      <c r="T993" s="35">
        <f t="shared" si="59"/>
        <v>1.5892999999999999</v>
      </c>
    </row>
    <row r="994" spans="1:20" x14ac:dyDescent="0.35">
      <c r="A994" s="28">
        <v>2014</v>
      </c>
      <c r="B994" s="28" t="s">
        <v>135</v>
      </c>
      <c r="C994" s="10" t="s">
        <v>136</v>
      </c>
      <c r="D994" s="28">
        <v>6</v>
      </c>
      <c r="E994" s="28">
        <v>4</v>
      </c>
      <c r="F994" s="28">
        <v>9</v>
      </c>
      <c r="G994" s="28">
        <v>3</v>
      </c>
      <c r="H994" s="28" t="s">
        <v>9</v>
      </c>
      <c r="I994" s="29">
        <v>41834</v>
      </c>
      <c r="J994" s="28" t="s">
        <v>125</v>
      </c>
      <c r="K994" s="17">
        <v>160.30000000000001</v>
      </c>
      <c r="L994" s="30">
        <v>58.122866360000003</v>
      </c>
      <c r="M994" s="30">
        <v>102.1651336</v>
      </c>
      <c r="N994" s="30"/>
      <c r="O994" s="30">
        <v>0</v>
      </c>
      <c r="P994" s="14">
        <v>-25.23</v>
      </c>
      <c r="Q994" s="15">
        <v>42.910000000000004</v>
      </c>
      <c r="R994" s="15">
        <v>37.1</v>
      </c>
      <c r="S994" s="35">
        <f t="shared" si="62"/>
        <v>6.8784730000000005</v>
      </c>
      <c r="T994" s="35">
        <f t="shared" si="59"/>
        <v>5.9471300000000014</v>
      </c>
    </row>
    <row r="995" spans="1:20" x14ac:dyDescent="0.35">
      <c r="A995" s="28">
        <v>2014</v>
      </c>
      <c r="B995" s="28" t="s">
        <v>135</v>
      </c>
      <c r="C995" s="10" t="s">
        <v>136</v>
      </c>
      <c r="D995" s="28">
        <v>6</v>
      </c>
      <c r="E995" s="28">
        <v>3</v>
      </c>
      <c r="F995" s="28">
        <v>10</v>
      </c>
      <c r="G995" s="28">
        <v>3</v>
      </c>
      <c r="H995" s="28" t="s">
        <v>2</v>
      </c>
      <c r="I995" s="29">
        <v>41834</v>
      </c>
      <c r="J995" s="28" t="s">
        <v>125</v>
      </c>
      <c r="K995" s="17">
        <v>157.1</v>
      </c>
      <c r="L995" s="30">
        <v>55.144083999999999</v>
      </c>
      <c r="M995" s="30">
        <v>101.951916</v>
      </c>
      <c r="N995" s="30"/>
      <c r="O995" s="30">
        <v>0</v>
      </c>
      <c r="P995" s="14">
        <v>-25.9</v>
      </c>
      <c r="Q995" s="15">
        <v>44.852999999999994</v>
      </c>
      <c r="R995" s="15">
        <v>32.799999999999997</v>
      </c>
      <c r="S995" s="35">
        <f t="shared" si="62"/>
        <v>7.0464062999999983</v>
      </c>
      <c r="T995" s="35">
        <f t="shared" si="59"/>
        <v>5.1528799999999988</v>
      </c>
    </row>
    <row r="996" spans="1:20" x14ac:dyDescent="0.35">
      <c r="A996" s="28">
        <v>2014</v>
      </c>
      <c r="B996" s="28" t="s">
        <v>135</v>
      </c>
      <c r="C996" s="10" t="s">
        <v>136</v>
      </c>
      <c r="D996" s="28">
        <v>6</v>
      </c>
      <c r="E996" s="28">
        <v>2</v>
      </c>
      <c r="F996" s="28">
        <v>11</v>
      </c>
      <c r="G996" s="28">
        <v>3</v>
      </c>
      <c r="H996" s="28" t="s">
        <v>14</v>
      </c>
      <c r="I996" s="29">
        <v>41834</v>
      </c>
      <c r="J996" s="28" t="s">
        <v>125</v>
      </c>
      <c r="K996" s="17">
        <v>126.8</v>
      </c>
      <c r="L996" s="30">
        <v>41.782377779999997</v>
      </c>
      <c r="M996" s="30">
        <v>84.991622219999996</v>
      </c>
      <c r="N996" s="30"/>
      <c r="O996" s="30">
        <v>0</v>
      </c>
      <c r="P996" s="14">
        <v>-25.83</v>
      </c>
      <c r="Q996" s="15">
        <v>45.411000000000001</v>
      </c>
      <c r="R996" s="15">
        <v>17.600000000000001</v>
      </c>
      <c r="S996" s="35">
        <f t="shared" si="62"/>
        <v>5.7581148000000004</v>
      </c>
      <c r="T996" s="35">
        <f t="shared" si="59"/>
        <v>2.2316800000000003</v>
      </c>
    </row>
    <row r="997" spans="1:20" x14ac:dyDescent="0.35">
      <c r="A997" s="28">
        <v>2014</v>
      </c>
      <c r="B997" s="28" t="s">
        <v>135</v>
      </c>
      <c r="C997" s="10" t="s">
        <v>136</v>
      </c>
      <c r="D997" s="28">
        <v>6</v>
      </c>
      <c r="E997" s="28">
        <v>1</v>
      </c>
      <c r="F997" s="28">
        <v>12</v>
      </c>
      <c r="G997" s="28">
        <v>3</v>
      </c>
      <c r="H997" s="28" t="s">
        <v>12</v>
      </c>
      <c r="I997" s="29">
        <v>41834</v>
      </c>
      <c r="J997" s="28" t="s">
        <v>125</v>
      </c>
      <c r="K997" s="17">
        <v>134.4</v>
      </c>
      <c r="L997" s="30">
        <v>53.465791230000001</v>
      </c>
      <c r="M997" s="30">
        <v>80.910208769999997</v>
      </c>
      <c r="N997" s="30"/>
      <c r="O997" s="30">
        <v>0</v>
      </c>
      <c r="P997" s="14">
        <v>-25.99</v>
      </c>
      <c r="Q997" s="15">
        <v>40.917000000000002</v>
      </c>
      <c r="R997" s="15">
        <v>13.100000000000001</v>
      </c>
      <c r="S997" s="35">
        <f t="shared" si="62"/>
        <v>5.4992448000000005</v>
      </c>
      <c r="T997" s="35">
        <f t="shared" si="59"/>
        <v>1.7606400000000004</v>
      </c>
    </row>
    <row r="998" spans="1:20" x14ac:dyDescent="0.35">
      <c r="A998" s="28">
        <v>2014</v>
      </c>
      <c r="B998" s="28" t="s">
        <v>135</v>
      </c>
      <c r="C998" s="10" t="s">
        <v>136</v>
      </c>
      <c r="D998" s="28">
        <v>7</v>
      </c>
      <c r="E998" s="28">
        <v>1</v>
      </c>
      <c r="F998" s="28">
        <v>1</v>
      </c>
      <c r="G998" s="28">
        <v>4</v>
      </c>
      <c r="H998" s="28" t="s">
        <v>5</v>
      </c>
      <c r="I998" s="29">
        <v>41834</v>
      </c>
      <c r="J998" s="28" t="s">
        <v>125</v>
      </c>
      <c r="K998" s="17">
        <v>184.9</v>
      </c>
      <c r="L998" s="30">
        <v>59.427001269999998</v>
      </c>
      <c r="M998" s="30">
        <v>125.4829987</v>
      </c>
      <c r="N998" s="30"/>
      <c r="O998" s="30">
        <v>0</v>
      </c>
      <c r="P998" s="14">
        <v>-25.99</v>
      </c>
      <c r="Q998" s="15">
        <v>46.481999999999999</v>
      </c>
      <c r="R998" s="15">
        <v>35.699999999999996</v>
      </c>
      <c r="S998" s="35">
        <f t="shared" si="62"/>
        <v>8.5945218000000008</v>
      </c>
      <c r="T998" s="35">
        <f t="shared" si="59"/>
        <v>6.6009299999999991</v>
      </c>
    </row>
    <row r="999" spans="1:20" x14ac:dyDescent="0.35">
      <c r="A999" s="28">
        <v>2014</v>
      </c>
      <c r="B999" s="28" t="s">
        <v>135</v>
      </c>
      <c r="C999" s="10" t="s">
        <v>136</v>
      </c>
      <c r="D999" s="28">
        <v>7</v>
      </c>
      <c r="E999" s="28">
        <v>2</v>
      </c>
      <c r="F999" s="28">
        <v>2</v>
      </c>
      <c r="G999" s="28">
        <v>4</v>
      </c>
      <c r="H999" s="28" t="s">
        <v>2</v>
      </c>
      <c r="I999" s="29">
        <v>41834</v>
      </c>
      <c r="J999" s="28" t="s">
        <v>125</v>
      </c>
      <c r="K999" s="17">
        <v>168.1</v>
      </c>
      <c r="L999" s="30">
        <v>58.090319979999997</v>
      </c>
      <c r="M999" s="30">
        <v>110.02368</v>
      </c>
      <c r="N999" s="30"/>
      <c r="O999" s="30">
        <v>0</v>
      </c>
      <c r="P999" s="14">
        <v>-25.32</v>
      </c>
      <c r="Q999" s="15">
        <v>39.500999999999998</v>
      </c>
      <c r="R999" s="15">
        <v>30.8</v>
      </c>
      <c r="S999" s="35">
        <f t="shared" si="62"/>
        <v>6.6401180999999996</v>
      </c>
      <c r="T999" s="35">
        <f t="shared" si="59"/>
        <v>5.1774799999999992</v>
      </c>
    </row>
    <row r="1000" spans="1:20" x14ac:dyDescent="0.35">
      <c r="A1000" s="28">
        <v>2014</v>
      </c>
      <c r="B1000" s="28" t="s">
        <v>135</v>
      </c>
      <c r="C1000" s="10" t="s">
        <v>136</v>
      </c>
      <c r="D1000" s="28">
        <v>7</v>
      </c>
      <c r="E1000" s="28">
        <v>3</v>
      </c>
      <c r="F1000" s="28">
        <v>3</v>
      </c>
      <c r="G1000" s="28">
        <v>4</v>
      </c>
      <c r="H1000" s="28" t="s">
        <v>12</v>
      </c>
      <c r="I1000" s="29">
        <v>41834</v>
      </c>
      <c r="J1000" s="28" t="s">
        <v>125</v>
      </c>
      <c r="K1000" s="17">
        <v>122.3</v>
      </c>
      <c r="L1000" s="30">
        <v>46.338766720000002</v>
      </c>
      <c r="M1000" s="30">
        <v>75.959233280000007</v>
      </c>
      <c r="N1000" s="30"/>
      <c r="O1000" s="30">
        <v>0</v>
      </c>
      <c r="P1000" s="14">
        <v>-25.89</v>
      </c>
      <c r="Q1000" s="15">
        <v>43.742000000000004</v>
      </c>
      <c r="R1000" s="15">
        <v>36.9</v>
      </c>
      <c r="S1000" s="35">
        <f t="shared" si="62"/>
        <v>5.3496465999999998</v>
      </c>
      <c r="T1000" s="35">
        <f t="shared" si="59"/>
        <v>4.5128699999999995</v>
      </c>
    </row>
    <row r="1001" spans="1:20" x14ac:dyDescent="0.35">
      <c r="A1001" s="28">
        <v>2014</v>
      </c>
      <c r="B1001" s="28" t="s">
        <v>135</v>
      </c>
      <c r="C1001" s="10" t="s">
        <v>136</v>
      </c>
      <c r="D1001" s="28">
        <v>7</v>
      </c>
      <c r="E1001" s="28">
        <v>4</v>
      </c>
      <c r="F1001" s="28">
        <v>4</v>
      </c>
      <c r="G1001" s="28">
        <v>4</v>
      </c>
      <c r="H1001" s="28" t="s">
        <v>14</v>
      </c>
      <c r="I1001" s="29">
        <v>41834</v>
      </c>
      <c r="J1001" s="28" t="s">
        <v>125</v>
      </c>
      <c r="K1001" s="17">
        <v>110.3</v>
      </c>
      <c r="L1001" s="30">
        <v>36.590685630000003</v>
      </c>
      <c r="M1001" s="30">
        <v>73.697314370000001</v>
      </c>
      <c r="N1001" s="30"/>
      <c r="O1001" s="30">
        <v>0</v>
      </c>
      <c r="P1001" s="14">
        <v>-25.65</v>
      </c>
      <c r="Q1001" s="15">
        <v>44.082000000000001</v>
      </c>
      <c r="R1001" s="15">
        <v>31.400000000000002</v>
      </c>
      <c r="S1001" s="35">
        <f t="shared" si="62"/>
        <v>4.8622446000000004</v>
      </c>
      <c r="T1001" s="35">
        <f t="shared" si="59"/>
        <v>3.4634200000000002</v>
      </c>
    </row>
    <row r="1002" spans="1:20" x14ac:dyDescent="0.35">
      <c r="A1002" s="28">
        <v>2014</v>
      </c>
      <c r="B1002" s="28" t="s">
        <v>135</v>
      </c>
      <c r="C1002" s="10" t="s">
        <v>136</v>
      </c>
      <c r="D1002" s="28">
        <v>7</v>
      </c>
      <c r="E1002" s="28">
        <v>5</v>
      </c>
      <c r="F1002" s="28">
        <v>5</v>
      </c>
      <c r="G1002" s="28">
        <v>4</v>
      </c>
      <c r="H1002" s="28" t="s">
        <v>9</v>
      </c>
      <c r="I1002" s="29">
        <v>41834</v>
      </c>
      <c r="J1002" s="28" t="s">
        <v>125</v>
      </c>
      <c r="K1002" s="17">
        <v>166.8</v>
      </c>
      <c r="L1002" s="30">
        <v>58.602670109999998</v>
      </c>
      <c r="M1002" s="30">
        <v>108.1833299</v>
      </c>
      <c r="N1002" s="30"/>
      <c r="O1002" s="30">
        <v>0</v>
      </c>
      <c r="P1002" s="14">
        <v>-25.83</v>
      </c>
      <c r="Q1002" s="15">
        <v>41.631</v>
      </c>
      <c r="R1002" s="15">
        <v>16.599999999999998</v>
      </c>
      <c r="S1002" s="35">
        <f t="shared" si="62"/>
        <v>6.9440508000000012</v>
      </c>
      <c r="T1002" s="35">
        <f t="shared" si="59"/>
        <v>2.7688799999999998</v>
      </c>
    </row>
    <row r="1003" spans="1:20" x14ac:dyDescent="0.35">
      <c r="A1003" s="28">
        <v>2014</v>
      </c>
      <c r="B1003" s="28" t="s">
        <v>135</v>
      </c>
      <c r="C1003" s="10" t="s">
        <v>136</v>
      </c>
      <c r="D1003" s="28">
        <v>7</v>
      </c>
      <c r="E1003" s="28">
        <v>6</v>
      </c>
      <c r="F1003" s="28">
        <v>6</v>
      </c>
      <c r="G1003" s="28">
        <v>4</v>
      </c>
      <c r="H1003" s="28" t="s">
        <v>7</v>
      </c>
      <c r="I1003" s="29">
        <v>41834</v>
      </c>
      <c r="J1003" s="28" t="s">
        <v>125</v>
      </c>
      <c r="K1003" s="17">
        <v>155.5</v>
      </c>
      <c r="L1003" s="30">
        <v>56.079194149999999</v>
      </c>
      <c r="M1003" s="30">
        <v>99.416805850000003</v>
      </c>
      <c r="N1003" s="30"/>
      <c r="O1003" s="30">
        <v>0</v>
      </c>
      <c r="P1003" s="14">
        <v>-25.69</v>
      </c>
      <c r="Q1003" s="15">
        <v>39.902000000000001</v>
      </c>
      <c r="R1003" s="15">
        <v>29.4</v>
      </c>
      <c r="S1003" s="35">
        <f t="shared" si="62"/>
        <v>6.2047610000000004</v>
      </c>
      <c r="T1003" s="35">
        <f t="shared" si="59"/>
        <v>4.5716999999999999</v>
      </c>
    </row>
    <row r="1004" spans="1:20" x14ac:dyDescent="0.35">
      <c r="A1004" s="28">
        <v>2014</v>
      </c>
      <c r="B1004" s="28" t="s">
        <v>135</v>
      </c>
      <c r="C1004" s="10" t="s">
        <v>136</v>
      </c>
      <c r="D1004" s="28">
        <v>8</v>
      </c>
      <c r="E1004" s="28">
        <v>6</v>
      </c>
      <c r="F1004" s="28">
        <v>7</v>
      </c>
      <c r="G1004" s="28">
        <v>4</v>
      </c>
      <c r="H1004" s="28" t="s">
        <v>8</v>
      </c>
      <c r="I1004" s="29">
        <v>41834</v>
      </c>
      <c r="J1004" s="28" t="s">
        <v>125</v>
      </c>
      <c r="K1004" s="17">
        <v>150.80000000000001</v>
      </c>
      <c r="L1004" s="30">
        <v>55.534192089999998</v>
      </c>
      <c r="M1004" s="30">
        <v>95.22580791</v>
      </c>
      <c r="N1004" s="30"/>
      <c r="O1004" s="30">
        <v>0</v>
      </c>
      <c r="P1004" s="14">
        <v>-25.44</v>
      </c>
      <c r="Q1004" s="15">
        <v>37.551000000000002</v>
      </c>
      <c r="R1004" s="15">
        <v>51.2</v>
      </c>
      <c r="S1004" s="35">
        <f t="shared" si="62"/>
        <v>5.6626908</v>
      </c>
      <c r="T1004" s="35">
        <f t="shared" si="59"/>
        <v>7.7209600000000007</v>
      </c>
    </row>
    <row r="1005" spans="1:20" x14ac:dyDescent="0.35">
      <c r="A1005" s="28">
        <v>2014</v>
      </c>
      <c r="B1005" s="28" t="s">
        <v>135</v>
      </c>
      <c r="C1005" s="10" t="s">
        <v>136</v>
      </c>
      <c r="D1005" s="28">
        <v>8</v>
      </c>
      <c r="E1005" s="28">
        <v>5</v>
      </c>
      <c r="F1005" s="28">
        <v>8</v>
      </c>
      <c r="G1005" s="28">
        <v>4</v>
      </c>
      <c r="H1005" s="28" t="s">
        <v>10</v>
      </c>
      <c r="I1005" s="29">
        <v>41834</v>
      </c>
      <c r="J1005" s="28" t="s">
        <v>125</v>
      </c>
      <c r="K1005" s="17">
        <v>159</v>
      </c>
      <c r="L1005" s="30">
        <v>52.343593550000001</v>
      </c>
      <c r="M1005" s="30">
        <v>106.6284065</v>
      </c>
      <c r="N1005" s="30"/>
      <c r="O1005" s="30">
        <v>0</v>
      </c>
      <c r="P1005" s="14">
        <v>-25.87</v>
      </c>
      <c r="Q1005" s="15">
        <v>42.881999999999998</v>
      </c>
      <c r="R1005" s="15">
        <v>8.1999999999999993</v>
      </c>
      <c r="S1005" s="35">
        <f t="shared" si="62"/>
        <v>6.8182379999999991</v>
      </c>
      <c r="T1005" s="35">
        <f t="shared" si="59"/>
        <v>1.3037999999999998</v>
      </c>
    </row>
    <row r="1006" spans="1:20" x14ac:dyDescent="0.35">
      <c r="A1006" s="28">
        <v>2014</v>
      </c>
      <c r="B1006" s="28" t="s">
        <v>135</v>
      </c>
      <c r="C1006" s="10" t="s">
        <v>136</v>
      </c>
      <c r="D1006" s="28">
        <v>8</v>
      </c>
      <c r="E1006" s="28">
        <v>4</v>
      </c>
      <c r="F1006" s="28">
        <v>9</v>
      </c>
      <c r="G1006" s="28">
        <v>4</v>
      </c>
      <c r="H1006" s="28" t="s">
        <v>6</v>
      </c>
      <c r="I1006" s="29">
        <v>41834</v>
      </c>
      <c r="J1006" s="28" t="s">
        <v>125</v>
      </c>
      <c r="K1006" s="17">
        <v>147</v>
      </c>
      <c r="L1006" s="30">
        <v>54.982378789999999</v>
      </c>
      <c r="M1006" s="30">
        <v>91.979621210000005</v>
      </c>
      <c r="N1006" s="30"/>
      <c r="O1006" s="30">
        <v>0</v>
      </c>
      <c r="P1006" s="14">
        <v>-25.82</v>
      </c>
      <c r="Q1006" s="15">
        <v>39.859000000000002</v>
      </c>
      <c r="R1006" s="15">
        <v>11.5</v>
      </c>
      <c r="S1006" s="35">
        <f t="shared" si="62"/>
        <v>5.859273</v>
      </c>
      <c r="T1006" s="35">
        <f t="shared" si="59"/>
        <v>1.6904999999999999</v>
      </c>
    </row>
    <row r="1007" spans="1:20" x14ac:dyDescent="0.35">
      <c r="A1007" s="28">
        <v>2014</v>
      </c>
      <c r="B1007" s="28" t="s">
        <v>135</v>
      </c>
      <c r="C1007" s="10" t="s">
        <v>136</v>
      </c>
      <c r="D1007" s="28">
        <v>8</v>
      </c>
      <c r="E1007" s="28">
        <v>3</v>
      </c>
      <c r="F1007" s="28">
        <v>10</v>
      </c>
      <c r="G1007" s="28">
        <v>4</v>
      </c>
      <c r="H1007" s="28" t="s">
        <v>3</v>
      </c>
      <c r="I1007" s="29">
        <v>41834</v>
      </c>
      <c r="J1007" s="28" t="s">
        <v>125</v>
      </c>
      <c r="K1007" s="17">
        <v>176.7</v>
      </c>
      <c r="L1007" s="30">
        <v>52.86069801</v>
      </c>
      <c r="M1007" s="30">
        <v>123.877302</v>
      </c>
      <c r="N1007" s="30"/>
      <c r="O1007" s="30">
        <v>0</v>
      </c>
      <c r="P1007" s="14">
        <v>-25.87</v>
      </c>
      <c r="Q1007" s="15">
        <v>36.495000000000005</v>
      </c>
      <c r="R1007" s="15">
        <v>28.2</v>
      </c>
      <c r="S1007" s="35">
        <f t="shared" si="62"/>
        <v>6.4486664999999999</v>
      </c>
      <c r="T1007" s="35">
        <f t="shared" si="59"/>
        <v>4.9829399999999993</v>
      </c>
    </row>
    <row r="1008" spans="1:20" x14ac:dyDescent="0.35">
      <c r="A1008" s="28">
        <v>2014</v>
      </c>
      <c r="B1008" s="28" t="s">
        <v>135</v>
      </c>
      <c r="C1008" s="10" t="s">
        <v>136</v>
      </c>
      <c r="D1008" s="28">
        <v>8</v>
      </c>
      <c r="E1008" s="28">
        <v>2</v>
      </c>
      <c r="F1008" s="28">
        <v>11</v>
      </c>
      <c r="G1008" s="28">
        <v>4</v>
      </c>
      <c r="H1008" s="28" t="s">
        <v>13</v>
      </c>
      <c r="I1008" s="29">
        <v>41834</v>
      </c>
      <c r="J1008" s="28" t="s">
        <v>125</v>
      </c>
      <c r="K1008" s="17">
        <v>136.19999999999999</v>
      </c>
      <c r="L1008" s="30">
        <v>54.893882240000003</v>
      </c>
      <c r="M1008" s="30">
        <v>81.338117760000003</v>
      </c>
      <c r="N1008" s="30"/>
      <c r="O1008" s="30">
        <v>0</v>
      </c>
      <c r="P1008" s="14">
        <v>-26.14</v>
      </c>
      <c r="Q1008" s="15">
        <v>45.018999999999998</v>
      </c>
      <c r="R1008" s="15">
        <v>20.9</v>
      </c>
      <c r="S1008" s="35">
        <f t="shared" si="62"/>
        <v>6.1315877999999993</v>
      </c>
      <c r="T1008" s="35">
        <f t="shared" si="59"/>
        <v>2.8465799999999994</v>
      </c>
    </row>
    <row r="1009" spans="1:20" x14ac:dyDescent="0.35">
      <c r="A1009" s="28">
        <v>2014</v>
      </c>
      <c r="B1009" s="28" t="s">
        <v>135</v>
      </c>
      <c r="C1009" s="10" t="s">
        <v>136</v>
      </c>
      <c r="D1009" s="28">
        <v>8</v>
      </c>
      <c r="E1009" s="28">
        <v>1</v>
      </c>
      <c r="F1009" s="28">
        <v>12</v>
      </c>
      <c r="G1009" s="28">
        <v>4</v>
      </c>
      <c r="H1009" s="28" t="s">
        <v>4</v>
      </c>
      <c r="I1009" s="29">
        <v>41834</v>
      </c>
      <c r="J1009" s="28" t="s">
        <v>125</v>
      </c>
      <c r="K1009" s="17">
        <v>110.5</v>
      </c>
      <c r="L1009" s="30">
        <v>37.8663819</v>
      </c>
      <c r="M1009" s="30">
        <v>72.645618099999993</v>
      </c>
      <c r="N1009" s="30"/>
      <c r="O1009" s="30">
        <v>0</v>
      </c>
      <c r="P1009" s="14">
        <v>-26.05</v>
      </c>
      <c r="Q1009" s="15">
        <v>48.244</v>
      </c>
      <c r="R1009" s="15">
        <v>11.6</v>
      </c>
      <c r="S1009" s="35">
        <f t="shared" si="62"/>
        <v>5.3309619999999995</v>
      </c>
      <c r="T1009" s="35">
        <f t="shared" si="59"/>
        <v>1.2818000000000001</v>
      </c>
    </row>
    <row r="1010" spans="1:20" x14ac:dyDescent="0.35">
      <c r="A1010" s="28">
        <v>2014</v>
      </c>
      <c r="B1010" s="28" t="s">
        <v>135</v>
      </c>
      <c r="C1010" s="10" t="s">
        <v>136</v>
      </c>
      <c r="D1010" s="28">
        <v>1</v>
      </c>
      <c r="E1010" s="28">
        <v>1</v>
      </c>
      <c r="F1010" s="28">
        <v>1</v>
      </c>
      <c r="G1010" s="28">
        <v>1</v>
      </c>
      <c r="H1010" s="28" t="s">
        <v>7</v>
      </c>
      <c r="I1010" s="29">
        <v>41856</v>
      </c>
      <c r="J1010" s="28" t="s">
        <v>126</v>
      </c>
      <c r="K1010" s="17">
        <v>487.9</v>
      </c>
      <c r="L1010" s="30">
        <v>196.43674770000001</v>
      </c>
      <c r="M1010" s="30">
        <v>251.15450469999999</v>
      </c>
      <c r="N1010" s="30"/>
      <c r="O1010" s="30">
        <v>40.308747660000002</v>
      </c>
      <c r="P1010" s="26"/>
      <c r="Q1010" s="26"/>
      <c r="R1010" s="26"/>
      <c r="T1010" s="35"/>
    </row>
    <row r="1011" spans="1:20" x14ac:dyDescent="0.35">
      <c r="A1011" s="28">
        <v>2014</v>
      </c>
      <c r="B1011" s="28" t="s">
        <v>135</v>
      </c>
      <c r="C1011" s="10" t="s">
        <v>136</v>
      </c>
      <c r="D1011" s="28">
        <v>1</v>
      </c>
      <c r="E1011" s="28">
        <v>2</v>
      </c>
      <c r="F1011" s="28">
        <v>2</v>
      </c>
      <c r="G1011" s="28">
        <v>1</v>
      </c>
      <c r="H1011" s="28" t="s">
        <v>8</v>
      </c>
      <c r="I1011" s="29">
        <v>41856</v>
      </c>
      <c r="J1011" s="28" t="s">
        <v>126</v>
      </c>
      <c r="K1011" s="17">
        <v>549.5</v>
      </c>
      <c r="L1011" s="30">
        <v>210.8024096</v>
      </c>
      <c r="M1011" s="30">
        <v>328.57301200000001</v>
      </c>
      <c r="N1011" s="30"/>
      <c r="O1011" s="30">
        <v>10.104578310000001</v>
      </c>
      <c r="P1011" s="26"/>
      <c r="Q1011" s="26"/>
      <c r="R1011" s="26"/>
      <c r="T1011" s="35"/>
    </row>
    <row r="1012" spans="1:20" x14ac:dyDescent="0.35">
      <c r="A1012" s="28">
        <v>2014</v>
      </c>
      <c r="B1012" s="28" t="s">
        <v>135</v>
      </c>
      <c r="C1012" s="10" t="s">
        <v>136</v>
      </c>
      <c r="D1012" s="28">
        <v>1</v>
      </c>
      <c r="E1012" s="28">
        <v>3</v>
      </c>
      <c r="F1012" s="28">
        <v>3</v>
      </c>
      <c r="G1012" s="28">
        <v>1</v>
      </c>
      <c r="H1012" s="28" t="s">
        <v>4</v>
      </c>
      <c r="I1012" s="29">
        <v>41856</v>
      </c>
      <c r="J1012" s="28" t="s">
        <v>126</v>
      </c>
      <c r="K1012" s="17">
        <v>328.9</v>
      </c>
      <c r="L1012" s="30">
        <v>113.5005634</v>
      </c>
      <c r="M1012" s="30">
        <v>211.68755870000001</v>
      </c>
      <c r="N1012" s="30"/>
      <c r="O1012" s="30">
        <v>3.7318779339999999</v>
      </c>
      <c r="P1012" s="26"/>
      <c r="Q1012" s="26"/>
      <c r="R1012" s="26"/>
      <c r="T1012" s="35"/>
    </row>
    <row r="1013" spans="1:20" x14ac:dyDescent="0.35">
      <c r="A1013" s="28">
        <v>2014</v>
      </c>
      <c r="B1013" s="28" t="s">
        <v>135</v>
      </c>
      <c r="C1013" s="10" t="s">
        <v>136</v>
      </c>
      <c r="D1013" s="28">
        <v>1</v>
      </c>
      <c r="E1013" s="28">
        <v>4</v>
      </c>
      <c r="F1013" s="28">
        <v>4</v>
      </c>
      <c r="G1013" s="28">
        <v>1</v>
      </c>
      <c r="H1013" s="28" t="s">
        <v>2</v>
      </c>
      <c r="I1013" s="29">
        <v>41856</v>
      </c>
      <c r="J1013" s="28" t="s">
        <v>126</v>
      </c>
      <c r="K1013" s="17">
        <v>618.79999999999995</v>
      </c>
      <c r="L1013" s="30">
        <v>235.37656480000001</v>
      </c>
      <c r="M1013" s="30">
        <v>343.28465749999998</v>
      </c>
      <c r="N1013" s="30"/>
      <c r="O1013" s="30">
        <v>40.098777660000003</v>
      </c>
      <c r="P1013" s="26"/>
      <c r="Q1013" s="26"/>
      <c r="R1013" s="26"/>
      <c r="T1013" s="35"/>
    </row>
    <row r="1014" spans="1:20" x14ac:dyDescent="0.35">
      <c r="A1014" s="28">
        <v>2014</v>
      </c>
      <c r="B1014" s="28" t="s">
        <v>135</v>
      </c>
      <c r="C1014" s="10" t="s">
        <v>136</v>
      </c>
      <c r="D1014" s="28">
        <v>1</v>
      </c>
      <c r="E1014" s="28">
        <v>5</v>
      </c>
      <c r="F1014" s="28">
        <v>5</v>
      </c>
      <c r="G1014" s="28">
        <v>1</v>
      </c>
      <c r="H1014" s="28" t="s">
        <v>6</v>
      </c>
      <c r="I1014" s="29">
        <v>41856</v>
      </c>
      <c r="J1014" s="28" t="s">
        <v>126</v>
      </c>
      <c r="K1014" s="17">
        <v>389.2</v>
      </c>
      <c r="L1014" s="30">
        <v>140.0186933</v>
      </c>
      <c r="M1014" s="30">
        <v>244.4343428</v>
      </c>
      <c r="N1014" s="30"/>
      <c r="O1014" s="30">
        <v>4.7869638739999996</v>
      </c>
      <c r="P1014" s="26"/>
      <c r="Q1014" s="26"/>
      <c r="R1014" s="26"/>
      <c r="T1014" s="35"/>
    </row>
    <row r="1015" spans="1:20" x14ac:dyDescent="0.35">
      <c r="A1015" s="28">
        <v>2014</v>
      </c>
      <c r="B1015" s="28" t="s">
        <v>135</v>
      </c>
      <c r="C1015" s="10" t="s">
        <v>136</v>
      </c>
      <c r="D1015" s="28">
        <v>1</v>
      </c>
      <c r="E1015" s="28">
        <v>6</v>
      </c>
      <c r="F1015" s="28">
        <v>6</v>
      </c>
      <c r="G1015" s="28">
        <v>1</v>
      </c>
      <c r="H1015" s="28" t="s">
        <v>12</v>
      </c>
      <c r="I1015" s="29">
        <v>41842</v>
      </c>
      <c r="J1015" s="28" t="s">
        <v>126</v>
      </c>
      <c r="K1015" s="17">
        <v>225.1</v>
      </c>
      <c r="L1015" s="30">
        <v>74.48768278</v>
      </c>
      <c r="M1015" s="30">
        <v>150.65431720000001</v>
      </c>
      <c r="N1015" s="30"/>
      <c r="O1015" s="30">
        <v>0</v>
      </c>
      <c r="P1015" s="26"/>
      <c r="Q1015" s="26"/>
      <c r="R1015" s="26"/>
      <c r="T1015" s="35"/>
    </row>
    <row r="1016" spans="1:20" x14ac:dyDescent="0.35">
      <c r="A1016" s="28">
        <v>2014</v>
      </c>
      <c r="B1016" s="28" t="s">
        <v>135</v>
      </c>
      <c r="C1016" s="10" t="s">
        <v>136</v>
      </c>
      <c r="D1016" s="28">
        <v>2</v>
      </c>
      <c r="E1016" s="28">
        <v>6</v>
      </c>
      <c r="F1016" s="28">
        <v>7</v>
      </c>
      <c r="G1016" s="28">
        <v>1</v>
      </c>
      <c r="H1016" s="28" t="s">
        <v>9</v>
      </c>
      <c r="I1016" s="29">
        <v>41856</v>
      </c>
      <c r="J1016" s="28" t="s">
        <v>126</v>
      </c>
      <c r="K1016" s="17">
        <v>546.20000000000005</v>
      </c>
      <c r="L1016" s="30">
        <v>226.37386169999999</v>
      </c>
      <c r="M1016" s="30">
        <v>276.83234729999998</v>
      </c>
      <c r="N1016" s="30"/>
      <c r="O1016" s="30">
        <v>43.013791009999998</v>
      </c>
      <c r="P1016" s="26"/>
      <c r="Q1016" s="26"/>
      <c r="R1016" s="26"/>
      <c r="T1016" s="35"/>
    </row>
    <row r="1017" spans="1:20" x14ac:dyDescent="0.35">
      <c r="A1017" s="28">
        <v>2014</v>
      </c>
      <c r="B1017" s="28" t="s">
        <v>135</v>
      </c>
      <c r="C1017" s="10" t="s">
        <v>136</v>
      </c>
      <c r="D1017" s="28">
        <v>2</v>
      </c>
      <c r="E1017" s="28">
        <v>5</v>
      </c>
      <c r="F1017" s="28">
        <v>8</v>
      </c>
      <c r="G1017" s="28">
        <v>1</v>
      </c>
      <c r="H1017" s="28" t="s">
        <v>13</v>
      </c>
      <c r="I1017" s="29">
        <v>41842</v>
      </c>
      <c r="J1017" s="28" t="s">
        <v>126</v>
      </c>
      <c r="K1017" s="17">
        <v>312.39999999999998</v>
      </c>
      <c r="L1017" s="30">
        <v>124.7707545</v>
      </c>
      <c r="M1017" s="30">
        <v>181.40358499999999</v>
      </c>
      <c r="N1017" s="30"/>
      <c r="O1017" s="30">
        <v>6.2236604489999996</v>
      </c>
      <c r="P1017" s="26"/>
      <c r="Q1017" s="26"/>
      <c r="R1017" s="26"/>
      <c r="T1017" s="35"/>
    </row>
    <row r="1018" spans="1:20" x14ac:dyDescent="0.35">
      <c r="A1018" s="28">
        <v>2014</v>
      </c>
      <c r="B1018" s="28" t="s">
        <v>135</v>
      </c>
      <c r="C1018" s="10" t="s">
        <v>136</v>
      </c>
      <c r="D1018" s="28">
        <v>2</v>
      </c>
      <c r="E1018" s="28">
        <v>4</v>
      </c>
      <c r="F1018" s="28">
        <v>9</v>
      </c>
      <c r="G1018" s="28">
        <v>1</v>
      </c>
      <c r="H1018" s="28" t="s">
        <v>10</v>
      </c>
      <c r="I1018" s="29">
        <v>41856</v>
      </c>
      <c r="J1018" s="28" t="s">
        <v>126</v>
      </c>
      <c r="K1018" s="17">
        <v>511.8</v>
      </c>
      <c r="L1018" s="30">
        <v>176.0894624</v>
      </c>
      <c r="M1018" s="30">
        <v>256.2239247</v>
      </c>
      <c r="N1018" s="30"/>
      <c r="O1018" s="30">
        <v>79.446612900000005</v>
      </c>
      <c r="P1018" s="26"/>
      <c r="Q1018" s="26"/>
      <c r="R1018" s="26"/>
      <c r="T1018" s="35"/>
    </row>
    <row r="1019" spans="1:20" x14ac:dyDescent="0.35">
      <c r="A1019" s="28">
        <v>2014</v>
      </c>
      <c r="B1019" s="28" t="s">
        <v>135</v>
      </c>
      <c r="C1019" s="10" t="s">
        <v>136</v>
      </c>
      <c r="D1019" s="28">
        <v>2</v>
      </c>
      <c r="E1019" s="28">
        <v>3</v>
      </c>
      <c r="F1019" s="28">
        <v>10</v>
      </c>
      <c r="G1019" s="28">
        <v>1</v>
      </c>
      <c r="H1019" s="28" t="s">
        <v>14</v>
      </c>
      <c r="I1019" s="29">
        <v>41863</v>
      </c>
      <c r="J1019" s="28" t="s">
        <v>126</v>
      </c>
      <c r="K1019" s="17">
        <v>676.5</v>
      </c>
      <c r="L1019" s="30">
        <v>268.87643309999999</v>
      </c>
      <c r="M1019" s="30">
        <v>334.0847134</v>
      </c>
      <c r="N1019" s="30"/>
      <c r="O1019" s="30">
        <v>73.538853500000002</v>
      </c>
      <c r="P1019" s="26"/>
      <c r="Q1019" s="26"/>
      <c r="R1019" s="26"/>
      <c r="T1019" s="35"/>
    </row>
    <row r="1020" spans="1:20" x14ac:dyDescent="0.35">
      <c r="A1020" s="28">
        <v>2014</v>
      </c>
      <c r="B1020" s="28" t="s">
        <v>135</v>
      </c>
      <c r="C1020" s="10" t="s">
        <v>136</v>
      </c>
      <c r="D1020" s="28">
        <v>2</v>
      </c>
      <c r="E1020" s="28">
        <v>2</v>
      </c>
      <c r="F1020" s="28">
        <v>11</v>
      </c>
      <c r="G1020" s="28">
        <v>1</v>
      </c>
      <c r="H1020" s="28" t="s">
        <v>5</v>
      </c>
      <c r="I1020" s="29">
        <v>41856</v>
      </c>
      <c r="J1020" s="28" t="s">
        <v>126</v>
      </c>
      <c r="K1020" s="17">
        <v>434.2</v>
      </c>
      <c r="L1020" s="30">
        <v>157.4445705</v>
      </c>
      <c r="M1020" s="30">
        <v>238.541718</v>
      </c>
      <c r="N1020" s="30"/>
      <c r="O1020" s="30">
        <v>38.173711509999997</v>
      </c>
      <c r="P1020" s="26"/>
      <c r="Q1020" s="26"/>
      <c r="R1020" s="26"/>
      <c r="T1020" s="35"/>
    </row>
    <row r="1021" spans="1:20" x14ac:dyDescent="0.35">
      <c r="A1021" s="28">
        <v>2014</v>
      </c>
      <c r="B1021" s="28" t="s">
        <v>135</v>
      </c>
      <c r="C1021" s="10" t="s">
        <v>136</v>
      </c>
      <c r="D1021" s="28">
        <v>2</v>
      </c>
      <c r="E1021" s="28">
        <v>1</v>
      </c>
      <c r="F1021" s="28">
        <v>12</v>
      </c>
      <c r="G1021" s="28">
        <v>1</v>
      </c>
      <c r="H1021" s="28" t="s">
        <v>3</v>
      </c>
      <c r="I1021" s="29">
        <v>41863</v>
      </c>
      <c r="J1021" s="28" t="s">
        <v>126</v>
      </c>
      <c r="K1021" s="17">
        <v>616.70000000000005</v>
      </c>
      <c r="L1021" s="30">
        <v>219.036047</v>
      </c>
      <c r="M1021" s="30">
        <v>324.9336399</v>
      </c>
      <c r="N1021" s="30"/>
      <c r="O1021" s="30">
        <v>72.710313110000001</v>
      </c>
      <c r="P1021" s="26"/>
      <c r="Q1021" s="26"/>
      <c r="R1021" s="26"/>
      <c r="T1021" s="35"/>
    </row>
    <row r="1022" spans="1:20" x14ac:dyDescent="0.35">
      <c r="A1022" s="28">
        <v>2014</v>
      </c>
      <c r="B1022" s="28" t="s">
        <v>135</v>
      </c>
      <c r="C1022" s="10" t="s">
        <v>136</v>
      </c>
      <c r="D1022" s="28">
        <v>3</v>
      </c>
      <c r="E1022" s="28">
        <v>1</v>
      </c>
      <c r="F1022" s="28">
        <v>1</v>
      </c>
      <c r="G1022" s="28">
        <v>2</v>
      </c>
      <c r="H1022" s="28" t="s">
        <v>9</v>
      </c>
      <c r="I1022" s="29">
        <v>41856</v>
      </c>
      <c r="J1022" s="28" t="s">
        <v>126</v>
      </c>
      <c r="K1022" s="17">
        <v>439.9</v>
      </c>
      <c r="L1022" s="30">
        <v>180.65396329999999</v>
      </c>
      <c r="M1022" s="30">
        <v>222.06370820000001</v>
      </c>
      <c r="N1022" s="30"/>
      <c r="O1022" s="30">
        <v>37.142328419999998</v>
      </c>
      <c r="P1022" s="26"/>
      <c r="Q1022" s="26"/>
      <c r="R1022" s="26"/>
      <c r="T1022" s="35"/>
    </row>
    <row r="1023" spans="1:20" x14ac:dyDescent="0.35">
      <c r="A1023" s="28">
        <v>2014</v>
      </c>
      <c r="B1023" s="28" t="s">
        <v>135</v>
      </c>
      <c r="C1023" s="10" t="s">
        <v>136</v>
      </c>
      <c r="D1023" s="28">
        <v>3</v>
      </c>
      <c r="E1023" s="28">
        <v>2</v>
      </c>
      <c r="F1023" s="28">
        <v>2</v>
      </c>
      <c r="G1023" s="28">
        <v>2</v>
      </c>
      <c r="H1023" s="28" t="s">
        <v>10</v>
      </c>
      <c r="I1023" s="29">
        <v>41856</v>
      </c>
      <c r="J1023" s="28" t="s">
        <v>126</v>
      </c>
      <c r="K1023" s="17">
        <v>552.4</v>
      </c>
      <c r="L1023" s="30">
        <v>213.2258702</v>
      </c>
      <c r="M1023" s="30">
        <v>312.8581964</v>
      </c>
      <c r="N1023" s="30"/>
      <c r="O1023" s="30">
        <v>26.335933369999999</v>
      </c>
      <c r="P1023" s="26"/>
      <c r="Q1023" s="26"/>
      <c r="R1023" s="26"/>
      <c r="T1023" s="35"/>
    </row>
    <row r="1024" spans="1:20" x14ac:dyDescent="0.35">
      <c r="A1024" s="28">
        <v>2014</v>
      </c>
      <c r="B1024" s="28" t="s">
        <v>135</v>
      </c>
      <c r="C1024" s="10" t="s">
        <v>136</v>
      </c>
      <c r="D1024" s="28">
        <v>3</v>
      </c>
      <c r="E1024" s="28">
        <v>3</v>
      </c>
      <c r="F1024" s="28">
        <v>3</v>
      </c>
      <c r="G1024" s="28">
        <v>2</v>
      </c>
      <c r="H1024" s="28" t="s">
        <v>5</v>
      </c>
      <c r="I1024" s="29">
        <v>41856</v>
      </c>
      <c r="J1024" s="28" t="s">
        <v>126</v>
      </c>
      <c r="K1024" s="17">
        <v>446.9</v>
      </c>
      <c r="L1024" s="30">
        <v>170.32027790000001</v>
      </c>
      <c r="M1024" s="30">
        <v>254.3896958</v>
      </c>
      <c r="N1024" s="30"/>
      <c r="O1024" s="30">
        <v>22.15002629</v>
      </c>
      <c r="P1024" s="26"/>
      <c r="Q1024" s="26"/>
      <c r="R1024" s="26"/>
      <c r="T1024" s="35"/>
    </row>
    <row r="1025" spans="1:20" x14ac:dyDescent="0.35">
      <c r="A1025" s="28">
        <v>2014</v>
      </c>
      <c r="B1025" s="28" t="s">
        <v>135</v>
      </c>
      <c r="C1025" s="10" t="s">
        <v>136</v>
      </c>
      <c r="D1025" s="28">
        <v>3</v>
      </c>
      <c r="E1025" s="28">
        <v>4</v>
      </c>
      <c r="F1025" s="28">
        <v>4</v>
      </c>
      <c r="G1025" s="28">
        <v>2</v>
      </c>
      <c r="H1025" s="28" t="s">
        <v>13</v>
      </c>
      <c r="I1025" s="29">
        <v>41842</v>
      </c>
      <c r="J1025" s="28" t="s">
        <v>126</v>
      </c>
      <c r="K1025" s="17">
        <v>134.80000000000001</v>
      </c>
      <c r="L1025" s="30">
        <v>51.701271339999998</v>
      </c>
      <c r="M1025" s="30">
        <v>83.118728660000002</v>
      </c>
      <c r="N1025" s="30"/>
      <c r="O1025" s="30">
        <v>0</v>
      </c>
      <c r="P1025" s="26"/>
      <c r="Q1025" s="26"/>
      <c r="R1025" s="26"/>
      <c r="T1025" s="35"/>
    </row>
    <row r="1026" spans="1:20" x14ac:dyDescent="0.35">
      <c r="A1026" s="28">
        <v>2014</v>
      </c>
      <c r="B1026" s="28" t="s">
        <v>135</v>
      </c>
      <c r="C1026" s="10" t="s">
        <v>136</v>
      </c>
      <c r="D1026" s="28">
        <v>3</v>
      </c>
      <c r="E1026" s="28">
        <v>5</v>
      </c>
      <c r="F1026" s="28">
        <v>5</v>
      </c>
      <c r="G1026" s="28">
        <v>2</v>
      </c>
      <c r="H1026" s="28" t="s">
        <v>14</v>
      </c>
      <c r="I1026" s="29">
        <v>41863</v>
      </c>
      <c r="J1026" s="28" t="s">
        <v>126</v>
      </c>
      <c r="K1026" s="17">
        <v>505.8</v>
      </c>
      <c r="L1026" s="30">
        <v>149.46344289999999</v>
      </c>
      <c r="M1026" s="30">
        <v>323.06272890000002</v>
      </c>
      <c r="N1026" s="30"/>
      <c r="O1026" s="30">
        <v>33.253828210000002</v>
      </c>
      <c r="P1026" s="26"/>
      <c r="Q1026" s="26"/>
      <c r="R1026" s="26"/>
      <c r="T1026" s="35"/>
    </row>
    <row r="1027" spans="1:20" x14ac:dyDescent="0.35">
      <c r="A1027" s="28">
        <v>2014</v>
      </c>
      <c r="B1027" s="28" t="s">
        <v>135</v>
      </c>
      <c r="C1027" s="10" t="s">
        <v>136</v>
      </c>
      <c r="D1027" s="28">
        <v>3</v>
      </c>
      <c r="E1027" s="28">
        <v>6</v>
      </c>
      <c r="F1027" s="28">
        <v>6</v>
      </c>
      <c r="G1027" s="28">
        <v>2</v>
      </c>
      <c r="H1027" s="28" t="s">
        <v>3</v>
      </c>
      <c r="I1027" s="29">
        <v>41863</v>
      </c>
      <c r="J1027" s="28" t="s">
        <v>126</v>
      </c>
      <c r="K1027" s="17">
        <v>430.8</v>
      </c>
      <c r="L1027" s="30">
        <v>156.3278636</v>
      </c>
      <c r="M1027" s="30">
        <v>230.41012789999999</v>
      </c>
      <c r="N1027" s="30"/>
      <c r="O1027" s="30">
        <v>44.082008530000003</v>
      </c>
      <c r="P1027" s="26"/>
      <c r="Q1027" s="26"/>
      <c r="R1027" s="26"/>
      <c r="T1027" s="35"/>
    </row>
    <row r="1028" spans="1:20" x14ac:dyDescent="0.35">
      <c r="A1028" s="28">
        <v>2014</v>
      </c>
      <c r="B1028" s="28" t="s">
        <v>135</v>
      </c>
      <c r="C1028" s="10" t="s">
        <v>136</v>
      </c>
      <c r="D1028" s="28">
        <v>4</v>
      </c>
      <c r="E1028" s="28">
        <v>6</v>
      </c>
      <c r="F1028" s="28">
        <v>7</v>
      </c>
      <c r="G1028" s="28">
        <v>2</v>
      </c>
      <c r="H1028" s="28" t="s">
        <v>2</v>
      </c>
      <c r="I1028" s="29">
        <v>41856</v>
      </c>
      <c r="J1028" s="28" t="s">
        <v>126</v>
      </c>
      <c r="K1028" s="17">
        <v>476.9</v>
      </c>
      <c r="L1028" s="30">
        <v>191.18796230000001</v>
      </c>
      <c r="M1028" s="30">
        <v>258.03820969999998</v>
      </c>
      <c r="N1028" s="30"/>
      <c r="O1028" s="30">
        <v>27.713828029999998</v>
      </c>
      <c r="P1028" s="26"/>
      <c r="Q1028" s="26"/>
      <c r="R1028" s="26"/>
      <c r="T1028" s="35"/>
    </row>
    <row r="1029" spans="1:20" x14ac:dyDescent="0.35">
      <c r="A1029" s="28">
        <v>2014</v>
      </c>
      <c r="B1029" s="28" t="s">
        <v>135</v>
      </c>
      <c r="C1029" s="10" t="s">
        <v>136</v>
      </c>
      <c r="D1029" s="28">
        <v>4</v>
      </c>
      <c r="E1029" s="28">
        <v>5</v>
      </c>
      <c r="F1029" s="28">
        <v>8</v>
      </c>
      <c r="G1029" s="28">
        <v>2</v>
      </c>
      <c r="H1029" s="28" t="s">
        <v>8</v>
      </c>
      <c r="I1029" s="29">
        <v>41856</v>
      </c>
      <c r="J1029" s="28" t="s">
        <v>126</v>
      </c>
      <c r="K1029" s="17">
        <v>482.3</v>
      </c>
      <c r="L1029" s="30">
        <v>189.3334437</v>
      </c>
      <c r="M1029" s="30">
        <v>272.48981980000002</v>
      </c>
      <c r="N1029" s="30"/>
      <c r="O1029" s="30">
        <v>20.43673648</v>
      </c>
      <c r="P1029" s="26"/>
      <c r="Q1029" s="26"/>
      <c r="R1029" s="26"/>
      <c r="T1029" s="35"/>
    </row>
    <row r="1030" spans="1:20" x14ac:dyDescent="0.35">
      <c r="A1030" s="28">
        <v>2014</v>
      </c>
      <c r="B1030" s="28" t="s">
        <v>135</v>
      </c>
      <c r="C1030" s="10" t="s">
        <v>136</v>
      </c>
      <c r="D1030" s="28">
        <v>4</v>
      </c>
      <c r="E1030" s="28">
        <v>4</v>
      </c>
      <c r="F1030" s="28">
        <v>9</v>
      </c>
      <c r="G1030" s="28">
        <v>2</v>
      </c>
      <c r="H1030" s="28" t="s">
        <v>12</v>
      </c>
      <c r="I1030" s="29">
        <v>41842</v>
      </c>
      <c r="J1030" s="28" t="s">
        <v>126</v>
      </c>
      <c r="K1030" s="17">
        <v>186.4</v>
      </c>
      <c r="L1030" s="30">
        <v>63.845386490000003</v>
      </c>
      <c r="M1030" s="30">
        <v>122.53461350000001</v>
      </c>
      <c r="N1030" s="30"/>
      <c r="O1030" s="30">
        <v>0</v>
      </c>
      <c r="P1030" s="26"/>
      <c r="Q1030" s="26"/>
      <c r="R1030" s="26"/>
      <c r="T1030" s="35"/>
    </row>
    <row r="1031" spans="1:20" x14ac:dyDescent="0.35">
      <c r="A1031" s="28">
        <v>2014</v>
      </c>
      <c r="B1031" s="28" t="s">
        <v>135</v>
      </c>
      <c r="C1031" s="10" t="s">
        <v>136</v>
      </c>
      <c r="D1031" s="28">
        <v>4</v>
      </c>
      <c r="E1031" s="28">
        <v>3</v>
      </c>
      <c r="F1031" s="28">
        <v>10</v>
      </c>
      <c r="G1031" s="28">
        <v>2</v>
      </c>
      <c r="H1031" s="28" t="s">
        <v>7</v>
      </c>
      <c r="I1031" s="29">
        <v>41856</v>
      </c>
      <c r="J1031" s="28" t="s">
        <v>126</v>
      </c>
      <c r="K1031" s="17">
        <v>394.6</v>
      </c>
      <c r="L1031" s="30">
        <v>171.44711789999999</v>
      </c>
      <c r="M1031" s="30">
        <v>189.55880980000001</v>
      </c>
      <c r="N1031" s="30"/>
      <c r="O1031" s="30">
        <v>33.614072350000001</v>
      </c>
      <c r="P1031" s="26"/>
      <c r="Q1031" s="26"/>
      <c r="R1031" s="26"/>
      <c r="T1031" s="35"/>
    </row>
    <row r="1032" spans="1:20" x14ac:dyDescent="0.35">
      <c r="A1032" s="28">
        <v>2014</v>
      </c>
      <c r="B1032" s="28" t="s">
        <v>135</v>
      </c>
      <c r="C1032" s="10" t="s">
        <v>136</v>
      </c>
      <c r="D1032" s="28">
        <v>4</v>
      </c>
      <c r="E1032" s="28">
        <v>2</v>
      </c>
      <c r="F1032" s="28">
        <v>11</v>
      </c>
      <c r="G1032" s="28">
        <v>2</v>
      </c>
      <c r="H1032" s="28" t="s">
        <v>6</v>
      </c>
      <c r="I1032" s="29">
        <v>41856</v>
      </c>
      <c r="J1032" s="28" t="s">
        <v>126</v>
      </c>
      <c r="K1032" s="17">
        <v>411.6</v>
      </c>
      <c r="L1032" s="30">
        <v>168.99240900000001</v>
      </c>
      <c r="M1032" s="30">
        <v>225.11064289999999</v>
      </c>
      <c r="N1032" s="30"/>
      <c r="O1032" s="30">
        <v>17.5369481</v>
      </c>
      <c r="P1032" s="26"/>
      <c r="Q1032" s="26"/>
      <c r="R1032" s="26"/>
      <c r="T1032" s="35"/>
    </row>
    <row r="1033" spans="1:20" x14ac:dyDescent="0.35">
      <c r="A1033" s="28">
        <v>2014</v>
      </c>
      <c r="B1033" s="28" t="s">
        <v>135</v>
      </c>
      <c r="C1033" s="10" t="s">
        <v>136</v>
      </c>
      <c r="D1033" s="28">
        <v>4</v>
      </c>
      <c r="E1033" s="28">
        <v>1</v>
      </c>
      <c r="F1033" s="28">
        <v>12</v>
      </c>
      <c r="G1033" s="28">
        <v>2</v>
      </c>
      <c r="H1033" s="28" t="s">
        <v>4</v>
      </c>
      <c r="I1033" s="29">
        <v>41856</v>
      </c>
      <c r="J1033" s="28" t="s">
        <v>126</v>
      </c>
      <c r="K1033" s="17">
        <v>356.7</v>
      </c>
      <c r="L1033" s="30">
        <v>116.4727242</v>
      </c>
      <c r="M1033" s="30">
        <v>231.73847720000001</v>
      </c>
      <c r="N1033" s="30"/>
      <c r="O1033" s="30">
        <v>8.4487986460000002</v>
      </c>
      <c r="P1033" s="26"/>
      <c r="Q1033" s="26"/>
      <c r="R1033" s="26"/>
      <c r="T1033" s="35"/>
    </row>
    <row r="1034" spans="1:20" x14ac:dyDescent="0.35">
      <c r="A1034" s="28">
        <v>2014</v>
      </c>
      <c r="B1034" s="28" t="s">
        <v>135</v>
      </c>
      <c r="C1034" s="10" t="s">
        <v>136</v>
      </c>
      <c r="D1034" s="28">
        <v>5</v>
      </c>
      <c r="E1034" s="28">
        <v>1</v>
      </c>
      <c r="F1034" s="28">
        <v>1</v>
      </c>
      <c r="G1034" s="28">
        <v>3</v>
      </c>
      <c r="H1034" s="28" t="s">
        <v>10</v>
      </c>
      <c r="I1034" s="29">
        <v>41856</v>
      </c>
      <c r="J1034" s="28" t="s">
        <v>126</v>
      </c>
      <c r="K1034" s="17">
        <v>483.8</v>
      </c>
      <c r="L1034" s="30">
        <v>184.89231119999999</v>
      </c>
      <c r="M1034" s="30">
        <v>262.02303590000002</v>
      </c>
      <c r="N1034" s="30"/>
      <c r="O1034" s="30">
        <v>36.904652939999998</v>
      </c>
      <c r="P1034" s="26"/>
      <c r="Q1034" s="26"/>
      <c r="R1034" s="26"/>
      <c r="T1034" s="35"/>
    </row>
    <row r="1035" spans="1:20" x14ac:dyDescent="0.35">
      <c r="A1035" s="28">
        <v>2014</v>
      </c>
      <c r="B1035" s="28" t="s">
        <v>135</v>
      </c>
      <c r="C1035" s="10" t="s">
        <v>136</v>
      </c>
      <c r="D1035" s="28">
        <v>5</v>
      </c>
      <c r="E1035" s="28">
        <v>2</v>
      </c>
      <c r="F1035" s="28">
        <v>2</v>
      </c>
      <c r="G1035" s="28">
        <v>3</v>
      </c>
      <c r="H1035" s="28" t="s">
        <v>7</v>
      </c>
      <c r="I1035" s="29">
        <v>41856</v>
      </c>
      <c r="J1035" s="28" t="s">
        <v>126</v>
      </c>
      <c r="K1035" s="17">
        <v>478.5</v>
      </c>
      <c r="L1035" s="30">
        <v>213.90236709999999</v>
      </c>
      <c r="M1035" s="30">
        <v>240.0042071</v>
      </c>
      <c r="N1035" s="30"/>
      <c r="O1035" s="30">
        <v>24.553425799999999</v>
      </c>
      <c r="P1035" s="26"/>
      <c r="Q1035" s="26"/>
      <c r="R1035" s="26"/>
      <c r="T1035" s="35"/>
    </row>
    <row r="1036" spans="1:20" x14ac:dyDescent="0.35">
      <c r="A1036" s="28">
        <v>2014</v>
      </c>
      <c r="B1036" s="28" t="s">
        <v>135</v>
      </c>
      <c r="C1036" s="10" t="s">
        <v>136</v>
      </c>
      <c r="D1036" s="28">
        <v>5</v>
      </c>
      <c r="E1036" s="28">
        <v>3</v>
      </c>
      <c r="F1036" s="28">
        <v>3</v>
      </c>
      <c r="G1036" s="28">
        <v>3</v>
      </c>
      <c r="H1036" s="28" t="s">
        <v>13</v>
      </c>
      <c r="I1036" s="29">
        <v>41842</v>
      </c>
      <c r="J1036" s="28" t="s">
        <v>126</v>
      </c>
      <c r="K1036" s="17">
        <v>212.5</v>
      </c>
      <c r="L1036" s="30">
        <v>88.566429909999997</v>
      </c>
      <c r="M1036" s="30">
        <v>121.6630031</v>
      </c>
      <c r="N1036" s="30"/>
      <c r="O1036" s="30">
        <v>2.2505669780000002</v>
      </c>
      <c r="P1036" s="26"/>
      <c r="Q1036" s="26"/>
      <c r="R1036" s="26"/>
      <c r="T1036" s="35"/>
    </row>
    <row r="1037" spans="1:20" x14ac:dyDescent="0.35">
      <c r="A1037" s="28">
        <v>2014</v>
      </c>
      <c r="B1037" s="28" t="s">
        <v>135</v>
      </c>
      <c r="C1037" s="10" t="s">
        <v>136</v>
      </c>
      <c r="D1037" s="28">
        <v>5</v>
      </c>
      <c r="E1037" s="28">
        <v>4</v>
      </c>
      <c r="F1037" s="28">
        <v>4</v>
      </c>
      <c r="G1037" s="28">
        <v>3</v>
      </c>
      <c r="H1037" s="28" t="s">
        <v>8</v>
      </c>
      <c r="I1037" s="29">
        <v>41856</v>
      </c>
      <c r="J1037" s="28" t="s">
        <v>126</v>
      </c>
      <c r="K1037" s="17">
        <v>417.9</v>
      </c>
      <c r="L1037" s="30">
        <v>180.49082809999999</v>
      </c>
      <c r="M1037" s="30">
        <v>229.61410509999999</v>
      </c>
      <c r="N1037" s="30"/>
      <c r="O1037" s="30">
        <v>7.815066785</v>
      </c>
      <c r="P1037" s="26"/>
      <c r="Q1037" s="26"/>
      <c r="R1037" s="26"/>
      <c r="T1037" s="35"/>
    </row>
    <row r="1038" spans="1:20" x14ac:dyDescent="0.35">
      <c r="A1038" s="28">
        <v>2014</v>
      </c>
      <c r="B1038" s="28" t="s">
        <v>135</v>
      </c>
      <c r="C1038" s="10" t="s">
        <v>136</v>
      </c>
      <c r="D1038" s="28">
        <v>5</v>
      </c>
      <c r="E1038" s="28">
        <v>5</v>
      </c>
      <c r="F1038" s="28">
        <v>5</v>
      </c>
      <c r="G1038" s="28">
        <v>3</v>
      </c>
      <c r="H1038" s="28" t="s">
        <v>3</v>
      </c>
      <c r="I1038" s="29">
        <v>41863</v>
      </c>
      <c r="J1038" s="28" t="s">
        <v>126</v>
      </c>
      <c r="K1038" s="17">
        <v>680</v>
      </c>
      <c r="L1038" s="30">
        <v>255.39278959999999</v>
      </c>
      <c r="M1038" s="30">
        <v>362.58319399999999</v>
      </c>
      <c r="N1038" s="30"/>
      <c r="O1038" s="30">
        <v>61.984016449999999</v>
      </c>
      <c r="P1038" s="26"/>
      <c r="Q1038" s="26"/>
      <c r="R1038" s="26"/>
      <c r="T1038" s="35"/>
    </row>
    <row r="1039" spans="1:20" x14ac:dyDescent="0.35">
      <c r="A1039" s="28">
        <v>2014</v>
      </c>
      <c r="B1039" s="28" t="s">
        <v>135</v>
      </c>
      <c r="C1039" s="10" t="s">
        <v>136</v>
      </c>
      <c r="D1039" s="28">
        <v>5</v>
      </c>
      <c r="E1039" s="28">
        <v>6</v>
      </c>
      <c r="F1039" s="28">
        <v>6</v>
      </c>
      <c r="G1039" s="28">
        <v>3</v>
      </c>
      <c r="H1039" s="28" t="s">
        <v>4</v>
      </c>
      <c r="I1039" s="29">
        <v>41856</v>
      </c>
      <c r="J1039" s="28" t="s">
        <v>126</v>
      </c>
      <c r="K1039" s="17">
        <v>339.9</v>
      </c>
      <c r="L1039" s="30">
        <v>115.17397920000001</v>
      </c>
      <c r="M1039" s="30">
        <v>217.88163109999999</v>
      </c>
      <c r="N1039" s="30"/>
      <c r="O1039" s="30">
        <v>6.8843897099999998</v>
      </c>
      <c r="P1039" s="26"/>
      <c r="Q1039" s="26"/>
      <c r="R1039" s="26"/>
      <c r="T1039" s="35"/>
    </row>
    <row r="1040" spans="1:20" x14ac:dyDescent="0.35">
      <c r="A1040" s="28">
        <v>2014</v>
      </c>
      <c r="B1040" s="28" t="s">
        <v>135</v>
      </c>
      <c r="C1040" s="10" t="s">
        <v>136</v>
      </c>
      <c r="D1040" s="28">
        <v>6</v>
      </c>
      <c r="E1040" s="28">
        <v>6</v>
      </c>
      <c r="F1040" s="28">
        <v>7</v>
      </c>
      <c r="G1040" s="28">
        <v>3</v>
      </c>
      <c r="H1040" s="28" t="s">
        <v>5</v>
      </c>
      <c r="I1040" s="29">
        <v>41856</v>
      </c>
      <c r="J1040" s="28" t="s">
        <v>126</v>
      </c>
      <c r="K1040" s="17">
        <v>373.4</v>
      </c>
      <c r="L1040" s="30">
        <v>156.7633333</v>
      </c>
      <c r="M1040" s="30">
        <v>191.99851849999999</v>
      </c>
      <c r="N1040" s="30"/>
      <c r="O1040" s="30">
        <v>24.59814815</v>
      </c>
      <c r="P1040" s="26"/>
      <c r="Q1040" s="26"/>
      <c r="R1040" s="26"/>
      <c r="T1040" s="35"/>
    </row>
    <row r="1041" spans="1:20" x14ac:dyDescent="0.35">
      <c r="A1041" s="28">
        <v>2014</v>
      </c>
      <c r="B1041" s="28" t="s">
        <v>135</v>
      </c>
      <c r="C1041" s="10" t="s">
        <v>136</v>
      </c>
      <c r="D1041" s="28">
        <v>6</v>
      </c>
      <c r="E1041" s="28">
        <v>5</v>
      </c>
      <c r="F1041" s="28">
        <v>8</v>
      </c>
      <c r="G1041" s="28">
        <v>3</v>
      </c>
      <c r="H1041" s="28" t="s">
        <v>6</v>
      </c>
      <c r="I1041" s="29">
        <v>41856</v>
      </c>
      <c r="J1041" s="28" t="s">
        <v>126</v>
      </c>
      <c r="K1041" s="17">
        <v>405.9</v>
      </c>
      <c r="L1041" s="30">
        <v>171.79064360000001</v>
      </c>
      <c r="M1041" s="30">
        <v>219.1987441</v>
      </c>
      <c r="N1041" s="30"/>
      <c r="O1041" s="30">
        <v>14.910612240000001</v>
      </c>
      <c r="P1041" s="26"/>
      <c r="Q1041" s="26"/>
      <c r="R1041" s="26"/>
      <c r="T1041" s="35"/>
    </row>
    <row r="1042" spans="1:20" x14ac:dyDescent="0.35">
      <c r="A1042" s="28">
        <v>2014</v>
      </c>
      <c r="B1042" s="28" t="s">
        <v>135</v>
      </c>
      <c r="C1042" s="10" t="s">
        <v>136</v>
      </c>
      <c r="D1042" s="28">
        <v>6</v>
      </c>
      <c r="E1042" s="28">
        <v>4</v>
      </c>
      <c r="F1042" s="28">
        <v>9</v>
      </c>
      <c r="G1042" s="28">
        <v>3</v>
      </c>
      <c r="H1042" s="28" t="s">
        <v>9</v>
      </c>
      <c r="I1042" s="29">
        <v>41856</v>
      </c>
      <c r="J1042" s="28" t="s">
        <v>126</v>
      </c>
      <c r="K1042" s="17">
        <v>321.3</v>
      </c>
      <c r="L1042" s="30">
        <v>130.94284680000001</v>
      </c>
      <c r="M1042" s="30">
        <v>159.25089019999999</v>
      </c>
      <c r="N1042" s="30"/>
      <c r="O1042" s="30">
        <v>31.066262989999998</v>
      </c>
      <c r="P1042" s="26"/>
      <c r="Q1042" s="26"/>
      <c r="R1042" s="26"/>
      <c r="T1042" s="35"/>
    </row>
    <row r="1043" spans="1:20" x14ac:dyDescent="0.35">
      <c r="A1043" s="28">
        <v>2014</v>
      </c>
      <c r="B1043" s="28" t="s">
        <v>135</v>
      </c>
      <c r="C1043" s="10" t="s">
        <v>136</v>
      </c>
      <c r="D1043" s="28">
        <v>6</v>
      </c>
      <c r="E1043" s="28">
        <v>3</v>
      </c>
      <c r="F1043" s="28">
        <v>10</v>
      </c>
      <c r="G1043" s="28">
        <v>3</v>
      </c>
      <c r="H1043" s="28" t="s">
        <v>2</v>
      </c>
      <c r="I1043" s="29">
        <v>41856</v>
      </c>
      <c r="J1043" s="28" t="s">
        <v>126</v>
      </c>
      <c r="K1043" s="17">
        <v>392</v>
      </c>
      <c r="L1043" s="30">
        <v>167.705364</v>
      </c>
      <c r="M1043" s="30">
        <v>193.40349939999999</v>
      </c>
      <c r="N1043" s="30"/>
      <c r="O1043" s="30">
        <v>30.87113665</v>
      </c>
      <c r="P1043" s="26"/>
      <c r="Q1043" s="26"/>
      <c r="R1043" s="26"/>
      <c r="T1043" s="35"/>
    </row>
    <row r="1044" spans="1:20" x14ac:dyDescent="0.35">
      <c r="A1044" s="28">
        <v>2014</v>
      </c>
      <c r="B1044" s="28" t="s">
        <v>135</v>
      </c>
      <c r="C1044" s="10" t="s">
        <v>136</v>
      </c>
      <c r="D1044" s="28">
        <v>6</v>
      </c>
      <c r="E1044" s="28">
        <v>2</v>
      </c>
      <c r="F1044" s="28">
        <v>11</v>
      </c>
      <c r="G1044" s="28">
        <v>3</v>
      </c>
      <c r="H1044" s="28" t="s">
        <v>14</v>
      </c>
      <c r="I1044" s="29">
        <v>41863</v>
      </c>
      <c r="J1044" s="28" t="s">
        <v>126</v>
      </c>
      <c r="K1044" s="17">
        <v>496.1</v>
      </c>
      <c r="L1044" s="30">
        <v>185.82275200000001</v>
      </c>
      <c r="M1044" s="30">
        <v>247.9158583</v>
      </c>
      <c r="N1044" s="30"/>
      <c r="O1044" s="30">
        <v>62.321389779999997</v>
      </c>
      <c r="P1044" s="26"/>
      <c r="Q1044" s="26"/>
      <c r="R1044" s="26"/>
      <c r="T1044" s="35"/>
    </row>
    <row r="1045" spans="1:20" x14ac:dyDescent="0.35">
      <c r="A1045" s="28">
        <v>2014</v>
      </c>
      <c r="B1045" s="28" t="s">
        <v>135</v>
      </c>
      <c r="C1045" s="10" t="s">
        <v>136</v>
      </c>
      <c r="D1045" s="28">
        <v>6</v>
      </c>
      <c r="E1045" s="28">
        <v>1</v>
      </c>
      <c r="F1045" s="28">
        <v>12</v>
      </c>
      <c r="G1045" s="28">
        <v>3</v>
      </c>
      <c r="H1045" s="28" t="s">
        <v>12</v>
      </c>
      <c r="I1045" s="29">
        <v>41842</v>
      </c>
      <c r="J1045" s="28" t="s">
        <v>126</v>
      </c>
      <c r="K1045" s="17">
        <v>250.3</v>
      </c>
      <c r="L1045" s="30">
        <v>85.013561989999999</v>
      </c>
      <c r="M1045" s="30">
        <v>163.9767761</v>
      </c>
      <c r="N1045" s="30"/>
      <c r="O1045" s="30">
        <v>1.337661953</v>
      </c>
      <c r="P1045" s="26"/>
      <c r="Q1045" s="26"/>
      <c r="R1045" s="26"/>
      <c r="T1045" s="35"/>
    </row>
    <row r="1046" spans="1:20" x14ac:dyDescent="0.35">
      <c r="A1046" s="28">
        <v>2014</v>
      </c>
      <c r="B1046" s="28" t="s">
        <v>135</v>
      </c>
      <c r="C1046" s="10" t="s">
        <v>136</v>
      </c>
      <c r="D1046" s="28">
        <v>7</v>
      </c>
      <c r="E1046" s="28">
        <v>1</v>
      </c>
      <c r="F1046" s="28">
        <v>1</v>
      </c>
      <c r="G1046" s="28">
        <v>4</v>
      </c>
      <c r="H1046" s="28" t="s">
        <v>5</v>
      </c>
      <c r="I1046" s="29">
        <v>41856</v>
      </c>
      <c r="J1046" s="28" t="s">
        <v>126</v>
      </c>
      <c r="K1046" s="17">
        <v>399.7</v>
      </c>
      <c r="L1046" s="30">
        <v>158.6127218</v>
      </c>
      <c r="M1046" s="30">
        <v>202.2511466</v>
      </c>
      <c r="N1046" s="30"/>
      <c r="O1046" s="30">
        <v>38.856131609999998</v>
      </c>
      <c r="P1046" s="26"/>
      <c r="Q1046" s="26"/>
      <c r="R1046" s="26"/>
      <c r="T1046" s="35"/>
    </row>
    <row r="1047" spans="1:20" x14ac:dyDescent="0.35">
      <c r="A1047" s="28">
        <v>2014</v>
      </c>
      <c r="B1047" s="28" t="s">
        <v>135</v>
      </c>
      <c r="C1047" s="10" t="s">
        <v>136</v>
      </c>
      <c r="D1047" s="28">
        <v>7</v>
      </c>
      <c r="E1047" s="28">
        <v>2</v>
      </c>
      <c r="F1047" s="28">
        <v>2</v>
      </c>
      <c r="G1047" s="28">
        <v>4</v>
      </c>
      <c r="H1047" s="28" t="s">
        <v>2</v>
      </c>
      <c r="I1047" s="29">
        <v>41856</v>
      </c>
      <c r="J1047" s="28" t="s">
        <v>126</v>
      </c>
      <c r="K1047" s="17">
        <v>480.8</v>
      </c>
      <c r="L1047" s="30">
        <v>189.30506410000001</v>
      </c>
      <c r="M1047" s="30">
        <v>243.75916670000001</v>
      </c>
      <c r="N1047" s="30"/>
      <c r="O1047" s="30">
        <v>47.775769230000002</v>
      </c>
      <c r="P1047" s="26"/>
      <c r="Q1047" s="26"/>
      <c r="R1047" s="26"/>
      <c r="T1047" s="35"/>
    </row>
    <row r="1048" spans="1:20" x14ac:dyDescent="0.35">
      <c r="A1048" s="28">
        <v>2014</v>
      </c>
      <c r="B1048" s="28" t="s">
        <v>135</v>
      </c>
      <c r="C1048" s="10" t="s">
        <v>136</v>
      </c>
      <c r="D1048" s="28">
        <v>7</v>
      </c>
      <c r="E1048" s="28">
        <v>3</v>
      </c>
      <c r="F1048" s="28">
        <v>3</v>
      </c>
      <c r="G1048" s="28">
        <v>4</v>
      </c>
      <c r="H1048" s="28" t="s">
        <v>12</v>
      </c>
      <c r="I1048" s="29">
        <v>41842</v>
      </c>
      <c r="J1048" s="28" t="s">
        <v>126</v>
      </c>
      <c r="K1048" s="17">
        <v>228</v>
      </c>
      <c r="L1048" s="30">
        <v>74.236522989999997</v>
      </c>
      <c r="M1048" s="30">
        <v>153.765477</v>
      </c>
      <c r="N1048" s="30"/>
      <c r="O1048" s="30">
        <v>0</v>
      </c>
      <c r="P1048" s="26"/>
      <c r="Q1048" s="26"/>
      <c r="R1048" s="26"/>
      <c r="T1048" s="35"/>
    </row>
    <row r="1049" spans="1:20" x14ac:dyDescent="0.35">
      <c r="A1049" s="28">
        <v>2014</v>
      </c>
      <c r="B1049" s="28" t="s">
        <v>135</v>
      </c>
      <c r="C1049" s="10" t="s">
        <v>136</v>
      </c>
      <c r="D1049" s="28">
        <v>7</v>
      </c>
      <c r="E1049" s="28">
        <v>4</v>
      </c>
      <c r="F1049" s="28">
        <v>4</v>
      </c>
      <c r="G1049" s="28">
        <v>4</v>
      </c>
      <c r="H1049" s="28" t="s">
        <v>14</v>
      </c>
      <c r="I1049" s="29">
        <v>41863</v>
      </c>
      <c r="J1049" s="28" t="s">
        <v>126</v>
      </c>
      <c r="K1049" s="17">
        <v>505</v>
      </c>
      <c r="L1049" s="30">
        <v>197.8241333</v>
      </c>
      <c r="M1049" s="30">
        <v>246.2569383</v>
      </c>
      <c r="N1049" s="30"/>
      <c r="O1049" s="30">
        <v>60.938928410000003</v>
      </c>
      <c r="P1049" s="26"/>
      <c r="Q1049" s="26"/>
      <c r="R1049" s="26"/>
      <c r="T1049" s="35"/>
    </row>
    <row r="1050" spans="1:20" x14ac:dyDescent="0.35">
      <c r="A1050" s="28">
        <v>2014</v>
      </c>
      <c r="B1050" s="28" t="s">
        <v>135</v>
      </c>
      <c r="C1050" s="10" t="s">
        <v>136</v>
      </c>
      <c r="D1050" s="28">
        <v>7</v>
      </c>
      <c r="E1050" s="28">
        <v>5</v>
      </c>
      <c r="F1050" s="28">
        <v>5</v>
      </c>
      <c r="G1050" s="28">
        <v>4</v>
      </c>
      <c r="H1050" s="28" t="s">
        <v>9</v>
      </c>
      <c r="I1050" s="29">
        <v>41856</v>
      </c>
      <c r="J1050" s="28" t="s">
        <v>126</v>
      </c>
      <c r="K1050" s="17">
        <v>558</v>
      </c>
      <c r="L1050" s="30">
        <v>230.62951989999999</v>
      </c>
      <c r="M1050" s="30">
        <v>292.59985349999999</v>
      </c>
      <c r="N1050" s="30"/>
      <c r="O1050" s="30">
        <v>34.730626530000002</v>
      </c>
      <c r="P1050" s="26"/>
      <c r="Q1050" s="26"/>
      <c r="R1050" s="26"/>
      <c r="T1050" s="35"/>
    </row>
    <row r="1051" spans="1:20" x14ac:dyDescent="0.35">
      <c r="A1051" s="28">
        <v>2014</v>
      </c>
      <c r="B1051" s="28" t="s">
        <v>135</v>
      </c>
      <c r="C1051" s="10" t="s">
        <v>136</v>
      </c>
      <c r="D1051" s="28">
        <v>7</v>
      </c>
      <c r="E1051" s="28">
        <v>6</v>
      </c>
      <c r="F1051" s="28">
        <v>6</v>
      </c>
      <c r="G1051" s="28">
        <v>4</v>
      </c>
      <c r="H1051" s="28" t="s">
        <v>7</v>
      </c>
      <c r="I1051" s="29">
        <v>41856</v>
      </c>
      <c r="J1051" s="28" t="s">
        <v>126</v>
      </c>
      <c r="K1051" s="17">
        <v>438.6</v>
      </c>
      <c r="L1051" s="30">
        <v>176.7342524</v>
      </c>
      <c r="M1051" s="30">
        <v>233.47524920000001</v>
      </c>
      <c r="N1051" s="30"/>
      <c r="O1051" s="30">
        <v>28.37049841</v>
      </c>
      <c r="P1051" s="26"/>
      <c r="Q1051" s="26"/>
      <c r="R1051" s="26"/>
      <c r="T1051" s="35"/>
    </row>
    <row r="1052" spans="1:20" x14ac:dyDescent="0.35">
      <c r="A1052" s="28">
        <v>2014</v>
      </c>
      <c r="B1052" s="28" t="s">
        <v>135</v>
      </c>
      <c r="C1052" s="10" t="s">
        <v>136</v>
      </c>
      <c r="D1052" s="28">
        <v>8</v>
      </c>
      <c r="E1052" s="28">
        <v>6</v>
      </c>
      <c r="F1052" s="28">
        <v>7</v>
      </c>
      <c r="G1052" s="28">
        <v>4</v>
      </c>
      <c r="H1052" s="28" t="s">
        <v>8</v>
      </c>
      <c r="I1052" s="29">
        <v>41856</v>
      </c>
      <c r="J1052" s="28" t="s">
        <v>126</v>
      </c>
      <c r="K1052" s="17">
        <v>503.6</v>
      </c>
      <c r="L1052" s="30">
        <v>198.7235512</v>
      </c>
      <c r="M1052" s="30">
        <v>291.87521579999998</v>
      </c>
      <c r="N1052" s="30"/>
      <c r="O1052" s="30">
        <v>13.041233050000001</v>
      </c>
      <c r="P1052" s="26"/>
      <c r="Q1052" s="26"/>
      <c r="R1052" s="26"/>
      <c r="T1052" s="35"/>
    </row>
    <row r="1053" spans="1:20" x14ac:dyDescent="0.35">
      <c r="A1053" s="28">
        <v>2014</v>
      </c>
      <c r="B1053" s="28" t="s">
        <v>135</v>
      </c>
      <c r="C1053" s="10" t="s">
        <v>136</v>
      </c>
      <c r="D1053" s="28">
        <v>8</v>
      </c>
      <c r="E1053" s="28">
        <v>5</v>
      </c>
      <c r="F1053" s="28">
        <v>8</v>
      </c>
      <c r="G1053" s="28">
        <v>4</v>
      </c>
      <c r="H1053" s="28" t="s">
        <v>10</v>
      </c>
      <c r="I1053" s="29">
        <v>41856</v>
      </c>
      <c r="J1053" s="28" t="s">
        <v>126</v>
      </c>
      <c r="K1053" s="17">
        <v>466.3</v>
      </c>
      <c r="L1053" s="30">
        <v>190.83941050000001</v>
      </c>
      <c r="M1053" s="30">
        <v>248.95511579999999</v>
      </c>
      <c r="N1053" s="30"/>
      <c r="O1053" s="30">
        <v>26.505473680000001</v>
      </c>
      <c r="P1053" s="26"/>
      <c r="Q1053" s="26"/>
      <c r="R1053" s="26"/>
      <c r="T1053" s="35"/>
    </row>
    <row r="1054" spans="1:20" x14ac:dyDescent="0.35">
      <c r="A1054" s="28">
        <v>2014</v>
      </c>
      <c r="B1054" s="28" t="s">
        <v>135</v>
      </c>
      <c r="C1054" s="10" t="s">
        <v>136</v>
      </c>
      <c r="D1054" s="28">
        <v>8</v>
      </c>
      <c r="E1054" s="28">
        <v>4</v>
      </c>
      <c r="F1054" s="28">
        <v>9</v>
      </c>
      <c r="G1054" s="28">
        <v>4</v>
      </c>
      <c r="H1054" s="28" t="s">
        <v>6</v>
      </c>
      <c r="I1054" s="29">
        <v>41856</v>
      </c>
      <c r="J1054" s="28" t="s">
        <v>126</v>
      </c>
      <c r="K1054" s="17">
        <v>494.6</v>
      </c>
      <c r="L1054" s="30">
        <v>190.73241350000001</v>
      </c>
      <c r="M1054" s="30">
        <v>283.24775010000002</v>
      </c>
      <c r="N1054" s="30"/>
      <c r="O1054" s="30">
        <v>20.599836369999998</v>
      </c>
      <c r="P1054" s="26"/>
      <c r="Q1054" s="26"/>
      <c r="R1054" s="26"/>
      <c r="T1054" s="35"/>
    </row>
    <row r="1055" spans="1:20" x14ac:dyDescent="0.35">
      <c r="A1055" s="28">
        <v>2014</v>
      </c>
      <c r="B1055" s="28" t="s">
        <v>135</v>
      </c>
      <c r="C1055" s="10" t="s">
        <v>136</v>
      </c>
      <c r="D1055" s="28">
        <v>8</v>
      </c>
      <c r="E1055" s="28">
        <v>3</v>
      </c>
      <c r="F1055" s="28">
        <v>10</v>
      </c>
      <c r="G1055" s="28">
        <v>4</v>
      </c>
      <c r="H1055" s="28" t="s">
        <v>3</v>
      </c>
      <c r="I1055" s="29">
        <v>41863</v>
      </c>
      <c r="J1055" s="28" t="s">
        <v>126</v>
      </c>
      <c r="K1055" s="17">
        <v>715.9</v>
      </c>
      <c r="L1055" s="30">
        <v>260.98013639999999</v>
      </c>
      <c r="M1055" s="30">
        <v>378.15489150000002</v>
      </c>
      <c r="N1055" s="30"/>
      <c r="O1055" s="30">
        <v>76.784972100000005</v>
      </c>
      <c r="P1055" s="26"/>
      <c r="Q1055" s="26"/>
      <c r="R1055" s="26"/>
      <c r="T1055" s="35"/>
    </row>
    <row r="1056" spans="1:20" x14ac:dyDescent="0.35">
      <c r="A1056" s="28">
        <v>2014</v>
      </c>
      <c r="B1056" s="28" t="s">
        <v>135</v>
      </c>
      <c r="C1056" s="10" t="s">
        <v>136</v>
      </c>
      <c r="D1056" s="28">
        <v>8</v>
      </c>
      <c r="E1056" s="28">
        <v>2</v>
      </c>
      <c r="F1056" s="28">
        <v>11</v>
      </c>
      <c r="G1056" s="28">
        <v>4</v>
      </c>
      <c r="H1056" s="28" t="s">
        <v>13</v>
      </c>
      <c r="I1056" s="29">
        <v>41842</v>
      </c>
      <c r="J1056" s="28" t="s">
        <v>126</v>
      </c>
      <c r="K1056" s="17">
        <v>208.4</v>
      </c>
      <c r="L1056" s="30">
        <v>84.707116009999993</v>
      </c>
      <c r="M1056" s="30">
        <v>123.648884</v>
      </c>
      <c r="N1056" s="30"/>
      <c r="O1056" s="30">
        <v>0</v>
      </c>
      <c r="P1056" s="26"/>
      <c r="Q1056" s="26"/>
      <c r="R1056" s="26"/>
      <c r="T1056" s="35"/>
    </row>
    <row r="1057" spans="1:20" x14ac:dyDescent="0.35">
      <c r="A1057" s="28">
        <v>2014</v>
      </c>
      <c r="B1057" s="28" t="s">
        <v>135</v>
      </c>
      <c r="C1057" s="10" t="s">
        <v>136</v>
      </c>
      <c r="D1057" s="28">
        <v>8</v>
      </c>
      <c r="E1057" s="28">
        <v>1</v>
      </c>
      <c r="F1057" s="28">
        <v>12</v>
      </c>
      <c r="G1057" s="28">
        <v>4</v>
      </c>
      <c r="H1057" s="28" t="s">
        <v>4</v>
      </c>
      <c r="I1057" s="29">
        <v>41856</v>
      </c>
      <c r="J1057" s="28" t="s">
        <v>126</v>
      </c>
      <c r="K1057" s="17">
        <v>419</v>
      </c>
      <c r="L1057" s="30">
        <v>149.9463366</v>
      </c>
      <c r="M1057" s="30">
        <v>253.66415839999999</v>
      </c>
      <c r="N1057" s="30"/>
      <c r="O1057" s="30">
        <v>15.409504950000001</v>
      </c>
      <c r="P1057" s="26"/>
      <c r="Q1057" s="26"/>
      <c r="R1057" s="26"/>
      <c r="T1057" s="35"/>
    </row>
    <row r="1058" spans="1:20" x14ac:dyDescent="0.35">
      <c r="A1058" s="28">
        <v>2014</v>
      </c>
      <c r="B1058" s="28" t="s">
        <v>135</v>
      </c>
      <c r="C1058" s="10" t="s">
        <v>136</v>
      </c>
      <c r="D1058" s="28">
        <v>1</v>
      </c>
      <c r="E1058" s="28">
        <v>1</v>
      </c>
      <c r="F1058" s="28">
        <v>1</v>
      </c>
      <c r="G1058" s="28">
        <v>1</v>
      </c>
      <c r="H1058" s="28" t="s">
        <v>7</v>
      </c>
      <c r="I1058" s="29">
        <v>41871</v>
      </c>
      <c r="J1058" s="28" t="s">
        <v>127</v>
      </c>
      <c r="K1058" s="17">
        <v>703.5</v>
      </c>
      <c r="L1058" s="30">
        <v>358.78990690000001</v>
      </c>
      <c r="M1058" s="30">
        <v>340.40979240000001</v>
      </c>
      <c r="N1058" s="30"/>
      <c r="O1058" s="30">
        <v>4.2803006440000004</v>
      </c>
      <c r="P1058" s="14">
        <v>-25.48</v>
      </c>
      <c r="Q1058" s="15">
        <v>21.084999999999997</v>
      </c>
      <c r="R1058" s="15">
        <v>95.199999999999989</v>
      </c>
      <c r="S1058" s="35">
        <f t="shared" ref="S1058:S1059" si="63">K1058*Q1058/1000</f>
        <v>14.833297499999999</v>
      </c>
      <c r="T1058" s="35">
        <f t="shared" ref="T1058:T1090" si="64">K1058*R1058/1000</f>
        <v>66.973199999999991</v>
      </c>
    </row>
    <row r="1059" spans="1:20" x14ac:dyDescent="0.35">
      <c r="A1059" s="28">
        <v>2014</v>
      </c>
      <c r="B1059" s="28" t="s">
        <v>135</v>
      </c>
      <c r="C1059" s="10" t="s">
        <v>136</v>
      </c>
      <c r="D1059" s="28">
        <v>1</v>
      </c>
      <c r="E1059" s="28">
        <v>2</v>
      </c>
      <c r="F1059" s="28">
        <v>2</v>
      </c>
      <c r="G1059" s="28">
        <v>1</v>
      </c>
      <c r="H1059" s="28" t="s">
        <v>8</v>
      </c>
      <c r="I1059" s="29">
        <v>41871</v>
      </c>
      <c r="J1059" s="28" t="s">
        <v>127</v>
      </c>
      <c r="K1059" s="17">
        <v>725.5</v>
      </c>
      <c r="L1059" s="30">
        <v>325.01418000000001</v>
      </c>
      <c r="M1059" s="30">
        <v>316.91413820000002</v>
      </c>
      <c r="N1059" s="30"/>
      <c r="O1059" s="30">
        <v>83.531681789999993</v>
      </c>
      <c r="P1059" s="14">
        <v>-25.64</v>
      </c>
      <c r="Q1059" s="15">
        <v>29.327000000000002</v>
      </c>
      <c r="R1059" s="15">
        <v>56.6</v>
      </c>
      <c r="S1059" s="35">
        <f t="shared" si="63"/>
        <v>21.2767385</v>
      </c>
      <c r="T1059" s="35">
        <f t="shared" si="64"/>
        <v>41.063300000000005</v>
      </c>
    </row>
    <row r="1060" spans="1:20" x14ac:dyDescent="0.35">
      <c r="A1060" s="28">
        <v>2014</v>
      </c>
      <c r="B1060" s="28" t="s">
        <v>135</v>
      </c>
      <c r="C1060" s="10" t="s">
        <v>136</v>
      </c>
      <c r="D1060" s="28">
        <v>1</v>
      </c>
      <c r="E1060" s="28">
        <v>3</v>
      </c>
      <c r="F1060" s="28">
        <v>3</v>
      </c>
      <c r="G1060" s="28">
        <v>1</v>
      </c>
      <c r="H1060" s="28" t="s">
        <v>4</v>
      </c>
      <c r="I1060" s="29">
        <v>41871</v>
      </c>
      <c r="J1060" s="28" t="s">
        <v>127</v>
      </c>
      <c r="K1060" s="17">
        <v>592.29999999999995</v>
      </c>
      <c r="L1060" s="30">
        <v>199.675262</v>
      </c>
      <c r="M1060" s="30">
        <v>348.08255129999998</v>
      </c>
      <c r="N1060" s="30"/>
      <c r="O1060" s="30">
        <v>44.522186789999999</v>
      </c>
      <c r="P1060" s="14"/>
      <c r="Q1060" s="15"/>
      <c r="R1060" s="15"/>
      <c r="T1060" s="35"/>
    </row>
    <row r="1061" spans="1:20" x14ac:dyDescent="0.35">
      <c r="A1061" s="28">
        <v>2014</v>
      </c>
      <c r="B1061" s="28" t="s">
        <v>135</v>
      </c>
      <c r="C1061" s="10" t="s">
        <v>136</v>
      </c>
      <c r="D1061" s="28">
        <v>1</v>
      </c>
      <c r="E1061" s="28">
        <v>4</v>
      </c>
      <c r="F1061" s="28">
        <v>4</v>
      </c>
      <c r="G1061" s="28">
        <v>1</v>
      </c>
      <c r="H1061" s="28" t="s">
        <v>2</v>
      </c>
      <c r="I1061" s="29">
        <v>41871</v>
      </c>
      <c r="J1061" s="28" t="s">
        <v>127</v>
      </c>
      <c r="K1061" s="17">
        <v>666.1</v>
      </c>
      <c r="L1061" s="30">
        <v>299.93581610000001</v>
      </c>
      <c r="M1061" s="30">
        <v>317.40043320000001</v>
      </c>
      <c r="N1061" s="30"/>
      <c r="O1061" s="30">
        <v>48.723750709999997</v>
      </c>
      <c r="P1061" s="14"/>
      <c r="Q1061" s="15"/>
      <c r="R1061" s="15"/>
      <c r="T1061" s="35"/>
    </row>
    <row r="1062" spans="1:20" x14ac:dyDescent="0.35">
      <c r="A1062" s="28">
        <v>2014</v>
      </c>
      <c r="B1062" s="28" t="s">
        <v>135</v>
      </c>
      <c r="C1062" s="10" t="s">
        <v>136</v>
      </c>
      <c r="D1062" s="28">
        <v>1</v>
      </c>
      <c r="E1062" s="28">
        <v>5</v>
      </c>
      <c r="F1062" s="28">
        <v>5</v>
      </c>
      <c r="G1062" s="28">
        <v>1</v>
      </c>
      <c r="H1062" s="28" t="s">
        <v>6</v>
      </c>
      <c r="I1062" s="29">
        <v>41871</v>
      </c>
      <c r="J1062" s="28" t="s">
        <v>127</v>
      </c>
      <c r="K1062" s="17">
        <v>701.4</v>
      </c>
      <c r="L1062" s="30">
        <v>360.54196860000002</v>
      </c>
      <c r="M1062" s="30">
        <v>292.08830440000003</v>
      </c>
      <c r="N1062" s="30"/>
      <c r="O1062" s="30">
        <v>48.729727050000001</v>
      </c>
      <c r="P1062" s="14">
        <v>-25.9</v>
      </c>
      <c r="Q1062" s="15">
        <v>21.621000000000002</v>
      </c>
      <c r="R1062" s="15">
        <v>91</v>
      </c>
      <c r="S1062" s="35">
        <f t="shared" ref="S1062" si="65">K1062*Q1062/1000</f>
        <v>15.164969400000002</v>
      </c>
      <c r="T1062" s="35">
        <f t="shared" si="64"/>
        <v>63.827400000000004</v>
      </c>
    </row>
    <row r="1063" spans="1:20" x14ac:dyDescent="0.35">
      <c r="A1063" s="28">
        <v>2014</v>
      </c>
      <c r="B1063" s="28" t="s">
        <v>135</v>
      </c>
      <c r="C1063" s="10" t="s">
        <v>136</v>
      </c>
      <c r="D1063" s="28">
        <v>1</v>
      </c>
      <c r="E1063" s="28">
        <v>6</v>
      </c>
      <c r="F1063" s="28">
        <v>6</v>
      </c>
      <c r="G1063" s="28">
        <v>1</v>
      </c>
      <c r="H1063" s="28" t="s">
        <v>12</v>
      </c>
      <c r="I1063" s="29">
        <v>41863</v>
      </c>
      <c r="J1063" s="28" t="s">
        <v>127</v>
      </c>
      <c r="K1063" s="17">
        <v>498.2</v>
      </c>
      <c r="L1063" s="30">
        <v>202.77209300000001</v>
      </c>
      <c r="M1063" s="30">
        <v>266.50046509999999</v>
      </c>
      <c r="N1063" s="30"/>
      <c r="O1063" s="30">
        <v>28.967441860000001</v>
      </c>
      <c r="P1063" s="14"/>
      <c r="Q1063" s="15"/>
      <c r="R1063" s="15"/>
      <c r="T1063" s="35"/>
    </row>
    <row r="1064" spans="1:20" x14ac:dyDescent="0.35">
      <c r="A1064" s="28">
        <v>2014</v>
      </c>
      <c r="B1064" s="28" t="s">
        <v>135</v>
      </c>
      <c r="C1064" s="10" t="s">
        <v>136</v>
      </c>
      <c r="D1064" s="28">
        <v>2</v>
      </c>
      <c r="E1064" s="28">
        <v>6</v>
      </c>
      <c r="F1064" s="28">
        <v>7</v>
      </c>
      <c r="G1064" s="28">
        <v>1</v>
      </c>
      <c r="H1064" s="28" t="s">
        <v>9</v>
      </c>
      <c r="I1064" s="29">
        <v>41871</v>
      </c>
      <c r="J1064" s="28" t="s">
        <v>127</v>
      </c>
      <c r="K1064" s="17">
        <v>796.6</v>
      </c>
      <c r="L1064" s="30">
        <v>458.50277</v>
      </c>
      <c r="M1064" s="30">
        <v>326.6705718</v>
      </c>
      <c r="N1064" s="30"/>
      <c r="O1064" s="30">
        <v>11.386658199999999</v>
      </c>
      <c r="P1064" s="14">
        <v>-25.55</v>
      </c>
      <c r="Q1064" s="15">
        <v>22.655999999999999</v>
      </c>
      <c r="R1064" s="15">
        <v>87.6</v>
      </c>
      <c r="S1064" s="35">
        <f t="shared" ref="S1064" si="66">K1064*Q1064/1000</f>
        <v>18.047769599999999</v>
      </c>
      <c r="T1064" s="35">
        <f t="shared" si="64"/>
        <v>69.782160000000005</v>
      </c>
    </row>
    <row r="1065" spans="1:20" x14ac:dyDescent="0.35">
      <c r="A1065" s="28">
        <v>2014</v>
      </c>
      <c r="B1065" s="28" t="s">
        <v>135</v>
      </c>
      <c r="C1065" s="10" t="s">
        <v>136</v>
      </c>
      <c r="D1065" s="28">
        <v>2</v>
      </c>
      <c r="E1065" s="28">
        <v>5</v>
      </c>
      <c r="F1065" s="28">
        <v>8</v>
      </c>
      <c r="G1065" s="28">
        <v>1</v>
      </c>
      <c r="H1065" s="28" t="s">
        <v>13</v>
      </c>
      <c r="I1065" s="29">
        <v>41863</v>
      </c>
      <c r="J1065" s="28" t="s">
        <v>127</v>
      </c>
      <c r="K1065" s="17">
        <v>614.1</v>
      </c>
      <c r="L1065" s="30">
        <v>309.0118779</v>
      </c>
      <c r="M1065" s="30">
        <v>269.6677426</v>
      </c>
      <c r="N1065" s="30"/>
      <c r="O1065" s="30">
        <v>35.460379430000003</v>
      </c>
      <c r="P1065" s="14"/>
      <c r="Q1065" s="15"/>
      <c r="R1065" s="15"/>
      <c r="T1065" s="35"/>
    </row>
    <row r="1066" spans="1:20" x14ac:dyDescent="0.35">
      <c r="A1066" s="28">
        <v>2014</v>
      </c>
      <c r="B1066" s="28" t="s">
        <v>135</v>
      </c>
      <c r="C1066" s="10" t="s">
        <v>136</v>
      </c>
      <c r="D1066" s="28">
        <v>2</v>
      </c>
      <c r="E1066" s="28">
        <v>4</v>
      </c>
      <c r="F1066" s="28">
        <v>9</v>
      </c>
      <c r="G1066" s="28">
        <v>1</v>
      </c>
      <c r="H1066" s="28" t="s">
        <v>10</v>
      </c>
      <c r="I1066" s="29">
        <v>41871</v>
      </c>
      <c r="J1066" s="28" t="s">
        <v>127</v>
      </c>
      <c r="K1066" s="17">
        <v>735.6</v>
      </c>
      <c r="L1066" s="30">
        <v>393.88922889999998</v>
      </c>
      <c r="M1066" s="30">
        <v>281.12436960000002</v>
      </c>
      <c r="N1066" s="30"/>
      <c r="O1066" s="30">
        <v>60.546401469999999</v>
      </c>
      <c r="P1066" s="14">
        <v>-25.36</v>
      </c>
      <c r="Q1066" s="15">
        <v>23.412000000000003</v>
      </c>
      <c r="R1066" s="15">
        <v>90</v>
      </c>
      <c r="S1066" s="35">
        <f t="shared" ref="S1066:S1129" si="67">K1066*Q1066/1000</f>
        <v>17.221867200000005</v>
      </c>
      <c r="T1066" s="35">
        <f t="shared" si="64"/>
        <v>66.203999999999994</v>
      </c>
    </row>
    <row r="1067" spans="1:20" x14ac:dyDescent="0.35">
      <c r="A1067" s="28">
        <v>2014</v>
      </c>
      <c r="B1067" s="28" t="s">
        <v>135</v>
      </c>
      <c r="C1067" s="10" t="s">
        <v>136</v>
      </c>
      <c r="D1067" s="28">
        <v>2</v>
      </c>
      <c r="E1067" s="28">
        <v>3</v>
      </c>
      <c r="F1067" s="28">
        <v>10</v>
      </c>
      <c r="G1067" s="28">
        <v>1</v>
      </c>
      <c r="H1067" s="28" t="s">
        <v>14</v>
      </c>
      <c r="I1067" s="29">
        <v>41871</v>
      </c>
      <c r="J1067" s="28" t="s">
        <v>127</v>
      </c>
      <c r="K1067" s="17">
        <v>686</v>
      </c>
      <c r="L1067" s="30">
        <v>319.56623619999999</v>
      </c>
      <c r="M1067" s="30">
        <v>348.04243539999999</v>
      </c>
      <c r="N1067" s="30"/>
      <c r="O1067" s="30">
        <v>18.351328410000001</v>
      </c>
      <c r="P1067" s="14">
        <v>-25.62</v>
      </c>
      <c r="Q1067" s="15">
        <v>29.291999999999998</v>
      </c>
      <c r="R1067" s="15">
        <v>65.199999999999989</v>
      </c>
      <c r="S1067" s="35">
        <f t="shared" si="67"/>
        <v>20.094311999999999</v>
      </c>
      <c r="T1067" s="35">
        <f t="shared" si="64"/>
        <v>44.727199999999989</v>
      </c>
    </row>
    <row r="1068" spans="1:20" x14ac:dyDescent="0.35">
      <c r="A1068" s="28">
        <v>2014</v>
      </c>
      <c r="B1068" s="28" t="s">
        <v>135</v>
      </c>
      <c r="C1068" s="10" t="s">
        <v>136</v>
      </c>
      <c r="D1068" s="28">
        <v>2</v>
      </c>
      <c r="E1068" s="28">
        <v>2</v>
      </c>
      <c r="F1068" s="28">
        <v>11</v>
      </c>
      <c r="G1068" s="28">
        <v>1</v>
      </c>
      <c r="H1068" s="28" t="s">
        <v>5</v>
      </c>
      <c r="I1068" s="29">
        <v>41871</v>
      </c>
      <c r="J1068" s="28" t="s">
        <v>127</v>
      </c>
      <c r="K1068" s="17">
        <v>810</v>
      </c>
      <c r="L1068" s="30">
        <v>322.95215760000002</v>
      </c>
      <c r="M1068" s="30">
        <v>300.9154221</v>
      </c>
      <c r="N1068" s="30"/>
      <c r="O1068" s="30">
        <v>186.1724203</v>
      </c>
      <c r="P1068" s="14">
        <v>-25.54</v>
      </c>
      <c r="Q1068" s="15">
        <v>29.942</v>
      </c>
      <c r="R1068" s="15">
        <v>77.8</v>
      </c>
      <c r="S1068" s="35">
        <f t="shared" si="67"/>
        <v>24.253019999999999</v>
      </c>
      <c r="T1068" s="35">
        <f t="shared" si="64"/>
        <v>63.018000000000001</v>
      </c>
    </row>
    <row r="1069" spans="1:20" x14ac:dyDescent="0.35">
      <c r="A1069" s="28">
        <v>2014</v>
      </c>
      <c r="B1069" s="28" t="s">
        <v>135</v>
      </c>
      <c r="C1069" s="10" t="s">
        <v>136</v>
      </c>
      <c r="D1069" s="28">
        <v>2</v>
      </c>
      <c r="E1069" s="28">
        <v>1</v>
      </c>
      <c r="F1069" s="28">
        <v>12</v>
      </c>
      <c r="G1069" s="28">
        <v>1</v>
      </c>
      <c r="H1069" s="28" t="s">
        <v>3</v>
      </c>
      <c r="I1069" s="29">
        <v>41871</v>
      </c>
      <c r="J1069" s="28" t="s">
        <v>127</v>
      </c>
      <c r="K1069" s="17">
        <v>715.3</v>
      </c>
      <c r="L1069" s="30">
        <v>319.25586759999999</v>
      </c>
      <c r="M1069" s="30">
        <v>358.15856930000001</v>
      </c>
      <c r="N1069" s="30"/>
      <c r="O1069" s="30">
        <v>37.845563110000001</v>
      </c>
      <c r="P1069" s="14">
        <v>-25.76</v>
      </c>
      <c r="Q1069" s="15">
        <v>24.931000000000001</v>
      </c>
      <c r="R1069" s="15">
        <v>66.100000000000009</v>
      </c>
      <c r="S1069" s="35">
        <f t="shared" si="67"/>
        <v>17.833144300000001</v>
      </c>
      <c r="T1069" s="35">
        <f t="shared" si="64"/>
        <v>47.281330000000004</v>
      </c>
    </row>
    <row r="1070" spans="1:20" x14ac:dyDescent="0.35">
      <c r="A1070" s="28">
        <v>2014</v>
      </c>
      <c r="B1070" s="28" t="s">
        <v>135</v>
      </c>
      <c r="C1070" s="10" t="s">
        <v>136</v>
      </c>
      <c r="D1070" s="28">
        <v>3</v>
      </c>
      <c r="E1070" s="28">
        <v>1</v>
      </c>
      <c r="F1070" s="28">
        <v>1</v>
      </c>
      <c r="G1070" s="28">
        <v>2</v>
      </c>
      <c r="H1070" s="28" t="s">
        <v>9</v>
      </c>
      <c r="I1070" s="29">
        <v>41871</v>
      </c>
      <c r="J1070" s="28" t="s">
        <v>127</v>
      </c>
      <c r="K1070" s="17">
        <v>758.6</v>
      </c>
      <c r="L1070" s="30">
        <v>342.47404060000002</v>
      </c>
      <c r="M1070" s="30">
        <v>252.86</v>
      </c>
      <c r="N1070" s="30"/>
      <c r="O1070" s="30">
        <v>163.2459594</v>
      </c>
      <c r="P1070" s="14">
        <v>-25.76</v>
      </c>
      <c r="Q1070" s="15">
        <v>21.646000000000001</v>
      </c>
      <c r="R1070" s="15">
        <v>87.300000000000011</v>
      </c>
      <c r="S1070" s="35">
        <f t="shared" si="67"/>
        <v>16.420655600000003</v>
      </c>
      <c r="T1070" s="35">
        <f t="shared" si="64"/>
        <v>66.225780000000015</v>
      </c>
    </row>
    <row r="1071" spans="1:20" x14ac:dyDescent="0.35">
      <c r="A1071" s="28">
        <v>2014</v>
      </c>
      <c r="B1071" s="28" t="s">
        <v>135</v>
      </c>
      <c r="C1071" s="10" t="s">
        <v>136</v>
      </c>
      <c r="D1071" s="28">
        <v>3</v>
      </c>
      <c r="E1071" s="28">
        <v>2</v>
      </c>
      <c r="F1071" s="28">
        <v>2</v>
      </c>
      <c r="G1071" s="28">
        <v>2</v>
      </c>
      <c r="H1071" s="28" t="s">
        <v>10</v>
      </c>
      <c r="I1071" s="29">
        <v>41871</v>
      </c>
      <c r="J1071" s="28" t="s">
        <v>127</v>
      </c>
      <c r="K1071" s="17">
        <v>784.5</v>
      </c>
      <c r="L1071" s="30">
        <v>427.58940480000001</v>
      </c>
      <c r="M1071" s="30">
        <v>345.12963450000001</v>
      </c>
      <c r="N1071" s="30"/>
      <c r="O1071" s="30">
        <v>11.74096067</v>
      </c>
      <c r="P1071" s="14">
        <v>-25.46</v>
      </c>
      <c r="Q1071" s="15">
        <v>22.187999999999999</v>
      </c>
      <c r="R1071" s="15">
        <v>84.2</v>
      </c>
      <c r="S1071" s="35">
        <f t="shared" si="67"/>
        <v>17.406486000000001</v>
      </c>
      <c r="T1071" s="35">
        <f t="shared" si="64"/>
        <v>66.054900000000004</v>
      </c>
    </row>
    <row r="1072" spans="1:20" x14ac:dyDescent="0.35">
      <c r="A1072" s="28">
        <v>2014</v>
      </c>
      <c r="B1072" s="28" t="s">
        <v>135</v>
      </c>
      <c r="C1072" s="10" t="s">
        <v>136</v>
      </c>
      <c r="D1072" s="28">
        <v>3</v>
      </c>
      <c r="E1072" s="28">
        <v>3</v>
      </c>
      <c r="F1072" s="28">
        <v>3</v>
      </c>
      <c r="G1072" s="28">
        <v>2</v>
      </c>
      <c r="H1072" s="28" t="s">
        <v>5</v>
      </c>
      <c r="I1072" s="29">
        <v>41871</v>
      </c>
      <c r="J1072" s="28" t="s">
        <v>127</v>
      </c>
      <c r="K1072" s="17">
        <v>697.9</v>
      </c>
      <c r="L1072" s="30">
        <v>376.48983429999998</v>
      </c>
      <c r="M1072" s="30">
        <v>308.03713720000002</v>
      </c>
      <c r="N1072" s="30"/>
      <c r="O1072" s="30">
        <v>13.413028499999999</v>
      </c>
      <c r="P1072" s="14">
        <v>-25.72</v>
      </c>
      <c r="Q1072" s="15">
        <v>24.081000000000003</v>
      </c>
      <c r="R1072" s="15">
        <v>89.1</v>
      </c>
      <c r="S1072" s="35">
        <f t="shared" si="67"/>
        <v>16.806129899999998</v>
      </c>
      <c r="T1072" s="35">
        <f t="shared" si="64"/>
        <v>62.182889999999993</v>
      </c>
    </row>
    <row r="1073" spans="1:20" x14ac:dyDescent="0.35">
      <c r="A1073" s="28">
        <v>2014</v>
      </c>
      <c r="B1073" s="28" t="s">
        <v>135</v>
      </c>
      <c r="C1073" s="10" t="s">
        <v>136</v>
      </c>
      <c r="D1073" s="28">
        <v>3</v>
      </c>
      <c r="E1073" s="28">
        <v>4</v>
      </c>
      <c r="F1073" s="28">
        <v>4</v>
      </c>
      <c r="G1073" s="28">
        <v>2</v>
      </c>
      <c r="H1073" s="28" t="s">
        <v>13</v>
      </c>
      <c r="I1073" s="29">
        <v>41863</v>
      </c>
      <c r="J1073" s="28" t="s">
        <v>127</v>
      </c>
      <c r="K1073" s="17">
        <v>511</v>
      </c>
      <c r="L1073" s="30">
        <v>216.33854919999999</v>
      </c>
      <c r="M1073" s="30">
        <v>280.6638342</v>
      </c>
      <c r="N1073" s="30"/>
      <c r="O1073" s="30">
        <v>14.01761658</v>
      </c>
      <c r="P1073" s="14"/>
      <c r="Q1073" s="15">
        <v>0</v>
      </c>
      <c r="R1073" s="15">
        <v>0</v>
      </c>
      <c r="S1073" s="35">
        <f t="shared" si="67"/>
        <v>0</v>
      </c>
      <c r="T1073" s="35">
        <f t="shared" si="64"/>
        <v>0</v>
      </c>
    </row>
    <row r="1074" spans="1:20" x14ac:dyDescent="0.35">
      <c r="A1074" s="28">
        <v>2014</v>
      </c>
      <c r="B1074" s="28" t="s">
        <v>135</v>
      </c>
      <c r="C1074" s="10" t="s">
        <v>136</v>
      </c>
      <c r="D1074" s="28">
        <v>3</v>
      </c>
      <c r="E1074" s="28">
        <v>5</v>
      </c>
      <c r="F1074" s="28">
        <v>5</v>
      </c>
      <c r="G1074" s="28">
        <v>2</v>
      </c>
      <c r="H1074" s="28" t="s">
        <v>14</v>
      </c>
      <c r="I1074" s="29">
        <v>41871</v>
      </c>
      <c r="J1074" s="28" t="s">
        <v>127</v>
      </c>
      <c r="K1074" s="17">
        <v>684.6</v>
      </c>
      <c r="L1074" s="30">
        <v>305.48264810000001</v>
      </c>
      <c r="M1074" s="30">
        <v>329.85756659999998</v>
      </c>
      <c r="N1074" s="30"/>
      <c r="O1074" s="30">
        <v>49.23978529</v>
      </c>
      <c r="P1074" s="14">
        <v>-25.49</v>
      </c>
      <c r="Q1074" s="15">
        <v>22.643000000000001</v>
      </c>
      <c r="R1074" s="15">
        <v>77</v>
      </c>
      <c r="S1074" s="35">
        <f t="shared" si="67"/>
        <v>15.501397800000001</v>
      </c>
      <c r="T1074" s="35">
        <f t="shared" si="64"/>
        <v>52.714200000000005</v>
      </c>
    </row>
    <row r="1075" spans="1:20" x14ac:dyDescent="0.35">
      <c r="A1075" s="28">
        <v>2014</v>
      </c>
      <c r="B1075" s="28" t="s">
        <v>135</v>
      </c>
      <c r="C1075" s="10" t="s">
        <v>136</v>
      </c>
      <c r="D1075" s="28">
        <v>3</v>
      </c>
      <c r="E1075" s="28">
        <v>6</v>
      </c>
      <c r="F1075" s="28">
        <v>6</v>
      </c>
      <c r="G1075" s="28">
        <v>2</v>
      </c>
      <c r="H1075" s="28" t="s">
        <v>3</v>
      </c>
      <c r="I1075" s="29">
        <v>41871</v>
      </c>
      <c r="J1075" s="28" t="s">
        <v>127</v>
      </c>
      <c r="K1075" s="17">
        <v>684.8</v>
      </c>
      <c r="L1075" s="30">
        <v>295.37696529999999</v>
      </c>
      <c r="M1075" s="30">
        <v>346.3381503</v>
      </c>
      <c r="N1075" s="30"/>
      <c r="O1075" s="30">
        <v>43.04488439</v>
      </c>
      <c r="P1075" s="14">
        <v>-25.39</v>
      </c>
      <c r="Q1075" s="15">
        <v>23.18</v>
      </c>
      <c r="R1075" s="15">
        <v>91.7</v>
      </c>
      <c r="S1075" s="35">
        <f t="shared" si="67"/>
        <v>15.873663999999998</v>
      </c>
      <c r="T1075" s="35">
        <f t="shared" si="64"/>
        <v>62.796159999999993</v>
      </c>
    </row>
    <row r="1076" spans="1:20" x14ac:dyDescent="0.35">
      <c r="A1076" s="28">
        <v>2014</v>
      </c>
      <c r="B1076" s="28" t="s">
        <v>135</v>
      </c>
      <c r="C1076" s="10" t="s">
        <v>136</v>
      </c>
      <c r="D1076" s="28">
        <v>4</v>
      </c>
      <c r="E1076" s="28">
        <v>6</v>
      </c>
      <c r="F1076" s="28">
        <v>7</v>
      </c>
      <c r="G1076" s="28">
        <v>2</v>
      </c>
      <c r="H1076" s="28" t="s">
        <v>2</v>
      </c>
      <c r="I1076" s="29">
        <v>41871</v>
      </c>
      <c r="J1076" s="28" t="s">
        <v>127</v>
      </c>
      <c r="K1076" s="17">
        <v>716.4</v>
      </c>
      <c r="L1076" s="30">
        <v>392.2441996</v>
      </c>
      <c r="M1076" s="30">
        <v>272.34496230000002</v>
      </c>
      <c r="N1076" s="30"/>
      <c r="O1076" s="30">
        <v>51.770838040000001</v>
      </c>
      <c r="P1076" s="14">
        <v>-25.59</v>
      </c>
      <c r="Q1076" s="15">
        <v>21.905999999999999</v>
      </c>
      <c r="R1076" s="15">
        <v>70.3</v>
      </c>
      <c r="S1076" s="35">
        <f t="shared" si="67"/>
        <v>15.693458399999999</v>
      </c>
      <c r="T1076" s="35">
        <f t="shared" si="64"/>
        <v>50.362919999999995</v>
      </c>
    </row>
    <row r="1077" spans="1:20" x14ac:dyDescent="0.35">
      <c r="A1077" s="28">
        <v>2014</v>
      </c>
      <c r="B1077" s="28" t="s">
        <v>135</v>
      </c>
      <c r="C1077" s="10" t="s">
        <v>136</v>
      </c>
      <c r="D1077" s="28">
        <v>4</v>
      </c>
      <c r="E1077" s="28">
        <v>5</v>
      </c>
      <c r="F1077" s="28">
        <v>8</v>
      </c>
      <c r="G1077" s="28">
        <v>2</v>
      </c>
      <c r="H1077" s="28" t="s">
        <v>8</v>
      </c>
      <c r="I1077" s="29">
        <v>41871</v>
      </c>
      <c r="J1077" s="28" t="s">
        <v>127</v>
      </c>
      <c r="K1077" s="17">
        <v>767.6</v>
      </c>
      <c r="L1077" s="30">
        <v>331.65696179999998</v>
      </c>
      <c r="M1077" s="30">
        <v>356.75323939999998</v>
      </c>
      <c r="N1077" s="30"/>
      <c r="O1077" s="30">
        <v>79.149798790000006</v>
      </c>
      <c r="P1077" s="14">
        <v>-25.58</v>
      </c>
      <c r="Q1077" s="15">
        <v>21.015000000000001</v>
      </c>
      <c r="R1077" s="15">
        <v>97.8</v>
      </c>
      <c r="S1077" s="35">
        <f t="shared" si="67"/>
        <v>16.131114</v>
      </c>
      <c r="T1077" s="35">
        <f t="shared" si="64"/>
        <v>75.071280000000002</v>
      </c>
    </row>
    <row r="1078" spans="1:20" x14ac:dyDescent="0.35">
      <c r="A1078" s="28">
        <v>2014</v>
      </c>
      <c r="B1078" s="28" t="s">
        <v>135</v>
      </c>
      <c r="C1078" s="10" t="s">
        <v>136</v>
      </c>
      <c r="D1078" s="28">
        <v>4</v>
      </c>
      <c r="E1078" s="28">
        <v>4</v>
      </c>
      <c r="F1078" s="28">
        <v>9</v>
      </c>
      <c r="G1078" s="28">
        <v>2</v>
      </c>
      <c r="H1078" s="28" t="s">
        <v>12</v>
      </c>
      <c r="I1078" s="29">
        <v>41863</v>
      </c>
      <c r="J1078" s="28" t="s">
        <v>127</v>
      </c>
      <c r="K1078" s="17">
        <v>629.79999999999995</v>
      </c>
      <c r="L1078" s="30">
        <v>278.9993485</v>
      </c>
      <c r="M1078" s="30">
        <v>315.92573290000001</v>
      </c>
      <c r="N1078" s="30"/>
      <c r="O1078" s="30">
        <v>34.874918569999998</v>
      </c>
      <c r="P1078" s="14">
        <v>-25.43</v>
      </c>
      <c r="Q1078" s="15">
        <v>24.884</v>
      </c>
      <c r="R1078" s="15">
        <v>89.3</v>
      </c>
      <c r="S1078" s="35">
        <f t="shared" si="67"/>
        <v>15.671943199999999</v>
      </c>
      <c r="T1078" s="35">
        <f t="shared" si="64"/>
        <v>56.241139999999994</v>
      </c>
    </row>
    <row r="1079" spans="1:20" x14ac:dyDescent="0.35">
      <c r="A1079" s="28">
        <v>2014</v>
      </c>
      <c r="B1079" s="28" t="s">
        <v>135</v>
      </c>
      <c r="C1079" s="10" t="s">
        <v>136</v>
      </c>
      <c r="D1079" s="28">
        <v>4</v>
      </c>
      <c r="E1079" s="28">
        <v>3</v>
      </c>
      <c r="F1079" s="28">
        <v>10</v>
      </c>
      <c r="G1079" s="28">
        <v>2</v>
      </c>
      <c r="H1079" s="28" t="s">
        <v>7</v>
      </c>
      <c r="I1079" s="29">
        <v>41871</v>
      </c>
      <c r="J1079" s="28" t="s">
        <v>127</v>
      </c>
      <c r="K1079" s="17">
        <v>693.5</v>
      </c>
      <c r="L1079" s="30">
        <v>394.47802089999999</v>
      </c>
      <c r="M1079" s="30">
        <v>270.23129690000002</v>
      </c>
      <c r="N1079" s="30"/>
      <c r="O1079" s="30">
        <v>28.770682239999999</v>
      </c>
      <c r="P1079" s="14">
        <v>-25.46</v>
      </c>
      <c r="Q1079" s="15">
        <v>23.459</v>
      </c>
      <c r="R1079" s="15">
        <v>93.3</v>
      </c>
      <c r="S1079" s="35">
        <f t="shared" si="67"/>
        <v>16.2688165</v>
      </c>
      <c r="T1079" s="35">
        <f t="shared" si="64"/>
        <v>64.703549999999993</v>
      </c>
    </row>
    <row r="1080" spans="1:20" x14ac:dyDescent="0.35">
      <c r="A1080" s="28">
        <v>2014</v>
      </c>
      <c r="B1080" s="28" t="s">
        <v>135</v>
      </c>
      <c r="C1080" s="10" t="s">
        <v>136</v>
      </c>
      <c r="D1080" s="28">
        <v>4</v>
      </c>
      <c r="E1080" s="28">
        <v>2</v>
      </c>
      <c r="F1080" s="28">
        <v>11</v>
      </c>
      <c r="G1080" s="28">
        <v>2</v>
      </c>
      <c r="H1080" s="28" t="s">
        <v>6</v>
      </c>
      <c r="I1080" s="29">
        <v>41871</v>
      </c>
      <c r="J1080" s="28" t="s">
        <v>127</v>
      </c>
      <c r="K1080" s="17">
        <v>609.29999999999995</v>
      </c>
      <c r="L1080" s="30">
        <v>295.31359529999997</v>
      </c>
      <c r="M1080" s="30">
        <v>298.26509149999998</v>
      </c>
      <c r="N1080" s="30"/>
      <c r="O1080" s="30">
        <v>15.74131324</v>
      </c>
      <c r="P1080" s="14">
        <v>-25.8</v>
      </c>
      <c r="Q1080" s="15">
        <v>26.221</v>
      </c>
      <c r="R1080" s="15">
        <v>75.5</v>
      </c>
      <c r="S1080" s="35">
        <f t="shared" si="67"/>
        <v>15.9764553</v>
      </c>
      <c r="T1080" s="35">
        <f t="shared" si="64"/>
        <v>46.002149999999993</v>
      </c>
    </row>
    <row r="1081" spans="1:20" x14ac:dyDescent="0.35">
      <c r="A1081" s="28">
        <v>2014</v>
      </c>
      <c r="B1081" s="28" t="s">
        <v>135</v>
      </c>
      <c r="C1081" s="10" t="s">
        <v>136</v>
      </c>
      <c r="D1081" s="28">
        <v>4</v>
      </c>
      <c r="E1081" s="28">
        <v>1</v>
      </c>
      <c r="F1081" s="28">
        <v>12</v>
      </c>
      <c r="G1081" s="28">
        <v>2</v>
      </c>
      <c r="H1081" s="28" t="s">
        <v>4</v>
      </c>
      <c r="I1081" s="29">
        <v>41871</v>
      </c>
      <c r="J1081" s="28" t="s">
        <v>127</v>
      </c>
      <c r="K1081" s="17">
        <v>638.29999999999995</v>
      </c>
      <c r="L1081" s="30">
        <v>256.15878520000001</v>
      </c>
      <c r="M1081" s="30">
        <v>310.62137380000001</v>
      </c>
      <c r="N1081" s="30"/>
      <c r="O1081" s="30">
        <v>71.539840929999997</v>
      </c>
      <c r="P1081" s="14">
        <v>-25.73</v>
      </c>
      <c r="Q1081" s="15">
        <v>22.075999999999997</v>
      </c>
      <c r="R1081" s="15">
        <v>100.60000000000001</v>
      </c>
      <c r="S1081" s="35">
        <f t="shared" si="67"/>
        <v>14.091110799999997</v>
      </c>
      <c r="T1081" s="35">
        <f t="shared" si="64"/>
        <v>64.212980000000002</v>
      </c>
    </row>
    <row r="1082" spans="1:20" x14ac:dyDescent="0.35">
      <c r="A1082" s="28">
        <v>2014</v>
      </c>
      <c r="B1082" s="28" t="s">
        <v>135</v>
      </c>
      <c r="C1082" s="10" t="s">
        <v>136</v>
      </c>
      <c r="D1082" s="28">
        <v>5</v>
      </c>
      <c r="E1082" s="28">
        <v>1</v>
      </c>
      <c r="F1082" s="28">
        <v>1</v>
      </c>
      <c r="G1082" s="28">
        <v>3</v>
      </c>
      <c r="H1082" s="28" t="s">
        <v>10</v>
      </c>
      <c r="I1082" s="29">
        <v>41871</v>
      </c>
      <c r="J1082" s="28" t="s">
        <v>127</v>
      </c>
      <c r="K1082" s="17">
        <v>886.7</v>
      </c>
      <c r="L1082" s="30">
        <v>450.33359949999999</v>
      </c>
      <c r="M1082" s="30">
        <v>356.72643679999999</v>
      </c>
      <c r="N1082" s="30"/>
      <c r="O1082" s="30">
        <v>79.659963700000006</v>
      </c>
      <c r="P1082" s="14">
        <v>-25.8</v>
      </c>
      <c r="Q1082" s="15">
        <v>21.623000000000001</v>
      </c>
      <c r="R1082" s="15">
        <v>80.199999999999989</v>
      </c>
      <c r="S1082" s="35">
        <f t="shared" si="67"/>
        <v>19.173114100000003</v>
      </c>
      <c r="T1082" s="35">
        <f t="shared" si="64"/>
        <v>71.113339999999994</v>
      </c>
    </row>
    <row r="1083" spans="1:20" x14ac:dyDescent="0.35">
      <c r="A1083" s="28">
        <v>2014</v>
      </c>
      <c r="B1083" s="28" t="s">
        <v>135</v>
      </c>
      <c r="C1083" s="10" t="s">
        <v>136</v>
      </c>
      <c r="D1083" s="28">
        <v>5</v>
      </c>
      <c r="E1083" s="28">
        <v>2</v>
      </c>
      <c r="F1083" s="28">
        <v>2</v>
      </c>
      <c r="G1083" s="28">
        <v>3</v>
      </c>
      <c r="H1083" s="28" t="s">
        <v>7</v>
      </c>
      <c r="I1083" s="29">
        <v>41871</v>
      </c>
      <c r="J1083" s="28" t="s">
        <v>127</v>
      </c>
      <c r="K1083" s="17">
        <v>698.5</v>
      </c>
      <c r="L1083" s="30">
        <v>370.6254682</v>
      </c>
      <c r="M1083" s="30">
        <v>298.53518100000002</v>
      </c>
      <c r="N1083" s="30"/>
      <c r="O1083" s="30">
        <v>29.359350809999999</v>
      </c>
      <c r="P1083" s="14">
        <v>-25.85</v>
      </c>
      <c r="Q1083" s="15">
        <v>20.288</v>
      </c>
      <c r="R1083" s="15">
        <v>79.800000000000011</v>
      </c>
      <c r="S1083" s="35">
        <f t="shared" si="67"/>
        <v>14.171168</v>
      </c>
      <c r="T1083" s="35">
        <f t="shared" si="64"/>
        <v>55.740300000000012</v>
      </c>
    </row>
    <row r="1084" spans="1:20" x14ac:dyDescent="0.35">
      <c r="A1084" s="28">
        <v>2014</v>
      </c>
      <c r="B1084" s="28" t="s">
        <v>135</v>
      </c>
      <c r="C1084" s="10" t="s">
        <v>136</v>
      </c>
      <c r="D1084" s="28">
        <v>5</v>
      </c>
      <c r="E1084" s="28">
        <v>3</v>
      </c>
      <c r="F1084" s="28">
        <v>3</v>
      </c>
      <c r="G1084" s="28">
        <v>3</v>
      </c>
      <c r="H1084" s="28" t="s">
        <v>13</v>
      </c>
      <c r="I1084" s="29">
        <v>41863</v>
      </c>
      <c r="J1084" s="28" t="s">
        <v>127</v>
      </c>
      <c r="K1084" s="17">
        <v>686</v>
      </c>
      <c r="L1084" s="30">
        <v>355.73729479999997</v>
      </c>
      <c r="M1084" s="30">
        <v>293.04126120000001</v>
      </c>
      <c r="N1084" s="30"/>
      <c r="O1084" s="30">
        <v>37.24144398</v>
      </c>
      <c r="P1084" s="14"/>
      <c r="Q1084" s="15"/>
      <c r="R1084" s="15"/>
      <c r="S1084" s="35"/>
      <c r="T1084" s="35"/>
    </row>
    <row r="1085" spans="1:20" x14ac:dyDescent="0.35">
      <c r="A1085" s="28">
        <v>2014</v>
      </c>
      <c r="B1085" s="28" t="s">
        <v>135</v>
      </c>
      <c r="C1085" s="10" t="s">
        <v>136</v>
      </c>
      <c r="D1085" s="28">
        <v>5</v>
      </c>
      <c r="E1085" s="28">
        <v>4</v>
      </c>
      <c r="F1085" s="28">
        <v>4</v>
      </c>
      <c r="G1085" s="28">
        <v>3</v>
      </c>
      <c r="H1085" s="28" t="s">
        <v>8</v>
      </c>
      <c r="I1085" s="29">
        <v>41871</v>
      </c>
      <c r="J1085" s="28" t="s">
        <v>127</v>
      </c>
      <c r="K1085" s="17">
        <v>813.1</v>
      </c>
      <c r="L1085" s="30">
        <v>356.41163</v>
      </c>
      <c r="M1085" s="30">
        <v>352.82960350000002</v>
      </c>
      <c r="N1085" s="30"/>
      <c r="O1085" s="30">
        <v>103.8787665</v>
      </c>
      <c r="P1085" s="14">
        <v>-25.46</v>
      </c>
      <c r="Q1085" s="15">
        <v>23.695</v>
      </c>
      <c r="R1085" s="15">
        <v>78</v>
      </c>
      <c r="S1085" s="35">
        <f t="shared" si="67"/>
        <v>19.2664045</v>
      </c>
      <c r="T1085" s="35">
        <f t="shared" si="64"/>
        <v>63.421800000000005</v>
      </c>
    </row>
    <row r="1086" spans="1:20" x14ac:dyDescent="0.35">
      <c r="A1086" s="28">
        <v>2014</v>
      </c>
      <c r="B1086" s="28" t="s">
        <v>135</v>
      </c>
      <c r="C1086" s="10" t="s">
        <v>136</v>
      </c>
      <c r="D1086" s="28">
        <v>5</v>
      </c>
      <c r="E1086" s="28">
        <v>5</v>
      </c>
      <c r="F1086" s="28">
        <v>5</v>
      </c>
      <c r="G1086" s="28">
        <v>3</v>
      </c>
      <c r="H1086" s="28" t="s">
        <v>3</v>
      </c>
      <c r="I1086" s="29">
        <v>41871</v>
      </c>
      <c r="J1086" s="28" t="s">
        <v>127</v>
      </c>
      <c r="K1086" s="17">
        <v>765.9</v>
      </c>
      <c r="L1086" s="30">
        <v>325.25714010000002</v>
      </c>
      <c r="M1086" s="30">
        <v>405.28072220000001</v>
      </c>
      <c r="N1086" s="30"/>
      <c r="O1086" s="30">
        <v>35.402137699999997</v>
      </c>
      <c r="P1086" s="14">
        <v>-25.77</v>
      </c>
      <c r="Q1086" s="15">
        <v>25.478000000000002</v>
      </c>
      <c r="R1086" s="15">
        <v>71.100000000000009</v>
      </c>
      <c r="S1086" s="35">
        <f t="shared" si="67"/>
        <v>19.513600199999999</v>
      </c>
      <c r="T1086" s="35">
        <f t="shared" si="64"/>
        <v>54.455490000000005</v>
      </c>
    </row>
    <row r="1087" spans="1:20" x14ac:dyDescent="0.35">
      <c r="A1087" s="28">
        <v>2014</v>
      </c>
      <c r="B1087" s="28" t="s">
        <v>135</v>
      </c>
      <c r="C1087" s="10" t="s">
        <v>136</v>
      </c>
      <c r="D1087" s="28">
        <v>5</v>
      </c>
      <c r="E1087" s="28">
        <v>6</v>
      </c>
      <c r="F1087" s="28">
        <v>6</v>
      </c>
      <c r="G1087" s="28">
        <v>3</v>
      </c>
      <c r="H1087" s="28" t="s">
        <v>4</v>
      </c>
      <c r="I1087" s="29">
        <v>41871</v>
      </c>
      <c r="J1087" s="28" t="s">
        <v>127</v>
      </c>
      <c r="K1087" s="17">
        <v>629</v>
      </c>
      <c r="L1087" s="30">
        <v>242</v>
      </c>
      <c r="M1087" s="30">
        <v>354</v>
      </c>
      <c r="N1087" s="30"/>
      <c r="O1087" s="30">
        <v>33</v>
      </c>
      <c r="P1087" s="14"/>
      <c r="Q1087" s="15"/>
      <c r="R1087" s="15"/>
      <c r="S1087" s="35"/>
      <c r="T1087" s="35"/>
    </row>
    <row r="1088" spans="1:20" x14ac:dyDescent="0.35">
      <c r="A1088" s="28">
        <v>2014</v>
      </c>
      <c r="B1088" s="28" t="s">
        <v>135</v>
      </c>
      <c r="C1088" s="10" t="s">
        <v>136</v>
      </c>
      <c r="D1088" s="28">
        <v>6</v>
      </c>
      <c r="E1088" s="28">
        <v>6</v>
      </c>
      <c r="F1088" s="28">
        <v>7</v>
      </c>
      <c r="G1088" s="28">
        <v>3</v>
      </c>
      <c r="H1088" s="28" t="s">
        <v>5</v>
      </c>
      <c r="I1088" s="29">
        <v>41871</v>
      </c>
      <c r="J1088" s="28" t="s">
        <v>127</v>
      </c>
      <c r="K1088" s="17">
        <v>739.6</v>
      </c>
      <c r="L1088" s="30">
        <v>365.08003109999999</v>
      </c>
      <c r="M1088" s="30">
        <v>302.81653929999999</v>
      </c>
      <c r="N1088" s="30"/>
      <c r="O1088" s="30">
        <v>71.68342964</v>
      </c>
      <c r="P1088" s="14">
        <v>-25.37</v>
      </c>
      <c r="Q1088" s="15">
        <v>24.094000000000001</v>
      </c>
      <c r="R1088" s="15">
        <v>66.5</v>
      </c>
      <c r="S1088" s="35">
        <f t="shared" si="67"/>
        <v>17.819922400000003</v>
      </c>
      <c r="T1088" s="35">
        <f t="shared" si="64"/>
        <v>49.183399999999999</v>
      </c>
    </row>
    <row r="1089" spans="1:20" x14ac:dyDescent="0.35">
      <c r="A1089" s="28">
        <v>2014</v>
      </c>
      <c r="B1089" s="28" t="s">
        <v>135</v>
      </c>
      <c r="C1089" s="10" t="s">
        <v>136</v>
      </c>
      <c r="D1089" s="28">
        <v>6</v>
      </c>
      <c r="E1089" s="28">
        <v>5</v>
      </c>
      <c r="F1089" s="28">
        <v>8</v>
      </c>
      <c r="G1089" s="28">
        <v>3</v>
      </c>
      <c r="H1089" s="28" t="s">
        <v>6</v>
      </c>
      <c r="I1089" s="29">
        <v>41871</v>
      </c>
      <c r="J1089" s="28" t="s">
        <v>127</v>
      </c>
      <c r="K1089" s="17">
        <v>679</v>
      </c>
      <c r="L1089" s="30">
        <v>339.69364380000002</v>
      </c>
      <c r="M1089" s="30">
        <v>299.52860920000001</v>
      </c>
      <c r="N1089" s="30"/>
      <c r="O1089" s="30">
        <v>39.73774701</v>
      </c>
      <c r="P1089" s="14">
        <v>-25.5</v>
      </c>
      <c r="Q1089" s="15">
        <v>21.141000000000002</v>
      </c>
      <c r="R1089" s="15">
        <v>76.399999999999991</v>
      </c>
      <c r="S1089" s="35">
        <f t="shared" si="67"/>
        <v>14.354739000000002</v>
      </c>
      <c r="T1089" s="35">
        <f t="shared" si="64"/>
        <v>51.875599999999991</v>
      </c>
    </row>
    <row r="1090" spans="1:20" x14ac:dyDescent="0.35">
      <c r="A1090" s="28">
        <v>2014</v>
      </c>
      <c r="B1090" s="28" t="s">
        <v>135</v>
      </c>
      <c r="C1090" s="10" t="s">
        <v>136</v>
      </c>
      <c r="D1090" s="28">
        <v>6</v>
      </c>
      <c r="E1090" s="28">
        <v>4</v>
      </c>
      <c r="F1090" s="28">
        <v>9</v>
      </c>
      <c r="G1090" s="28">
        <v>3</v>
      </c>
      <c r="H1090" s="28" t="s">
        <v>9</v>
      </c>
      <c r="I1090" s="29">
        <v>41871</v>
      </c>
      <c r="J1090" s="28" t="s">
        <v>127</v>
      </c>
      <c r="K1090" s="17">
        <v>681.2</v>
      </c>
      <c r="L1090" s="30">
        <v>333.37950189999998</v>
      </c>
      <c r="M1090" s="30">
        <v>279.08869240000001</v>
      </c>
      <c r="N1090" s="30"/>
      <c r="O1090" s="30">
        <v>68.711805729999995</v>
      </c>
      <c r="P1090" s="14">
        <v>-25.08</v>
      </c>
      <c r="Q1090" s="15">
        <v>21.390999999999998</v>
      </c>
      <c r="R1090" s="15">
        <v>82.899999999999991</v>
      </c>
      <c r="S1090" s="35">
        <f t="shared" si="67"/>
        <v>14.5715492</v>
      </c>
      <c r="T1090" s="35">
        <f t="shared" si="64"/>
        <v>56.471479999999993</v>
      </c>
    </row>
    <row r="1091" spans="1:20" x14ac:dyDescent="0.35">
      <c r="A1091" s="28">
        <v>2014</v>
      </c>
      <c r="B1091" s="28" t="s">
        <v>135</v>
      </c>
      <c r="C1091" s="10" t="s">
        <v>136</v>
      </c>
      <c r="D1091" s="28">
        <v>6</v>
      </c>
      <c r="E1091" s="28">
        <v>3</v>
      </c>
      <c r="F1091" s="28">
        <v>10</v>
      </c>
      <c r="G1091" s="28">
        <v>3</v>
      </c>
      <c r="H1091" s="28" t="s">
        <v>2</v>
      </c>
      <c r="I1091" s="29">
        <v>41871</v>
      </c>
      <c r="J1091" s="28" t="s">
        <v>127</v>
      </c>
      <c r="K1091" s="17">
        <v>1123.9000000000001</v>
      </c>
      <c r="L1091" s="30">
        <v>573.86121720000006</v>
      </c>
      <c r="M1091" s="30">
        <v>368.18633790000001</v>
      </c>
      <c r="N1091" s="30"/>
      <c r="O1091" s="30">
        <v>181.85244489999999</v>
      </c>
      <c r="P1091" s="14">
        <v>-25.64</v>
      </c>
      <c r="Q1091" s="15">
        <v>20.617000000000001</v>
      </c>
      <c r="R1091" s="15">
        <v>77.900000000000006</v>
      </c>
      <c r="S1091" s="35">
        <f t="shared" si="67"/>
        <v>23.171446300000003</v>
      </c>
      <c r="T1091" s="35">
        <f t="shared" ref="T1091:T1153" si="68">K1091*R1091/1000</f>
        <v>87.551810000000017</v>
      </c>
    </row>
    <row r="1092" spans="1:20" x14ac:dyDescent="0.35">
      <c r="A1092" s="28">
        <v>2014</v>
      </c>
      <c r="B1092" s="28" t="s">
        <v>135</v>
      </c>
      <c r="C1092" s="10" t="s">
        <v>136</v>
      </c>
      <c r="D1092" s="28">
        <v>6</v>
      </c>
      <c r="E1092" s="28">
        <v>2</v>
      </c>
      <c r="F1092" s="28">
        <v>11</v>
      </c>
      <c r="G1092" s="28">
        <v>3</v>
      </c>
      <c r="H1092" s="28" t="s">
        <v>14</v>
      </c>
      <c r="I1092" s="29">
        <v>41871</v>
      </c>
      <c r="J1092" s="28" t="s">
        <v>127</v>
      </c>
      <c r="K1092" s="17">
        <v>811</v>
      </c>
      <c r="L1092" s="30">
        <v>374.9391928</v>
      </c>
      <c r="M1092" s="30">
        <v>348.97752259999999</v>
      </c>
      <c r="N1092" s="30"/>
      <c r="O1092" s="30">
        <v>87.103284619999997</v>
      </c>
      <c r="P1092" s="14"/>
      <c r="Q1092" s="15"/>
      <c r="R1092" s="15"/>
      <c r="S1092" s="35"/>
      <c r="T1092" s="35"/>
    </row>
    <row r="1093" spans="1:20" x14ac:dyDescent="0.35">
      <c r="A1093" s="28">
        <v>2014</v>
      </c>
      <c r="B1093" s="28" t="s">
        <v>135</v>
      </c>
      <c r="C1093" s="10" t="s">
        <v>136</v>
      </c>
      <c r="D1093" s="28">
        <v>6</v>
      </c>
      <c r="E1093" s="28">
        <v>1</v>
      </c>
      <c r="F1093" s="28">
        <v>12</v>
      </c>
      <c r="G1093" s="28">
        <v>3</v>
      </c>
      <c r="H1093" s="28" t="s">
        <v>12</v>
      </c>
      <c r="I1093" s="29">
        <v>41863</v>
      </c>
      <c r="J1093" s="28" t="s">
        <v>127</v>
      </c>
      <c r="K1093" s="17">
        <v>541.6</v>
      </c>
      <c r="L1093" s="30">
        <v>235.14167990000001</v>
      </c>
      <c r="M1093" s="30">
        <v>258.60795760000002</v>
      </c>
      <c r="N1093" s="30"/>
      <c r="O1093" s="30">
        <v>47.890362510000003</v>
      </c>
      <c r="P1093" s="14"/>
      <c r="Q1093" s="15"/>
      <c r="R1093" s="15"/>
      <c r="S1093" s="35"/>
      <c r="T1093" s="35"/>
    </row>
    <row r="1094" spans="1:20" x14ac:dyDescent="0.35">
      <c r="A1094" s="28">
        <v>2014</v>
      </c>
      <c r="B1094" s="28" t="s">
        <v>135</v>
      </c>
      <c r="C1094" s="10" t="s">
        <v>136</v>
      </c>
      <c r="D1094" s="28">
        <v>7</v>
      </c>
      <c r="E1094" s="28">
        <v>1</v>
      </c>
      <c r="F1094" s="28">
        <v>1</v>
      </c>
      <c r="G1094" s="28">
        <v>4</v>
      </c>
      <c r="H1094" s="28" t="s">
        <v>5</v>
      </c>
      <c r="I1094" s="29">
        <v>41871</v>
      </c>
      <c r="J1094" s="28" t="s">
        <v>127</v>
      </c>
      <c r="K1094" s="17">
        <v>784</v>
      </c>
      <c r="L1094" s="30">
        <v>330.64347830000003</v>
      </c>
      <c r="M1094" s="30">
        <v>323.82608699999997</v>
      </c>
      <c r="N1094" s="30"/>
      <c r="O1094" s="30">
        <v>129.53043479999999</v>
      </c>
      <c r="P1094" s="14"/>
      <c r="Q1094" s="15"/>
      <c r="R1094" s="15"/>
      <c r="S1094" s="35"/>
      <c r="T1094" s="35"/>
    </row>
    <row r="1095" spans="1:20" x14ac:dyDescent="0.35">
      <c r="A1095" s="28">
        <v>2014</v>
      </c>
      <c r="B1095" s="28" t="s">
        <v>135</v>
      </c>
      <c r="C1095" s="10" t="s">
        <v>136</v>
      </c>
      <c r="D1095" s="28">
        <v>7</v>
      </c>
      <c r="E1095" s="28">
        <v>2</v>
      </c>
      <c r="F1095" s="28">
        <v>2</v>
      </c>
      <c r="G1095" s="28">
        <v>4</v>
      </c>
      <c r="H1095" s="28" t="s">
        <v>2</v>
      </c>
      <c r="I1095" s="29">
        <v>41871</v>
      </c>
      <c r="J1095" s="28" t="s">
        <v>127</v>
      </c>
      <c r="K1095" s="17">
        <v>622.20000000000005</v>
      </c>
      <c r="L1095" s="30">
        <v>293.59192150000001</v>
      </c>
      <c r="M1095" s="30">
        <v>225.24372220000001</v>
      </c>
      <c r="N1095" s="30"/>
      <c r="O1095" s="30">
        <v>103.3443564</v>
      </c>
      <c r="P1095" s="14">
        <v>-25.57</v>
      </c>
      <c r="Q1095" s="15">
        <v>22.219000000000001</v>
      </c>
      <c r="R1095" s="15">
        <v>60.199999999999996</v>
      </c>
      <c r="S1095" s="35">
        <f t="shared" si="67"/>
        <v>13.824661800000001</v>
      </c>
      <c r="T1095" s="35">
        <f t="shared" si="68"/>
        <v>37.456440000000001</v>
      </c>
    </row>
    <row r="1096" spans="1:20" x14ac:dyDescent="0.35">
      <c r="A1096" s="28">
        <v>2014</v>
      </c>
      <c r="B1096" s="28" t="s">
        <v>135</v>
      </c>
      <c r="C1096" s="10" t="s">
        <v>136</v>
      </c>
      <c r="D1096" s="28">
        <v>7</v>
      </c>
      <c r="E1096" s="28">
        <v>3</v>
      </c>
      <c r="F1096" s="28">
        <v>3</v>
      </c>
      <c r="G1096" s="28">
        <v>4</v>
      </c>
      <c r="H1096" s="28" t="s">
        <v>12</v>
      </c>
      <c r="I1096" s="29">
        <v>41863</v>
      </c>
      <c r="J1096" s="28" t="s">
        <v>127</v>
      </c>
      <c r="K1096" s="17">
        <v>581.79999999999995</v>
      </c>
      <c r="L1096" s="30">
        <v>326.14516639999999</v>
      </c>
      <c r="M1096" s="30">
        <v>238.32798729999999</v>
      </c>
      <c r="N1096" s="30"/>
      <c r="O1096" s="30">
        <v>17.286846279999999</v>
      </c>
      <c r="P1096" s="14"/>
      <c r="Q1096" s="15"/>
      <c r="R1096" s="15"/>
      <c r="S1096" s="35"/>
      <c r="T1096" s="35"/>
    </row>
    <row r="1097" spans="1:20" x14ac:dyDescent="0.35">
      <c r="A1097" s="28">
        <v>2014</v>
      </c>
      <c r="B1097" s="28" t="s">
        <v>135</v>
      </c>
      <c r="C1097" s="10" t="s">
        <v>136</v>
      </c>
      <c r="D1097" s="28">
        <v>7</v>
      </c>
      <c r="E1097" s="28">
        <v>4</v>
      </c>
      <c r="F1097" s="28">
        <v>4</v>
      </c>
      <c r="G1097" s="28">
        <v>4</v>
      </c>
      <c r="H1097" s="28" t="s">
        <v>14</v>
      </c>
      <c r="I1097" s="29">
        <v>41871</v>
      </c>
      <c r="J1097" s="28" t="s">
        <v>127</v>
      </c>
      <c r="K1097" s="17">
        <v>635.29999999999995</v>
      </c>
      <c r="L1097" s="30">
        <v>242.8929215</v>
      </c>
      <c r="M1097" s="30">
        <v>311.48277130000002</v>
      </c>
      <c r="N1097" s="30"/>
      <c r="O1097" s="30">
        <v>80.964307180000006</v>
      </c>
      <c r="P1097" s="14"/>
      <c r="Q1097" s="15"/>
      <c r="R1097" s="15"/>
      <c r="S1097" s="35"/>
      <c r="T1097" s="35"/>
    </row>
    <row r="1098" spans="1:20" x14ac:dyDescent="0.35">
      <c r="A1098" s="28">
        <v>2014</v>
      </c>
      <c r="B1098" s="28" t="s">
        <v>135</v>
      </c>
      <c r="C1098" s="10" t="s">
        <v>136</v>
      </c>
      <c r="D1098" s="28">
        <v>7</v>
      </c>
      <c r="E1098" s="28">
        <v>5</v>
      </c>
      <c r="F1098" s="28">
        <v>5</v>
      </c>
      <c r="G1098" s="28">
        <v>4</v>
      </c>
      <c r="H1098" s="28" t="s">
        <v>9</v>
      </c>
      <c r="I1098" s="29">
        <v>41871</v>
      </c>
      <c r="J1098" s="28" t="s">
        <v>127</v>
      </c>
      <c r="K1098" s="17">
        <v>751.4</v>
      </c>
      <c r="L1098" s="30">
        <v>333.37450819999998</v>
      </c>
      <c r="M1098" s="30">
        <v>331.06475410000002</v>
      </c>
      <c r="N1098" s="30"/>
      <c r="O1098" s="30">
        <v>87.000737700000002</v>
      </c>
      <c r="P1098" s="14"/>
      <c r="Q1098" s="15"/>
      <c r="R1098" s="15"/>
      <c r="S1098" s="35"/>
      <c r="T1098" s="35"/>
    </row>
    <row r="1099" spans="1:20" x14ac:dyDescent="0.35">
      <c r="A1099" s="28">
        <v>2014</v>
      </c>
      <c r="B1099" s="28" t="s">
        <v>135</v>
      </c>
      <c r="C1099" s="10" t="s">
        <v>136</v>
      </c>
      <c r="D1099" s="28">
        <v>7</v>
      </c>
      <c r="E1099" s="28">
        <v>6</v>
      </c>
      <c r="F1099" s="28">
        <v>6</v>
      </c>
      <c r="G1099" s="28">
        <v>4</v>
      </c>
      <c r="H1099" s="28" t="s">
        <v>7</v>
      </c>
      <c r="I1099" s="29">
        <v>41871</v>
      </c>
      <c r="J1099" s="28" t="s">
        <v>127</v>
      </c>
      <c r="K1099" s="17">
        <v>741.5</v>
      </c>
      <c r="L1099" s="30">
        <v>351.63906259999999</v>
      </c>
      <c r="M1099" s="30">
        <v>315.97216159999999</v>
      </c>
      <c r="N1099" s="30"/>
      <c r="O1099" s="30">
        <v>73.84877582</v>
      </c>
      <c r="P1099" s="14">
        <v>-25.77</v>
      </c>
      <c r="Q1099" s="15">
        <v>20.676000000000002</v>
      </c>
      <c r="R1099" s="15">
        <v>82.6</v>
      </c>
      <c r="S1099" s="35">
        <f t="shared" si="67"/>
        <v>15.331254000000001</v>
      </c>
      <c r="T1099" s="35">
        <f t="shared" si="68"/>
        <v>61.247899999999994</v>
      </c>
    </row>
    <row r="1100" spans="1:20" x14ac:dyDescent="0.35">
      <c r="A1100" s="28">
        <v>2014</v>
      </c>
      <c r="B1100" s="28" t="s">
        <v>135</v>
      </c>
      <c r="C1100" s="10" t="s">
        <v>136</v>
      </c>
      <c r="D1100" s="28">
        <v>8</v>
      </c>
      <c r="E1100" s="28">
        <v>6</v>
      </c>
      <c r="F1100" s="28">
        <v>7</v>
      </c>
      <c r="G1100" s="28">
        <v>4</v>
      </c>
      <c r="H1100" s="28" t="s">
        <v>8</v>
      </c>
      <c r="I1100" s="29">
        <v>41871</v>
      </c>
      <c r="J1100" s="28" t="s">
        <v>127</v>
      </c>
      <c r="K1100" s="17">
        <v>729.9</v>
      </c>
      <c r="L1100" s="30">
        <v>365.6339759</v>
      </c>
      <c r="M1100" s="30">
        <v>316.77855419999997</v>
      </c>
      <c r="N1100" s="30"/>
      <c r="O1100" s="30">
        <v>47.487469879999999</v>
      </c>
      <c r="P1100" s="14">
        <v>-25.68</v>
      </c>
      <c r="Q1100" s="15">
        <v>21.745000000000001</v>
      </c>
      <c r="R1100" s="15">
        <v>92.300000000000011</v>
      </c>
      <c r="S1100" s="35">
        <f t="shared" si="67"/>
        <v>15.871675499999998</v>
      </c>
      <c r="T1100" s="35">
        <f t="shared" si="68"/>
        <v>67.369770000000003</v>
      </c>
    </row>
    <row r="1101" spans="1:20" x14ac:dyDescent="0.35">
      <c r="A1101" s="28">
        <v>2014</v>
      </c>
      <c r="B1101" s="28" t="s">
        <v>135</v>
      </c>
      <c r="C1101" s="10" t="s">
        <v>136</v>
      </c>
      <c r="D1101" s="28">
        <v>8</v>
      </c>
      <c r="E1101" s="28">
        <v>5</v>
      </c>
      <c r="F1101" s="28">
        <v>8</v>
      </c>
      <c r="G1101" s="28">
        <v>4</v>
      </c>
      <c r="H1101" s="28" t="s">
        <v>10</v>
      </c>
      <c r="I1101" s="29">
        <v>41871</v>
      </c>
      <c r="J1101" s="28" t="s">
        <v>127</v>
      </c>
      <c r="K1101" s="17">
        <v>734.9</v>
      </c>
      <c r="L1101" s="30">
        <v>390.74133139999998</v>
      </c>
      <c r="M1101" s="30">
        <v>288.85505069999999</v>
      </c>
      <c r="N1101" s="30"/>
      <c r="O1101" s="30">
        <v>55.303617950000003</v>
      </c>
      <c r="P1101" s="14"/>
      <c r="Q1101" s="15"/>
      <c r="R1101" s="15"/>
      <c r="S1101" s="35"/>
      <c r="T1101" s="35"/>
    </row>
    <row r="1102" spans="1:20" x14ac:dyDescent="0.35">
      <c r="A1102" s="28">
        <v>2014</v>
      </c>
      <c r="B1102" s="28" t="s">
        <v>135</v>
      </c>
      <c r="C1102" s="10" t="s">
        <v>136</v>
      </c>
      <c r="D1102" s="28">
        <v>8</v>
      </c>
      <c r="E1102" s="28">
        <v>4</v>
      </c>
      <c r="F1102" s="28">
        <v>9</v>
      </c>
      <c r="G1102" s="28">
        <v>4</v>
      </c>
      <c r="H1102" s="28" t="s">
        <v>6</v>
      </c>
      <c r="I1102" s="29">
        <v>41871</v>
      </c>
      <c r="J1102" s="28" t="s">
        <v>127</v>
      </c>
      <c r="K1102" s="17">
        <v>792.5</v>
      </c>
      <c r="L1102" s="30">
        <v>382.32280989999998</v>
      </c>
      <c r="M1102" s="30">
        <v>365.8461365</v>
      </c>
      <c r="N1102" s="30"/>
      <c r="O1102" s="30">
        <v>44.311053690000001</v>
      </c>
      <c r="P1102" s="14"/>
      <c r="Q1102" s="15"/>
      <c r="R1102" s="15"/>
      <c r="S1102" s="35"/>
      <c r="T1102" s="35"/>
    </row>
    <row r="1103" spans="1:20" x14ac:dyDescent="0.35">
      <c r="A1103" s="28">
        <v>2014</v>
      </c>
      <c r="B1103" s="28" t="s">
        <v>135</v>
      </c>
      <c r="C1103" s="10" t="s">
        <v>136</v>
      </c>
      <c r="D1103" s="28">
        <v>8</v>
      </c>
      <c r="E1103" s="28">
        <v>3</v>
      </c>
      <c r="F1103" s="28">
        <v>10</v>
      </c>
      <c r="G1103" s="28">
        <v>4</v>
      </c>
      <c r="H1103" s="28" t="s">
        <v>3</v>
      </c>
      <c r="I1103" s="29">
        <v>41871</v>
      </c>
      <c r="J1103" s="28" t="s">
        <v>127</v>
      </c>
      <c r="K1103" s="17">
        <v>763.2</v>
      </c>
      <c r="L1103" s="30">
        <v>321.4015417</v>
      </c>
      <c r="M1103" s="30">
        <v>367.00763790000002</v>
      </c>
      <c r="N1103" s="30"/>
      <c r="O1103" s="30">
        <v>74.75082037</v>
      </c>
      <c r="P1103" s="14">
        <v>-25.59</v>
      </c>
      <c r="Q1103" s="15">
        <v>28.466000000000001</v>
      </c>
      <c r="R1103" s="15">
        <v>73.5</v>
      </c>
      <c r="S1103" s="35">
        <f t="shared" si="67"/>
        <v>21.725251200000002</v>
      </c>
      <c r="T1103" s="35">
        <f t="shared" si="68"/>
        <v>56.095200000000006</v>
      </c>
    </row>
    <row r="1104" spans="1:20" x14ac:dyDescent="0.35">
      <c r="A1104" s="28">
        <v>2014</v>
      </c>
      <c r="B1104" s="28" t="s">
        <v>135</v>
      </c>
      <c r="C1104" s="10" t="s">
        <v>136</v>
      </c>
      <c r="D1104" s="28">
        <v>8</v>
      </c>
      <c r="E1104" s="28">
        <v>2</v>
      </c>
      <c r="F1104" s="28">
        <v>11</v>
      </c>
      <c r="G1104" s="28">
        <v>4</v>
      </c>
      <c r="H1104" s="28" t="s">
        <v>13</v>
      </c>
      <c r="I1104" s="29">
        <v>41863</v>
      </c>
      <c r="J1104" s="28" t="s">
        <v>127</v>
      </c>
      <c r="K1104" s="17">
        <v>509.9</v>
      </c>
      <c r="L1104" s="30">
        <v>223.44808990000001</v>
      </c>
      <c r="M1104" s="30">
        <v>248.38799739999999</v>
      </c>
      <c r="N1104" s="30"/>
      <c r="O1104" s="30">
        <v>38.083912759999997</v>
      </c>
      <c r="P1104" s="14"/>
      <c r="Q1104" s="15"/>
      <c r="R1104" s="15"/>
      <c r="S1104" s="35"/>
      <c r="T1104" s="35"/>
    </row>
    <row r="1105" spans="1:20" x14ac:dyDescent="0.35">
      <c r="A1105" s="28">
        <v>2014</v>
      </c>
      <c r="B1105" s="28" t="s">
        <v>135</v>
      </c>
      <c r="C1105" s="10" t="s">
        <v>136</v>
      </c>
      <c r="D1105" s="28">
        <v>8</v>
      </c>
      <c r="E1105" s="28">
        <v>1</v>
      </c>
      <c r="F1105" s="28">
        <v>12</v>
      </c>
      <c r="G1105" s="28">
        <v>4</v>
      </c>
      <c r="H1105" s="28" t="s">
        <v>4</v>
      </c>
      <c r="I1105" s="29">
        <v>41871</v>
      </c>
      <c r="J1105" s="28" t="s">
        <v>127</v>
      </c>
      <c r="K1105" s="17">
        <v>590.29999999999995</v>
      </c>
      <c r="L1105" s="30">
        <v>269.25964909999999</v>
      </c>
      <c r="M1105" s="30">
        <v>279.61578950000001</v>
      </c>
      <c r="N1105" s="30"/>
      <c r="O1105" s="30">
        <v>41.424561400000002</v>
      </c>
      <c r="P1105" s="14"/>
      <c r="Q1105" s="15"/>
      <c r="R1105" s="15"/>
      <c r="S1105" s="35"/>
      <c r="T1105" s="35"/>
    </row>
    <row r="1106" spans="1:20" x14ac:dyDescent="0.35">
      <c r="A1106" s="28">
        <v>2014</v>
      </c>
      <c r="B1106" s="28" t="s">
        <v>135</v>
      </c>
      <c r="C1106" s="10" t="s">
        <v>136</v>
      </c>
      <c r="D1106" s="28">
        <v>1</v>
      </c>
      <c r="E1106" s="28">
        <v>1</v>
      </c>
      <c r="F1106" s="28">
        <v>1</v>
      </c>
      <c r="G1106" s="28">
        <v>1</v>
      </c>
      <c r="H1106" s="28" t="s">
        <v>7</v>
      </c>
      <c r="I1106" s="29">
        <v>41891</v>
      </c>
      <c r="J1106" s="28" t="s">
        <v>128</v>
      </c>
      <c r="K1106" s="17">
        <v>1213.8</v>
      </c>
      <c r="L1106" s="30">
        <v>508.72500000000002</v>
      </c>
      <c r="M1106" s="30">
        <v>330.22500000000002</v>
      </c>
      <c r="N1106" s="30">
        <v>125</v>
      </c>
      <c r="O1106" s="30">
        <v>249.9</v>
      </c>
      <c r="P1106" s="14">
        <v>-26.15</v>
      </c>
      <c r="Q1106" s="15">
        <v>15.170999999999999</v>
      </c>
      <c r="R1106" s="15">
        <v>70</v>
      </c>
      <c r="S1106" s="35">
        <f t="shared" si="67"/>
        <v>18.414559799999999</v>
      </c>
      <c r="T1106" s="35">
        <f t="shared" si="68"/>
        <v>84.965999999999994</v>
      </c>
    </row>
    <row r="1107" spans="1:20" x14ac:dyDescent="0.35">
      <c r="A1107" s="28">
        <v>2014</v>
      </c>
      <c r="B1107" s="28" t="s">
        <v>135</v>
      </c>
      <c r="C1107" s="10" t="s">
        <v>136</v>
      </c>
      <c r="D1107" s="28">
        <v>1</v>
      </c>
      <c r="E1107" s="28">
        <v>2</v>
      </c>
      <c r="F1107" s="28">
        <v>2</v>
      </c>
      <c r="G1107" s="28">
        <v>1</v>
      </c>
      <c r="H1107" s="28" t="s">
        <v>8</v>
      </c>
      <c r="I1107" s="29">
        <v>41891</v>
      </c>
      <c r="J1107" s="28" t="s">
        <v>128</v>
      </c>
      <c r="K1107" s="17">
        <v>1175</v>
      </c>
      <c r="L1107" s="30">
        <v>560.89622640000005</v>
      </c>
      <c r="M1107" s="30">
        <v>363.58490569999998</v>
      </c>
      <c r="N1107" s="30">
        <v>146.30000000000001</v>
      </c>
      <c r="O1107" s="30">
        <v>104.19811319999999</v>
      </c>
      <c r="P1107" s="14">
        <v>-26.22</v>
      </c>
      <c r="Q1107" s="15">
        <v>16.728000000000002</v>
      </c>
      <c r="R1107" s="15">
        <v>49.2</v>
      </c>
      <c r="S1107" s="35">
        <f t="shared" si="67"/>
        <v>19.6554</v>
      </c>
      <c r="T1107" s="35">
        <f t="shared" si="68"/>
        <v>57.81</v>
      </c>
    </row>
    <row r="1108" spans="1:20" x14ac:dyDescent="0.35">
      <c r="A1108" s="28">
        <v>2014</v>
      </c>
      <c r="B1108" s="28" t="s">
        <v>135</v>
      </c>
      <c r="C1108" s="10" t="s">
        <v>136</v>
      </c>
      <c r="D1108" s="28">
        <v>1</v>
      </c>
      <c r="E1108" s="28">
        <v>3</v>
      </c>
      <c r="F1108" s="28">
        <v>3</v>
      </c>
      <c r="G1108" s="28">
        <v>1</v>
      </c>
      <c r="H1108" s="28" t="s">
        <v>4</v>
      </c>
      <c r="I1108" s="29">
        <v>41898</v>
      </c>
      <c r="J1108" s="28" t="s">
        <v>128</v>
      </c>
      <c r="K1108" s="17">
        <v>1309.8</v>
      </c>
      <c r="L1108" s="30">
        <v>600.1075697</v>
      </c>
      <c r="M1108" s="30">
        <v>403.11573709999999</v>
      </c>
      <c r="N1108" s="30">
        <v>234.8</v>
      </c>
      <c r="O1108" s="30">
        <v>71.751992029999997</v>
      </c>
      <c r="P1108" s="14">
        <v>-26.14</v>
      </c>
      <c r="Q1108" s="15">
        <v>17.172000000000001</v>
      </c>
      <c r="R1108" s="15">
        <v>67</v>
      </c>
      <c r="S1108" s="35">
        <f t="shared" si="67"/>
        <v>22.4918856</v>
      </c>
      <c r="T1108" s="35">
        <f t="shared" si="68"/>
        <v>87.756599999999992</v>
      </c>
    </row>
    <row r="1109" spans="1:20" x14ac:dyDescent="0.35">
      <c r="A1109" s="28">
        <v>2014</v>
      </c>
      <c r="B1109" s="28" t="s">
        <v>135</v>
      </c>
      <c r="C1109" s="10" t="s">
        <v>136</v>
      </c>
      <c r="D1109" s="28">
        <v>1</v>
      </c>
      <c r="E1109" s="28">
        <v>4</v>
      </c>
      <c r="F1109" s="28">
        <v>4</v>
      </c>
      <c r="G1109" s="28">
        <v>1</v>
      </c>
      <c r="H1109" s="28" t="s">
        <v>2</v>
      </c>
      <c r="I1109" s="29">
        <v>41891</v>
      </c>
      <c r="J1109" s="28" t="s">
        <v>128</v>
      </c>
      <c r="K1109" s="17">
        <v>1087.5999999999999</v>
      </c>
      <c r="L1109" s="30">
        <v>511.04096390000001</v>
      </c>
      <c r="M1109" s="30">
        <v>239.60895009999999</v>
      </c>
      <c r="N1109" s="30">
        <v>187.2</v>
      </c>
      <c r="O1109" s="30">
        <v>149.75559380000001</v>
      </c>
      <c r="P1109" s="14">
        <v>-26.23</v>
      </c>
      <c r="Q1109" s="15">
        <v>14.558999999999999</v>
      </c>
      <c r="R1109" s="15">
        <v>53.8</v>
      </c>
      <c r="S1109" s="35">
        <f t="shared" si="67"/>
        <v>15.834368399999997</v>
      </c>
      <c r="T1109" s="35">
        <f t="shared" si="68"/>
        <v>58.512879999999988</v>
      </c>
    </row>
    <row r="1110" spans="1:20" x14ac:dyDescent="0.35">
      <c r="A1110" s="28">
        <v>2014</v>
      </c>
      <c r="B1110" s="28" t="s">
        <v>135</v>
      </c>
      <c r="C1110" s="10" t="s">
        <v>136</v>
      </c>
      <c r="D1110" s="28">
        <v>1</v>
      </c>
      <c r="E1110" s="28">
        <v>5</v>
      </c>
      <c r="F1110" s="28">
        <v>5</v>
      </c>
      <c r="G1110" s="28">
        <v>1</v>
      </c>
      <c r="H1110" s="28" t="s">
        <v>6</v>
      </c>
      <c r="I1110" s="29">
        <v>41891</v>
      </c>
      <c r="J1110" s="28" t="s">
        <v>128</v>
      </c>
      <c r="K1110" s="17">
        <v>1112.8</v>
      </c>
      <c r="L1110" s="30">
        <v>569.47467359999996</v>
      </c>
      <c r="M1110" s="30">
        <v>271.17841600000003</v>
      </c>
      <c r="N1110" s="30">
        <v>176.3</v>
      </c>
      <c r="O1110" s="30">
        <v>95.880939949999998</v>
      </c>
      <c r="P1110" s="14">
        <v>-26.16</v>
      </c>
      <c r="Q1110" s="15">
        <v>16.853000000000002</v>
      </c>
      <c r="R1110" s="15">
        <v>73.899999999999991</v>
      </c>
      <c r="S1110" s="35">
        <f t="shared" si="67"/>
        <v>18.7540184</v>
      </c>
      <c r="T1110" s="35">
        <f t="shared" si="68"/>
        <v>82.235919999999979</v>
      </c>
    </row>
    <row r="1111" spans="1:20" x14ac:dyDescent="0.35">
      <c r="A1111" s="28">
        <v>2014</v>
      </c>
      <c r="B1111" s="28" t="s">
        <v>135</v>
      </c>
      <c r="C1111" s="10" t="s">
        <v>136</v>
      </c>
      <c r="D1111" s="28">
        <v>1</v>
      </c>
      <c r="E1111" s="28">
        <v>6</v>
      </c>
      <c r="F1111" s="28">
        <v>6</v>
      </c>
      <c r="G1111" s="28">
        <v>1</v>
      </c>
      <c r="H1111" s="28" t="s">
        <v>12</v>
      </c>
      <c r="I1111" s="29">
        <v>41891</v>
      </c>
      <c r="J1111" s="28" t="s">
        <v>128</v>
      </c>
      <c r="K1111" s="17">
        <v>1126.5999999999999</v>
      </c>
      <c r="L1111" s="30">
        <v>582.51490130000002</v>
      </c>
      <c r="M1111" s="30">
        <v>281.14434469999998</v>
      </c>
      <c r="N1111" s="30">
        <v>167.9</v>
      </c>
      <c r="O1111" s="30">
        <v>95.063195690000001</v>
      </c>
      <c r="P1111" s="14">
        <v>-26.14</v>
      </c>
      <c r="Q1111" s="15">
        <v>13.236000000000001</v>
      </c>
      <c r="R1111" s="15">
        <v>81.400000000000006</v>
      </c>
      <c r="S1111" s="35">
        <f t="shared" si="67"/>
        <v>14.911677599999999</v>
      </c>
      <c r="T1111" s="35">
        <f t="shared" si="68"/>
        <v>91.705240000000003</v>
      </c>
    </row>
    <row r="1112" spans="1:20" x14ac:dyDescent="0.35">
      <c r="A1112" s="28">
        <v>2014</v>
      </c>
      <c r="B1112" s="28" t="s">
        <v>135</v>
      </c>
      <c r="C1112" s="10" t="s">
        <v>136</v>
      </c>
      <c r="D1112" s="28">
        <v>2</v>
      </c>
      <c r="E1112" s="28">
        <v>6</v>
      </c>
      <c r="F1112" s="28">
        <v>7</v>
      </c>
      <c r="G1112" s="28">
        <v>1</v>
      </c>
      <c r="H1112" s="28" t="s">
        <v>9</v>
      </c>
      <c r="I1112" s="29">
        <v>41891</v>
      </c>
      <c r="J1112" s="28" t="s">
        <v>128</v>
      </c>
      <c r="K1112" s="17">
        <v>1713.2</v>
      </c>
      <c r="L1112" s="30">
        <v>803.0625</v>
      </c>
      <c r="M1112" s="30">
        <v>413.69886359999998</v>
      </c>
      <c r="N1112" s="30">
        <v>233.6</v>
      </c>
      <c r="O1112" s="30">
        <v>262.82045449999998</v>
      </c>
      <c r="P1112" s="14">
        <v>-26.31</v>
      </c>
      <c r="Q1112" s="15">
        <v>12.12</v>
      </c>
      <c r="R1112" s="15">
        <v>79.2</v>
      </c>
      <c r="S1112" s="35">
        <f t="shared" si="67"/>
        <v>20.763984000000001</v>
      </c>
      <c r="T1112" s="35">
        <f t="shared" si="68"/>
        <v>135.68544</v>
      </c>
    </row>
    <row r="1113" spans="1:20" x14ac:dyDescent="0.35">
      <c r="A1113" s="28">
        <v>2014</v>
      </c>
      <c r="B1113" s="28" t="s">
        <v>135</v>
      </c>
      <c r="C1113" s="10" t="s">
        <v>136</v>
      </c>
      <c r="D1113" s="28">
        <v>2</v>
      </c>
      <c r="E1113" s="28">
        <v>5</v>
      </c>
      <c r="F1113" s="28">
        <v>8</v>
      </c>
      <c r="G1113" s="28">
        <v>1</v>
      </c>
      <c r="H1113" s="28" t="s">
        <v>13</v>
      </c>
      <c r="I1113" s="29">
        <v>41883</v>
      </c>
      <c r="J1113" s="28" t="s">
        <v>128</v>
      </c>
      <c r="K1113" s="17">
        <v>996.8</v>
      </c>
      <c r="L1113" s="30">
        <v>503.48571429999998</v>
      </c>
      <c r="M1113" s="30">
        <v>256.82857139999999</v>
      </c>
      <c r="N1113" s="30">
        <v>185.6</v>
      </c>
      <c r="O1113" s="30">
        <v>50.857142860000003</v>
      </c>
      <c r="P1113" s="14">
        <v>-26.1</v>
      </c>
      <c r="Q1113" s="15">
        <v>19.326000000000001</v>
      </c>
      <c r="R1113" s="15">
        <v>64.7</v>
      </c>
      <c r="S1113" s="35">
        <f t="shared" si="67"/>
        <v>19.264156800000002</v>
      </c>
      <c r="T1113" s="35">
        <f t="shared" si="68"/>
        <v>64.492959999999997</v>
      </c>
    </row>
    <row r="1114" spans="1:20" x14ac:dyDescent="0.35">
      <c r="A1114" s="28">
        <v>2014</v>
      </c>
      <c r="B1114" s="28" t="s">
        <v>135</v>
      </c>
      <c r="C1114" s="10" t="s">
        <v>136</v>
      </c>
      <c r="D1114" s="28">
        <v>2</v>
      </c>
      <c r="E1114" s="28">
        <v>4</v>
      </c>
      <c r="F1114" s="28">
        <v>9</v>
      </c>
      <c r="G1114" s="28">
        <v>1</v>
      </c>
      <c r="H1114" s="28" t="s">
        <v>10</v>
      </c>
      <c r="I1114" s="29">
        <v>41891</v>
      </c>
      <c r="J1114" s="28" t="s">
        <v>128</v>
      </c>
      <c r="K1114" s="17">
        <v>1253.4000000000001</v>
      </c>
      <c r="L1114" s="30">
        <v>572.69579160000001</v>
      </c>
      <c r="M1114" s="30">
        <v>283.83607210000002</v>
      </c>
      <c r="N1114" s="30">
        <v>288.89999999999998</v>
      </c>
      <c r="O1114" s="30">
        <v>108.00841680000001</v>
      </c>
      <c r="P1114" s="14">
        <v>-25.8</v>
      </c>
      <c r="Q1114" s="15">
        <v>15.290999999999999</v>
      </c>
      <c r="R1114" s="15">
        <v>70.199999999999989</v>
      </c>
      <c r="S1114" s="35">
        <f t="shared" si="67"/>
        <v>19.1657394</v>
      </c>
      <c r="T1114" s="35">
        <f t="shared" si="68"/>
        <v>87.988679999999988</v>
      </c>
    </row>
    <row r="1115" spans="1:20" x14ac:dyDescent="0.35">
      <c r="A1115" s="28">
        <v>2014</v>
      </c>
      <c r="B1115" s="28" t="s">
        <v>135</v>
      </c>
      <c r="C1115" s="10" t="s">
        <v>136</v>
      </c>
      <c r="D1115" s="28">
        <v>2</v>
      </c>
      <c r="E1115" s="28">
        <v>3</v>
      </c>
      <c r="F1115" s="28">
        <v>10</v>
      </c>
      <c r="G1115" s="28">
        <v>1</v>
      </c>
      <c r="H1115" s="28" t="s">
        <v>14</v>
      </c>
      <c r="I1115" s="29">
        <v>41898</v>
      </c>
      <c r="J1115" s="28" t="s">
        <v>128</v>
      </c>
      <c r="K1115" s="17">
        <v>1203.2</v>
      </c>
      <c r="L1115" s="30">
        <v>606.97828860000004</v>
      </c>
      <c r="M1115" s="30">
        <v>259.6945083</v>
      </c>
      <c r="N1115" s="30">
        <v>204.4</v>
      </c>
      <c r="O1115" s="30">
        <v>132.15223499999999</v>
      </c>
      <c r="P1115" s="14">
        <v>-26.12</v>
      </c>
      <c r="Q1115" s="15">
        <v>14.32</v>
      </c>
      <c r="R1115" s="15">
        <v>79.2</v>
      </c>
      <c r="S1115" s="35">
        <f t="shared" si="67"/>
        <v>17.229824000000001</v>
      </c>
      <c r="T1115" s="35">
        <f t="shared" si="68"/>
        <v>95.293440000000004</v>
      </c>
    </row>
    <row r="1116" spans="1:20" x14ac:dyDescent="0.35">
      <c r="A1116" s="28">
        <v>2014</v>
      </c>
      <c r="B1116" s="28" t="s">
        <v>135</v>
      </c>
      <c r="C1116" s="10" t="s">
        <v>136</v>
      </c>
      <c r="D1116" s="28">
        <v>2</v>
      </c>
      <c r="E1116" s="28">
        <v>2</v>
      </c>
      <c r="F1116" s="28">
        <v>11</v>
      </c>
      <c r="G1116" s="28">
        <v>1</v>
      </c>
      <c r="H1116" s="28" t="s">
        <v>5</v>
      </c>
      <c r="I1116" s="29">
        <v>41891</v>
      </c>
      <c r="J1116" s="28" t="s">
        <v>128</v>
      </c>
      <c r="K1116" s="17">
        <v>1320.8</v>
      </c>
      <c r="L1116" s="30">
        <v>564.58533539999996</v>
      </c>
      <c r="M1116" s="30">
        <v>348.2296412</v>
      </c>
      <c r="N1116" s="30">
        <v>257.60000000000002</v>
      </c>
      <c r="O1116" s="30">
        <v>150.41872069999999</v>
      </c>
      <c r="P1116" s="14">
        <v>-25.76</v>
      </c>
      <c r="Q1116" s="15">
        <v>17.862000000000002</v>
      </c>
      <c r="R1116" s="15">
        <v>65.8</v>
      </c>
      <c r="S1116" s="35">
        <f t="shared" si="67"/>
        <v>23.5921296</v>
      </c>
      <c r="T1116" s="35">
        <f t="shared" si="68"/>
        <v>86.908640000000005</v>
      </c>
    </row>
    <row r="1117" spans="1:20" x14ac:dyDescent="0.35">
      <c r="A1117" s="28">
        <v>2014</v>
      </c>
      <c r="B1117" s="28" t="s">
        <v>135</v>
      </c>
      <c r="C1117" s="10" t="s">
        <v>136</v>
      </c>
      <c r="D1117" s="28">
        <v>2</v>
      </c>
      <c r="E1117" s="28">
        <v>1</v>
      </c>
      <c r="F1117" s="28">
        <v>12</v>
      </c>
      <c r="G1117" s="28">
        <v>1</v>
      </c>
      <c r="H1117" s="28" t="s">
        <v>3</v>
      </c>
      <c r="I1117" s="29">
        <v>41898</v>
      </c>
      <c r="J1117" s="28" t="s">
        <v>128</v>
      </c>
      <c r="K1117" s="17">
        <v>1218.4000000000001</v>
      </c>
      <c r="L1117" s="30">
        <v>503.64554459999999</v>
      </c>
      <c r="M1117" s="30">
        <v>289.52079209999999</v>
      </c>
      <c r="N1117" s="30">
        <v>193</v>
      </c>
      <c r="O1117" s="30">
        <v>232.21980199999999</v>
      </c>
      <c r="P1117" s="14">
        <v>-25.88</v>
      </c>
      <c r="Q1117" s="15">
        <v>16.911999999999999</v>
      </c>
      <c r="R1117" s="15">
        <v>75.400000000000006</v>
      </c>
      <c r="S1117" s="35">
        <f t="shared" si="67"/>
        <v>20.605580799999998</v>
      </c>
      <c r="T1117" s="35">
        <f t="shared" si="68"/>
        <v>91.867360000000019</v>
      </c>
    </row>
    <row r="1118" spans="1:20" x14ac:dyDescent="0.35">
      <c r="A1118" s="28">
        <v>2014</v>
      </c>
      <c r="B1118" s="28" t="s">
        <v>135</v>
      </c>
      <c r="C1118" s="10" t="s">
        <v>136</v>
      </c>
      <c r="D1118" s="28">
        <v>3</v>
      </c>
      <c r="E1118" s="28">
        <v>1</v>
      </c>
      <c r="F1118" s="28">
        <v>1</v>
      </c>
      <c r="G1118" s="28">
        <v>2</v>
      </c>
      <c r="H1118" s="28" t="s">
        <v>9</v>
      </c>
      <c r="I1118" s="29">
        <v>41891</v>
      </c>
      <c r="J1118" s="28" t="s">
        <v>128</v>
      </c>
      <c r="K1118" s="17">
        <v>1033.4000000000001</v>
      </c>
      <c r="L1118" s="30">
        <v>527.39034479999998</v>
      </c>
      <c r="M1118" s="30">
        <v>220.9337931</v>
      </c>
      <c r="N1118" s="30">
        <v>171</v>
      </c>
      <c r="O1118" s="30">
        <v>114.03034479999999</v>
      </c>
      <c r="P1118" s="14">
        <v>-26.14</v>
      </c>
      <c r="Q1118" s="15">
        <v>13.001000000000001</v>
      </c>
      <c r="R1118" s="15">
        <v>75.8</v>
      </c>
      <c r="S1118" s="35">
        <f t="shared" si="67"/>
        <v>13.435233400000003</v>
      </c>
      <c r="T1118" s="35">
        <f t="shared" si="68"/>
        <v>78.331720000000004</v>
      </c>
    </row>
    <row r="1119" spans="1:20" x14ac:dyDescent="0.35">
      <c r="A1119" s="28">
        <v>2014</v>
      </c>
      <c r="B1119" s="28" t="s">
        <v>135</v>
      </c>
      <c r="C1119" s="10" t="s">
        <v>136</v>
      </c>
      <c r="D1119" s="28">
        <v>3</v>
      </c>
      <c r="E1119" s="28">
        <v>2</v>
      </c>
      <c r="F1119" s="28">
        <v>2</v>
      </c>
      <c r="G1119" s="28">
        <v>2</v>
      </c>
      <c r="H1119" s="28" t="s">
        <v>10</v>
      </c>
      <c r="I1119" s="29">
        <v>41891</v>
      </c>
      <c r="J1119" s="28" t="s">
        <v>128</v>
      </c>
      <c r="K1119" s="17">
        <v>1203</v>
      </c>
      <c r="L1119" s="30">
        <v>548.89067060000002</v>
      </c>
      <c r="M1119" s="30">
        <v>306.88775509999999</v>
      </c>
      <c r="N1119" s="30">
        <v>245.5</v>
      </c>
      <c r="O1119" s="30">
        <v>101.7113703</v>
      </c>
      <c r="P1119" s="14">
        <v>-26.33</v>
      </c>
      <c r="Q1119" s="15">
        <v>16.606999999999999</v>
      </c>
      <c r="R1119" s="15">
        <v>68.400000000000006</v>
      </c>
      <c r="S1119" s="35">
        <f t="shared" si="67"/>
        <v>19.978220999999998</v>
      </c>
      <c r="T1119" s="35">
        <f t="shared" si="68"/>
        <v>82.285200000000017</v>
      </c>
    </row>
    <row r="1120" spans="1:20" x14ac:dyDescent="0.35">
      <c r="A1120" s="28">
        <v>2014</v>
      </c>
      <c r="B1120" s="28" t="s">
        <v>135</v>
      </c>
      <c r="C1120" s="10" t="s">
        <v>136</v>
      </c>
      <c r="D1120" s="28">
        <v>3</v>
      </c>
      <c r="E1120" s="28">
        <v>3</v>
      </c>
      <c r="F1120" s="28">
        <v>3</v>
      </c>
      <c r="G1120" s="28">
        <v>2</v>
      </c>
      <c r="H1120" s="28" t="s">
        <v>5</v>
      </c>
      <c r="I1120" s="29">
        <v>41891</v>
      </c>
      <c r="J1120" s="28" t="s">
        <v>128</v>
      </c>
      <c r="K1120" s="17">
        <v>1119.4000000000001</v>
      </c>
      <c r="L1120" s="30">
        <v>505.53548389999997</v>
      </c>
      <c r="M1120" s="30">
        <v>264.0520161</v>
      </c>
      <c r="N1120" s="30">
        <v>223.4</v>
      </c>
      <c r="O1120" s="30">
        <v>126.383871</v>
      </c>
      <c r="P1120" s="14">
        <v>-25.87</v>
      </c>
      <c r="Q1120" s="15">
        <v>17.516999999999999</v>
      </c>
      <c r="R1120" s="15">
        <v>71.2</v>
      </c>
      <c r="S1120" s="35">
        <f t="shared" si="67"/>
        <v>19.608529799999999</v>
      </c>
      <c r="T1120" s="35">
        <f t="shared" si="68"/>
        <v>79.701280000000011</v>
      </c>
    </row>
    <row r="1121" spans="1:20" x14ac:dyDescent="0.35">
      <c r="A1121" s="28">
        <v>2014</v>
      </c>
      <c r="B1121" s="28" t="s">
        <v>135</v>
      </c>
      <c r="C1121" s="10" t="s">
        <v>136</v>
      </c>
      <c r="D1121" s="28">
        <v>3</v>
      </c>
      <c r="E1121" s="28">
        <v>4</v>
      </c>
      <c r="F1121" s="28">
        <v>4</v>
      </c>
      <c r="G1121" s="28">
        <v>2</v>
      </c>
      <c r="H1121" s="28" t="s">
        <v>13</v>
      </c>
      <c r="I1121" s="29">
        <v>41883</v>
      </c>
      <c r="J1121" s="28" t="s">
        <v>128</v>
      </c>
      <c r="K1121" s="17">
        <v>1066.8</v>
      </c>
      <c r="L1121" s="30">
        <v>551.96772150000004</v>
      </c>
      <c r="M1121" s="30">
        <v>256.57215189999999</v>
      </c>
      <c r="N1121" s="30">
        <v>221.1</v>
      </c>
      <c r="O1121" s="30">
        <v>37.135443039999998</v>
      </c>
      <c r="P1121" s="14">
        <v>-26.3</v>
      </c>
      <c r="Q1121" s="15">
        <v>15.914999999999999</v>
      </c>
      <c r="R1121" s="15">
        <v>76.100000000000009</v>
      </c>
      <c r="S1121" s="35">
        <f t="shared" si="67"/>
        <v>16.978121999999999</v>
      </c>
      <c r="T1121" s="35">
        <f t="shared" si="68"/>
        <v>81.183480000000017</v>
      </c>
    </row>
    <row r="1122" spans="1:20" x14ac:dyDescent="0.35">
      <c r="A1122" s="28">
        <v>2014</v>
      </c>
      <c r="B1122" s="28" t="s">
        <v>135</v>
      </c>
      <c r="C1122" s="10" t="s">
        <v>136</v>
      </c>
      <c r="D1122" s="28">
        <v>3</v>
      </c>
      <c r="E1122" s="28">
        <v>5</v>
      </c>
      <c r="F1122" s="28">
        <v>5</v>
      </c>
      <c r="G1122" s="28">
        <v>2</v>
      </c>
      <c r="H1122" s="28" t="s">
        <v>14</v>
      </c>
      <c r="I1122" s="29">
        <v>41898</v>
      </c>
      <c r="J1122" s="28" t="s">
        <v>128</v>
      </c>
      <c r="K1122" s="17">
        <v>1379.6</v>
      </c>
      <c r="L1122" s="30">
        <v>698.03150359999995</v>
      </c>
      <c r="M1122" s="30">
        <v>246.94510740000001</v>
      </c>
      <c r="N1122" s="30">
        <v>273.3</v>
      </c>
      <c r="O1122" s="30">
        <v>161.33747020000001</v>
      </c>
      <c r="P1122" s="14">
        <v>-25.94</v>
      </c>
      <c r="Q1122" s="15">
        <v>13.665000000000001</v>
      </c>
      <c r="R1122" s="15">
        <v>79.2</v>
      </c>
      <c r="S1122" s="35">
        <f t="shared" si="67"/>
        <v>18.852233999999999</v>
      </c>
      <c r="T1122" s="35">
        <f t="shared" si="68"/>
        <v>109.26432</v>
      </c>
    </row>
    <row r="1123" spans="1:20" x14ac:dyDescent="0.35">
      <c r="A1123" s="28">
        <v>2014</v>
      </c>
      <c r="B1123" s="28" t="s">
        <v>135</v>
      </c>
      <c r="C1123" s="10" t="s">
        <v>136</v>
      </c>
      <c r="D1123" s="28">
        <v>3</v>
      </c>
      <c r="E1123" s="28">
        <v>6</v>
      </c>
      <c r="F1123" s="28">
        <v>6</v>
      </c>
      <c r="G1123" s="28">
        <v>2</v>
      </c>
      <c r="H1123" s="28" t="s">
        <v>3</v>
      </c>
      <c r="I1123" s="29">
        <v>41898</v>
      </c>
      <c r="J1123" s="28" t="s">
        <v>128</v>
      </c>
      <c r="K1123" s="17">
        <v>1272</v>
      </c>
      <c r="L1123" s="30">
        <v>593.6</v>
      </c>
      <c r="M1123" s="30">
        <v>244.7636364</v>
      </c>
      <c r="N1123" s="30">
        <v>292.89999999999998</v>
      </c>
      <c r="O1123" s="30">
        <v>140.6909091</v>
      </c>
      <c r="P1123" s="14">
        <v>-26.06</v>
      </c>
      <c r="Q1123" s="15">
        <v>11.731</v>
      </c>
      <c r="R1123" s="15">
        <v>72.5</v>
      </c>
      <c r="S1123" s="35">
        <f t="shared" si="67"/>
        <v>14.921832</v>
      </c>
      <c r="T1123" s="35">
        <f t="shared" si="68"/>
        <v>92.22</v>
      </c>
    </row>
    <row r="1124" spans="1:20" x14ac:dyDescent="0.35">
      <c r="A1124" s="28">
        <v>2014</v>
      </c>
      <c r="B1124" s="28" t="s">
        <v>135</v>
      </c>
      <c r="C1124" s="10" t="s">
        <v>136</v>
      </c>
      <c r="D1124" s="28">
        <v>4</v>
      </c>
      <c r="E1124" s="28">
        <v>6</v>
      </c>
      <c r="F1124" s="28">
        <v>7</v>
      </c>
      <c r="G1124" s="28">
        <v>2</v>
      </c>
      <c r="H1124" s="28" t="s">
        <v>2</v>
      </c>
      <c r="I1124" s="29">
        <v>41891</v>
      </c>
      <c r="J1124" s="28" t="s">
        <v>128</v>
      </c>
      <c r="K1124" s="17">
        <v>1213</v>
      </c>
      <c r="L1124" s="30">
        <v>539.60661760000005</v>
      </c>
      <c r="M1124" s="30">
        <v>236.35661759999999</v>
      </c>
      <c r="N1124" s="30">
        <v>156.1</v>
      </c>
      <c r="O1124" s="30">
        <v>280.95220590000002</v>
      </c>
      <c r="P1124" s="14">
        <v>-26.24</v>
      </c>
      <c r="Q1124" s="15">
        <v>13.084</v>
      </c>
      <c r="R1124" s="15">
        <v>65.599999999999994</v>
      </c>
      <c r="S1124" s="35">
        <f t="shared" si="67"/>
        <v>15.870892</v>
      </c>
      <c r="T1124" s="35">
        <f t="shared" si="68"/>
        <v>79.572799999999987</v>
      </c>
    </row>
    <row r="1125" spans="1:20" x14ac:dyDescent="0.35">
      <c r="A1125" s="28">
        <v>2014</v>
      </c>
      <c r="B1125" s="28" t="s">
        <v>135</v>
      </c>
      <c r="C1125" s="10" t="s">
        <v>136</v>
      </c>
      <c r="D1125" s="28">
        <v>4</v>
      </c>
      <c r="E1125" s="28">
        <v>5</v>
      </c>
      <c r="F1125" s="28">
        <v>8</v>
      </c>
      <c r="G1125" s="28">
        <v>2</v>
      </c>
      <c r="H1125" s="28" t="s">
        <v>8</v>
      </c>
      <c r="I1125" s="29">
        <v>41891</v>
      </c>
      <c r="J1125" s="28" t="s">
        <v>128</v>
      </c>
      <c r="K1125" s="17">
        <v>1192.2</v>
      </c>
      <c r="L1125" s="30">
        <v>574.86128269999995</v>
      </c>
      <c r="M1125" s="30">
        <v>328.49216150000001</v>
      </c>
      <c r="N1125" s="30">
        <v>172.7</v>
      </c>
      <c r="O1125" s="30">
        <v>116.1049881</v>
      </c>
      <c r="P1125" s="14">
        <v>-26.07</v>
      </c>
      <c r="Q1125" s="15">
        <v>17.507999999999999</v>
      </c>
      <c r="R1125" s="15">
        <v>64.400000000000006</v>
      </c>
      <c r="S1125" s="35">
        <f t="shared" si="67"/>
        <v>20.8730376</v>
      </c>
      <c r="T1125" s="35">
        <f t="shared" si="68"/>
        <v>76.777680000000004</v>
      </c>
    </row>
    <row r="1126" spans="1:20" x14ac:dyDescent="0.35">
      <c r="A1126" s="28">
        <v>2014</v>
      </c>
      <c r="B1126" s="28" t="s">
        <v>135</v>
      </c>
      <c r="C1126" s="10" t="s">
        <v>136</v>
      </c>
      <c r="D1126" s="28">
        <v>4</v>
      </c>
      <c r="E1126" s="28">
        <v>4</v>
      </c>
      <c r="F1126" s="28">
        <v>9</v>
      </c>
      <c r="G1126" s="28">
        <v>2</v>
      </c>
      <c r="H1126" s="28" t="s">
        <v>12</v>
      </c>
      <c r="I1126" s="29">
        <v>41891</v>
      </c>
      <c r="J1126" s="28" t="s">
        <v>128</v>
      </c>
      <c r="K1126" s="17">
        <v>1185.8</v>
      </c>
      <c r="L1126" s="30">
        <v>587.31713749999994</v>
      </c>
      <c r="M1126" s="30">
        <v>321.57288140000003</v>
      </c>
      <c r="N1126" s="30">
        <v>160.80000000000001</v>
      </c>
      <c r="O1126" s="30">
        <v>116.1235405</v>
      </c>
      <c r="P1126" s="14">
        <v>-26.4</v>
      </c>
      <c r="Q1126" s="15">
        <v>15.719000000000001</v>
      </c>
      <c r="R1126" s="15">
        <v>43.3</v>
      </c>
      <c r="S1126" s="35">
        <f t="shared" si="67"/>
        <v>18.639590200000001</v>
      </c>
      <c r="T1126" s="35">
        <f t="shared" si="68"/>
        <v>51.345139999999994</v>
      </c>
    </row>
    <row r="1127" spans="1:20" x14ac:dyDescent="0.35">
      <c r="A1127" s="28">
        <v>2014</v>
      </c>
      <c r="B1127" s="28" t="s">
        <v>135</v>
      </c>
      <c r="C1127" s="10" t="s">
        <v>136</v>
      </c>
      <c r="D1127" s="28">
        <v>4</v>
      </c>
      <c r="E1127" s="28">
        <v>3</v>
      </c>
      <c r="F1127" s="28">
        <v>10</v>
      </c>
      <c r="G1127" s="28">
        <v>2</v>
      </c>
      <c r="H1127" s="28" t="s">
        <v>7</v>
      </c>
      <c r="I1127" s="29">
        <v>41891</v>
      </c>
      <c r="J1127" s="28" t="s">
        <v>128</v>
      </c>
      <c r="K1127" s="17">
        <v>1121.4000000000001</v>
      </c>
      <c r="L1127" s="30">
        <v>502.00757240000002</v>
      </c>
      <c r="M1127" s="30">
        <v>239.7648107</v>
      </c>
      <c r="N1127" s="30">
        <v>167.3</v>
      </c>
      <c r="O1127" s="30">
        <v>212.29175950000001</v>
      </c>
      <c r="P1127" s="14">
        <v>-25.97</v>
      </c>
      <c r="Q1127" s="15">
        <v>16.507999999999999</v>
      </c>
      <c r="R1127" s="15">
        <v>76.2</v>
      </c>
      <c r="S1127" s="35">
        <f t="shared" si="67"/>
        <v>18.512071200000001</v>
      </c>
      <c r="T1127" s="35">
        <f t="shared" si="68"/>
        <v>85.450680000000006</v>
      </c>
    </row>
    <row r="1128" spans="1:20" x14ac:dyDescent="0.35">
      <c r="A1128" s="28">
        <v>2014</v>
      </c>
      <c r="B1128" s="28" t="s">
        <v>135</v>
      </c>
      <c r="C1128" s="10" t="s">
        <v>136</v>
      </c>
      <c r="D1128" s="28">
        <v>4</v>
      </c>
      <c r="E1128" s="28">
        <v>2</v>
      </c>
      <c r="F1128" s="28">
        <v>11</v>
      </c>
      <c r="G1128" s="28">
        <v>2</v>
      </c>
      <c r="H1128" s="28" t="s">
        <v>6</v>
      </c>
      <c r="I1128" s="29">
        <v>41891</v>
      </c>
      <c r="J1128" s="28" t="s">
        <v>128</v>
      </c>
      <c r="K1128" s="17">
        <v>1159.5999999999999</v>
      </c>
      <c r="L1128" s="30">
        <v>560.25617980000004</v>
      </c>
      <c r="M1128" s="30">
        <v>297.50037450000002</v>
      </c>
      <c r="N1128" s="30">
        <v>160.69999999999999</v>
      </c>
      <c r="O1128" s="30">
        <v>141.14981270000001</v>
      </c>
      <c r="P1128" s="14">
        <v>-26.25</v>
      </c>
      <c r="Q1128" s="15">
        <v>14.584999999999999</v>
      </c>
      <c r="R1128" s="15">
        <v>58.3</v>
      </c>
      <c r="S1128" s="35">
        <f t="shared" si="67"/>
        <v>16.912765999999998</v>
      </c>
      <c r="T1128" s="35">
        <f t="shared" si="68"/>
        <v>67.604679999999988</v>
      </c>
    </row>
    <row r="1129" spans="1:20" x14ac:dyDescent="0.35">
      <c r="A1129" s="28">
        <v>2014</v>
      </c>
      <c r="B1129" s="28" t="s">
        <v>135</v>
      </c>
      <c r="C1129" s="10" t="s">
        <v>136</v>
      </c>
      <c r="D1129" s="28">
        <v>4</v>
      </c>
      <c r="E1129" s="28">
        <v>1</v>
      </c>
      <c r="F1129" s="28">
        <v>12</v>
      </c>
      <c r="G1129" s="28">
        <v>2</v>
      </c>
      <c r="H1129" s="28" t="s">
        <v>4</v>
      </c>
      <c r="I1129" s="29">
        <v>41898</v>
      </c>
      <c r="J1129" s="28" t="s">
        <v>128</v>
      </c>
      <c r="K1129" s="17">
        <v>1278.4000000000001</v>
      </c>
      <c r="L1129" s="30">
        <v>599.0068966</v>
      </c>
      <c r="M1129" s="30">
        <v>324.13793099999998</v>
      </c>
      <c r="N1129" s="30">
        <v>215.2</v>
      </c>
      <c r="O1129" s="30">
        <v>140.0275862</v>
      </c>
      <c r="P1129" s="14">
        <v>-26.18</v>
      </c>
      <c r="Q1129" s="15">
        <v>13.994999999999999</v>
      </c>
      <c r="R1129" s="15">
        <v>89.2</v>
      </c>
      <c r="S1129" s="35">
        <f t="shared" si="67"/>
        <v>17.891207999999999</v>
      </c>
      <c r="T1129" s="35">
        <f t="shared" si="68"/>
        <v>114.03328000000002</v>
      </c>
    </row>
    <row r="1130" spans="1:20" x14ac:dyDescent="0.35">
      <c r="A1130" s="28">
        <v>2014</v>
      </c>
      <c r="B1130" s="28" t="s">
        <v>135</v>
      </c>
      <c r="C1130" s="10" t="s">
        <v>136</v>
      </c>
      <c r="D1130" s="28">
        <v>5</v>
      </c>
      <c r="E1130" s="28">
        <v>1</v>
      </c>
      <c r="F1130" s="28">
        <v>1</v>
      </c>
      <c r="G1130" s="28">
        <v>3</v>
      </c>
      <c r="H1130" s="28" t="s">
        <v>10</v>
      </c>
      <c r="I1130" s="29">
        <v>41891</v>
      </c>
      <c r="J1130" s="28" t="s">
        <v>128</v>
      </c>
      <c r="K1130" s="17">
        <v>1275</v>
      </c>
      <c r="L1130" s="30">
        <v>571.01226989999998</v>
      </c>
      <c r="M1130" s="30">
        <v>281.59509200000002</v>
      </c>
      <c r="N1130" s="30">
        <v>258.10000000000002</v>
      </c>
      <c r="O1130" s="30">
        <v>164.26380370000001</v>
      </c>
      <c r="P1130" s="14">
        <v>-25.78</v>
      </c>
      <c r="Q1130" s="15">
        <v>15.608000000000001</v>
      </c>
      <c r="R1130" s="15">
        <v>80.3</v>
      </c>
      <c r="S1130" s="35">
        <f t="shared" ref="S1130:S1153" si="69">K1130*Q1130/1000</f>
        <v>19.900200000000002</v>
      </c>
      <c r="T1130" s="35">
        <f t="shared" si="68"/>
        <v>102.38249999999999</v>
      </c>
    </row>
    <row r="1131" spans="1:20" x14ac:dyDescent="0.35">
      <c r="A1131" s="28">
        <v>2014</v>
      </c>
      <c r="B1131" s="28" t="s">
        <v>135</v>
      </c>
      <c r="C1131" s="10" t="s">
        <v>136</v>
      </c>
      <c r="D1131" s="28">
        <v>5</v>
      </c>
      <c r="E1131" s="28">
        <v>2</v>
      </c>
      <c r="F1131" s="28">
        <v>2</v>
      </c>
      <c r="G1131" s="28">
        <v>3</v>
      </c>
      <c r="H1131" s="28" t="s">
        <v>7</v>
      </c>
      <c r="I1131" s="29">
        <v>41891</v>
      </c>
      <c r="J1131" s="28" t="s">
        <v>128</v>
      </c>
      <c r="K1131" s="17">
        <v>1167.8</v>
      </c>
      <c r="L1131" s="30">
        <v>577.30225989999997</v>
      </c>
      <c r="M1131" s="30">
        <v>263.9096045</v>
      </c>
      <c r="N1131" s="30">
        <v>164.9</v>
      </c>
      <c r="O1131" s="30">
        <v>161.64463280000001</v>
      </c>
      <c r="P1131" s="14">
        <v>-26.28</v>
      </c>
      <c r="Q1131" s="15">
        <v>13.448</v>
      </c>
      <c r="R1131" s="15">
        <v>74.599999999999994</v>
      </c>
      <c r="S1131" s="35">
        <f t="shared" si="69"/>
        <v>15.7045744</v>
      </c>
      <c r="T1131" s="35">
        <f t="shared" si="68"/>
        <v>87.117879999999985</v>
      </c>
    </row>
    <row r="1132" spans="1:20" x14ac:dyDescent="0.35">
      <c r="A1132" s="28">
        <v>2014</v>
      </c>
      <c r="B1132" s="28" t="s">
        <v>135</v>
      </c>
      <c r="C1132" s="10" t="s">
        <v>136</v>
      </c>
      <c r="D1132" s="28">
        <v>5</v>
      </c>
      <c r="E1132" s="28">
        <v>3</v>
      </c>
      <c r="F1132" s="28">
        <v>3</v>
      </c>
      <c r="G1132" s="28">
        <v>3</v>
      </c>
      <c r="H1132" s="28" t="s">
        <v>13</v>
      </c>
      <c r="I1132" s="29">
        <v>41883</v>
      </c>
      <c r="J1132" s="28" t="s">
        <v>128</v>
      </c>
      <c r="K1132" s="17">
        <v>993.4</v>
      </c>
      <c r="L1132" s="30">
        <v>505.94093020000003</v>
      </c>
      <c r="M1132" s="30">
        <v>231.02325579999999</v>
      </c>
      <c r="N1132" s="30">
        <v>207.9</v>
      </c>
      <c r="O1132" s="30">
        <v>48.51488372</v>
      </c>
      <c r="P1132" s="14">
        <v>-25.98</v>
      </c>
      <c r="Q1132" s="15">
        <v>12.422000000000001</v>
      </c>
      <c r="R1132" s="15">
        <v>85.5</v>
      </c>
      <c r="S1132" s="35">
        <f t="shared" si="69"/>
        <v>12.340014800000001</v>
      </c>
      <c r="T1132" s="35">
        <f t="shared" si="68"/>
        <v>84.935699999999997</v>
      </c>
    </row>
    <row r="1133" spans="1:20" x14ac:dyDescent="0.35">
      <c r="A1133" s="28">
        <v>2014</v>
      </c>
      <c r="B1133" s="28" t="s">
        <v>135</v>
      </c>
      <c r="C1133" s="10" t="s">
        <v>136</v>
      </c>
      <c r="D1133" s="28">
        <v>5</v>
      </c>
      <c r="E1133" s="28">
        <v>4</v>
      </c>
      <c r="F1133" s="28">
        <v>4</v>
      </c>
      <c r="G1133" s="28">
        <v>3</v>
      </c>
      <c r="H1133" s="28" t="s">
        <v>8</v>
      </c>
      <c r="I1133" s="29">
        <v>41891</v>
      </c>
      <c r="J1133" s="28" t="s">
        <v>128</v>
      </c>
      <c r="K1133" s="17">
        <v>1078.4000000000001</v>
      </c>
      <c r="L1133" s="30">
        <v>540.238921</v>
      </c>
      <c r="M1133" s="30">
        <v>268.04161850000003</v>
      </c>
      <c r="N1133" s="30">
        <v>203.6</v>
      </c>
      <c r="O1133" s="30">
        <v>66.490944119999995</v>
      </c>
      <c r="P1133" s="14">
        <v>-26.16</v>
      </c>
      <c r="Q1133" s="15">
        <v>11.988000000000001</v>
      </c>
      <c r="R1133" s="15">
        <v>69.800000000000011</v>
      </c>
      <c r="S1133" s="35">
        <f t="shared" si="69"/>
        <v>12.927859200000002</v>
      </c>
      <c r="T1133" s="35">
        <f t="shared" si="68"/>
        <v>75.272320000000022</v>
      </c>
    </row>
    <row r="1134" spans="1:20" x14ac:dyDescent="0.35">
      <c r="A1134" s="28">
        <v>2014</v>
      </c>
      <c r="B1134" s="28" t="s">
        <v>135</v>
      </c>
      <c r="C1134" s="10" t="s">
        <v>136</v>
      </c>
      <c r="D1134" s="28">
        <v>5</v>
      </c>
      <c r="E1134" s="28">
        <v>5</v>
      </c>
      <c r="F1134" s="28">
        <v>5</v>
      </c>
      <c r="G1134" s="28">
        <v>3</v>
      </c>
      <c r="H1134" s="28" t="s">
        <v>3</v>
      </c>
      <c r="I1134" s="29">
        <v>41898</v>
      </c>
      <c r="J1134" s="28" t="s">
        <v>128</v>
      </c>
      <c r="K1134" s="17">
        <v>1329</v>
      </c>
      <c r="L1134" s="30">
        <v>632.85714289999999</v>
      </c>
      <c r="M1134" s="30">
        <v>273.55760370000002</v>
      </c>
      <c r="N1134" s="30">
        <v>289.89999999999998</v>
      </c>
      <c r="O1134" s="30">
        <v>132.6958525</v>
      </c>
      <c r="P1134" s="14">
        <v>-25.97</v>
      </c>
      <c r="Q1134" s="15">
        <v>9.9433000000000007</v>
      </c>
      <c r="R1134" s="15">
        <v>95.5</v>
      </c>
      <c r="S1134" s="35">
        <f t="shared" si="69"/>
        <v>13.2146457</v>
      </c>
      <c r="T1134" s="35">
        <f t="shared" si="68"/>
        <v>126.9195</v>
      </c>
    </row>
    <row r="1135" spans="1:20" x14ac:dyDescent="0.35">
      <c r="A1135" s="28">
        <v>2014</v>
      </c>
      <c r="B1135" s="28" t="s">
        <v>135</v>
      </c>
      <c r="C1135" s="10" t="s">
        <v>136</v>
      </c>
      <c r="D1135" s="28">
        <v>5</v>
      </c>
      <c r="E1135" s="28">
        <v>6</v>
      </c>
      <c r="F1135" s="28">
        <v>6</v>
      </c>
      <c r="G1135" s="28">
        <v>3</v>
      </c>
      <c r="H1135" s="28" t="s">
        <v>4</v>
      </c>
      <c r="I1135" s="29">
        <v>41898</v>
      </c>
      <c r="J1135" s="28" t="s">
        <v>128</v>
      </c>
      <c r="K1135" s="17">
        <v>1179.4000000000001</v>
      </c>
      <c r="L1135" s="30">
        <v>529.27991799999995</v>
      </c>
      <c r="M1135" s="30">
        <v>309.35081969999999</v>
      </c>
      <c r="N1135" s="30">
        <v>210.3</v>
      </c>
      <c r="O1135" s="30">
        <v>130.50737699999999</v>
      </c>
      <c r="P1135" s="14">
        <v>-25.97</v>
      </c>
      <c r="Q1135" s="15">
        <v>10.347</v>
      </c>
      <c r="R1135" s="15">
        <v>87.5</v>
      </c>
      <c r="S1135" s="35">
        <f t="shared" si="69"/>
        <v>12.2032518</v>
      </c>
      <c r="T1135" s="35">
        <f t="shared" si="68"/>
        <v>103.19750000000002</v>
      </c>
    </row>
    <row r="1136" spans="1:20" x14ac:dyDescent="0.35">
      <c r="A1136" s="28">
        <v>2014</v>
      </c>
      <c r="B1136" s="28" t="s">
        <v>135</v>
      </c>
      <c r="C1136" s="10" t="s">
        <v>136</v>
      </c>
      <c r="D1136" s="28">
        <v>6</v>
      </c>
      <c r="E1136" s="28">
        <v>6</v>
      </c>
      <c r="F1136" s="28">
        <v>7</v>
      </c>
      <c r="G1136" s="28">
        <v>3</v>
      </c>
      <c r="H1136" s="28" t="s">
        <v>5</v>
      </c>
      <c r="I1136" s="29">
        <v>41891</v>
      </c>
      <c r="J1136" s="28" t="s">
        <v>128</v>
      </c>
      <c r="K1136" s="17">
        <v>1243.4000000000001</v>
      </c>
      <c r="L1136" s="30">
        <v>572.45643559999996</v>
      </c>
      <c r="M1136" s="30">
        <v>283.15049499999998</v>
      </c>
      <c r="N1136" s="30">
        <v>266.7</v>
      </c>
      <c r="O1136" s="30">
        <v>121.0570957</v>
      </c>
      <c r="P1136" s="14">
        <v>-25.87</v>
      </c>
      <c r="Q1136" s="15">
        <v>11.574999999999999</v>
      </c>
      <c r="R1136" s="15">
        <v>86.5</v>
      </c>
      <c r="S1136" s="35">
        <f t="shared" si="69"/>
        <v>14.392355</v>
      </c>
      <c r="T1136" s="35">
        <f t="shared" si="68"/>
        <v>107.55410000000001</v>
      </c>
    </row>
    <row r="1137" spans="1:20" x14ac:dyDescent="0.35">
      <c r="A1137" s="28">
        <v>2014</v>
      </c>
      <c r="B1137" s="28" t="s">
        <v>135</v>
      </c>
      <c r="C1137" s="10" t="s">
        <v>136</v>
      </c>
      <c r="D1137" s="28">
        <v>6</v>
      </c>
      <c r="E1137" s="28">
        <v>5</v>
      </c>
      <c r="F1137" s="28">
        <v>8</v>
      </c>
      <c r="G1137" s="28">
        <v>3</v>
      </c>
      <c r="H1137" s="28" t="s">
        <v>6</v>
      </c>
      <c r="I1137" s="29">
        <v>41891</v>
      </c>
      <c r="J1137" s="28" t="s">
        <v>128</v>
      </c>
      <c r="K1137" s="17">
        <v>1152.4000000000001</v>
      </c>
      <c r="L1137" s="30">
        <v>594.30609979999997</v>
      </c>
      <c r="M1137" s="30">
        <v>251.355268</v>
      </c>
      <c r="N1137" s="30">
        <v>191.7</v>
      </c>
      <c r="O1137" s="30">
        <v>115.0269871</v>
      </c>
      <c r="P1137" s="14">
        <v>-25.8</v>
      </c>
      <c r="Q1137" s="15">
        <v>12.065999999999999</v>
      </c>
      <c r="R1137" s="15">
        <v>89</v>
      </c>
      <c r="S1137" s="35">
        <f t="shared" si="69"/>
        <v>13.904858399999998</v>
      </c>
      <c r="T1137" s="35">
        <f t="shared" si="68"/>
        <v>102.56360000000001</v>
      </c>
    </row>
    <row r="1138" spans="1:20" x14ac:dyDescent="0.35">
      <c r="A1138" s="28">
        <v>2014</v>
      </c>
      <c r="B1138" s="28" t="s">
        <v>135</v>
      </c>
      <c r="C1138" s="10" t="s">
        <v>136</v>
      </c>
      <c r="D1138" s="28">
        <v>6</v>
      </c>
      <c r="E1138" s="28">
        <v>4</v>
      </c>
      <c r="F1138" s="28">
        <v>9</v>
      </c>
      <c r="G1138" s="28">
        <v>3</v>
      </c>
      <c r="H1138" s="28" t="s">
        <v>9</v>
      </c>
      <c r="I1138" s="29">
        <v>41891</v>
      </c>
      <c r="J1138" s="28" t="s">
        <v>128</v>
      </c>
      <c r="K1138" s="17">
        <v>1232.8</v>
      </c>
      <c r="L1138" s="30">
        <v>661.09679600000004</v>
      </c>
      <c r="M1138" s="30">
        <v>226.60236090000001</v>
      </c>
      <c r="N1138" s="30">
        <v>247.4</v>
      </c>
      <c r="O1138" s="30">
        <v>97.709274870000002</v>
      </c>
      <c r="P1138" s="14">
        <v>-26</v>
      </c>
      <c r="Q1138" s="15">
        <v>9.0790000000000006</v>
      </c>
      <c r="R1138" s="15">
        <v>106.4</v>
      </c>
      <c r="S1138" s="35">
        <f t="shared" si="69"/>
        <v>11.192591200000001</v>
      </c>
      <c r="T1138" s="35">
        <f t="shared" si="68"/>
        <v>131.16992000000002</v>
      </c>
    </row>
    <row r="1139" spans="1:20" x14ac:dyDescent="0.35">
      <c r="A1139" s="28">
        <v>2014</v>
      </c>
      <c r="B1139" s="28" t="s">
        <v>135</v>
      </c>
      <c r="C1139" s="10" t="s">
        <v>136</v>
      </c>
      <c r="D1139" s="28">
        <v>6</v>
      </c>
      <c r="E1139" s="28">
        <v>3</v>
      </c>
      <c r="F1139" s="28">
        <v>10</v>
      </c>
      <c r="G1139" s="28">
        <v>3</v>
      </c>
      <c r="H1139" s="28" t="s">
        <v>2</v>
      </c>
      <c r="I1139" s="29">
        <v>41891</v>
      </c>
      <c r="J1139" s="28" t="s">
        <v>128</v>
      </c>
      <c r="K1139" s="17">
        <v>1183</v>
      </c>
      <c r="L1139" s="30">
        <v>599.43959729999995</v>
      </c>
      <c r="M1139" s="30">
        <v>220.3238255</v>
      </c>
      <c r="N1139" s="30">
        <v>206.4</v>
      </c>
      <c r="O1139" s="30">
        <v>156.80704700000001</v>
      </c>
      <c r="P1139" s="14">
        <v>-26.07</v>
      </c>
      <c r="Q1139" s="15">
        <v>11.218999999999999</v>
      </c>
      <c r="R1139" s="15">
        <v>68.600000000000009</v>
      </c>
      <c r="S1139" s="35">
        <f t="shared" si="69"/>
        <v>13.272076999999999</v>
      </c>
      <c r="T1139" s="35">
        <f t="shared" si="68"/>
        <v>81.153800000000004</v>
      </c>
    </row>
    <row r="1140" spans="1:20" x14ac:dyDescent="0.35">
      <c r="A1140" s="28">
        <v>2014</v>
      </c>
      <c r="B1140" s="28" t="s">
        <v>135</v>
      </c>
      <c r="C1140" s="10" t="s">
        <v>136</v>
      </c>
      <c r="D1140" s="28">
        <v>6</v>
      </c>
      <c r="E1140" s="28">
        <v>2</v>
      </c>
      <c r="F1140" s="28">
        <v>11</v>
      </c>
      <c r="G1140" s="28">
        <v>3</v>
      </c>
      <c r="H1140" s="28" t="s">
        <v>14</v>
      </c>
      <c r="I1140" s="29">
        <v>41898</v>
      </c>
      <c r="J1140" s="28" t="s">
        <v>128</v>
      </c>
      <c r="K1140" s="17">
        <v>1277.5999999999999</v>
      </c>
      <c r="L1140" s="30">
        <v>636.01048030000004</v>
      </c>
      <c r="M1140" s="30">
        <v>234.31965070000001</v>
      </c>
      <c r="N1140" s="30">
        <v>253.8</v>
      </c>
      <c r="O1140" s="30">
        <v>153.4235808</v>
      </c>
      <c r="P1140" s="14">
        <v>-25.49</v>
      </c>
      <c r="Q1140" s="15">
        <v>11.530000000000001</v>
      </c>
      <c r="R1140" s="15">
        <v>114.5</v>
      </c>
      <c r="S1140" s="35">
        <f t="shared" si="69"/>
        <v>14.730728000000001</v>
      </c>
      <c r="T1140" s="35">
        <f t="shared" si="68"/>
        <v>146.28519999999997</v>
      </c>
    </row>
    <row r="1141" spans="1:20" x14ac:dyDescent="0.35">
      <c r="A1141" s="28">
        <v>2014</v>
      </c>
      <c r="B1141" s="28" t="s">
        <v>135</v>
      </c>
      <c r="C1141" s="10" t="s">
        <v>136</v>
      </c>
      <c r="D1141" s="28">
        <v>6</v>
      </c>
      <c r="E1141" s="28">
        <v>1</v>
      </c>
      <c r="F1141" s="28">
        <v>12</v>
      </c>
      <c r="G1141" s="28">
        <v>3</v>
      </c>
      <c r="H1141" s="28" t="s">
        <v>12</v>
      </c>
      <c r="I1141" s="29">
        <v>41891</v>
      </c>
      <c r="J1141" s="28" t="s">
        <v>128</v>
      </c>
      <c r="K1141" s="17">
        <v>1229</v>
      </c>
      <c r="L1141" s="30">
        <v>658.50123459999998</v>
      </c>
      <c r="M1141" s="30">
        <v>251.86913580000001</v>
      </c>
      <c r="N1141" s="30">
        <v>200.3</v>
      </c>
      <c r="O1141" s="30">
        <v>118.3481481</v>
      </c>
      <c r="P1141" s="14">
        <v>-26.12</v>
      </c>
      <c r="Q1141" s="15">
        <v>11.688000000000001</v>
      </c>
      <c r="R1141" s="15">
        <v>103.2</v>
      </c>
      <c r="S1141" s="35">
        <f t="shared" si="69"/>
        <v>14.364552000000002</v>
      </c>
      <c r="T1141" s="35">
        <f t="shared" si="68"/>
        <v>126.83280000000001</v>
      </c>
    </row>
    <row r="1142" spans="1:20" x14ac:dyDescent="0.35">
      <c r="A1142" s="28">
        <v>2014</v>
      </c>
      <c r="B1142" s="28" t="s">
        <v>135</v>
      </c>
      <c r="C1142" s="10" t="s">
        <v>136</v>
      </c>
      <c r="D1142" s="28">
        <v>7</v>
      </c>
      <c r="E1142" s="28">
        <v>1</v>
      </c>
      <c r="F1142" s="28">
        <v>1</v>
      </c>
      <c r="G1142" s="28">
        <v>4</v>
      </c>
      <c r="H1142" s="28" t="s">
        <v>5</v>
      </c>
      <c r="I1142" s="29">
        <v>41891</v>
      </c>
      <c r="J1142" s="28" t="s">
        <v>128</v>
      </c>
      <c r="K1142" s="17">
        <v>1561.2</v>
      </c>
      <c r="L1142" s="30">
        <v>723.66211759999999</v>
      </c>
      <c r="M1142" s="30">
        <v>341.62729409999997</v>
      </c>
      <c r="N1142" s="30">
        <v>334.3</v>
      </c>
      <c r="O1142" s="30">
        <v>161.63011760000001</v>
      </c>
      <c r="P1142" s="14">
        <v>-25.76</v>
      </c>
      <c r="Q1142" s="15">
        <v>12.382</v>
      </c>
      <c r="R1142" s="15">
        <v>87.8</v>
      </c>
      <c r="S1142" s="35">
        <f t="shared" si="69"/>
        <v>19.3307784</v>
      </c>
      <c r="T1142" s="35">
        <f t="shared" si="68"/>
        <v>137.07335999999998</v>
      </c>
    </row>
    <row r="1143" spans="1:20" x14ac:dyDescent="0.35">
      <c r="A1143" s="28">
        <v>2014</v>
      </c>
      <c r="B1143" s="28" t="s">
        <v>135</v>
      </c>
      <c r="C1143" s="10" t="s">
        <v>136</v>
      </c>
      <c r="D1143" s="28">
        <v>7</v>
      </c>
      <c r="E1143" s="28">
        <v>2</v>
      </c>
      <c r="F1143" s="28">
        <v>2</v>
      </c>
      <c r="G1143" s="28">
        <v>4</v>
      </c>
      <c r="H1143" s="28" t="s">
        <v>2</v>
      </c>
      <c r="I1143" s="29">
        <v>41891</v>
      </c>
      <c r="J1143" s="28" t="s">
        <v>128</v>
      </c>
      <c r="K1143" s="17">
        <v>1213.4000000000001</v>
      </c>
      <c r="L1143" s="30">
        <v>593.05235170000003</v>
      </c>
      <c r="M1143" s="30">
        <v>213.39959099999999</v>
      </c>
      <c r="N1143" s="30">
        <v>243.2</v>
      </c>
      <c r="O1143" s="30">
        <v>163.7717791</v>
      </c>
      <c r="P1143" s="14">
        <v>-26.05</v>
      </c>
      <c r="Q1143" s="15">
        <v>10.878</v>
      </c>
      <c r="R1143" s="15">
        <v>80.3</v>
      </c>
      <c r="S1143" s="35">
        <f t="shared" si="69"/>
        <v>13.199365200000003</v>
      </c>
      <c r="T1143" s="35">
        <f t="shared" si="68"/>
        <v>97.436019999999999</v>
      </c>
    </row>
    <row r="1144" spans="1:20" x14ac:dyDescent="0.35">
      <c r="A1144" s="28">
        <v>2014</v>
      </c>
      <c r="B1144" s="28" t="s">
        <v>135</v>
      </c>
      <c r="C1144" s="10" t="s">
        <v>136</v>
      </c>
      <c r="D1144" s="28">
        <v>7</v>
      </c>
      <c r="E1144" s="28">
        <v>3</v>
      </c>
      <c r="F1144" s="28">
        <v>3</v>
      </c>
      <c r="G1144" s="28">
        <v>4</v>
      </c>
      <c r="H1144" s="28" t="s">
        <v>12</v>
      </c>
      <c r="I1144" s="29">
        <v>41891</v>
      </c>
      <c r="J1144" s="28" t="s">
        <v>128</v>
      </c>
      <c r="K1144" s="17">
        <v>1249.8</v>
      </c>
      <c r="L1144" s="30">
        <v>619.55897440000001</v>
      </c>
      <c r="M1144" s="30">
        <v>302.65811969999999</v>
      </c>
      <c r="N1144" s="30">
        <v>210.1</v>
      </c>
      <c r="O1144" s="30">
        <v>117.5025641</v>
      </c>
      <c r="P1144" s="14">
        <v>-25.99</v>
      </c>
      <c r="Q1144" s="15">
        <v>11.213999999999999</v>
      </c>
      <c r="R1144" s="15">
        <v>83.800000000000011</v>
      </c>
      <c r="S1144" s="35">
        <f t="shared" si="69"/>
        <v>14.015257199999999</v>
      </c>
      <c r="T1144" s="35">
        <f t="shared" si="68"/>
        <v>104.73324000000001</v>
      </c>
    </row>
    <row r="1145" spans="1:20" x14ac:dyDescent="0.35">
      <c r="A1145" s="28">
        <v>2014</v>
      </c>
      <c r="B1145" s="28" t="s">
        <v>135</v>
      </c>
      <c r="C1145" s="10" t="s">
        <v>136</v>
      </c>
      <c r="D1145" s="28">
        <v>7</v>
      </c>
      <c r="E1145" s="28">
        <v>4</v>
      </c>
      <c r="F1145" s="28">
        <v>4</v>
      </c>
      <c r="G1145" s="28">
        <v>4</v>
      </c>
      <c r="H1145" s="28" t="s">
        <v>14</v>
      </c>
      <c r="I1145" s="29">
        <v>41898</v>
      </c>
      <c r="J1145" s="28" t="s">
        <v>128</v>
      </c>
      <c r="K1145" s="17">
        <v>1357.6</v>
      </c>
      <c r="L1145" s="30">
        <v>677.13218670000003</v>
      </c>
      <c r="M1145" s="30">
        <v>256.84324320000002</v>
      </c>
      <c r="N1145" s="30">
        <v>266.89999999999998</v>
      </c>
      <c r="O1145" s="30">
        <v>156.7744472</v>
      </c>
      <c r="P1145" s="14">
        <v>-26.29</v>
      </c>
      <c r="Q1145" s="15">
        <v>7.3090000000000002</v>
      </c>
      <c r="R1145" s="15">
        <v>101.19999999999999</v>
      </c>
      <c r="S1145" s="35">
        <f t="shared" si="69"/>
        <v>9.9226983999999998</v>
      </c>
      <c r="T1145" s="35">
        <f t="shared" si="68"/>
        <v>137.38911999999996</v>
      </c>
    </row>
    <row r="1146" spans="1:20" x14ac:dyDescent="0.35">
      <c r="A1146" s="28">
        <v>2014</v>
      </c>
      <c r="B1146" s="28" t="s">
        <v>135</v>
      </c>
      <c r="C1146" s="10" t="s">
        <v>136</v>
      </c>
      <c r="D1146" s="28">
        <v>7</v>
      </c>
      <c r="E1146" s="28">
        <v>5</v>
      </c>
      <c r="F1146" s="28">
        <v>5</v>
      </c>
      <c r="G1146" s="28">
        <v>4</v>
      </c>
      <c r="H1146" s="28" t="s">
        <v>9</v>
      </c>
      <c r="I1146" s="29">
        <v>41891</v>
      </c>
      <c r="J1146" s="28" t="s">
        <v>128</v>
      </c>
      <c r="K1146" s="17">
        <v>1141.4000000000001</v>
      </c>
      <c r="L1146" s="30">
        <v>576.81464289999997</v>
      </c>
      <c r="M1146" s="30">
        <v>254.7767857</v>
      </c>
      <c r="N1146" s="30">
        <v>189.6</v>
      </c>
      <c r="O1146" s="30">
        <v>120.25464289999999</v>
      </c>
      <c r="P1146" s="14">
        <v>-25.98</v>
      </c>
      <c r="Q1146" s="15">
        <v>10.445</v>
      </c>
      <c r="R1146" s="15">
        <v>87.899999999999991</v>
      </c>
      <c r="S1146" s="35">
        <f t="shared" si="69"/>
        <v>11.921923000000001</v>
      </c>
      <c r="T1146" s="35">
        <f t="shared" si="68"/>
        <v>100.32906</v>
      </c>
    </row>
    <row r="1147" spans="1:20" x14ac:dyDescent="0.35">
      <c r="A1147" s="28">
        <v>2014</v>
      </c>
      <c r="B1147" s="28" t="s">
        <v>135</v>
      </c>
      <c r="C1147" s="10" t="s">
        <v>136</v>
      </c>
      <c r="D1147" s="28">
        <v>7</v>
      </c>
      <c r="E1147" s="28">
        <v>6</v>
      </c>
      <c r="F1147" s="28">
        <v>6</v>
      </c>
      <c r="G1147" s="28">
        <v>4</v>
      </c>
      <c r="H1147" s="28" t="s">
        <v>7</v>
      </c>
      <c r="I1147" s="29">
        <v>41891</v>
      </c>
      <c r="J1147" s="28" t="s">
        <v>128</v>
      </c>
      <c r="K1147" s="17">
        <v>1137</v>
      </c>
      <c r="L1147" s="30">
        <v>590.36538459999997</v>
      </c>
      <c r="M1147" s="30">
        <v>275.13942309999999</v>
      </c>
      <c r="N1147" s="30">
        <v>191.3</v>
      </c>
      <c r="O1147" s="30">
        <v>80.17307692</v>
      </c>
      <c r="P1147" s="14">
        <v>-25.87</v>
      </c>
      <c r="Q1147" s="15">
        <v>12.351000000000001</v>
      </c>
      <c r="R1147" s="15">
        <v>106.6</v>
      </c>
      <c r="S1147" s="35">
        <f t="shared" si="69"/>
        <v>14.043087000000002</v>
      </c>
      <c r="T1147" s="35">
        <f t="shared" si="68"/>
        <v>121.2042</v>
      </c>
    </row>
    <row r="1148" spans="1:20" x14ac:dyDescent="0.35">
      <c r="A1148" s="28">
        <v>2014</v>
      </c>
      <c r="B1148" s="28" t="s">
        <v>135</v>
      </c>
      <c r="C1148" s="10" t="s">
        <v>136</v>
      </c>
      <c r="D1148" s="28">
        <v>8</v>
      </c>
      <c r="E1148" s="28">
        <v>6</v>
      </c>
      <c r="F1148" s="28">
        <v>7</v>
      </c>
      <c r="G1148" s="28">
        <v>4</v>
      </c>
      <c r="H1148" s="28" t="s">
        <v>8</v>
      </c>
      <c r="I1148" s="29">
        <v>41891</v>
      </c>
      <c r="J1148" s="28" t="s">
        <v>128</v>
      </c>
      <c r="K1148" s="17">
        <v>1156</v>
      </c>
      <c r="L1148" s="30">
        <v>572.49523810000005</v>
      </c>
      <c r="M1148" s="30">
        <v>289.91746030000002</v>
      </c>
      <c r="N1148" s="30">
        <v>209.2</v>
      </c>
      <c r="O1148" s="30">
        <v>84.406349210000002</v>
      </c>
      <c r="P1148" s="14">
        <v>-25.99</v>
      </c>
      <c r="Q1148" s="15">
        <v>8.7885000000000009</v>
      </c>
      <c r="R1148" s="15">
        <v>96.199999999999989</v>
      </c>
      <c r="S1148" s="35">
        <f t="shared" si="69"/>
        <v>10.159506</v>
      </c>
      <c r="T1148" s="35">
        <f t="shared" si="68"/>
        <v>111.20719999999999</v>
      </c>
    </row>
    <row r="1149" spans="1:20" x14ac:dyDescent="0.35">
      <c r="A1149" s="28">
        <v>2014</v>
      </c>
      <c r="B1149" s="28" t="s">
        <v>135</v>
      </c>
      <c r="C1149" s="10" t="s">
        <v>136</v>
      </c>
      <c r="D1149" s="28">
        <v>8</v>
      </c>
      <c r="E1149" s="28">
        <v>5</v>
      </c>
      <c r="F1149" s="28">
        <v>8</v>
      </c>
      <c r="G1149" s="28">
        <v>4</v>
      </c>
      <c r="H1149" s="28" t="s">
        <v>10</v>
      </c>
      <c r="I1149" s="29">
        <v>41891</v>
      </c>
      <c r="J1149" s="28" t="s">
        <v>128</v>
      </c>
      <c r="K1149" s="17">
        <v>1127</v>
      </c>
      <c r="L1149" s="30">
        <v>526.48175179999998</v>
      </c>
      <c r="M1149" s="30">
        <v>271.46715330000001</v>
      </c>
      <c r="N1149" s="30">
        <v>234.4</v>
      </c>
      <c r="O1149" s="30">
        <v>94.602189780000003</v>
      </c>
      <c r="P1149" s="14">
        <v>-26.07</v>
      </c>
      <c r="Q1149" s="15">
        <v>9.2142999999999997</v>
      </c>
      <c r="R1149" s="15">
        <v>83.100000000000009</v>
      </c>
      <c r="S1149" s="35">
        <f t="shared" si="69"/>
        <v>10.384516099999999</v>
      </c>
      <c r="T1149" s="35">
        <f t="shared" si="68"/>
        <v>93.653700000000015</v>
      </c>
    </row>
    <row r="1150" spans="1:20" x14ac:dyDescent="0.35">
      <c r="A1150" s="28">
        <v>2014</v>
      </c>
      <c r="B1150" s="28" t="s">
        <v>135</v>
      </c>
      <c r="C1150" s="10" t="s">
        <v>136</v>
      </c>
      <c r="D1150" s="28">
        <v>8</v>
      </c>
      <c r="E1150" s="28">
        <v>4</v>
      </c>
      <c r="F1150" s="28">
        <v>9</v>
      </c>
      <c r="G1150" s="28">
        <v>4</v>
      </c>
      <c r="H1150" s="28" t="s">
        <v>6</v>
      </c>
      <c r="I1150" s="29">
        <v>41891</v>
      </c>
      <c r="J1150" s="28" t="s">
        <v>128</v>
      </c>
      <c r="K1150" s="17">
        <v>1054</v>
      </c>
      <c r="L1150" s="30">
        <v>522.23508140000001</v>
      </c>
      <c r="M1150" s="30">
        <v>268.74141049999997</v>
      </c>
      <c r="N1150" s="30">
        <v>133.4</v>
      </c>
      <c r="O1150" s="30">
        <v>129.60578659999999</v>
      </c>
      <c r="P1150" s="14">
        <v>-26.15</v>
      </c>
      <c r="Q1150" s="15">
        <v>14.443</v>
      </c>
      <c r="R1150" s="15">
        <v>71.5</v>
      </c>
      <c r="S1150" s="35">
        <f t="shared" si="69"/>
        <v>15.222922000000001</v>
      </c>
      <c r="T1150" s="35">
        <f t="shared" si="68"/>
        <v>75.361000000000004</v>
      </c>
    </row>
    <row r="1151" spans="1:20" x14ac:dyDescent="0.35">
      <c r="A1151" s="28">
        <v>2014</v>
      </c>
      <c r="B1151" s="28" t="s">
        <v>135</v>
      </c>
      <c r="C1151" s="10" t="s">
        <v>136</v>
      </c>
      <c r="D1151" s="28">
        <v>8</v>
      </c>
      <c r="E1151" s="28">
        <v>3</v>
      </c>
      <c r="F1151" s="28">
        <v>10</v>
      </c>
      <c r="G1151" s="28">
        <v>4</v>
      </c>
      <c r="H1151" s="28" t="s">
        <v>3</v>
      </c>
      <c r="I1151" s="29">
        <v>41898</v>
      </c>
      <c r="J1151" s="28" t="s">
        <v>128</v>
      </c>
      <c r="K1151" s="17">
        <v>1400.2</v>
      </c>
      <c r="L1151" s="30">
        <v>596.58326850000003</v>
      </c>
      <c r="M1151" s="30">
        <v>324.17081710000002</v>
      </c>
      <c r="N1151" s="30">
        <v>237</v>
      </c>
      <c r="O1151" s="30">
        <v>242.44708170000001</v>
      </c>
      <c r="P1151" s="14">
        <v>-26.08</v>
      </c>
      <c r="Q1151" s="15">
        <v>13.14</v>
      </c>
      <c r="R1151" s="15">
        <v>85</v>
      </c>
      <c r="S1151" s="35">
        <f t="shared" si="69"/>
        <v>18.398628000000002</v>
      </c>
      <c r="T1151" s="35">
        <f t="shared" si="68"/>
        <v>119.017</v>
      </c>
    </row>
    <row r="1152" spans="1:20" x14ac:dyDescent="0.35">
      <c r="A1152" s="28">
        <v>2014</v>
      </c>
      <c r="B1152" s="28" t="s">
        <v>135</v>
      </c>
      <c r="C1152" s="10" t="s">
        <v>136</v>
      </c>
      <c r="D1152" s="28">
        <v>8</v>
      </c>
      <c r="E1152" s="28">
        <v>2</v>
      </c>
      <c r="F1152" s="28">
        <v>11</v>
      </c>
      <c r="G1152" s="28">
        <v>4</v>
      </c>
      <c r="H1152" s="28" t="s">
        <v>13</v>
      </c>
      <c r="I1152" s="29">
        <v>41883</v>
      </c>
      <c r="J1152" s="28" t="s">
        <v>128</v>
      </c>
      <c r="K1152" s="17">
        <v>1112.8</v>
      </c>
      <c r="L1152" s="30">
        <v>566.66568270000005</v>
      </c>
      <c r="M1152" s="30">
        <v>266.90774909999999</v>
      </c>
      <c r="N1152" s="30">
        <v>194.4</v>
      </c>
      <c r="O1152" s="30">
        <v>84.862976630000006</v>
      </c>
      <c r="P1152" s="14">
        <v>-26.06</v>
      </c>
      <c r="Q1152" s="15">
        <v>13.428000000000001</v>
      </c>
      <c r="R1152" s="15">
        <v>91.8</v>
      </c>
      <c r="S1152" s="35">
        <f t="shared" si="69"/>
        <v>14.9426784</v>
      </c>
      <c r="T1152" s="35">
        <f t="shared" si="68"/>
        <v>102.15504</v>
      </c>
    </row>
    <row r="1153" spans="1:20" x14ac:dyDescent="0.35">
      <c r="A1153" s="28">
        <v>2014</v>
      </c>
      <c r="B1153" s="28" t="s">
        <v>135</v>
      </c>
      <c r="C1153" s="10" t="s">
        <v>136</v>
      </c>
      <c r="D1153" s="28">
        <v>8</v>
      </c>
      <c r="E1153" s="28">
        <v>1</v>
      </c>
      <c r="F1153" s="28">
        <v>12</v>
      </c>
      <c r="G1153" s="28">
        <v>4</v>
      </c>
      <c r="H1153" s="28" t="s">
        <v>4</v>
      </c>
      <c r="I1153" s="29">
        <v>41898</v>
      </c>
      <c r="J1153" s="28" t="s">
        <v>128</v>
      </c>
      <c r="K1153" s="17">
        <v>1220.8</v>
      </c>
      <c r="L1153" s="30">
        <v>631.22729660000005</v>
      </c>
      <c r="M1153" s="30">
        <v>264.34645669999998</v>
      </c>
      <c r="N1153" s="30">
        <v>209.9</v>
      </c>
      <c r="O1153" s="30">
        <v>115.35118110000001</v>
      </c>
      <c r="P1153" s="14">
        <v>-25.66</v>
      </c>
      <c r="Q1153" s="15">
        <v>10.141</v>
      </c>
      <c r="R1153" s="15">
        <v>129.70000000000002</v>
      </c>
      <c r="S1153" s="35">
        <f t="shared" si="69"/>
        <v>12.3801328</v>
      </c>
      <c r="T1153" s="35">
        <f t="shared" si="68"/>
        <v>158.33776</v>
      </c>
    </row>
    <row r="1154" spans="1:20" x14ac:dyDescent="0.35">
      <c r="A1154" s="28">
        <v>2014</v>
      </c>
      <c r="B1154" s="28" t="s">
        <v>135</v>
      </c>
      <c r="C1154" s="10" t="s">
        <v>136</v>
      </c>
      <c r="D1154" s="28">
        <v>1</v>
      </c>
      <c r="E1154" s="28">
        <v>1</v>
      </c>
      <c r="F1154" s="28">
        <v>1</v>
      </c>
      <c r="G1154" s="28">
        <v>1</v>
      </c>
      <c r="H1154" s="28" t="s">
        <v>7</v>
      </c>
      <c r="I1154" s="29">
        <v>41947</v>
      </c>
      <c r="J1154" s="28" t="s">
        <v>129</v>
      </c>
      <c r="K1154" s="17">
        <v>1887.1</v>
      </c>
      <c r="L1154" s="30">
        <v>653.26420129999997</v>
      </c>
      <c r="M1154" s="30">
        <v>0</v>
      </c>
      <c r="N1154" s="30">
        <v>1063.3</v>
      </c>
      <c r="O1154" s="30">
        <v>170.58531070000001</v>
      </c>
      <c r="P1154" s="26"/>
      <c r="Q1154" s="19"/>
      <c r="R1154" s="19"/>
      <c r="S1154" s="35"/>
      <c r="T1154" s="35"/>
    </row>
    <row r="1155" spans="1:20" x14ac:dyDescent="0.35">
      <c r="A1155" s="28">
        <v>2014</v>
      </c>
      <c r="B1155" s="28" t="s">
        <v>135</v>
      </c>
      <c r="C1155" s="10" t="s">
        <v>136</v>
      </c>
      <c r="D1155" s="28">
        <v>1</v>
      </c>
      <c r="E1155" s="28">
        <v>2</v>
      </c>
      <c r="F1155" s="28">
        <v>2</v>
      </c>
      <c r="G1155" s="28">
        <v>1</v>
      </c>
      <c r="H1155" s="28" t="s">
        <v>8</v>
      </c>
      <c r="I1155" s="29">
        <v>41947</v>
      </c>
      <c r="J1155" s="28" t="s">
        <v>129</v>
      </c>
      <c r="K1155" s="17">
        <v>1922.9</v>
      </c>
      <c r="L1155" s="30">
        <v>569.74814809999998</v>
      </c>
      <c r="M1155" s="30">
        <v>0</v>
      </c>
      <c r="N1155" s="30">
        <v>1071.5999999999999</v>
      </c>
      <c r="O1155" s="30">
        <v>281.58706549999999</v>
      </c>
      <c r="P1155" s="26"/>
      <c r="Q1155" s="26"/>
      <c r="R1155" s="26"/>
      <c r="S1155" s="35"/>
      <c r="T1155" s="35"/>
    </row>
    <row r="1156" spans="1:20" x14ac:dyDescent="0.35">
      <c r="A1156" s="28">
        <v>2014</v>
      </c>
      <c r="B1156" s="28" t="s">
        <v>135</v>
      </c>
      <c r="C1156" s="10" t="s">
        <v>136</v>
      </c>
      <c r="D1156" s="28">
        <v>1</v>
      </c>
      <c r="E1156" s="28">
        <v>3</v>
      </c>
      <c r="F1156" s="28">
        <v>3</v>
      </c>
      <c r="G1156" s="28">
        <v>1</v>
      </c>
      <c r="H1156" s="28" t="s">
        <v>4</v>
      </c>
      <c r="I1156" s="29">
        <v>41947</v>
      </c>
      <c r="J1156" s="28" t="s">
        <v>129</v>
      </c>
      <c r="K1156" s="17">
        <v>1875.8</v>
      </c>
      <c r="L1156" s="30">
        <v>578.64002149999999</v>
      </c>
      <c r="M1156" s="30">
        <v>0</v>
      </c>
      <c r="N1156" s="30">
        <v>1079.8</v>
      </c>
      <c r="O1156" s="30">
        <v>217.36738199999999</v>
      </c>
      <c r="P1156" s="26"/>
      <c r="Q1156" s="26"/>
      <c r="R1156" s="26"/>
      <c r="S1156" s="35"/>
      <c r="T1156" s="35"/>
    </row>
    <row r="1157" spans="1:20" x14ac:dyDescent="0.35">
      <c r="A1157" s="28">
        <v>2014</v>
      </c>
      <c r="B1157" s="28" t="s">
        <v>135</v>
      </c>
      <c r="C1157" s="10" t="s">
        <v>136</v>
      </c>
      <c r="D1157" s="28">
        <v>1</v>
      </c>
      <c r="E1157" s="28">
        <v>4</v>
      </c>
      <c r="F1157" s="28">
        <v>4</v>
      </c>
      <c r="G1157" s="28">
        <v>1</v>
      </c>
      <c r="H1157" s="28" t="s">
        <v>2</v>
      </c>
      <c r="I1157" s="29">
        <v>41947</v>
      </c>
      <c r="J1157" s="28" t="s">
        <v>129</v>
      </c>
      <c r="K1157" s="17">
        <v>1892.7</v>
      </c>
      <c r="L1157" s="30">
        <v>572.68135589999997</v>
      </c>
      <c r="M1157" s="30">
        <v>0</v>
      </c>
      <c r="N1157" s="30">
        <v>1159.5999999999999</v>
      </c>
      <c r="O1157" s="30">
        <v>160.39830509999999</v>
      </c>
      <c r="P1157" s="26"/>
      <c r="Q1157" s="26"/>
      <c r="R1157" s="26"/>
      <c r="S1157" s="35"/>
      <c r="T1157" s="35"/>
    </row>
    <row r="1158" spans="1:20" x14ac:dyDescent="0.35">
      <c r="A1158" s="28">
        <v>2014</v>
      </c>
      <c r="B1158" s="28" t="s">
        <v>135</v>
      </c>
      <c r="C1158" s="10" t="s">
        <v>136</v>
      </c>
      <c r="D1158" s="28">
        <v>1</v>
      </c>
      <c r="E1158" s="28">
        <v>5</v>
      </c>
      <c r="F1158" s="28">
        <v>5</v>
      </c>
      <c r="G1158" s="28">
        <v>1</v>
      </c>
      <c r="H1158" s="28" t="s">
        <v>6</v>
      </c>
      <c r="I1158" s="29">
        <v>41947</v>
      </c>
      <c r="J1158" s="28" t="s">
        <v>129</v>
      </c>
      <c r="K1158" s="17">
        <v>1751.8</v>
      </c>
      <c r="L1158" s="30">
        <v>621.54677930000003</v>
      </c>
      <c r="M1158" s="30">
        <v>0</v>
      </c>
      <c r="N1158" s="30">
        <v>967.5</v>
      </c>
      <c r="O1158" s="30">
        <v>162.78606120000001</v>
      </c>
      <c r="P1158" s="26"/>
      <c r="Q1158" s="26"/>
      <c r="R1158" s="26"/>
      <c r="S1158" s="35"/>
      <c r="T1158" s="35"/>
    </row>
    <row r="1159" spans="1:20" x14ac:dyDescent="0.35">
      <c r="A1159" s="28">
        <v>2014</v>
      </c>
      <c r="B1159" s="28" t="s">
        <v>135</v>
      </c>
      <c r="C1159" s="10" t="s">
        <v>136</v>
      </c>
      <c r="D1159" s="28">
        <v>1</v>
      </c>
      <c r="E1159" s="28">
        <v>6</v>
      </c>
      <c r="F1159" s="28">
        <v>6</v>
      </c>
      <c r="G1159" s="28">
        <v>1</v>
      </c>
      <c r="H1159" s="28" t="s">
        <v>12</v>
      </c>
      <c r="I1159" s="29">
        <v>41947</v>
      </c>
      <c r="J1159" s="28" t="s">
        <v>129</v>
      </c>
      <c r="K1159" s="17">
        <v>1737.2</v>
      </c>
      <c r="L1159" s="30">
        <v>600.5514723</v>
      </c>
      <c r="M1159" s="30">
        <v>0</v>
      </c>
      <c r="N1159" s="30">
        <v>1037.4000000000001</v>
      </c>
      <c r="O1159" s="30">
        <v>99.239340400000003</v>
      </c>
      <c r="P1159" s="25"/>
      <c r="Q1159" s="26"/>
      <c r="R1159" s="26"/>
      <c r="S1159" s="35"/>
      <c r="T1159" s="35"/>
    </row>
    <row r="1160" spans="1:20" x14ac:dyDescent="0.35">
      <c r="A1160" s="28">
        <v>2014</v>
      </c>
      <c r="B1160" s="28" t="s">
        <v>135</v>
      </c>
      <c r="C1160" s="10" t="s">
        <v>136</v>
      </c>
      <c r="D1160" s="28">
        <v>2</v>
      </c>
      <c r="E1160" s="28">
        <v>6</v>
      </c>
      <c r="F1160" s="28">
        <v>7</v>
      </c>
      <c r="G1160" s="28">
        <v>1</v>
      </c>
      <c r="H1160" s="28" t="s">
        <v>9</v>
      </c>
      <c r="I1160" s="29">
        <v>41947</v>
      </c>
      <c r="J1160" s="28" t="s">
        <v>129</v>
      </c>
      <c r="K1160" s="17">
        <v>1871.2</v>
      </c>
      <c r="L1160" s="30">
        <v>595.13017749999995</v>
      </c>
      <c r="M1160" s="30">
        <v>0</v>
      </c>
      <c r="N1160" s="30">
        <v>1035.2</v>
      </c>
      <c r="O1160" s="30">
        <v>240.82011829999999</v>
      </c>
      <c r="P1160" s="25"/>
      <c r="Q1160" s="26"/>
      <c r="R1160" s="26"/>
      <c r="S1160" s="35"/>
      <c r="T1160" s="35"/>
    </row>
    <row r="1161" spans="1:20" x14ac:dyDescent="0.35">
      <c r="A1161" s="28">
        <v>2014</v>
      </c>
      <c r="B1161" s="28" t="s">
        <v>135</v>
      </c>
      <c r="C1161" s="10" t="s">
        <v>136</v>
      </c>
      <c r="D1161" s="28">
        <v>2</v>
      </c>
      <c r="E1161" s="28">
        <v>5</v>
      </c>
      <c r="F1161" s="28">
        <v>8</v>
      </c>
      <c r="G1161" s="28">
        <v>1</v>
      </c>
      <c r="H1161" s="28" t="s">
        <v>13</v>
      </c>
      <c r="I1161" s="29">
        <v>41947</v>
      </c>
      <c r="J1161" s="28" t="s">
        <v>129</v>
      </c>
      <c r="K1161" s="17">
        <v>1608.6</v>
      </c>
      <c r="L1161" s="30">
        <v>529.58840940000005</v>
      </c>
      <c r="M1161" s="30">
        <v>0</v>
      </c>
      <c r="N1161" s="30">
        <v>1006.6</v>
      </c>
      <c r="O1161" s="30">
        <v>72.396917389999999</v>
      </c>
      <c r="P1161" s="25"/>
      <c r="Q1161" s="26"/>
      <c r="R1161" s="26"/>
      <c r="S1161" s="35"/>
      <c r="T1161" s="35"/>
    </row>
    <row r="1162" spans="1:20" x14ac:dyDescent="0.35">
      <c r="A1162" s="28">
        <v>2014</v>
      </c>
      <c r="B1162" s="28" t="s">
        <v>135</v>
      </c>
      <c r="C1162" s="10" t="s">
        <v>136</v>
      </c>
      <c r="D1162" s="28">
        <v>2</v>
      </c>
      <c r="E1162" s="28">
        <v>4</v>
      </c>
      <c r="F1162" s="28">
        <v>9</v>
      </c>
      <c r="G1162" s="28">
        <v>1</v>
      </c>
      <c r="H1162" s="28" t="s">
        <v>10</v>
      </c>
      <c r="I1162" s="29">
        <v>41947</v>
      </c>
      <c r="J1162" s="28" t="s">
        <v>129</v>
      </c>
      <c r="K1162" s="17">
        <v>1864.6</v>
      </c>
      <c r="L1162" s="30">
        <v>558.78237179999996</v>
      </c>
      <c r="M1162" s="30">
        <v>0</v>
      </c>
      <c r="N1162" s="30">
        <v>1214.2</v>
      </c>
      <c r="O1162" s="30">
        <v>91.636324790000003</v>
      </c>
      <c r="P1162" s="25"/>
      <c r="Q1162" s="26"/>
      <c r="R1162" s="26"/>
      <c r="S1162" s="35"/>
      <c r="T1162" s="35"/>
    </row>
    <row r="1163" spans="1:20" x14ac:dyDescent="0.35">
      <c r="A1163" s="28">
        <v>2014</v>
      </c>
      <c r="B1163" s="28" t="s">
        <v>135</v>
      </c>
      <c r="C1163" s="10" t="s">
        <v>136</v>
      </c>
      <c r="D1163" s="28">
        <v>2</v>
      </c>
      <c r="E1163" s="28">
        <v>3</v>
      </c>
      <c r="F1163" s="28">
        <v>10</v>
      </c>
      <c r="G1163" s="28">
        <v>1</v>
      </c>
      <c r="H1163" s="28" t="s">
        <v>14</v>
      </c>
      <c r="I1163" s="29">
        <v>41947</v>
      </c>
      <c r="J1163" s="28" t="s">
        <v>129</v>
      </c>
      <c r="K1163" s="17">
        <v>1710.1</v>
      </c>
      <c r="L1163" s="30">
        <v>562.01880489999996</v>
      </c>
      <c r="M1163" s="30">
        <v>0</v>
      </c>
      <c r="N1163" s="30">
        <v>1047.9000000000001</v>
      </c>
      <c r="O1163" s="30">
        <v>100.18160520000001</v>
      </c>
      <c r="P1163" s="25"/>
      <c r="Q1163" s="26"/>
      <c r="R1163" s="26"/>
      <c r="S1163" s="35"/>
      <c r="T1163" s="35"/>
    </row>
    <row r="1164" spans="1:20" x14ac:dyDescent="0.35">
      <c r="A1164" s="28">
        <v>2014</v>
      </c>
      <c r="B1164" s="28" t="s">
        <v>135</v>
      </c>
      <c r="C1164" s="10" t="s">
        <v>136</v>
      </c>
      <c r="D1164" s="28">
        <v>2</v>
      </c>
      <c r="E1164" s="28">
        <v>2</v>
      </c>
      <c r="F1164" s="28">
        <v>11</v>
      </c>
      <c r="G1164" s="28">
        <v>1</v>
      </c>
      <c r="H1164" s="28" t="s">
        <v>5</v>
      </c>
      <c r="I1164" s="29">
        <v>41947</v>
      </c>
      <c r="J1164" s="28" t="s">
        <v>129</v>
      </c>
      <c r="K1164" s="17">
        <v>1910.5</v>
      </c>
      <c r="L1164" s="30">
        <v>551.58121370000003</v>
      </c>
      <c r="M1164" s="30">
        <v>0</v>
      </c>
      <c r="N1164" s="30">
        <v>1217.4000000000001</v>
      </c>
      <c r="O1164" s="30">
        <v>141.5185185</v>
      </c>
      <c r="P1164" s="25"/>
      <c r="Q1164" s="26"/>
      <c r="R1164" s="26"/>
      <c r="S1164" s="35"/>
      <c r="T1164" s="35"/>
    </row>
    <row r="1165" spans="1:20" x14ac:dyDescent="0.35">
      <c r="A1165" s="28">
        <v>2014</v>
      </c>
      <c r="B1165" s="28" t="s">
        <v>135</v>
      </c>
      <c r="C1165" s="10" t="s">
        <v>136</v>
      </c>
      <c r="D1165" s="28">
        <v>2</v>
      </c>
      <c r="E1165" s="28">
        <v>1</v>
      </c>
      <c r="F1165" s="28">
        <v>12</v>
      </c>
      <c r="G1165" s="28">
        <v>1</v>
      </c>
      <c r="H1165" s="28" t="s">
        <v>3</v>
      </c>
      <c r="I1165" s="29">
        <v>41947</v>
      </c>
      <c r="J1165" s="28" t="s">
        <v>129</v>
      </c>
      <c r="K1165" s="17">
        <v>1735.2</v>
      </c>
      <c r="L1165" s="30">
        <v>522.27589620000003</v>
      </c>
      <c r="M1165" s="30">
        <v>0</v>
      </c>
      <c r="N1165" s="30">
        <v>1082.0999999999999</v>
      </c>
      <c r="O1165" s="30">
        <v>130.83708279999999</v>
      </c>
      <c r="P1165" s="25"/>
      <c r="Q1165" s="26"/>
      <c r="R1165" s="26"/>
      <c r="S1165" s="35"/>
      <c r="T1165" s="35"/>
    </row>
    <row r="1166" spans="1:20" x14ac:dyDescent="0.35">
      <c r="A1166" s="28">
        <v>2014</v>
      </c>
      <c r="B1166" s="28" t="s">
        <v>135</v>
      </c>
      <c r="C1166" s="10" t="s">
        <v>136</v>
      </c>
      <c r="D1166" s="28">
        <v>3</v>
      </c>
      <c r="E1166" s="28">
        <v>1</v>
      </c>
      <c r="F1166" s="28">
        <v>1</v>
      </c>
      <c r="G1166" s="28">
        <v>2</v>
      </c>
      <c r="H1166" s="28" t="s">
        <v>9</v>
      </c>
      <c r="I1166" s="29">
        <v>41947</v>
      </c>
      <c r="J1166" s="28" t="s">
        <v>129</v>
      </c>
      <c r="K1166" s="17">
        <v>1638.9</v>
      </c>
      <c r="L1166" s="30">
        <v>590.00400000000002</v>
      </c>
      <c r="M1166" s="30">
        <v>0</v>
      </c>
      <c r="N1166" s="30">
        <v>931.4</v>
      </c>
      <c r="O1166" s="30">
        <v>117.489974</v>
      </c>
      <c r="P1166" s="25"/>
      <c r="Q1166" s="26"/>
      <c r="R1166" s="26"/>
      <c r="S1166" s="35"/>
      <c r="T1166" s="35"/>
    </row>
    <row r="1167" spans="1:20" x14ac:dyDescent="0.35">
      <c r="A1167" s="28">
        <v>2014</v>
      </c>
      <c r="B1167" s="28" t="s">
        <v>135</v>
      </c>
      <c r="C1167" s="10" t="s">
        <v>136</v>
      </c>
      <c r="D1167" s="28">
        <v>3</v>
      </c>
      <c r="E1167" s="28">
        <v>2</v>
      </c>
      <c r="F1167" s="28">
        <v>2</v>
      </c>
      <c r="G1167" s="28">
        <v>2</v>
      </c>
      <c r="H1167" s="28" t="s">
        <v>10</v>
      </c>
      <c r="I1167" s="29">
        <v>41947</v>
      </c>
      <c r="J1167" s="28" t="s">
        <v>129</v>
      </c>
      <c r="K1167" s="17">
        <v>1901.1</v>
      </c>
      <c r="L1167" s="30">
        <v>581.94946070000003</v>
      </c>
      <c r="M1167" s="30">
        <v>0</v>
      </c>
      <c r="N1167" s="30">
        <v>1204.9000000000001</v>
      </c>
      <c r="O1167" s="30">
        <v>114.24175649999999</v>
      </c>
      <c r="P1167" s="25"/>
      <c r="Q1167" s="26"/>
      <c r="R1167" s="26"/>
      <c r="S1167" s="35"/>
      <c r="T1167" s="35"/>
    </row>
    <row r="1168" spans="1:20" x14ac:dyDescent="0.35">
      <c r="A1168" s="28">
        <v>2014</v>
      </c>
      <c r="B1168" s="28" t="s">
        <v>135</v>
      </c>
      <c r="C1168" s="10" t="s">
        <v>136</v>
      </c>
      <c r="D1168" s="28">
        <v>3</v>
      </c>
      <c r="E1168" s="28">
        <v>3</v>
      </c>
      <c r="F1168" s="28">
        <v>3</v>
      </c>
      <c r="G1168" s="28">
        <v>2</v>
      </c>
      <c r="H1168" s="28" t="s">
        <v>5</v>
      </c>
      <c r="I1168" s="29">
        <v>41947</v>
      </c>
      <c r="J1168" s="28" t="s">
        <v>129</v>
      </c>
      <c r="K1168" s="17">
        <v>2004</v>
      </c>
      <c r="L1168" s="30">
        <v>546.21660650000001</v>
      </c>
      <c r="M1168" s="30">
        <v>0</v>
      </c>
      <c r="N1168" s="30">
        <v>1299.5</v>
      </c>
      <c r="O1168" s="30">
        <v>158.2581227</v>
      </c>
      <c r="P1168" s="25"/>
      <c r="Q1168" s="26"/>
      <c r="R1168" s="26"/>
      <c r="S1168" s="35"/>
      <c r="T1168" s="35"/>
    </row>
    <row r="1169" spans="1:20" x14ac:dyDescent="0.35">
      <c r="A1169" s="28">
        <v>2014</v>
      </c>
      <c r="B1169" s="28" t="s">
        <v>135</v>
      </c>
      <c r="C1169" s="10" t="s">
        <v>136</v>
      </c>
      <c r="D1169" s="28">
        <v>3</v>
      </c>
      <c r="E1169" s="28">
        <v>4</v>
      </c>
      <c r="F1169" s="28">
        <v>4</v>
      </c>
      <c r="G1169" s="28">
        <v>2</v>
      </c>
      <c r="H1169" s="28" t="s">
        <v>13</v>
      </c>
      <c r="I1169" s="29">
        <v>41947</v>
      </c>
      <c r="J1169" s="28" t="s">
        <v>129</v>
      </c>
      <c r="K1169" s="17">
        <v>1797.4</v>
      </c>
      <c r="L1169" s="30">
        <v>597.83086960000003</v>
      </c>
      <c r="M1169" s="30">
        <v>0</v>
      </c>
      <c r="N1169" s="30">
        <v>1127.3</v>
      </c>
      <c r="O1169" s="30">
        <v>72.286739130000001</v>
      </c>
      <c r="P1169" s="25"/>
      <c r="Q1169" s="26"/>
      <c r="R1169" s="26"/>
      <c r="S1169" s="35"/>
      <c r="T1169" s="35"/>
    </row>
    <row r="1170" spans="1:20" x14ac:dyDescent="0.35">
      <c r="A1170" s="28">
        <v>2014</v>
      </c>
      <c r="B1170" s="28" t="s">
        <v>135</v>
      </c>
      <c r="C1170" s="10" t="s">
        <v>136</v>
      </c>
      <c r="D1170" s="28">
        <v>3</v>
      </c>
      <c r="E1170" s="28">
        <v>5</v>
      </c>
      <c r="F1170" s="28">
        <v>5</v>
      </c>
      <c r="G1170" s="28">
        <v>2</v>
      </c>
      <c r="H1170" s="28" t="s">
        <v>14</v>
      </c>
      <c r="I1170" s="29">
        <v>41947</v>
      </c>
      <c r="J1170" s="28" t="s">
        <v>129</v>
      </c>
      <c r="K1170" s="17">
        <v>1921.9</v>
      </c>
      <c r="L1170" s="30">
        <v>690.47895559999995</v>
      </c>
      <c r="M1170" s="30">
        <v>0</v>
      </c>
      <c r="N1170" s="30">
        <v>1123</v>
      </c>
      <c r="O1170" s="30">
        <v>108.38913839999999</v>
      </c>
      <c r="P1170" s="26"/>
      <c r="Q1170" s="26"/>
      <c r="R1170" s="26"/>
      <c r="S1170" s="35"/>
      <c r="T1170" s="35"/>
    </row>
    <row r="1171" spans="1:20" x14ac:dyDescent="0.35">
      <c r="A1171" s="28">
        <v>2014</v>
      </c>
      <c r="B1171" s="28" t="s">
        <v>135</v>
      </c>
      <c r="C1171" s="10" t="s">
        <v>136</v>
      </c>
      <c r="D1171" s="28">
        <v>3</v>
      </c>
      <c r="E1171" s="28">
        <v>6</v>
      </c>
      <c r="F1171" s="28">
        <v>6</v>
      </c>
      <c r="G1171" s="28">
        <v>2</v>
      </c>
      <c r="H1171" s="28" t="s">
        <v>3</v>
      </c>
      <c r="I1171" s="29">
        <v>41947</v>
      </c>
      <c r="J1171" s="28" t="s">
        <v>129</v>
      </c>
      <c r="K1171" s="17">
        <v>1913.8</v>
      </c>
      <c r="L1171" s="30">
        <v>578.78989769999998</v>
      </c>
      <c r="M1171" s="30">
        <v>0</v>
      </c>
      <c r="N1171" s="30">
        <v>1166.0999999999999</v>
      </c>
      <c r="O1171" s="30">
        <v>168.86470589999999</v>
      </c>
      <c r="P1171" s="26"/>
      <c r="Q1171" s="26"/>
      <c r="R1171" s="26"/>
      <c r="S1171" s="35"/>
      <c r="T1171" s="35"/>
    </row>
    <row r="1172" spans="1:20" x14ac:dyDescent="0.35">
      <c r="A1172" s="28">
        <v>2014</v>
      </c>
      <c r="B1172" s="28" t="s">
        <v>135</v>
      </c>
      <c r="C1172" s="10" t="s">
        <v>136</v>
      </c>
      <c r="D1172" s="28">
        <v>4</v>
      </c>
      <c r="E1172" s="28">
        <v>6</v>
      </c>
      <c r="F1172" s="28">
        <v>7</v>
      </c>
      <c r="G1172" s="28">
        <v>2</v>
      </c>
      <c r="H1172" s="28" t="s">
        <v>2</v>
      </c>
      <c r="I1172" s="29">
        <v>41947</v>
      </c>
      <c r="J1172" s="28" t="s">
        <v>129</v>
      </c>
      <c r="K1172" s="17">
        <v>1772.7</v>
      </c>
      <c r="L1172" s="30">
        <v>586.79393560000005</v>
      </c>
      <c r="M1172" s="30">
        <v>0</v>
      </c>
      <c r="N1172" s="30">
        <v>1080.5999999999999</v>
      </c>
      <c r="O1172" s="30">
        <v>105.264561</v>
      </c>
      <c r="P1172" s="26"/>
      <c r="Q1172" s="26"/>
      <c r="R1172" s="26"/>
      <c r="S1172" s="35"/>
      <c r="T1172" s="35"/>
    </row>
    <row r="1173" spans="1:20" x14ac:dyDescent="0.35">
      <c r="A1173" s="28">
        <v>2014</v>
      </c>
      <c r="B1173" s="28" t="s">
        <v>135</v>
      </c>
      <c r="C1173" s="10" t="s">
        <v>136</v>
      </c>
      <c r="D1173" s="28">
        <v>4</v>
      </c>
      <c r="E1173" s="28">
        <v>5</v>
      </c>
      <c r="F1173" s="28">
        <v>8</v>
      </c>
      <c r="G1173" s="28">
        <v>2</v>
      </c>
      <c r="H1173" s="28" t="s">
        <v>8</v>
      </c>
      <c r="I1173" s="29">
        <v>41947</v>
      </c>
      <c r="J1173" s="28" t="s">
        <v>129</v>
      </c>
      <c r="K1173" s="17">
        <v>1890.4</v>
      </c>
      <c r="L1173" s="30">
        <v>633.33740109999997</v>
      </c>
      <c r="M1173" s="30">
        <v>0</v>
      </c>
      <c r="N1173" s="30">
        <v>1111.8</v>
      </c>
      <c r="O1173" s="30">
        <v>145.2510734</v>
      </c>
      <c r="P1173" s="26"/>
      <c r="Q1173" s="26"/>
      <c r="R1173" s="26"/>
      <c r="S1173" s="35"/>
      <c r="T1173" s="35"/>
    </row>
    <row r="1174" spans="1:20" x14ac:dyDescent="0.35">
      <c r="A1174" s="28">
        <v>2014</v>
      </c>
      <c r="B1174" s="28" t="s">
        <v>135</v>
      </c>
      <c r="C1174" s="10" t="s">
        <v>136</v>
      </c>
      <c r="D1174" s="28">
        <v>4</v>
      </c>
      <c r="E1174" s="28">
        <v>4</v>
      </c>
      <c r="F1174" s="28">
        <v>9</v>
      </c>
      <c r="G1174" s="28">
        <v>2</v>
      </c>
      <c r="H1174" s="28" t="s">
        <v>12</v>
      </c>
      <c r="I1174" s="29">
        <v>41947</v>
      </c>
      <c r="J1174" s="28" t="s">
        <v>129</v>
      </c>
      <c r="K1174" s="17">
        <v>1912.1</v>
      </c>
      <c r="L1174" s="30">
        <v>656.70291929999996</v>
      </c>
      <c r="M1174" s="30">
        <v>0</v>
      </c>
      <c r="N1174" s="30">
        <v>1123</v>
      </c>
      <c r="O1174" s="30">
        <v>132.43508869999999</v>
      </c>
      <c r="P1174" s="26"/>
      <c r="Q1174" s="26"/>
      <c r="R1174" s="26"/>
      <c r="S1174" s="35"/>
      <c r="T1174" s="35"/>
    </row>
    <row r="1175" spans="1:20" x14ac:dyDescent="0.35">
      <c r="A1175" s="28">
        <v>2014</v>
      </c>
      <c r="B1175" s="28" t="s">
        <v>135</v>
      </c>
      <c r="C1175" s="10" t="s">
        <v>136</v>
      </c>
      <c r="D1175" s="28">
        <v>4</v>
      </c>
      <c r="E1175" s="28">
        <v>3</v>
      </c>
      <c r="F1175" s="28">
        <v>10</v>
      </c>
      <c r="G1175" s="28">
        <v>2</v>
      </c>
      <c r="H1175" s="28" t="s">
        <v>7</v>
      </c>
      <c r="I1175" s="29">
        <v>41947</v>
      </c>
      <c r="J1175" s="28" t="s">
        <v>129</v>
      </c>
      <c r="K1175" s="17">
        <v>1836.6</v>
      </c>
      <c r="L1175" s="30">
        <v>609.43403609999996</v>
      </c>
      <c r="M1175" s="30">
        <v>0</v>
      </c>
      <c r="N1175" s="30">
        <v>1131.3</v>
      </c>
      <c r="O1175" s="30">
        <v>95.886746990000006</v>
      </c>
      <c r="P1175" s="26"/>
      <c r="Q1175" s="26"/>
      <c r="R1175" s="26"/>
      <c r="S1175" s="35"/>
      <c r="T1175" s="35"/>
    </row>
    <row r="1176" spans="1:20" x14ac:dyDescent="0.35">
      <c r="A1176" s="28">
        <v>2014</v>
      </c>
      <c r="B1176" s="28" t="s">
        <v>135</v>
      </c>
      <c r="C1176" s="10" t="s">
        <v>136</v>
      </c>
      <c r="D1176" s="28">
        <v>4</v>
      </c>
      <c r="E1176" s="28">
        <v>2</v>
      </c>
      <c r="F1176" s="28">
        <v>11</v>
      </c>
      <c r="G1176" s="28">
        <v>2</v>
      </c>
      <c r="H1176" s="28" t="s">
        <v>6</v>
      </c>
      <c r="I1176" s="29">
        <v>41947</v>
      </c>
      <c r="J1176" s="28" t="s">
        <v>129</v>
      </c>
      <c r="K1176" s="17">
        <v>1710.4</v>
      </c>
      <c r="L1176" s="30">
        <v>635.05760769999995</v>
      </c>
      <c r="M1176" s="30">
        <v>0</v>
      </c>
      <c r="N1176" s="30">
        <v>974.7</v>
      </c>
      <c r="O1176" s="30">
        <v>100.65990429999999</v>
      </c>
      <c r="P1176" s="26"/>
      <c r="Q1176" s="26"/>
      <c r="R1176" s="26"/>
      <c r="S1176" s="35"/>
      <c r="T1176" s="35"/>
    </row>
    <row r="1177" spans="1:20" x14ac:dyDescent="0.35">
      <c r="A1177" s="28">
        <v>2014</v>
      </c>
      <c r="B1177" s="28" t="s">
        <v>135</v>
      </c>
      <c r="C1177" s="10" t="s">
        <v>136</v>
      </c>
      <c r="D1177" s="28">
        <v>4</v>
      </c>
      <c r="E1177" s="28">
        <v>1</v>
      </c>
      <c r="F1177" s="28">
        <v>12</v>
      </c>
      <c r="G1177" s="28">
        <v>2</v>
      </c>
      <c r="H1177" s="28" t="s">
        <v>4</v>
      </c>
      <c r="I1177" s="29">
        <v>41947</v>
      </c>
      <c r="J1177" s="28" t="s">
        <v>129</v>
      </c>
      <c r="K1177" s="17">
        <v>1882.3</v>
      </c>
      <c r="L1177" s="30">
        <v>577.94113660000005</v>
      </c>
      <c r="M1177" s="30">
        <v>0</v>
      </c>
      <c r="N1177" s="30">
        <v>1048.9000000000001</v>
      </c>
      <c r="O1177" s="30">
        <v>255.4435963</v>
      </c>
      <c r="P1177" s="26"/>
      <c r="Q1177" s="26"/>
      <c r="R1177" s="26"/>
      <c r="S1177" s="35"/>
      <c r="T1177" s="35"/>
    </row>
    <row r="1178" spans="1:20" x14ac:dyDescent="0.35">
      <c r="A1178" s="28">
        <v>2014</v>
      </c>
      <c r="B1178" s="28" t="s">
        <v>135</v>
      </c>
      <c r="C1178" s="10" t="s">
        <v>136</v>
      </c>
      <c r="D1178" s="28">
        <v>5</v>
      </c>
      <c r="E1178" s="28">
        <v>1</v>
      </c>
      <c r="F1178" s="28">
        <v>1</v>
      </c>
      <c r="G1178" s="28">
        <v>3</v>
      </c>
      <c r="H1178" s="28" t="s">
        <v>10</v>
      </c>
      <c r="I1178" s="29">
        <v>41947</v>
      </c>
      <c r="J1178" s="28" t="s">
        <v>129</v>
      </c>
      <c r="K1178" s="17">
        <v>1778.7</v>
      </c>
      <c r="L1178" s="30">
        <v>573.04927350000003</v>
      </c>
      <c r="M1178" s="30">
        <v>0</v>
      </c>
      <c r="N1178" s="30">
        <v>1073.0999999999999</v>
      </c>
      <c r="O1178" s="30">
        <v>132.5878711</v>
      </c>
      <c r="P1178" s="26"/>
      <c r="Q1178" s="26"/>
      <c r="R1178" s="26"/>
      <c r="S1178" s="35"/>
      <c r="T1178" s="35"/>
    </row>
    <row r="1179" spans="1:20" x14ac:dyDescent="0.35">
      <c r="A1179" s="28">
        <v>2014</v>
      </c>
      <c r="B1179" s="28" t="s">
        <v>135</v>
      </c>
      <c r="C1179" s="10" t="s">
        <v>136</v>
      </c>
      <c r="D1179" s="28">
        <v>5</v>
      </c>
      <c r="E1179" s="28">
        <v>2</v>
      </c>
      <c r="F1179" s="28">
        <v>2</v>
      </c>
      <c r="G1179" s="28">
        <v>3</v>
      </c>
      <c r="H1179" s="28" t="s">
        <v>7</v>
      </c>
      <c r="I1179" s="29">
        <v>41947</v>
      </c>
      <c r="J1179" s="28" t="s">
        <v>129</v>
      </c>
      <c r="K1179" s="17">
        <v>1559.1</v>
      </c>
      <c r="L1179" s="30">
        <v>511.43767889999998</v>
      </c>
      <c r="M1179" s="30">
        <v>0</v>
      </c>
      <c r="N1179" s="30">
        <v>940.3</v>
      </c>
      <c r="O1179" s="30">
        <v>107.4101749</v>
      </c>
      <c r="P1179" s="26"/>
      <c r="Q1179" s="26"/>
      <c r="R1179" s="26"/>
      <c r="S1179" s="35"/>
      <c r="T1179" s="35"/>
    </row>
    <row r="1180" spans="1:20" x14ac:dyDescent="0.35">
      <c r="A1180" s="28">
        <v>2014</v>
      </c>
      <c r="B1180" s="28" t="s">
        <v>135</v>
      </c>
      <c r="C1180" s="10" t="s">
        <v>136</v>
      </c>
      <c r="D1180" s="28">
        <v>5</v>
      </c>
      <c r="E1180" s="28">
        <v>3</v>
      </c>
      <c r="F1180" s="28">
        <v>3</v>
      </c>
      <c r="G1180" s="28">
        <v>3</v>
      </c>
      <c r="H1180" s="28" t="s">
        <v>13</v>
      </c>
      <c r="I1180" s="29">
        <v>41947</v>
      </c>
      <c r="J1180" s="28" t="s">
        <v>129</v>
      </c>
      <c r="K1180" s="17">
        <v>1700.9</v>
      </c>
      <c r="L1180" s="30">
        <v>563.39522309999995</v>
      </c>
      <c r="M1180" s="30">
        <v>0</v>
      </c>
      <c r="N1180" s="30">
        <v>1026.8</v>
      </c>
      <c r="O1180" s="30">
        <v>110.7147507</v>
      </c>
      <c r="P1180" s="26"/>
      <c r="Q1180" s="26"/>
      <c r="R1180" s="26"/>
      <c r="S1180" s="35"/>
      <c r="T1180" s="35"/>
    </row>
    <row r="1181" spans="1:20" x14ac:dyDescent="0.35">
      <c r="A1181" s="28">
        <v>2014</v>
      </c>
      <c r="B1181" s="28" t="s">
        <v>135</v>
      </c>
      <c r="C1181" s="10" t="s">
        <v>136</v>
      </c>
      <c r="D1181" s="28">
        <v>5</v>
      </c>
      <c r="E1181" s="28">
        <v>4</v>
      </c>
      <c r="F1181" s="28">
        <v>4</v>
      </c>
      <c r="G1181" s="28">
        <v>3</v>
      </c>
      <c r="H1181" s="28" t="s">
        <v>8</v>
      </c>
      <c r="I1181" s="29">
        <v>41947</v>
      </c>
      <c r="J1181" s="28" t="s">
        <v>129</v>
      </c>
      <c r="K1181" s="17">
        <v>2026.6</v>
      </c>
      <c r="L1181" s="30">
        <v>603.21775460000003</v>
      </c>
      <c r="M1181" s="30">
        <v>0</v>
      </c>
      <c r="N1181" s="30">
        <v>1223.5999999999999</v>
      </c>
      <c r="O1181" s="30">
        <v>199.74973890000001</v>
      </c>
      <c r="P1181" s="26"/>
      <c r="Q1181" s="26"/>
      <c r="R1181" s="26"/>
      <c r="S1181" s="35"/>
      <c r="T1181" s="35"/>
    </row>
    <row r="1182" spans="1:20" x14ac:dyDescent="0.35">
      <c r="A1182" s="28">
        <v>2014</v>
      </c>
      <c r="B1182" s="28" t="s">
        <v>135</v>
      </c>
      <c r="C1182" s="10" t="s">
        <v>136</v>
      </c>
      <c r="D1182" s="28">
        <v>5</v>
      </c>
      <c r="E1182" s="28">
        <v>5</v>
      </c>
      <c r="F1182" s="28">
        <v>5</v>
      </c>
      <c r="G1182" s="28">
        <v>3</v>
      </c>
      <c r="H1182" s="28" t="s">
        <v>3</v>
      </c>
      <c r="I1182" s="29">
        <v>41947</v>
      </c>
      <c r="J1182" s="28" t="s">
        <v>129</v>
      </c>
      <c r="K1182" s="17">
        <v>1889.6</v>
      </c>
      <c r="L1182" s="30">
        <v>528.00951250000003</v>
      </c>
      <c r="M1182" s="30">
        <v>0</v>
      </c>
      <c r="N1182" s="30">
        <v>1103.2</v>
      </c>
      <c r="O1182" s="30">
        <v>258.3876338</v>
      </c>
      <c r="P1182" s="26"/>
      <c r="Q1182" s="26"/>
      <c r="R1182" s="26"/>
      <c r="S1182" s="35"/>
      <c r="T1182" s="35"/>
    </row>
    <row r="1183" spans="1:20" x14ac:dyDescent="0.35">
      <c r="A1183" s="28">
        <v>2014</v>
      </c>
      <c r="B1183" s="28" t="s">
        <v>135</v>
      </c>
      <c r="C1183" s="10" t="s">
        <v>136</v>
      </c>
      <c r="D1183" s="28">
        <v>5</v>
      </c>
      <c r="E1183" s="28">
        <v>6</v>
      </c>
      <c r="F1183" s="28">
        <v>6</v>
      </c>
      <c r="G1183" s="28">
        <v>3</v>
      </c>
      <c r="H1183" s="28" t="s">
        <v>4</v>
      </c>
      <c r="I1183" s="29">
        <v>41947</v>
      </c>
      <c r="J1183" s="28" t="s">
        <v>129</v>
      </c>
      <c r="K1183" s="17">
        <v>1867.2</v>
      </c>
      <c r="L1183" s="30">
        <v>563.63261799999998</v>
      </c>
      <c r="M1183" s="30">
        <v>0</v>
      </c>
      <c r="N1183" s="30">
        <v>1123.3</v>
      </c>
      <c r="O1183" s="30">
        <v>180.3090129</v>
      </c>
      <c r="P1183" s="26"/>
      <c r="Q1183" s="26"/>
      <c r="R1183" s="26"/>
      <c r="S1183" s="35"/>
      <c r="T1183" s="35"/>
    </row>
    <row r="1184" spans="1:20" x14ac:dyDescent="0.35">
      <c r="A1184" s="28">
        <v>2014</v>
      </c>
      <c r="B1184" s="28" t="s">
        <v>135</v>
      </c>
      <c r="C1184" s="10" t="s">
        <v>136</v>
      </c>
      <c r="D1184" s="28">
        <v>6</v>
      </c>
      <c r="E1184" s="28">
        <v>6</v>
      </c>
      <c r="F1184" s="28">
        <v>7</v>
      </c>
      <c r="G1184" s="28">
        <v>3</v>
      </c>
      <c r="H1184" s="28" t="s">
        <v>5</v>
      </c>
      <c r="I1184" s="29">
        <v>41947</v>
      </c>
      <c r="J1184" s="28" t="s">
        <v>129</v>
      </c>
      <c r="K1184" s="17">
        <v>1825.3</v>
      </c>
      <c r="L1184" s="30">
        <v>541.15002630000004</v>
      </c>
      <c r="M1184" s="30">
        <v>0</v>
      </c>
      <c r="N1184" s="30">
        <v>1158.2</v>
      </c>
      <c r="O1184" s="30">
        <v>125.91590309999999</v>
      </c>
      <c r="P1184" s="26"/>
      <c r="Q1184" s="26"/>
      <c r="R1184" s="26"/>
      <c r="S1184" s="35"/>
      <c r="T1184" s="35"/>
    </row>
    <row r="1185" spans="1:20" x14ac:dyDescent="0.35">
      <c r="A1185" s="28">
        <v>2014</v>
      </c>
      <c r="B1185" s="28" t="s">
        <v>135</v>
      </c>
      <c r="C1185" s="10" t="s">
        <v>136</v>
      </c>
      <c r="D1185" s="28">
        <v>6</v>
      </c>
      <c r="E1185" s="28">
        <v>5</v>
      </c>
      <c r="F1185" s="28">
        <v>8</v>
      </c>
      <c r="G1185" s="28">
        <v>3</v>
      </c>
      <c r="H1185" s="28" t="s">
        <v>6</v>
      </c>
      <c r="I1185" s="29">
        <v>41947</v>
      </c>
      <c r="J1185" s="28" t="s">
        <v>129</v>
      </c>
      <c r="K1185" s="17">
        <v>1560.7</v>
      </c>
      <c r="L1185" s="30">
        <v>538.63291500000003</v>
      </c>
      <c r="M1185" s="30">
        <v>0</v>
      </c>
      <c r="N1185" s="30">
        <v>895.6</v>
      </c>
      <c r="O1185" s="30">
        <v>126.4229321</v>
      </c>
      <c r="P1185" s="26"/>
      <c r="Q1185" s="26"/>
      <c r="R1185" s="26"/>
      <c r="S1185" s="35"/>
      <c r="T1185" s="35"/>
    </row>
    <row r="1186" spans="1:20" x14ac:dyDescent="0.35">
      <c r="A1186" s="28">
        <v>2014</v>
      </c>
      <c r="B1186" s="28" t="s">
        <v>135</v>
      </c>
      <c r="C1186" s="10" t="s">
        <v>136</v>
      </c>
      <c r="D1186" s="28">
        <v>6</v>
      </c>
      <c r="E1186" s="28">
        <v>4</v>
      </c>
      <c r="F1186" s="28">
        <v>9</v>
      </c>
      <c r="G1186" s="28">
        <v>3</v>
      </c>
      <c r="H1186" s="28" t="s">
        <v>9</v>
      </c>
      <c r="I1186" s="29">
        <v>41947</v>
      </c>
      <c r="J1186" s="28" t="s">
        <v>129</v>
      </c>
      <c r="K1186" s="17">
        <v>1465.9</v>
      </c>
      <c r="L1186" s="30">
        <v>522.45155309999996</v>
      </c>
      <c r="M1186" s="30">
        <v>0</v>
      </c>
      <c r="N1186" s="30">
        <v>831.6</v>
      </c>
      <c r="O1186" s="30">
        <v>111.839782</v>
      </c>
      <c r="P1186" s="26"/>
      <c r="Q1186" s="26"/>
      <c r="R1186" s="26"/>
      <c r="S1186" s="35"/>
      <c r="T1186" s="35"/>
    </row>
    <row r="1187" spans="1:20" x14ac:dyDescent="0.35">
      <c r="A1187" s="28">
        <v>2014</v>
      </c>
      <c r="B1187" s="28" t="s">
        <v>135</v>
      </c>
      <c r="C1187" s="10" t="s">
        <v>136</v>
      </c>
      <c r="D1187" s="28">
        <v>6</v>
      </c>
      <c r="E1187" s="28">
        <v>3</v>
      </c>
      <c r="F1187" s="28">
        <v>10</v>
      </c>
      <c r="G1187" s="28">
        <v>3</v>
      </c>
      <c r="H1187" s="28" t="s">
        <v>2</v>
      </c>
      <c r="I1187" s="29">
        <v>41947</v>
      </c>
      <c r="J1187" s="28" t="s">
        <v>129</v>
      </c>
      <c r="K1187" s="17">
        <v>1689.7</v>
      </c>
      <c r="L1187" s="30">
        <v>535.12787760000003</v>
      </c>
      <c r="M1187" s="30">
        <v>0</v>
      </c>
      <c r="N1187" s="30">
        <v>1043.3</v>
      </c>
      <c r="O1187" s="30">
        <v>111.2976048</v>
      </c>
      <c r="P1187" s="26"/>
      <c r="Q1187" s="26"/>
      <c r="R1187" s="26"/>
      <c r="S1187" s="35"/>
      <c r="T1187" s="35"/>
    </row>
    <row r="1188" spans="1:20" x14ac:dyDescent="0.35">
      <c r="A1188" s="28">
        <v>2014</v>
      </c>
      <c r="B1188" s="28" t="s">
        <v>135</v>
      </c>
      <c r="C1188" s="10" t="s">
        <v>136</v>
      </c>
      <c r="D1188" s="28">
        <v>6</v>
      </c>
      <c r="E1188" s="28">
        <v>2</v>
      </c>
      <c r="F1188" s="28">
        <v>11</v>
      </c>
      <c r="G1188" s="28">
        <v>3</v>
      </c>
      <c r="H1188" s="28" t="s">
        <v>14</v>
      </c>
      <c r="I1188" s="29">
        <v>41947</v>
      </c>
      <c r="J1188" s="28" t="s">
        <v>129</v>
      </c>
      <c r="K1188" s="17">
        <v>1752.8</v>
      </c>
      <c r="L1188" s="30">
        <v>564.83821039999998</v>
      </c>
      <c r="M1188" s="30">
        <v>0</v>
      </c>
      <c r="N1188" s="30">
        <v>1091.5</v>
      </c>
      <c r="O1188" s="30">
        <v>96.435792019999994</v>
      </c>
      <c r="P1188" s="26"/>
      <c r="Q1188" s="26"/>
      <c r="R1188" s="26"/>
      <c r="S1188" s="35"/>
      <c r="T1188" s="35"/>
    </row>
    <row r="1189" spans="1:20" x14ac:dyDescent="0.35">
      <c r="A1189" s="28">
        <v>2014</v>
      </c>
      <c r="B1189" s="28" t="s">
        <v>135</v>
      </c>
      <c r="C1189" s="10" t="s">
        <v>136</v>
      </c>
      <c r="D1189" s="28">
        <v>6</v>
      </c>
      <c r="E1189" s="28">
        <v>1</v>
      </c>
      <c r="F1189" s="28">
        <v>12</v>
      </c>
      <c r="G1189" s="28">
        <v>3</v>
      </c>
      <c r="H1189" s="28" t="s">
        <v>12</v>
      </c>
      <c r="I1189" s="29">
        <v>41947</v>
      </c>
      <c r="J1189" s="28" t="s">
        <v>129</v>
      </c>
      <c r="K1189" s="17">
        <v>1648.3</v>
      </c>
      <c r="L1189" s="30">
        <v>550.99511089999999</v>
      </c>
      <c r="M1189" s="30">
        <v>0</v>
      </c>
      <c r="N1189" s="30">
        <v>957.7</v>
      </c>
      <c r="O1189" s="30">
        <v>139.62291070000001</v>
      </c>
      <c r="P1189" s="26"/>
      <c r="Q1189" s="26"/>
      <c r="R1189" s="26"/>
      <c r="S1189" s="35"/>
      <c r="T1189" s="35"/>
    </row>
    <row r="1190" spans="1:20" x14ac:dyDescent="0.35">
      <c r="A1190" s="28">
        <v>2014</v>
      </c>
      <c r="B1190" s="28" t="s">
        <v>135</v>
      </c>
      <c r="C1190" s="10" t="s">
        <v>136</v>
      </c>
      <c r="D1190" s="28">
        <v>7</v>
      </c>
      <c r="E1190" s="28">
        <v>1</v>
      </c>
      <c r="F1190" s="28">
        <v>1</v>
      </c>
      <c r="G1190" s="28">
        <v>4</v>
      </c>
      <c r="H1190" s="28" t="s">
        <v>5</v>
      </c>
      <c r="I1190" s="29">
        <v>41947</v>
      </c>
      <c r="J1190" s="28" t="s">
        <v>129</v>
      </c>
      <c r="K1190" s="17">
        <v>1642.7</v>
      </c>
      <c r="L1190" s="30">
        <v>474.7792609</v>
      </c>
      <c r="M1190" s="30">
        <v>0</v>
      </c>
      <c r="N1190" s="30">
        <v>1088.2</v>
      </c>
      <c r="O1190" s="30">
        <v>79.733921679999995</v>
      </c>
      <c r="P1190" s="26"/>
      <c r="Q1190" s="26"/>
      <c r="R1190" s="26"/>
      <c r="S1190" s="35"/>
      <c r="T1190" s="35"/>
    </row>
    <row r="1191" spans="1:20" x14ac:dyDescent="0.35">
      <c r="A1191" s="28">
        <v>2014</v>
      </c>
      <c r="B1191" s="28" t="s">
        <v>135</v>
      </c>
      <c r="C1191" s="10" t="s">
        <v>136</v>
      </c>
      <c r="D1191" s="28">
        <v>7</v>
      </c>
      <c r="E1191" s="28">
        <v>2</v>
      </c>
      <c r="F1191" s="28">
        <v>2</v>
      </c>
      <c r="G1191" s="28">
        <v>4</v>
      </c>
      <c r="H1191" s="28" t="s">
        <v>2</v>
      </c>
      <c r="I1191" s="29">
        <v>41947</v>
      </c>
      <c r="J1191" s="28" t="s">
        <v>129</v>
      </c>
      <c r="K1191" s="17">
        <v>1872.4</v>
      </c>
      <c r="L1191" s="30">
        <v>580.82612240000003</v>
      </c>
      <c r="M1191" s="30">
        <v>0</v>
      </c>
      <c r="N1191" s="30">
        <v>1176.9000000000001</v>
      </c>
      <c r="O1191" s="30">
        <v>114.63673470000001</v>
      </c>
      <c r="P1191" s="26"/>
      <c r="Q1191" s="26"/>
      <c r="R1191" s="26"/>
      <c r="S1191" s="35"/>
      <c r="T1191" s="35"/>
    </row>
    <row r="1192" spans="1:20" x14ac:dyDescent="0.35">
      <c r="A1192" s="28">
        <v>2014</v>
      </c>
      <c r="B1192" s="28" t="s">
        <v>135</v>
      </c>
      <c r="C1192" s="10" t="s">
        <v>136</v>
      </c>
      <c r="D1192" s="28">
        <v>7</v>
      </c>
      <c r="E1192" s="28">
        <v>3</v>
      </c>
      <c r="F1192" s="28">
        <v>3</v>
      </c>
      <c r="G1192" s="28">
        <v>4</v>
      </c>
      <c r="H1192" s="28" t="s">
        <v>12</v>
      </c>
      <c r="I1192" s="29">
        <v>41947</v>
      </c>
      <c r="J1192" s="28" t="s">
        <v>129</v>
      </c>
      <c r="K1192" s="17">
        <v>1753.1</v>
      </c>
      <c r="L1192" s="30">
        <v>580.48482369999999</v>
      </c>
      <c r="M1192" s="30">
        <v>0</v>
      </c>
      <c r="N1192" s="30">
        <v>1062.4000000000001</v>
      </c>
      <c r="O1192" s="30">
        <v>110.18461929999999</v>
      </c>
      <c r="P1192" s="26"/>
      <c r="Q1192" s="26"/>
      <c r="R1192" s="26"/>
      <c r="S1192" s="35"/>
      <c r="T1192" s="35"/>
    </row>
    <row r="1193" spans="1:20" x14ac:dyDescent="0.35">
      <c r="A1193" s="28">
        <v>2014</v>
      </c>
      <c r="B1193" s="28" t="s">
        <v>135</v>
      </c>
      <c r="C1193" s="10" t="s">
        <v>136</v>
      </c>
      <c r="D1193" s="28">
        <v>7</v>
      </c>
      <c r="E1193" s="28">
        <v>4</v>
      </c>
      <c r="F1193" s="28">
        <v>4</v>
      </c>
      <c r="G1193" s="28">
        <v>4</v>
      </c>
      <c r="H1193" s="28" t="s">
        <v>14</v>
      </c>
      <c r="I1193" s="29">
        <v>41947</v>
      </c>
      <c r="J1193" s="28" t="s">
        <v>129</v>
      </c>
      <c r="K1193" s="17">
        <v>1699.1</v>
      </c>
      <c r="L1193" s="30">
        <v>581.67387389999999</v>
      </c>
      <c r="M1193" s="30">
        <v>0</v>
      </c>
      <c r="N1193" s="30">
        <v>1031</v>
      </c>
      <c r="O1193" s="30">
        <v>86.440699519999995</v>
      </c>
      <c r="P1193" s="26"/>
      <c r="Q1193" s="26"/>
      <c r="R1193" s="26"/>
      <c r="S1193" s="35"/>
      <c r="T1193" s="35"/>
    </row>
    <row r="1194" spans="1:20" x14ac:dyDescent="0.35">
      <c r="A1194" s="28">
        <v>2014</v>
      </c>
      <c r="B1194" s="28" t="s">
        <v>135</v>
      </c>
      <c r="C1194" s="10" t="s">
        <v>136</v>
      </c>
      <c r="D1194" s="28">
        <v>7</v>
      </c>
      <c r="E1194" s="28">
        <v>5</v>
      </c>
      <c r="F1194" s="28">
        <v>5</v>
      </c>
      <c r="G1194" s="28">
        <v>4</v>
      </c>
      <c r="H1194" s="28" t="s">
        <v>9</v>
      </c>
      <c r="I1194" s="29">
        <v>41947</v>
      </c>
      <c r="J1194" s="28" t="s">
        <v>129</v>
      </c>
      <c r="K1194" s="17">
        <v>1731.6</v>
      </c>
      <c r="L1194" s="30">
        <v>572.24924320000002</v>
      </c>
      <c r="M1194" s="30">
        <v>0</v>
      </c>
      <c r="N1194" s="30">
        <v>1039.7</v>
      </c>
      <c r="O1194" s="30">
        <v>119.6918264</v>
      </c>
      <c r="P1194" s="26"/>
      <c r="Q1194" s="26"/>
      <c r="R1194" s="26"/>
      <c r="S1194" s="35"/>
      <c r="T1194" s="35"/>
    </row>
    <row r="1195" spans="1:20" x14ac:dyDescent="0.35">
      <c r="A1195" s="28">
        <v>2014</v>
      </c>
      <c r="B1195" s="28" t="s">
        <v>135</v>
      </c>
      <c r="C1195" s="10" t="s">
        <v>136</v>
      </c>
      <c r="D1195" s="28">
        <v>7</v>
      </c>
      <c r="E1195" s="28">
        <v>6</v>
      </c>
      <c r="F1195" s="28">
        <v>6</v>
      </c>
      <c r="G1195" s="28">
        <v>4</v>
      </c>
      <c r="H1195" s="28" t="s">
        <v>7</v>
      </c>
      <c r="I1195" s="29">
        <v>41947</v>
      </c>
      <c r="J1195" s="28" t="s">
        <v>129</v>
      </c>
      <c r="K1195" s="17">
        <v>1634.1</v>
      </c>
      <c r="L1195" s="30">
        <v>527.01298840000004</v>
      </c>
      <c r="M1195" s="30">
        <v>0</v>
      </c>
      <c r="N1195" s="30">
        <v>1020.8</v>
      </c>
      <c r="O1195" s="30">
        <v>86.336598789999996</v>
      </c>
      <c r="P1195" s="26"/>
      <c r="Q1195" s="26"/>
      <c r="R1195" s="26"/>
      <c r="S1195" s="35"/>
      <c r="T1195" s="35"/>
    </row>
    <row r="1196" spans="1:20" x14ac:dyDescent="0.35">
      <c r="A1196" s="28">
        <v>2014</v>
      </c>
      <c r="B1196" s="28" t="s">
        <v>135</v>
      </c>
      <c r="C1196" s="10" t="s">
        <v>136</v>
      </c>
      <c r="D1196" s="28">
        <v>8</v>
      </c>
      <c r="E1196" s="28">
        <v>6</v>
      </c>
      <c r="F1196" s="28">
        <v>7</v>
      </c>
      <c r="G1196" s="28">
        <v>4</v>
      </c>
      <c r="H1196" s="28" t="s">
        <v>8</v>
      </c>
      <c r="I1196" s="29">
        <v>41947</v>
      </c>
      <c r="J1196" s="28" t="s">
        <v>129</v>
      </c>
      <c r="K1196" s="17">
        <v>1995.3</v>
      </c>
      <c r="L1196" s="30">
        <v>678.57891070000005</v>
      </c>
      <c r="M1196" s="30">
        <v>0</v>
      </c>
      <c r="N1196" s="30">
        <v>1177.7</v>
      </c>
      <c r="O1196" s="30">
        <v>139.00126660000001</v>
      </c>
      <c r="P1196" s="26"/>
      <c r="Q1196" s="26"/>
      <c r="R1196" s="26"/>
      <c r="S1196" s="35"/>
      <c r="T1196" s="35"/>
    </row>
    <row r="1197" spans="1:20" x14ac:dyDescent="0.35">
      <c r="A1197" s="28">
        <v>2014</v>
      </c>
      <c r="B1197" s="28" t="s">
        <v>135</v>
      </c>
      <c r="C1197" s="10" t="s">
        <v>136</v>
      </c>
      <c r="D1197" s="28">
        <v>8</v>
      </c>
      <c r="E1197" s="28">
        <v>5</v>
      </c>
      <c r="F1197" s="28">
        <v>8</v>
      </c>
      <c r="G1197" s="28">
        <v>4</v>
      </c>
      <c r="H1197" s="28" t="s">
        <v>10</v>
      </c>
      <c r="I1197" s="29">
        <v>41947</v>
      </c>
      <c r="J1197" s="28" t="s">
        <v>129</v>
      </c>
      <c r="K1197" s="17">
        <v>1844.6</v>
      </c>
      <c r="L1197" s="30">
        <v>514.69176030000006</v>
      </c>
      <c r="M1197" s="30">
        <v>0</v>
      </c>
      <c r="N1197" s="30">
        <v>1158.3</v>
      </c>
      <c r="O1197" s="30">
        <v>171.56392009999999</v>
      </c>
      <c r="P1197" s="26"/>
      <c r="Q1197" s="26"/>
      <c r="R1197" s="26"/>
      <c r="S1197" s="35"/>
      <c r="T1197" s="35"/>
    </row>
    <row r="1198" spans="1:20" x14ac:dyDescent="0.35">
      <c r="A1198" s="28">
        <v>2014</v>
      </c>
      <c r="B1198" s="28" t="s">
        <v>135</v>
      </c>
      <c r="C1198" s="10" t="s">
        <v>136</v>
      </c>
      <c r="D1198" s="28">
        <v>8</v>
      </c>
      <c r="E1198" s="28">
        <v>4</v>
      </c>
      <c r="F1198" s="28">
        <v>9</v>
      </c>
      <c r="G1198" s="28">
        <v>4</v>
      </c>
      <c r="H1198" s="28" t="s">
        <v>6</v>
      </c>
      <c r="I1198" s="29">
        <v>41947</v>
      </c>
      <c r="J1198" s="28" t="s">
        <v>129</v>
      </c>
      <c r="K1198" s="17">
        <v>1771.8</v>
      </c>
      <c r="L1198" s="30">
        <v>622.75300860000004</v>
      </c>
      <c r="M1198" s="30">
        <v>0</v>
      </c>
      <c r="N1198" s="30">
        <v>1039</v>
      </c>
      <c r="O1198" s="30">
        <v>109.9971347</v>
      </c>
      <c r="P1198" s="26"/>
      <c r="Q1198" s="26"/>
      <c r="R1198" s="26"/>
      <c r="S1198" s="35"/>
      <c r="T1198" s="35"/>
    </row>
    <row r="1199" spans="1:20" x14ac:dyDescent="0.35">
      <c r="A1199" s="28">
        <v>2014</v>
      </c>
      <c r="B1199" s="28" t="s">
        <v>135</v>
      </c>
      <c r="C1199" s="10" t="s">
        <v>136</v>
      </c>
      <c r="D1199" s="28">
        <v>8</v>
      </c>
      <c r="E1199" s="28">
        <v>3</v>
      </c>
      <c r="F1199" s="28">
        <v>10</v>
      </c>
      <c r="G1199" s="28">
        <v>4</v>
      </c>
      <c r="H1199" s="28" t="s">
        <v>3</v>
      </c>
      <c r="I1199" s="29">
        <v>41947</v>
      </c>
      <c r="J1199" s="28" t="s">
        <v>129</v>
      </c>
      <c r="K1199" s="17">
        <v>2037.1</v>
      </c>
      <c r="L1199" s="30">
        <v>664.3</v>
      </c>
      <c r="M1199" s="30">
        <v>0</v>
      </c>
      <c r="N1199" s="30">
        <v>1218.0999999999999</v>
      </c>
      <c r="O1199" s="30">
        <v>154.69999999999999</v>
      </c>
      <c r="P1199" s="26"/>
      <c r="Q1199" s="26"/>
      <c r="R1199" s="26"/>
      <c r="S1199" s="35"/>
      <c r="T1199" s="35"/>
    </row>
    <row r="1200" spans="1:20" x14ac:dyDescent="0.35">
      <c r="A1200" s="28">
        <v>2014</v>
      </c>
      <c r="B1200" s="28" t="s">
        <v>135</v>
      </c>
      <c r="C1200" s="10" t="s">
        <v>136</v>
      </c>
      <c r="D1200" s="28">
        <v>8</v>
      </c>
      <c r="E1200" s="28">
        <v>2</v>
      </c>
      <c r="F1200" s="28">
        <v>11</v>
      </c>
      <c r="G1200" s="28">
        <v>4</v>
      </c>
      <c r="H1200" s="28" t="s">
        <v>13</v>
      </c>
      <c r="I1200" s="29">
        <v>41947</v>
      </c>
      <c r="J1200" s="28" t="s">
        <v>129</v>
      </c>
      <c r="K1200" s="17">
        <v>1698.2</v>
      </c>
      <c r="L1200" s="30">
        <v>526.57364340000004</v>
      </c>
      <c r="M1200" s="30">
        <v>0</v>
      </c>
      <c r="N1200" s="30">
        <v>1079.5</v>
      </c>
      <c r="O1200" s="30">
        <v>92.150387600000002</v>
      </c>
      <c r="P1200" s="26"/>
      <c r="Q1200" s="26"/>
      <c r="R1200" s="26"/>
      <c r="S1200" s="35"/>
      <c r="T1200" s="35"/>
    </row>
    <row r="1201" spans="1:20" x14ac:dyDescent="0.35">
      <c r="A1201" s="28">
        <v>2014</v>
      </c>
      <c r="B1201" s="28" t="s">
        <v>135</v>
      </c>
      <c r="C1201" s="10" t="s">
        <v>136</v>
      </c>
      <c r="D1201" s="28">
        <v>8</v>
      </c>
      <c r="E1201" s="28">
        <v>1</v>
      </c>
      <c r="F1201" s="28">
        <v>12</v>
      </c>
      <c r="G1201" s="28">
        <v>4</v>
      </c>
      <c r="H1201" s="28" t="s">
        <v>4</v>
      </c>
      <c r="I1201" s="29">
        <v>41947</v>
      </c>
      <c r="J1201" s="28" t="s">
        <v>129</v>
      </c>
      <c r="K1201" s="17">
        <v>1831.6</v>
      </c>
      <c r="L1201" s="30">
        <v>626.19889039999998</v>
      </c>
      <c r="M1201" s="30">
        <v>0</v>
      </c>
      <c r="N1201" s="30">
        <v>1065.7</v>
      </c>
      <c r="O1201" s="30">
        <v>139.71983359999999</v>
      </c>
      <c r="P1201" s="26"/>
      <c r="Q1201" s="26"/>
      <c r="R1201" s="26"/>
      <c r="S1201" s="35"/>
      <c r="T1201" s="35"/>
    </row>
    <row r="1202" spans="1:20" x14ac:dyDescent="0.35">
      <c r="A1202" s="28">
        <v>2014</v>
      </c>
      <c r="B1202" s="28" t="s">
        <v>137</v>
      </c>
      <c r="C1202" s="10" t="s">
        <v>138</v>
      </c>
      <c r="D1202" s="28">
        <v>1</v>
      </c>
      <c r="E1202" s="28">
        <v>1</v>
      </c>
      <c r="F1202" s="28">
        <v>1</v>
      </c>
      <c r="G1202" s="28">
        <v>1</v>
      </c>
      <c r="H1202" s="28" t="s">
        <v>14</v>
      </c>
      <c r="I1202" s="29">
        <v>41834</v>
      </c>
      <c r="J1202" s="28" t="s">
        <v>125</v>
      </c>
      <c r="K1202" s="17">
        <v>125.7</v>
      </c>
      <c r="L1202" s="30">
        <v>43.008539749999997</v>
      </c>
      <c r="M1202" s="30">
        <v>82.723460250000002</v>
      </c>
      <c r="N1202" s="30"/>
      <c r="O1202" s="30">
        <v>0</v>
      </c>
      <c r="P1202" s="14">
        <v>-25.38</v>
      </c>
      <c r="Q1202" s="15">
        <v>48.442</v>
      </c>
      <c r="R1202" s="15">
        <v>21.5</v>
      </c>
      <c r="S1202" s="35">
        <f t="shared" ref="S1202:S1249" si="70">K1202*Q1202/1000</f>
        <v>6.0891594000000007</v>
      </c>
      <c r="T1202" s="35">
        <f t="shared" ref="T1202:T1218" si="71">K1202*R1202/1000</f>
        <v>2.70255</v>
      </c>
    </row>
    <row r="1203" spans="1:20" x14ac:dyDescent="0.35">
      <c r="A1203" s="28">
        <v>2014</v>
      </c>
      <c r="B1203" s="28" t="s">
        <v>137</v>
      </c>
      <c r="C1203" s="10" t="s">
        <v>138</v>
      </c>
      <c r="D1203" s="28">
        <v>1</v>
      </c>
      <c r="E1203" s="28">
        <v>2</v>
      </c>
      <c r="F1203" s="28">
        <v>2</v>
      </c>
      <c r="G1203" s="28">
        <v>1</v>
      </c>
      <c r="H1203" s="28" t="s">
        <v>9</v>
      </c>
      <c r="I1203" s="29">
        <v>41834</v>
      </c>
      <c r="J1203" s="28" t="s">
        <v>125</v>
      </c>
      <c r="K1203" s="17">
        <v>149.6</v>
      </c>
      <c r="L1203" s="30">
        <v>54.718939710000001</v>
      </c>
      <c r="M1203" s="30">
        <v>94.883060290000003</v>
      </c>
      <c r="N1203" s="30"/>
      <c r="O1203" s="30">
        <v>0</v>
      </c>
      <c r="P1203" s="14">
        <v>-25.35</v>
      </c>
      <c r="Q1203" s="15">
        <v>48.853000000000002</v>
      </c>
      <c r="R1203" s="15">
        <v>40.5</v>
      </c>
      <c r="S1203" s="35">
        <f t="shared" si="70"/>
        <v>7.3084088000000005</v>
      </c>
      <c r="T1203" s="35">
        <f t="shared" si="71"/>
        <v>6.0587999999999997</v>
      </c>
    </row>
    <row r="1204" spans="1:20" x14ac:dyDescent="0.35">
      <c r="A1204" s="28">
        <v>2014</v>
      </c>
      <c r="B1204" s="28" t="s">
        <v>137</v>
      </c>
      <c r="C1204" s="10" t="s">
        <v>138</v>
      </c>
      <c r="D1204" s="28">
        <v>1</v>
      </c>
      <c r="E1204" s="28">
        <v>3</v>
      </c>
      <c r="F1204" s="28">
        <v>3</v>
      </c>
      <c r="G1204" s="28">
        <v>1</v>
      </c>
      <c r="H1204" s="28" t="s">
        <v>5</v>
      </c>
      <c r="I1204" s="29">
        <v>41834</v>
      </c>
      <c r="J1204" s="28" t="s">
        <v>125</v>
      </c>
      <c r="K1204" s="17">
        <v>148.19999999999999</v>
      </c>
      <c r="L1204" s="30">
        <v>51.569142390000003</v>
      </c>
      <c r="M1204" s="30">
        <v>96.620857610000002</v>
      </c>
      <c r="N1204" s="30"/>
      <c r="O1204" s="30">
        <v>0</v>
      </c>
      <c r="P1204" s="14">
        <v>-25.54</v>
      </c>
      <c r="Q1204" s="15">
        <v>49.863999999999997</v>
      </c>
      <c r="R1204" s="15">
        <v>40.599999999999994</v>
      </c>
      <c r="S1204" s="35">
        <f t="shared" si="70"/>
        <v>7.3898447999999988</v>
      </c>
      <c r="T1204" s="35">
        <f t="shared" si="71"/>
        <v>6.016919999999998</v>
      </c>
    </row>
    <row r="1205" spans="1:20" x14ac:dyDescent="0.35">
      <c r="A1205" s="28">
        <v>2014</v>
      </c>
      <c r="B1205" s="28" t="s">
        <v>137</v>
      </c>
      <c r="C1205" s="10" t="s">
        <v>138</v>
      </c>
      <c r="D1205" s="28">
        <v>1</v>
      </c>
      <c r="E1205" s="28">
        <v>4</v>
      </c>
      <c r="F1205" s="28">
        <v>4</v>
      </c>
      <c r="G1205" s="28">
        <v>1</v>
      </c>
      <c r="H1205" s="28" t="s">
        <v>12</v>
      </c>
      <c r="I1205" s="29">
        <v>41834</v>
      </c>
      <c r="J1205" s="28" t="s">
        <v>125</v>
      </c>
      <c r="K1205" s="17">
        <v>140.9</v>
      </c>
      <c r="L1205" s="30">
        <v>53.594951590000001</v>
      </c>
      <c r="M1205" s="30">
        <v>87.311048409999998</v>
      </c>
      <c r="N1205" s="30"/>
      <c r="O1205" s="30">
        <v>0</v>
      </c>
      <c r="P1205" s="14">
        <v>-25.45</v>
      </c>
      <c r="Q1205" s="15">
        <v>45.983000000000004</v>
      </c>
      <c r="R1205" s="15">
        <v>34.6</v>
      </c>
      <c r="S1205" s="35">
        <f t="shared" si="70"/>
        <v>6.4790047000000008</v>
      </c>
      <c r="T1205" s="35">
        <f t="shared" si="71"/>
        <v>4.87514</v>
      </c>
    </row>
    <row r="1206" spans="1:20" x14ac:dyDescent="0.35">
      <c r="A1206" s="28">
        <v>2014</v>
      </c>
      <c r="B1206" s="28" t="s">
        <v>137</v>
      </c>
      <c r="C1206" s="10" t="s">
        <v>138</v>
      </c>
      <c r="D1206" s="28">
        <v>1</v>
      </c>
      <c r="E1206" s="28">
        <v>5</v>
      </c>
      <c r="F1206" s="28">
        <v>5</v>
      </c>
      <c r="G1206" s="28">
        <v>1</v>
      </c>
      <c r="H1206" s="28" t="s">
        <v>10</v>
      </c>
      <c r="I1206" s="29">
        <v>41834</v>
      </c>
      <c r="J1206" s="28" t="s">
        <v>125</v>
      </c>
      <c r="K1206" s="17">
        <v>164.6</v>
      </c>
      <c r="L1206" s="30">
        <v>55.505713929999999</v>
      </c>
      <c r="M1206" s="30">
        <v>109.05628609999999</v>
      </c>
      <c r="N1206" s="30"/>
      <c r="O1206" s="30">
        <v>0</v>
      </c>
      <c r="P1206" s="14">
        <v>-25.82</v>
      </c>
      <c r="Q1206" s="15">
        <v>52.539000000000001</v>
      </c>
      <c r="R1206" s="15">
        <v>22.3</v>
      </c>
      <c r="S1206" s="35">
        <f t="shared" si="70"/>
        <v>8.647919400000001</v>
      </c>
      <c r="T1206" s="35">
        <f t="shared" si="71"/>
        <v>3.6705799999999997</v>
      </c>
    </row>
    <row r="1207" spans="1:20" x14ac:dyDescent="0.35">
      <c r="A1207" s="28">
        <v>2014</v>
      </c>
      <c r="B1207" s="28" t="s">
        <v>137</v>
      </c>
      <c r="C1207" s="10" t="s">
        <v>138</v>
      </c>
      <c r="D1207" s="28">
        <v>1</v>
      </c>
      <c r="E1207" s="28">
        <v>6</v>
      </c>
      <c r="F1207" s="28">
        <v>6</v>
      </c>
      <c r="G1207" s="28">
        <v>1</v>
      </c>
      <c r="H1207" s="28" t="s">
        <v>4</v>
      </c>
      <c r="I1207" s="29">
        <v>41834</v>
      </c>
      <c r="J1207" s="28" t="s">
        <v>125</v>
      </c>
      <c r="K1207" s="17">
        <v>92.8</v>
      </c>
      <c r="L1207" s="30">
        <v>32.001317</v>
      </c>
      <c r="M1207" s="30">
        <v>60.800682999999999</v>
      </c>
      <c r="N1207" s="30"/>
      <c r="O1207" s="30">
        <v>0</v>
      </c>
      <c r="P1207" s="14">
        <v>-26.03</v>
      </c>
      <c r="Q1207" s="15">
        <v>50.741</v>
      </c>
      <c r="R1207" s="15">
        <v>28.3</v>
      </c>
      <c r="S1207" s="35">
        <f t="shared" si="70"/>
        <v>4.7087648</v>
      </c>
      <c r="T1207" s="35">
        <f t="shared" si="71"/>
        <v>2.6262399999999997</v>
      </c>
    </row>
    <row r="1208" spans="1:20" x14ac:dyDescent="0.35">
      <c r="A1208" s="28">
        <v>2014</v>
      </c>
      <c r="B1208" s="28" t="s">
        <v>137</v>
      </c>
      <c r="C1208" s="10" t="s">
        <v>138</v>
      </c>
      <c r="D1208" s="28">
        <v>2</v>
      </c>
      <c r="E1208" s="28">
        <v>6</v>
      </c>
      <c r="F1208" s="28">
        <v>7</v>
      </c>
      <c r="G1208" s="28">
        <v>1</v>
      </c>
      <c r="H1208" s="28" t="s">
        <v>7</v>
      </c>
      <c r="I1208" s="29">
        <v>41834</v>
      </c>
      <c r="J1208" s="28" t="s">
        <v>125</v>
      </c>
      <c r="K1208" s="17">
        <v>183.9</v>
      </c>
      <c r="L1208" s="30">
        <v>65.785116000000002</v>
      </c>
      <c r="M1208" s="30">
        <v>118.072884</v>
      </c>
      <c r="N1208" s="30"/>
      <c r="O1208" s="30">
        <v>0</v>
      </c>
      <c r="P1208" s="14">
        <v>-25.47</v>
      </c>
      <c r="Q1208" s="15">
        <v>46.075999999999993</v>
      </c>
      <c r="R1208" s="15">
        <v>55.4</v>
      </c>
      <c r="S1208" s="35">
        <f t="shared" si="70"/>
        <v>8.4733763999999994</v>
      </c>
      <c r="T1208" s="35">
        <f t="shared" si="71"/>
        <v>10.18806</v>
      </c>
    </row>
    <row r="1209" spans="1:20" x14ac:dyDescent="0.35">
      <c r="A1209" s="28">
        <v>2014</v>
      </c>
      <c r="B1209" s="28" t="s">
        <v>137</v>
      </c>
      <c r="C1209" s="10" t="s">
        <v>138</v>
      </c>
      <c r="D1209" s="28">
        <v>2</v>
      </c>
      <c r="E1209" s="28">
        <v>5</v>
      </c>
      <c r="F1209" s="28">
        <v>8</v>
      </c>
      <c r="G1209" s="28">
        <v>1</v>
      </c>
      <c r="H1209" s="28" t="s">
        <v>3</v>
      </c>
      <c r="I1209" s="29">
        <v>41834</v>
      </c>
      <c r="J1209" s="28" t="s">
        <v>125</v>
      </c>
      <c r="K1209" s="17">
        <v>179</v>
      </c>
      <c r="L1209" s="30">
        <v>57.855234699999997</v>
      </c>
      <c r="M1209" s="30">
        <v>121.1087653</v>
      </c>
      <c r="N1209" s="30"/>
      <c r="O1209" s="30">
        <v>0</v>
      </c>
      <c r="P1209" s="14">
        <v>-25.16</v>
      </c>
      <c r="Q1209" s="15">
        <v>44.947999999999993</v>
      </c>
      <c r="R1209" s="15">
        <v>44.2</v>
      </c>
      <c r="S1209" s="35">
        <f t="shared" si="70"/>
        <v>8.045691999999999</v>
      </c>
      <c r="T1209" s="35">
        <f t="shared" si="71"/>
        <v>7.9118000000000004</v>
      </c>
    </row>
    <row r="1210" spans="1:20" x14ac:dyDescent="0.35">
      <c r="A1210" s="28">
        <v>2014</v>
      </c>
      <c r="B1210" s="28" t="s">
        <v>137</v>
      </c>
      <c r="C1210" s="10" t="s">
        <v>138</v>
      </c>
      <c r="D1210" s="28">
        <v>2</v>
      </c>
      <c r="E1210" s="28">
        <v>4</v>
      </c>
      <c r="F1210" s="28">
        <v>9</v>
      </c>
      <c r="G1210" s="28">
        <v>1</v>
      </c>
      <c r="H1210" s="28" t="s">
        <v>6</v>
      </c>
      <c r="I1210" s="29">
        <v>41834</v>
      </c>
      <c r="J1210" s="28" t="s">
        <v>125</v>
      </c>
      <c r="K1210" s="17">
        <v>183.4</v>
      </c>
      <c r="L1210" s="30">
        <v>68.789407409999995</v>
      </c>
      <c r="M1210" s="30">
        <v>114.6265926</v>
      </c>
      <c r="N1210" s="30"/>
      <c r="O1210" s="30">
        <v>0</v>
      </c>
      <c r="P1210" s="14">
        <v>-25.87</v>
      </c>
      <c r="Q1210" s="15">
        <v>50.23</v>
      </c>
      <c r="R1210" s="15">
        <v>27.599999999999998</v>
      </c>
      <c r="S1210" s="35">
        <f t="shared" si="70"/>
        <v>9.2121819999999985</v>
      </c>
      <c r="T1210" s="35">
        <f t="shared" si="71"/>
        <v>5.0618400000000001</v>
      </c>
    </row>
    <row r="1211" spans="1:20" x14ac:dyDescent="0.35">
      <c r="A1211" s="28">
        <v>2014</v>
      </c>
      <c r="B1211" s="28" t="s">
        <v>137</v>
      </c>
      <c r="C1211" s="10" t="s">
        <v>138</v>
      </c>
      <c r="D1211" s="28">
        <v>2</v>
      </c>
      <c r="E1211" s="28">
        <v>3</v>
      </c>
      <c r="F1211" s="28">
        <v>10</v>
      </c>
      <c r="G1211" s="28">
        <v>1</v>
      </c>
      <c r="H1211" s="28" t="s">
        <v>2</v>
      </c>
      <c r="I1211" s="29">
        <v>41834</v>
      </c>
      <c r="J1211" s="28" t="s">
        <v>125</v>
      </c>
      <c r="K1211" s="17">
        <v>204</v>
      </c>
      <c r="L1211" s="30">
        <v>71.35211511</v>
      </c>
      <c r="M1211" s="30">
        <v>132.6158849</v>
      </c>
      <c r="N1211" s="30"/>
      <c r="O1211" s="30">
        <v>0</v>
      </c>
      <c r="P1211" s="14">
        <v>-25.78</v>
      </c>
      <c r="Q1211" s="15">
        <v>49.335000000000008</v>
      </c>
      <c r="R1211" s="15">
        <v>34.200000000000003</v>
      </c>
      <c r="S1211" s="35">
        <f t="shared" si="70"/>
        <v>10.064340000000001</v>
      </c>
      <c r="T1211" s="35">
        <f t="shared" si="71"/>
        <v>6.9767999999999999</v>
      </c>
    </row>
    <row r="1212" spans="1:20" x14ac:dyDescent="0.35">
      <c r="A1212" s="28">
        <v>2014</v>
      </c>
      <c r="B1212" s="28" t="s">
        <v>137</v>
      </c>
      <c r="C1212" s="10" t="s">
        <v>138</v>
      </c>
      <c r="D1212" s="28">
        <v>2</v>
      </c>
      <c r="E1212" s="28">
        <v>2</v>
      </c>
      <c r="F1212" s="28">
        <v>11</v>
      </c>
      <c r="G1212" s="28">
        <v>1</v>
      </c>
      <c r="H1212" s="28" t="s">
        <v>13</v>
      </c>
      <c r="I1212" s="29">
        <v>41834</v>
      </c>
      <c r="J1212" s="28" t="s">
        <v>125</v>
      </c>
      <c r="K1212" s="17">
        <v>139.80000000000001</v>
      </c>
      <c r="L1212" s="30">
        <v>59.478560360000003</v>
      </c>
      <c r="M1212" s="30">
        <v>80.315439639999994</v>
      </c>
      <c r="N1212" s="30"/>
      <c r="O1212" s="30">
        <v>0</v>
      </c>
      <c r="P1212" s="14">
        <v>-25.82</v>
      </c>
      <c r="Q1212" s="15">
        <v>44.021999999999998</v>
      </c>
      <c r="R1212" s="15">
        <v>47.400000000000006</v>
      </c>
      <c r="S1212" s="35">
        <f t="shared" si="70"/>
        <v>6.1542756000000001</v>
      </c>
      <c r="T1212" s="35">
        <f t="shared" si="71"/>
        <v>6.6265200000000011</v>
      </c>
    </row>
    <row r="1213" spans="1:20" x14ac:dyDescent="0.35">
      <c r="A1213" s="28">
        <v>2014</v>
      </c>
      <c r="B1213" s="28" t="s">
        <v>137</v>
      </c>
      <c r="C1213" s="10" t="s">
        <v>138</v>
      </c>
      <c r="D1213" s="28">
        <v>2</v>
      </c>
      <c r="E1213" s="28">
        <v>1</v>
      </c>
      <c r="F1213" s="28">
        <v>12</v>
      </c>
      <c r="G1213" s="28">
        <v>1</v>
      </c>
      <c r="H1213" s="28" t="s">
        <v>8</v>
      </c>
      <c r="I1213" s="29">
        <v>41834</v>
      </c>
      <c r="J1213" s="28" t="s">
        <v>125</v>
      </c>
      <c r="K1213" s="17">
        <v>153.5</v>
      </c>
      <c r="L1213" s="30">
        <v>62.159280510000002</v>
      </c>
      <c r="M1213" s="30">
        <v>91.358719489999999</v>
      </c>
      <c r="N1213" s="30"/>
      <c r="O1213" s="30">
        <v>0</v>
      </c>
      <c r="P1213" s="14">
        <v>-25.55</v>
      </c>
      <c r="Q1213" s="15">
        <v>43.875</v>
      </c>
      <c r="R1213" s="15">
        <v>60</v>
      </c>
      <c r="S1213" s="35">
        <f t="shared" si="70"/>
        <v>6.7348125000000003</v>
      </c>
      <c r="T1213" s="35">
        <f t="shared" si="71"/>
        <v>9.2100000000000009</v>
      </c>
    </row>
    <row r="1214" spans="1:20" x14ac:dyDescent="0.35">
      <c r="A1214" s="28">
        <v>2014</v>
      </c>
      <c r="B1214" s="28" t="s">
        <v>137</v>
      </c>
      <c r="C1214" s="10" t="s">
        <v>138</v>
      </c>
      <c r="D1214" s="28">
        <v>3</v>
      </c>
      <c r="E1214" s="28">
        <v>1</v>
      </c>
      <c r="F1214" s="28">
        <v>1</v>
      </c>
      <c r="G1214" s="28">
        <v>2</v>
      </c>
      <c r="H1214" s="28" t="s">
        <v>13</v>
      </c>
      <c r="I1214" s="29">
        <v>41834</v>
      </c>
      <c r="J1214" s="28" t="s">
        <v>125</v>
      </c>
      <c r="K1214" s="17">
        <v>150.4</v>
      </c>
      <c r="L1214" s="30">
        <v>63.548759490000002</v>
      </c>
      <c r="M1214" s="30">
        <v>86.851240509999997</v>
      </c>
      <c r="N1214" s="30"/>
      <c r="O1214" s="30">
        <v>0</v>
      </c>
      <c r="P1214" s="14">
        <v>-25.87</v>
      </c>
      <c r="Q1214" s="15">
        <v>45.412999999999997</v>
      </c>
      <c r="R1214" s="15">
        <v>41.7</v>
      </c>
      <c r="S1214" s="35">
        <f t="shared" si="70"/>
        <v>6.8301151999999998</v>
      </c>
      <c r="T1214" s="35">
        <f t="shared" si="71"/>
        <v>6.2716799999999999</v>
      </c>
    </row>
    <row r="1215" spans="1:20" x14ac:dyDescent="0.35">
      <c r="A1215" s="28">
        <v>2014</v>
      </c>
      <c r="B1215" s="28" t="s">
        <v>137</v>
      </c>
      <c r="C1215" s="10" t="s">
        <v>138</v>
      </c>
      <c r="D1215" s="28">
        <v>3</v>
      </c>
      <c r="E1215" s="28">
        <v>2</v>
      </c>
      <c r="F1215" s="28">
        <v>2</v>
      </c>
      <c r="G1215" s="28">
        <v>2</v>
      </c>
      <c r="H1215" s="28" t="s">
        <v>4</v>
      </c>
      <c r="I1215" s="29">
        <v>41834</v>
      </c>
      <c r="J1215" s="28" t="s">
        <v>125</v>
      </c>
      <c r="K1215" s="17">
        <v>115.3</v>
      </c>
      <c r="L1215" s="30">
        <v>39.713722930000003</v>
      </c>
      <c r="M1215" s="30">
        <v>75.610277069999995</v>
      </c>
      <c r="N1215" s="30"/>
      <c r="O1215" s="30">
        <v>0</v>
      </c>
      <c r="P1215" s="14">
        <v>-26.05</v>
      </c>
      <c r="Q1215" s="15">
        <v>48.400999999999996</v>
      </c>
      <c r="R1215" s="15">
        <v>45</v>
      </c>
      <c r="S1215" s="35">
        <f t="shared" si="70"/>
        <v>5.5806352999999991</v>
      </c>
      <c r="T1215" s="35">
        <f t="shared" si="71"/>
        <v>5.1885000000000003</v>
      </c>
    </row>
    <row r="1216" spans="1:20" x14ac:dyDescent="0.35">
      <c r="A1216" s="28">
        <v>2014</v>
      </c>
      <c r="B1216" s="28" t="s">
        <v>137</v>
      </c>
      <c r="C1216" s="10" t="s">
        <v>138</v>
      </c>
      <c r="D1216" s="28">
        <v>3</v>
      </c>
      <c r="E1216" s="28">
        <v>3</v>
      </c>
      <c r="F1216" s="28">
        <v>3</v>
      </c>
      <c r="G1216" s="28">
        <v>2</v>
      </c>
      <c r="H1216" s="28" t="s">
        <v>8</v>
      </c>
      <c r="I1216" s="29">
        <v>41834</v>
      </c>
      <c r="J1216" s="28" t="s">
        <v>125</v>
      </c>
      <c r="K1216" s="17">
        <v>168</v>
      </c>
      <c r="L1216" s="30">
        <v>64.104136460000007</v>
      </c>
      <c r="M1216" s="30">
        <v>103.8558635</v>
      </c>
      <c r="N1216" s="30"/>
      <c r="O1216" s="30">
        <v>0</v>
      </c>
      <c r="P1216" s="14">
        <v>-25.49</v>
      </c>
      <c r="Q1216" s="15">
        <v>46.773999999999994</v>
      </c>
      <c r="R1216" s="15">
        <v>59</v>
      </c>
      <c r="S1216" s="35">
        <f t="shared" si="70"/>
        <v>7.8580319999999997</v>
      </c>
      <c r="T1216" s="35">
        <f t="shared" si="71"/>
        <v>9.9120000000000008</v>
      </c>
    </row>
    <row r="1217" spans="1:20" x14ac:dyDescent="0.35">
      <c r="A1217" s="28">
        <v>2014</v>
      </c>
      <c r="B1217" s="28" t="s">
        <v>137</v>
      </c>
      <c r="C1217" s="10" t="s">
        <v>138</v>
      </c>
      <c r="D1217" s="28">
        <v>3</v>
      </c>
      <c r="E1217" s="28">
        <v>4</v>
      </c>
      <c r="F1217" s="28">
        <v>4</v>
      </c>
      <c r="G1217" s="28">
        <v>2</v>
      </c>
      <c r="H1217" s="28" t="s">
        <v>5</v>
      </c>
      <c r="I1217" s="29">
        <v>41834</v>
      </c>
      <c r="J1217" s="28" t="s">
        <v>125</v>
      </c>
      <c r="K1217" s="17">
        <v>180.1</v>
      </c>
      <c r="L1217" s="30">
        <v>56.995203869999997</v>
      </c>
      <c r="M1217" s="30">
        <v>123.0747961</v>
      </c>
      <c r="N1217" s="30"/>
      <c r="O1217" s="30">
        <v>0</v>
      </c>
      <c r="P1217" s="14">
        <v>-25.8</v>
      </c>
      <c r="Q1217" s="15">
        <v>53.318000000000005</v>
      </c>
      <c r="R1217" s="15">
        <v>39.200000000000003</v>
      </c>
      <c r="S1217" s="35">
        <f t="shared" si="70"/>
        <v>9.6025717999999998</v>
      </c>
      <c r="T1217" s="35">
        <f t="shared" si="71"/>
        <v>7.05992</v>
      </c>
    </row>
    <row r="1218" spans="1:20" x14ac:dyDescent="0.35">
      <c r="A1218" s="28">
        <v>2014</v>
      </c>
      <c r="B1218" s="28" t="s">
        <v>137</v>
      </c>
      <c r="C1218" s="10" t="s">
        <v>138</v>
      </c>
      <c r="D1218" s="28">
        <v>3</v>
      </c>
      <c r="E1218" s="28">
        <v>5</v>
      </c>
      <c r="F1218" s="28">
        <v>5</v>
      </c>
      <c r="G1218" s="28">
        <v>2</v>
      </c>
      <c r="H1218" s="28" t="s">
        <v>6</v>
      </c>
      <c r="I1218" s="29">
        <v>41834</v>
      </c>
      <c r="J1218" s="28" t="s">
        <v>125</v>
      </c>
      <c r="K1218" s="17">
        <v>162.30000000000001</v>
      </c>
      <c r="L1218" s="30">
        <v>57.372436579999999</v>
      </c>
      <c r="M1218" s="30">
        <v>104.87956339999999</v>
      </c>
      <c r="N1218" s="30"/>
      <c r="O1218" s="30">
        <v>0</v>
      </c>
      <c r="P1218" s="14">
        <v>-25.23</v>
      </c>
      <c r="Q1218" s="15">
        <v>46.459000000000003</v>
      </c>
      <c r="R1218" s="15">
        <v>44.699999999999996</v>
      </c>
      <c r="S1218" s="35">
        <f t="shared" si="70"/>
        <v>7.5402957000000015</v>
      </c>
      <c r="T1218" s="35">
        <f t="shared" si="71"/>
        <v>7.2548099999999991</v>
      </c>
    </row>
    <row r="1219" spans="1:20" x14ac:dyDescent="0.35">
      <c r="A1219" s="28">
        <v>2014</v>
      </c>
      <c r="B1219" s="28" t="s">
        <v>137</v>
      </c>
      <c r="C1219" s="10" t="s">
        <v>138</v>
      </c>
      <c r="D1219" s="28">
        <v>3</v>
      </c>
      <c r="E1219" s="28">
        <v>6</v>
      </c>
      <c r="F1219" s="28">
        <v>6</v>
      </c>
      <c r="G1219" s="28">
        <v>2</v>
      </c>
      <c r="H1219" s="28" t="s">
        <v>3</v>
      </c>
      <c r="I1219" s="29">
        <v>41834</v>
      </c>
      <c r="J1219" s="28" t="s">
        <v>125</v>
      </c>
      <c r="K1219" s="17">
        <v>192.9</v>
      </c>
      <c r="L1219" s="30">
        <v>58.819232239999998</v>
      </c>
      <c r="M1219" s="30">
        <v>134.0407678</v>
      </c>
      <c r="N1219" s="30"/>
      <c r="O1219" s="30">
        <v>0</v>
      </c>
      <c r="P1219" s="14">
        <v>-25.56</v>
      </c>
      <c r="Q1219" s="15">
        <v>47.385999999999996</v>
      </c>
      <c r="R1219" s="15">
        <v>50.8</v>
      </c>
      <c r="S1219" s="35">
        <f t="shared" si="70"/>
        <v>9.1407593999999985</v>
      </c>
      <c r="T1219" s="35">
        <f t="shared" ref="T1219:T1249" si="72">K1219*R1219/1000</f>
        <v>9.7993199999999998</v>
      </c>
    </row>
    <row r="1220" spans="1:20" x14ac:dyDescent="0.35">
      <c r="A1220" s="28">
        <v>2014</v>
      </c>
      <c r="B1220" s="28" t="s">
        <v>137</v>
      </c>
      <c r="C1220" s="10" t="s">
        <v>138</v>
      </c>
      <c r="D1220" s="28">
        <v>4</v>
      </c>
      <c r="E1220" s="28">
        <v>6</v>
      </c>
      <c r="F1220" s="28">
        <v>7</v>
      </c>
      <c r="G1220" s="28">
        <v>2</v>
      </c>
      <c r="H1220" s="28" t="s">
        <v>12</v>
      </c>
      <c r="I1220" s="29">
        <v>41834</v>
      </c>
      <c r="J1220" s="28" t="s">
        <v>125</v>
      </c>
      <c r="K1220" s="17">
        <v>153.1</v>
      </c>
      <c r="L1220" s="30">
        <v>58.153424200000003</v>
      </c>
      <c r="M1220" s="30">
        <v>94.906575799999999</v>
      </c>
      <c r="N1220" s="30"/>
      <c r="O1220" s="30">
        <v>0</v>
      </c>
      <c r="P1220" s="14">
        <v>-25.99</v>
      </c>
      <c r="Q1220" s="15">
        <v>47.682000000000002</v>
      </c>
      <c r="R1220" s="15">
        <v>42.699999999999996</v>
      </c>
      <c r="S1220" s="35">
        <f t="shared" si="70"/>
        <v>7.3001142000000003</v>
      </c>
      <c r="T1220" s="35">
        <f t="shared" si="72"/>
        <v>6.5373699999999992</v>
      </c>
    </row>
    <row r="1221" spans="1:20" x14ac:dyDescent="0.35">
      <c r="A1221" s="28">
        <v>2014</v>
      </c>
      <c r="B1221" s="28" t="s">
        <v>137</v>
      </c>
      <c r="C1221" s="10" t="s">
        <v>138</v>
      </c>
      <c r="D1221" s="28">
        <v>4</v>
      </c>
      <c r="E1221" s="28">
        <v>5</v>
      </c>
      <c r="F1221" s="28">
        <v>8</v>
      </c>
      <c r="G1221" s="28">
        <v>2</v>
      </c>
      <c r="H1221" s="28" t="s">
        <v>9</v>
      </c>
      <c r="I1221" s="29">
        <v>41834</v>
      </c>
      <c r="J1221" s="28" t="s">
        <v>125</v>
      </c>
      <c r="K1221" s="17">
        <v>184.9</v>
      </c>
      <c r="L1221" s="30">
        <v>64.813587569999996</v>
      </c>
      <c r="M1221" s="30">
        <v>120.10841240000001</v>
      </c>
      <c r="N1221" s="30"/>
      <c r="O1221" s="30">
        <v>0</v>
      </c>
      <c r="P1221" s="14">
        <v>-25.68</v>
      </c>
      <c r="Q1221" s="15">
        <v>45.579000000000001</v>
      </c>
      <c r="R1221" s="15">
        <v>45.7</v>
      </c>
      <c r="S1221" s="35">
        <f t="shared" si="70"/>
        <v>8.4275570999999996</v>
      </c>
      <c r="T1221" s="35">
        <f t="shared" si="72"/>
        <v>8.4499300000000002</v>
      </c>
    </row>
    <row r="1222" spans="1:20" x14ac:dyDescent="0.35">
      <c r="A1222" s="28">
        <v>2014</v>
      </c>
      <c r="B1222" s="28" t="s">
        <v>137</v>
      </c>
      <c r="C1222" s="10" t="s">
        <v>138</v>
      </c>
      <c r="D1222" s="28">
        <v>4</v>
      </c>
      <c r="E1222" s="28">
        <v>4</v>
      </c>
      <c r="F1222" s="28">
        <v>9</v>
      </c>
      <c r="G1222" s="28">
        <v>2</v>
      </c>
      <c r="H1222" s="28" t="s">
        <v>14</v>
      </c>
      <c r="I1222" s="29">
        <v>41834</v>
      </c>
      <c r="J1222" s="28" t="s">
        <v>125</v>
      </c>
      <c r="K1222" s="17">
        <v>143.9</v>
      </c>
      <c r="L1222" s="30">
        <v>47.476512159999999</v>
      </c>
      <c r="M1222" s="30">
        <v>96.449487840000003</v>
      </c>
      <c r="N1222" s="30"/>
      <c r="O1222" s="30">
        <v>0</v>
      </c>
      <c r="P1222" s="14">
        <v>-25.5</v>
      </c>
      <c r="Q1222" s="15">
        <v>47.144000000000005</v>
      </c>
      <c r="R1222" s="15">
        <v>39.300000000000004</v>
      </c>
      <c r="S1222" s="35">
        <f t="shared" si="70"/>
        <v>6.7840216000000009</v>
      </c>
      <c r="T1222" s="35">
        <f t="shared" si="72"/>
        <v>5.6552700000000007</v>
      </c>
    </row>
    <row r="1223" spans="1:20" x14ac:dyDescent="0.35">
      <c r="A1223" s="28">
        <v>2014</v>
      </c>
      <c r="B1223" s="28" t="s">
        <v>137</v>
      </c>
      <c r="C1223" s="10" t="s">
        <v>138</v>
      </c>
      <c r="D1223" s="28">
        <v>4</v>
      </c>
      <c r="E1223" s="28">
        <v>3</v>
      </c>
      <c r="F1223" s="28">
        <v>10</v>
      </c>
      <c r="G1223" s="28">
        <v>2</v>
      </c>
      <c r="H1223" s="28" t="s">
        <v>7</v>
      </c>
      <c r="I1223" s="29">
        <v>41834</v>
      </c>
      <c r="J1223" s="28" t="s">
        <v>125</v>
      </c>
      <c r="K1223" s="17">
        <v>159.1</v>
      </c>
      <c r="L1223" s="30">
        <v>59.219148250000003</v>
      </c>
      <c r="M1223" s="30">
        <v>99.87085175</v>
      </c>
      <c r="N1223" s="30"/>
      <c r="O1223" s="30">
        <v>0</v>
      </c>
      <c r="P1223" s="14">
        <v>-25.55</v>
      </c>
      <c r="Q1223" s="15">
        <v>47.676000000000002</v>
      </c>
      <c r="R1223" s="15">
        <v>60.4</v>
      </c>
      <c r="S1223" s="35">
        <f t="shared" si="70"/>
        <v>7.5852515999999994</v>
      </c>
      <c r="T1223" s="35">
        <f t="shared" si="72"/>
        <v>9.6096399999999988</v>
      </c>
    </row>
    <row r="1224" spans="1:20" x14ac:dyDescent="0.35">
      <c r="A1224" s="28">
        <v>2014</v>
      </c>
      <c r="B1224" s="28" t="s">
        <v>137</v>
      </c>
      <c r="C1224" s="10" t="s">
        <v>138</v>
      </c>
      <c r="D1224" s="28">
        <v>4</v>
      </c>
      <c r="E1224" s="28">
        <v>2</v>
      </c>
      <c r="F1224" s="28">
        <v>11</v>
      </c>
      <c r="G1224" s="28">
        <v>2</v>
      </c>
      <c r="H1224" s="28" t="s">
        <v>2</v>
      </c>
      <c r="I1224" s="29">
        <v>41834</v>
      </c>
      <c r="J1224" s="28" t="s">
        <v>125</v>
      </c>
      <c r="K1224" s="17">
        <v>155.30000000000001</v>
      </c>
      <c r="L1224" s="30">
        <v>54.342524269999998</v>
      </c>
      <c r="M1224" s="30">
        <v>100.90747570000001</v>
      </c>
      <c r="N1224" s="30"/>
      <c r="O1224" s="30">
        <v>0</v>
      </c>
      <c r="P1224" s="14">
        <v>-25.52</v>
      </c>
      <c r="Q1224" s="15">
        <v>44.798999999999999</v>
      </c>
      <c r="R1224" s="15">
        <v>36.1</v>
      </c>
      <c r="S1224" s="35">
        <f t="shared" si="70"/>
        <v>6.9572846999999998</v>
      </c>
      <c r="T1224" s="35">
        <f t="shared" si="72"/>
        <v>5.6063300000000007</v>
      </c>
    </row>
    <row r="1225" spans="1:20" x14ac:dyDescent="0.35">
      <c r="A1225" s="28">
        <v>2014</v>
      </c>
      <c r="B1225" s="28" t="s">
        <v>137</v>
      </c>
      <c r="C1225" s="10" t="s">
        <v>138</v>
      </c>
      <c r="D1225" s="28">
        <v>4</v>
      </c>
      <c r="E1225" s="28">
        <v>1</v>
      </c>
      <c r="F1225" s="28">
        <v>12</v>
      </c>
      <c r="G1225" s="28">
        <v>2</v>
      </c>
      <c r="H1225" s="28" t="s">
        <v>10</v>
      </c>
      <c r="I1225" s="29">
        <v>41834</v>
      </c>
      <c r="J1225" s="28" t="s">
        <v>125</v>
      </c>
      <c r="K1225" s="17">
        <v>168.4</v>
      </c>
      <c r="L1225" s="30">
        <v>58.475168459999999</v>
      </c>
      <c r="M1225" s="30">
        <v>109.9708315</v>
      </c>
      <c r="N1225" s="30"/>
      <c r="O1225" s="30">
        <v>0</v>
      </c>
      <c r="P1225" s="14">
        <v>-25.84</v>
      </c>
      <c r="Q1225" s="15">
        <v>47.723000000000006</v>
      </c>
      <c r="R1225" s="15">
        <v>43.3</v>
      </c>
      <c r="S1225" s="35">
        <f t="shared" si="70"/>
        <v>8.036553200000002</v>
      </c>
      <c r="T1225" s="35">
        <f t="shared" si="72"/>
        <v>7.2917199999999998</v>
      </c>
    </row>
    <row r="1226" spans="1:20" x14ac:dyDescent="0.35">
      <c r="A1226" s="28">
        <v>2014</v>
      </c>
      <c r="B1226" s="28" t="s">
        <v>137</v>
      </c>
      <c r="C1226" s="10" t="s">
        <v>138</v>
      </c>
      <c r="D1226" s="28">
        <v>5</v>
      </c>
      <c r="E1226" s="28">
        <v>1</v>
      </c>
      <c r="F1226" s="28">
        <v>1</v>
      </c>
      <c r="G1226" s="28">
        <v>3</v>
      </c>
      <c r="H1226" s="28" t="s">
        <v>7</v>
      </c>
      <c r="I1226" s="29">
        <v>41834</v>
      </c>
      <c r="J1226" s="28" t="s">
        <v>125</v>
      </c>
      <c r="K1226" s="17">
        <v>125.3</v>
      </c>
      <c r="L1226" s="30">
        <v>45.682574709999997</v>
      </c>
      <c r="M1226" s="30">
        <v>79.62942529</v>
      </c>
      <c r="N1226" s="30"/>
      <c r="O1226" s="30">
        <v>0</v>
      </c>
      <c r="P1226" s="14">
        <v>-25.43</v>
      </c>
      <c r="Q1226" s="15">
        <v>49.812000000000005</v>
      </c>
      <c r="R1226" s="15">
        <v>30.099999999999998</v>
      </c>
      <c r="S1226" s="35">
        <f t="shared" si="70"/>
        <v>6.2414436000000002</v>
      </c>
      <c r="T1226" s="35">
        <f t="shared" si="72"/>
        <v>3.7715299999999998</v>
      </c>
    </row>
    <row r="1227" spans="1:20" x14ac:dyDescent="0.35">
      <c r="A1227" s="28">
        <v>2014</v>
      </c>
      <c r="B1227" s="28" t="s">
        <v>137</v>
      </c>
      <c r="C1227" s="10" t="s">
        <v>138</v>
      </c>
      <c r="D1227" s="28">
        <v>5</v>
      </c>
      <c r="E1227" s="28">
        <v>2</v>
      </c>
      <c r="F1227" s="28">
        <v>2</v>
      </c>
      <c r="G1227" s="28">
        <v>3</v>
      </c>
      <c r="H1227" s="28" t="s">
        <v>14</v>
      </c>
      <c r="I1227" s="29">
        <v>41834</v>
      </c>
      <c r="J1227" s="28" t="s">
        <v>125</v>
      </c>
      <c r="K1227" s="17">
        <v>131.1</v>
      </c>
      <c r="L1227" s="30">
        <v>44.309872759999998</v>
      </c>
      <c r="M1227" s="30">
        <v>86.814127240000005</v>
      </c>
      <c r="N1227" s="30"/>
      <c r="O1227" s="30">
        <v>0</v>
      </c>
      <c r="P1227" s="14">
        <v>-24.95</v>
      </c>
      <c r="Q1227" s="15">
        <v>47.632000000000005</v>
      </c>
      <c r="R1227" s="15">
        <v>26.9</v>
      </c>
      <c r="S1227" s="35">
        <f t="shared" si="70"/>
        <v>6.2445552000000006</v>
      </c>
      <c r="T1227" s="35">
        <f t="shared" si="72"/>
        <v>3.5265899999999997</v>
      </c>
    </row>
    <row r="1228" spans="1:20" x14ac:dyDescent="0.35">
      <c r="A1228" s="28">
        <v>2014</v>
      </c>
      <c r="B1228" s="28" t="s">
        <v>137</v>
      </c>
      <c r="C1228" s="10" t="s">
        <v>138</v>
      </c>
      <c r="D1228" s="28">
        <v>5</v>
      </c>
      <c r="E1228" s="28">
        <v>3</v>
      </c>
      <c r="F1228" s="28">
        <v>3</v>
      </c>
      <c r="G1228" s="28">
        <v>3</v>
      </c>
      <c r="H1228" s="28" t="s">
        <v>6</v>
      </c>
      <c r="I1228" s="29">
        <v>41834</v>
      </c>
      <c r="J1228" s="28" t="s">
        <v>125</v>
      </c>
      <c r="K1228" s="17">
        <v>119.3</v>
      </c>
      <c r="L1228" s="30">
        <v>44.476767090000003</v>
      </c>
      <c r="M1228" s="30">
        <v>74.865232910000003</v>
      </c>
      <c r="N1228" s="30"/>
      <c r="O1228" s="30">
        <v>0</v>
      </c>
      <c r="P1228" s="14">
        <v>-24.81</v>
      </c>
      <c r="Q1228" s="15">
        <v>47.108999999999995</v>
      </c>
      <c r="R1228" s="15">
        <v>33.1</v>
      </c>
      <c r="S1228" s="35">
        <f t="shared" si="70"/>
        <v>5.6201036999999996</v>
      </c>
      <c r="T1228" s="35">
        <f t="shared" si="72"/>
        <v>3.9488300000000001</v>
      </c>
    </row>
    <row r="1229" spans="1:20" x14ac:dyDescent="0.35">
      <c r="A1229" s="28">
        <v>2014</v>
      </c>
      <c r="B1229" s="28" t="s">
        <v>137</v>
      </c>
      <c r="C1229" s="10" t="s">
        <v>138</v>
      </c>
      <c r="D1229" s="28">
        <v>5</v>
      </c>
      <c r="E1229" s="28">
        <v>4</v>
      </c>
      <c r="F1229" s="28">
        <v>4</v>
      </c>
      <c r="G1229" s="28">
        <v>3</v>
      </c>
      <c r="H1229" s="28" t="s">
        <v>13</v>
      </c>
      <c r="I1229" s="29">
        <v>41834</v>
      </c>
      <c r="J1229" s="28" t="s">
        <v>125</v>
      </c>
      <c r="K1229" s="17">
        <v>158.69999999999999</v>
      </c>
      <c r="L1229" s="30">
        <v>69.201250000000002</v>
      </c>
      <c r="M1229" s="30">
        <v>89.494749999999996</v>
      </c>
      <c r="N1229" s="30"/>
      <c r="O1229" s="30">
        <v>0</v>
      </c>
      <c r="P1229" s="14">
        <v>-25.56</v>
      </c>
      <c r="Q1229" s="15">
        <v>41.611000000000004</v>
      </c>
      <c r="R1229" s="15">
        <v>41.2</v>
      </c>
      <c r="S1229" s="35">
        <f t="shared" si="70"/>
        <v>6.6036657000000005</v>
      </c>
      <c r="T1229" s="35">
        <f t="shared" si="72"/>
        <v>6.5384399999999996</v>
      </c>
    </row>
    <row r="1230" spans="1:20" x14ac:dyDescent="0.35">
      <c r="A1230" s="28">
        <v>2014</v>
      </c>
      <c r="B1230" s="28" t="s">
        <v>137</v>
      </c>
      <c r="C1230" s="10" t="s">
        <v>138</v>
      </c>
      <c r="D1230" s="28">
        <v>5</v>
      </c>
      <c r="E1230" s="28">
        <v>5</v>
      </c>
      <c r="F1230" s="28">
        <v>5</v>
      </c>
      <c r="G1230" s="28">
        <v>3</v>
      </c>
      <c r="H1230" s="28" t="s">
        <v>5</v>
      </c>
      <c r="I1230" s="29">
        <v>41834</v>
      </c>
      <c r="J1230" s="28" t="s">
        <v>125</v>
      </c>
      <c r="K1230" s="17">
        <v>166.7</v>
      </c>
      <c r="L1230" s="30">
        <v>57.651796619999999</v>
      </c>
      <c r="M1230" s="30">
        <v>109.0942034</v>
      </c>
      <c r="N1230" s="30"/>
      <c r="O1230" s="30">
        <v>0</v>
      </c>
      <c r="P1230" s="14">
        <v>-25.21</v>
      </c>
      <c r="Q1230" s="15">
        <v>49.667999999999999</v>
      </c>
      <c r="R1230" s="15">
        <v>47.1</v>
      </c>
      <c r="S1230" s="35">
        <f t="shared" si="70"/>
        <v>8.2796555999999999</v>
      </c>
      <c r="T1230" s="35">
        <f t="shared" si="72"/>
        <v>7.8515699999999997</v>
      </c>
    </row>
    <row r="1231" spans="1:20" x14ac:dyDescent="0.35">
      <c r="A1231" s="28">
        <v>2014</v>
      </c>
      <c r="B1231" s="28" t="s">
        <v>137</v>
      </c>
      <c r="C1231" s="10" t="s">
        <v>138</v>
      </c>
      <c r="D1231" s="28">
        <v>5</v>
      </c>
      <c r="E1231" s="28">
        <v>6</v>
      </c>
      <c r="F1231" s="28">
        <v>6</v>
      </c>
      <c r="G1231" s="28">
        <v>3</v>
      </c>
      <c r="H1231" s="28" t="s">
        <v>10</v>
      </c>
      <c r="I1231" s="29">
        <v>41834</v>
      </c>
      <c r="J1231" s="28" t="s">
        <v>125</v>
      </c>
      <c r="K1231" s="17">
        <v>137.4</v>
      </c>
      <c r="L1231" s="30">
        <v>46.31004231</v>
      </c>
      <c r="M1231" s="30">
        <v>91.069957689999995</v>
      </c>
      <c r="N1231" s="30"/>
      <c r="O1231" s="30">
        <v>0</v>
      </c>
      <c r="P1231" s="14">
        <v>-24.51</v>
      </c>
      <c r="Q1231" s="15">
        <v>43.091999999999999</v>
      </c>
      <c r="R1231" s="15">
        <v>45.300000000000004</v>
      </c>
      <c r="S1231" s="35">
        <f t="shared" si="70"/>
        <v>5.9208407999999997</v>
      </c>
      <c r="T1231" s="35">
        <f t="shared" si="72"/>
        <v>6.2242200000000008</v>
      </c>
    </row>
    <row r="1232" spans="1:20" x14ac:dyDescent="0.35">
      <c r="A1232" s="28">
        <v>2014</v>
      </c>
      <c r="B1232" s="28" t="s">
        <v>137</v>
      </c>
      <c r="C1232" s="10" t="s">
        <v>138</v>
      </c>
      <c r="D1232" s="28">
        <v>6</v>
      </c>
      <c r="E1232" s="28">
        <v>6</v>
      </c>
      <c r="F1232" s="28">
        <v>7</v>
      </c>
      <c r="G1232" s="28">
        <v>3</v>
      </c>
      <c r="H1232" s="28" t="s">
        <v>8</v>
      </c>
      <c r="I1232" s="29">
        <v>41834</v>
      </c>
      <c r="J1232" s="28" t="s">
        <v>125</v>
      </c>
      <c r="K1232" s="17">
        <v>141.1</v>
      </c>
      <c r="L1232" s="30">
        <v>52.740438900000001</v>
      </c>
      <c r="M1232" s="30">
        <v>88.373561100000003</v>
      </c>
      <c r="N1232" s="30"/>
      <c r="O1232" s="30">
        <v>0</v>
      </c>
      <c r="P1232" s="14">
        <v>-24.89</v>
      </c>
      <c r="Q1232" s="15">
        <v>43.320999999999998</v>
      </c>
      <c r="R1232" s="15">
        <v>65.099999999999994</v>
      </c>
      <c r="S1232" s="35">
        <f t="shared" si="70"/>
        <v>6.1125930999999989</v>
      </c>
      <c r="T1232" s="35">
        <f t="shared" si="72"/>
        <v>9.1856099999999987</v>
      </c>
    </row>
    <row r="1233" spans="1:20" x14ac:dyDescent="0.35">
      <c r="A1233" s="28">
        <v>2014</v>
      </c>
      <c r="B1233" s="28" t="s">
        <v>137</v>
      </c>
      <c r="C1233" s="10" t="s">
        <v>138</v>
      </c>
      <c r="D1233" s="28">
        <v>6</v>
      </c>
      <c r="E1233" s="28">
        <v>5</v>
      </c>
      <c r="F1233" s="28">
        <v>8</v>
      </c>
      <c r="G1233" s="28">
        <v>3</v>
      </c>
      <c r="H1233" s="28" t="s">
        <v>2</v>
      </c>
      <c r="I1233" s="29">
        <v>41834</v>
      </c>
      <c r="J1233" s="28" t="s">
        <v>125</v>
      </c>
      <c r="K1233" s="17">
        <v>177.6</v>
      </c>
      <c r="L1233" s="30">
        <v>65.230005489999996</v>
      </c>
      <c r="M1233" s="30">
        <v>112.32599449999999</v>
      </c>
      <c r="N1233" s="30"/>
      <c r="O1233" s="30">
        <v>0</v>
      </c>
      <c r="P1233" s="14">
        <v>-25.29</v>
      </c>
      <c r="Q1233" s="15">
        <v>42.602000000000004</v>
      </c>
      <c r="R1233" s="15">
        <v>63.4</v>
      </c>
      <c r="S1233" s="35">
        <f t="shared" si="70"/>
        <v>7.5661152000000005</v>
      </c>
      <c r="T1233" s="35">
        <f t="shared" si="72"/>
        <v>11.259840000000001</v>
      </c>
    </row>
    <row r="1234" spans="1:20" x14ac:dyDescent="0.35">
      <c r="A1234" s="28">
        <v>2014</v>
      </c>
      <c r="B1234" s="28" t="s">
        <v>137</v>
      </c>
      <c r="C1234" s="10" t="s">
        <v>138</v>
      </c>
      <c r="D1234" s="28">
        <v>6</v>
      </c>
      <c r="E1234" s="28">
        <v>4</v>
      </c>
      <c r="F1234" s="28">
        <v>9</v>
      </c>
      <c r="G1234" s="28">
        <v>3</v>
      </c>
      <c r="H1234" s="28" t="s">
        <v>9</v>
      </c>
      <c r="I1234" s="29">
        <v>41834</v>
      </c>
      <c r="J1234" s="28" t="s">
        <v>125</v>
      </c>
      <c r="K1234" s="17">
        <v>169</v>
      </c>
      <c r="L1234" s="30">
        <v>61.46763636</v>
      </c>
      <c r="M1234" s="30">
        <v>107.5683636</v>
      </c>
      <c r="N1234" s="30"/>
      <c r="O1234" s="30">
        <v>0</v>
      </c>
      <c r="P1234" s="14">
        <v>-25.36</v>
      </c>
      <c r="Q1234" s="15">
        <v>42.948000000000008</v>
      </c>
      <c r="R1234" s="15">
        <v>40.099999999999994</v>
      </c>
      <c r="S1234" s="35">
        <f t="shared" si="70"/>
        <v>7.2582120000000012</v>
      </c>
      <c r="T1234" s="35">
        <f t="shared" si="72"/>
        <v>6.7768999999999986</v>
      </c>
    </row>
    <row r="1235" spans="1:20" x14ac:dyDescent="0.35">
      <c r="A1235" s="28">
        <v>2014</v>
      </c>
      <c r="B1235" s="28" t="s">
        <v>137</v>
      </c>
      <c r="C1235" s="10" t="s">
        <v>138</v>
      </c>
      <c r="D1235" s="28">
        <v>6</v>
      </c>
      <c r="E1235" s="28">
        <v>3</v>
      </c>
      <c r="F1235" s="28">
        <v>10</v>
      </c>
      <c r="G1235" s="28">
        <v>3</v>
      </c>
      <c r="H1235" s="28" t="s">
        <v>4</v>
      </c>
      <c r="I1235" s="29">
        <v>41834</v>
      </c>
      <c r="J1235" s="28" t="s">
        <v>125</v>
      </c>
      <c r="K1235" s="17">
        <v>97.3</v>
      </c>
      <c r="L1235" s="30">
        <v>35.672733129999997</v>
      </c>
      <c r="M1235" s="30">
        <v>61.643266869999998</v>
      </c>
      <c r="N1235" s="30"/>
      <c r="O1235" s="30">
        <v>0</v>
      </c>
      <c r="P1235" s="14">
        <v>-25.38</v>
      </c>
      <c r="Q1235" s="15">
        <v>38.875999999999998</v>
      </c>
      <c r="R1235" s="15">
        <v>54.900000000000006</v>
      </c>
      <c r="S1235" s="35">
        <f t="shared" si="70"/>
        <v>3.7826347999999999</v>
      </c>
      <c r="T1235" s="35">
        <f t="shared" si="72"/>
        <v>5.3417700000000004</v>
      </c>
    </row>
    <row r="1236" spans="1:20" x14ac:dyDescent="0.35">
      <c r="A1236" s="28">
        <v>2014</v>
      </c>
      <c r="B1236" s="28" t="s">
        <v>137</v>
      </c>
      <c r="C1236" s="10" t="s">
        <v>138</v>
      </c>
      <c r="D1236" s="28">
        <v>6</v>
      </c>
      <c r="E1236" s="28">
        <v>2</v>
      </c>
      <c r="F1236" s="28">
        <v>11</v>
      </c>
      <c r="G1236" s="28">
        <v>3</v>
      </c>
      <c r="H1236" s="28" t="s">
        <v>3</v>
      </c>
      <c r="I1236" s="29">
        <v>41834</v>
      </c>
      <c r="J1236" s="28" t="s">
        <v>125</v>
      </c>
      <c r="K1236" s="17">
        <v>162.5</v>
      </c>
      <c r="L1236" s="30">
        <v>51.074850179999999</v>
      </c>
      <c r="M1236" s="30">
        <v>111.40914979999999</v>
      </c>
      <c r="N1236" s="30"/>
      <c r="O1236" s="30">
        <v>0</v>
      </c>
      <c r="P1236" s="14">
        <v>-25.03</v>
      </c>
      <c r="Q1236" s="15">
        <v>42.252000000000002</v>
      </c>
      <c r="R1236" s="15">
        <v>48.4</v>
      </c>
      <c r="S1236" s="35">
        <f t="shared" si="70"/>
        <v>6.8659500000000007</v>
      </c>
      <c r="T1236" s="35">
        <f t="shared" si="72"/>
        <v>7.8650000000000002</v>
      </c>
    </row>
    <row r="1237" spans="1:20" x14ac:dyDescent="0.35">
      <c r="A1237" s="28">
        <v>2014</v>
      </c>
      <c r="B1237" s="28" t="s">
        <v>137</v>
      </c>
      <c r="C1237" s="10" t="s">
        <v>138</v>
      </c>
      <c r="D1237" s="28">
        <v>6</v>
      </c>
      <c r="E1237" s="28">
        <v>1</v>
      </c>
      <c r="F1237" s="28">
        <v>12</v>
      </c>
      <c r="G1237" s="28">
        <v>3</v>
      </c>
      <c r="H1237" s="28" t="s">
        <v>12</v>
      </c>
      <c r="I1237" s="29">
        <v>41834</v>
      </c>
      <c r="J1237" s="28" t="s">
        <v>125</v>
      </c>
      <c r="K1237" s="17">
        <v>121.4</v>
      </c>
      <c r="L1237" s="30">
        <v>47.786015990000003</v>
      </c>
      <c r="M1237" s="30">
        <v>73.575984009999999</v>
      </c>
      <c r="N1237" s="30"/>
      <c r="O1237" s="30">
        <v>0</v>
      </c>
      <c r="P1237" s="14">
        <v>-25.63</v>
      </c>
      <c r="Q1237" s="15">
        <v>44.86</v>
      </c>
      <c r="R1237" s="15">
        <v>41</v>
      </c>
      <c r="S1237" s="35">
        <f t="shared" si="70"/>
        <v>5.4460040000000003</v>
      </c>
      <c r="T1237" s="35">
        <f t="shared" si="72"/>
        <v>4.9774000000000003</v>
      </c>
    </row>
    <row r="1238" spans="1:20" x14ac:dyDescent="0.35">
      <c r="A1238" s="28">
        <v>2014</v>
      </c>
      <c r="B1238" s="28" t="s">
        <v>137</v>
      </c>
      <c r="C1238" s="10" t="s">
        <v>138</v>
      </c>
      <c r="D1238" s="28">
        <v>7</v>
      </c>
      <c r="E1238" s="28">
        <v>1</v>
      </c>
      <c r="F1238" s="28">
        <v>1</v>
      </c>
      <c r="G1238" s="28">
        <v>4</v>
      </c>
      <c r="H1238" s="28" t="s">
        <v>4</v>
      </c>
      <c r="I1238" s="29">
        <v>41834</v>
      </c>
      <c r="J1238" s="28" t="s">
        <v>125</v>
      </c>
      <c r="K1238" s="17">
        <v>115.4</v>
      </c>
      <c r="L1238" s="30">
        <v>41.452675480000003</v>
      </c>
      <c r="M1238" s="30">
        <v>73.985324520000006</v>
      </c>
      <c r="N1238" s="30"/>
      <c r="O1238" s="30">
        <v>0</v>
      </c>
      <c r="P1238" s="14">
        <v>-25.22</v>
      </c>
      <c r="Q1238" s="15">
        <v>41.977000000000004</v>
      </c>
      <c r="R1238" s="15">
        <v>55.5</v>
      </c>
      <c r="S1238" s="35">
        <f t="shared" si="70"/>
        <v>4.8441458000000006</v>
      </c>
      <c r="T1238" s="35">
        <f t="shared" si="72"/>
        <v>6.4047000000000009</v>
      </c>
    </row>
    <row r="1239" spans="1:20" x14ac:dyDescent="0.35">
      <c r="A1239" s="28">
        <v>2014</v>
      </c>
      <c r="B1239" s="28" t="s">
        <v>137</v>
      </c>
      <c r="C1239" s="10" t="s">
        <v>138</v>
      </c>
      <c r="D1239" s="28">
        <v>7</v>
      </c>
      <c r="E1239" s="28">
        <v>2</v>
      </c>
      <c r="F1239" s="28">
        <v>2</v>
      </c>
      <c r="G1239" s="28">
        <v>4</v>
      </c>
      <c r="H1239" s="28" t="s">
        <v>5</v>
      </c>
      <c r="I1239" s="29">
        <v>41834</v>
      </c>
      <c r="J1239" s="28" t="s">
        <v>125</v>
      </c>
      <c r="K1239" s="17">
        <v>165.5</v>
      </c>
      <c r="L1239" s="30">
        <v>59.396529350000002</v>
      </c>
      <c r="M1239" s="30">
        <v>106.14347069999999</v>
      </c>
      <c r="N1239" s="30"/>
      <c r="O1239" s="30">
        <v>0</v>
      </c>
      <c r="P1239" s="14">
        <v>-25.37</v>
      </c>
      <c r="Q1239" s="15">
        <v>40.594999999999999</v>
      </c>
      <c r="R1239" s="15">
        <v>60.099999999999994</v>
      </c>
      <c r="S1239" s="35">
        <f t="shared" si="70"/>
        <v>6.7184724999999998</v>
      </c>
      <c r="T1239" s="35">
        <f t="shared" si="72"/>
        <v>9.9465499999999984</v>
      </c>
    </row>
    <row r="1240" spans="1:20" x14ac:dyDescent="0.35">
      <c r="A1240" s="28">
        <v>2014</v>
      </c>
      <c r="B1240" s="28" t="s">
        <v>137</v>
      </c>
      <c r="C1240" s="10" t="s">
        <v>138</v>
      </c>
      <c r="D1240" s="28">
        <v>7</v>
      </c>
      <c r="E1240" s="28">
        <v>3</v>
      </c>
      <c r="F1240" s="28">
        <v>3</v>
      </c>
      <c r="G1240" s="28">
        <v>4</v>
      </c>
      <c r="H1240" s="28" t="s">
        <v>3</v>
      </c>
      <c r="I1240" s="29">
        <v>41834</v>
      </c>
      <c r="J1240" s="28" t="s">
        <v>125</v>
      </c>
      <c r="K1240" s="17">
        <v>158.69999999999999</v>
      </c>
      <c r="L1240" s="30">
        <v>50.784105009999998</v>
      </c>
      <c r="M1240" s="30">
        <v>107.95789499999999</v>
      </c>
      <c r="N1240" s="30"/>
      <c r="O1240" s="30">
        <v>0</v>
      </c>
      <c r="P1240" s="14">
        <v>-25.01</v>
      </c>
      <c r="Q1240" s="15">
        <v>44.233000000000004</v>
      </c>
      <c r="R1240" s="15">
        <v>54.2</v>
      </c>
      <c r="S1240" s="35">
        <f t="shared" si="70"/>
        <v>7.0197771000000007</v>
      </c>
      <c r="T1240" s="35">
        <f t="shared" si="72"/>
        <v>8.6015399999999982</v>
      </c>
    </row>
    <row r="1241" spans="1:20" x14ac:dyDescent="0.35">
      <c r="A1241" s="28">
        <v>2014</v>
      </c>
      <c r="B1241" s="28" t="s">
        <v>137</v>
      </c>
      <c r="C1241" s="10" t="s">
        <v>138</v>
      </c>
      <c r="D1241" s="28">
        <v>7</v>
      </c>
      <c r="E1241" s="28">
        <v>4</v>
      </c>
      <c r="F1241" s="28">
        <v>4</v>
      </c>
      <c r="G1241" s="28">
        <v>4</v>
      </c>
      <c r="H1241" s="28" t="s">
        <v>8</v>
      </c>
      <c r="I1241" s="29">
        <v>41834</v>
      </c>
      <c r="J1241" s="28" t="s">
        <v>125</v>
      </c>
      <c r="K1241" s="17">
        <v>175.9</v>
      </c>
      <c r="L1241" s="30">
        <v>68.785148640000003</v>
      </c>
      <c r="M1241" s="30">
        <v>107.14485139999999</v>
      </c>
      <c r="N1241" s="30"/>
      <c r="O1241" s="30">
        <v>0</v>
      </c>
      <c r="P1241" s="14">
        <v>-25.18</v>
      </c>
      <c r="Q1241" s="15">
        <v>39.832999999999998</v>
      </c>
      <c r="R1241" s="15">
        <v>69.5</v>
      </c>
      <c r="S1241" s="35">
        <f t="shared" si="70"/>
        <v>7.0066247000000006</v>
      </c>
      <c r="T1241" s="35">
        <f t="shared" si="72"/>
        <v>12.225050000000001</v>
      </c>
    </row>
    <row r="1242" spans="1:20" x14ac:dyDescent="0.35">
      <c r="A1242" s="28">
        <v>2014</v>
      </c>
      <c r="B1242" s="28" t="s">
        <v>137</v>
      </c>
      <c r="C1242" s="10" t="s">
        <v>138</v>
      </c>
      <c r="D1242" s="28">
        <v>7</v>
      </c>
      <c r="E1242" s="28">
        <v>5</v>
      </c>
      <c r="F1242" s="28">
        <v>5</v>
      </c>
      <c r="G1242" s="28">
        <v>4</v>
      </c>
      <c r="H1242" s="28" t="s">
        <v>12</v>
      </c>
      <c r="I1242" s="29">
        <v>41834</v>
      </c>
      <c r="J1242" s="28" t="s">
        <v>125</v>
      </c>
      <c r="K1242" s="17">
        <v>162.9</v>
      </c>
      <c r="L1242" s="30">
        <v>61.225098039999999</v>
      </c>
      <c r="M1242" s="30">
        <v>101.686902</v>
      </c>
      <c r="N1242" s="30"/>
      <c r="O1242" s="30">
        <v>0</v>
      </c>
      <c r="P1242" s="14">
        <v>-25.49</v>
      </c>
      <c r="Q1242" s="15">
        <v>42.576000000000001</v>
      </c>
      <c r="R1242" s="15">
        <v>50</v>
      </c>
      <c r="S1242" s="35">
        <f t="shared" si="70"/>
        <v>6.9356304</v>
      </c>
      <c r="T1242" s="35">
        <f t="shared" si="72"/>
        <v>8.1449999999999996</v>
      </c>
    </row>
    <row r="1243" spans="1:20" x14ac:dyDescent="0.35">
      <c r="A1243" s="28">
        <v>2014</v>
      </c>
      <c r="B1243" s="28" t="s">
        <v>137</v>
      </c>
      <c r="C1243" s="10" t="s">
        <v>138</v>
      </c>
      <c r="D1243" s="28">
        <v>7</v>
      </c>
      <c r="E1243" s="28">
        <v>6</v>
      </c>
      <c r="F1243" s="28">
        <v>6</v>
      </c>
      <c r="G1243" s="28">
        <v>4</v>
      </c>
      <c r="H1243" s="28" t="s">
        <v>14</v>
      </c>
      <c r="I1243" s="29">
        <v>41834</v>
      </c>
      <c r="J1243" s="28" t="s">
        <v>125</v>
      </c>
      <c r="K1243" s="17">
        <v>127.8</v>
      </c>
      <c r="L1243" s="30">
        <v>43.98262604</v>
      </c>
      <c r="M1243" s="30">
        <v>83.857373960000004</v>
      </c>
      <c r="N1243" s="30"/>
      <c r="O1243" s="30">
        <v>0</v>
      </c>
      <c r="P1243" s="14">
        <v>-25.37</v>
      </c>
      <c r="Q1243" s="15">
        <v>46.72</v>
      </c>
      <c r="R1243" s="15">
        <v>43.3</v>
      </c>
      <c r="S1243" s="35">
        <f t="shared" si="70"/>
        <v>5.9708160000000001</v>
      </c>
      <c r="T1243" s="35">
        <f t="shared" si="72"/>
        <v>5.5337399999999999</v>
      </c>
    </row>
    <row r="1244" spans="1:20" x14ac:dyDescent="0.35">
      <c r="A1244" s="28">
        <v>2014</v>
      </c>
      <c r="B1244" s="28" t="s">
        <v>137</v>
      </c>
      <c r="C1244" s="10" t="s">
        <v>138</v>
      </c>
      <c r="D1244" s="28">
        <v>8</v>
      </c>
      <c r="E1244" s="28">
        <v>6</v>
      </c>
      <c r="F1244" s="28">
        <v>7</v>
      </c>
      <c r="G1244" s="28">
        <v>4</v>
      </c>
      <c r="H1244" s="28" t="s">
        <v>2</v>
      </c>
      <c r="I1244" s="29">
        <v>41834</v>
      </c>
      <c r="J1244" s="28" t="s">
        <v>125</v>
      </c>
      <c r="K1244" s="17">
        <v>208.7</v>
      </c>
      <c r="L1244" s="30">
        <v>75.497400769999999</v>
      </c>
      <c r="M1244" s="30">
        <v>133.16059920000001</v>
      </c>
      <c r="N1244" s="30"/>
      <c r="O1244" s="30">
        <v>0</v>
      </c>
      <c r="P1244" s="14">
        <v>-25.07</v>
      </c>
      <c r="Q1244" s="15">
        <v>36.078000000000003</v>
      </c>
      <c r="R1244" s="15">
        <v>82</v>
      </c>
      <c r="S1244" s="35">
        <f t="shared" si="70"/>
        <v>7.5294786</v>
      </c>
      <c r="T1244" s="35">
        <f t="shared" si="72"/>
        <v>17.113399999999999</v>
      </c>
    </row>
    <row r="1245" spans="1:20" x14ac:dyDescent="0.35">
      <c r="A1245" s="28">
        <v>2014</v>
      </c>
      <c r="B1245" s="28" t="s">
        <v>137</v>
      </c>
      <c r="C1245" s="10" t="s">
        <v>138</v>
      </c>
      <c r="D1245" s="28">
        <v>8</v>
      </c>
      <c r="E1245" s="28">
        <v>5</v>
      </c>
      <c r="F1245" s="28">
        <v>8</v>
      </c>
      <c r="G1245" s="28">
        <v>4</v>
      </c>
      <c r="H1245" s="28" t="s">
        <v>13</v>
      </c>
      <c r="I1245" s="29">
        <v>41834</v>
      </c>
      <c r="J1245" s="28" t="s">
        <v>125</v>
      </c>
      <c r="K1245" s="17">
        <v>152.6</v>
      </c>
      <c r="L1245" s="30">
        <v>66.83061026</v>
      </c>
      <c r="M1245" s="30">
        <v>85.737389739999998</v>
      </c>
      <c r="N1245" s="30"/>
      <c r="O1245" s="30">
        <v>0</v>
      </c>
      <c r="P1245" s="14">
        <v>-25.73</v>
      </c>
      <c r="Q1245" s="15">
        <v>37.656999999999996</v>
      </c>
      <c r="R1245" s="15">
        <v>64.599999999999994</v>
      </c>
      <c r="S1245" s="35">
        <f t="shared" si="70"/>
        <v>5.7464581999999993</v>
      </c>
      <c r="T1245" s="35">
        <f t="shared" si="72"/>
        <v>9.8579599999999985</v>
      </c>
    </row>
    <row r="1246" spans="1:20" x14ac:dyDescent="0.35">
      <c r="A1246" s="28">
        <v>2014</v>
      </c>
      <c r="B1246" s="28" t="s">
        <v>137</v>
      </c>
      <c r="C1246" s="10" t="s">
        <v>138</v>
      </c>
      <c r="D1246" s="28">
        <v>8</v>
      </c>
      <c r="E1246" s="28">
        <v>4</v>
      </c>
      <c r="F1246" s="28">
        <v>9</v>
      </c>
      <c r="G1246" s="28">
        <v>4</v>
      </c>
      <c r="H1246" s="28" t="s">
        <v>10</v>
      </c>
      <c r="I1246" s="29">
        <v>41834</v>
      </c>
      <c r="J1246" s="28" t="s">
        <v>125</v>
      </c>
      <c r="K1246" s="17">
        <v>162.19999999999999</v>
      </c>
      <c r="L1246" s="30">
        <v>55.073965039999997</v>
      </c>
      <c r="M1246" s="30">
        <v>107.090035</v>
      </c>
      <c r="N1246" s="30"/>
      <c r="O1246" s="30">
        <v>0</v>
      </c>
      <c r="P1246" s="14">
        <v>-25.26</v>
      </c>
      <c r="Q1246" s="15">
        <v>46.047000000000004</v>
      </c>
      <c r="R1246" s="15">
        <v>55.599999999999994</v>
      </c>
      <c r="S1246" s="35">
        <f t="shared" si="70"/>
        <v>7.4688233999999998</v>
      </c>
      <c r="T1246" s="35">
        <f t="shared" si="72"/>
        <v>9.0183199999999974</v>
      </c>
    </row>
    <row r="1247" spans="1:20" x14ac:dyDescent="0.35">
      <c r="A1247" s="28">
        <v>2014</v>
      </c>
      <c r="B1247" s="28" t="s">
        <v>137</v>
      </c>
      <c r="C1247" s="10" t="s">
        <v>138</v>
      </c>
      <c r="D1247" s="28">
        <v>8</v>
      </c>
      <c r="E1247" s="28">
        <v>3</v>
      </c>
      <c r="F1247" s="28">
        <v>10</v>
      </c>
      <c r="G1247" s="28">
        <v>4</v>
      </c>
      <c r="H1247" s="28" t="s">
        <v>9</v>
      </c>
      <c r="I1247" s="29">
        <v>41834</v>
      </c>
      <c r="J1247" s="28" t="s">
        <v>125</v>
      </c>
      <c r="K1247" s="17">
        <v>167.9</v>
      </c>
      <c r="L1247" s="30">
        <v>57.682339659999997</v>
      </c>
      <c r="M1247" s="30">
        <v>110.2616603</v>
      </c>
      <c r="N1247" s="30"/>
      <c r="O1247" s="30">
        <v>0</v>
      </c>
      <c r="P1247" s="14">
        <v>-25.39</v>
      </c>
      <c r="Q1247" s="15">
        <v>45.097999999999999</v>
      </c>
      <c r="R1247" s="15">
        <v>54.800000000000004</v>
      </c>
      <c r="S1247" s="35">
        <f t="shared" si="70"/>
        <v>7.5719542000000004</v>
      </c>
      <c r="T1247" s="35">
        <f t="shared" si="72"/>
        <v>9.2009200000000018</v>
      </c>
    </row>
    <row r="1248" spans="1:20" x14ac:dyDescent="0.35">
      <c r="A1248" s="28">
        <v>2014</v>
      </c>
      <c r="B1248" s="28" t="s">
        <v>137</v>
      </c>
      <c r="C1248" s="10" t="s">
        <v>138</v>
      </c>
      <c r="D1248" s="28">
        <v>8</v>
      </c>
      <c r="E1248" s="28">
        <v>2</v>
      </c>
      <c r="F1248" s="28">
        <v>11</v>
      </c>
      <c r="G1248" s="28">
        <v>4</v>
      </c>
      <c r="H1248" s="28" t="s">
        <v>7</v>
      </c>
      <c r="I1248" s="29">
        <v>41834</v>
      </c>
      <c r="J1248" s="28" t="s">
        <v>125</v>
      </c>
      <c r="K1248" s="17">
        <v>160.9</v>
      </c>
      <c r="L1248" s="30">
        <v>61.997790999999999</v>
      </c>
      <c r="M1248" s="30">
        <v>98.916208999999995</v>
      </c>
      <c r="N1248" s="30"/>
      <c r="O1248" s="30">
        <v>0</v>
      </c>
      <c r="P1248" s="14">
        <v>-25.25</v>
      </c>
      <c r="Q1248" s="15">
        <v>38.580999999999996</v>
      </c>
      <c r="R1248" s="15">
        <v>70.7</v>
      </c>
      <c r="S1248" s="35">
        <f t="shared" si="70"/>
        <v>6.2076829</v>
      </c>
      <c r="T1248" s="35">
        <f t="shared" si="72"/>
        <v>11.375630000000001</v>
      </c>
    </row>
    <row r="1249" spans="1:20" x14ac:dyDescent="0.35">
      <c r="A1249" s="28">
        <v>2014</v>
      </c>
      <c r="B1249" s="28" t="s">
        <v>137</v>
      </c>
      <c r="C1249" s="10" t="s">
        <v>138</v>
      </c>
      <c r="D1249" s="28">
        <v>8</v>
      </c>
      <c r="E1249" s="28">
        <v>1</v>
      </c>
      <c r="F1249" s="28">
        <v>12</v>
      </c>
      <c r="G1249" s="28">
        <v>4</v>
      </c>
      <c r="H1249" s="28" t="s">
        <v>6</v>
      </c>
      <c r="I1249" s="29">
        <v>41834</v>
      </c>
      <c r="J1249" s="28" t="s">
        <v>125</v>
      </c>
      <c r="K1249" s="17">
        <v>122.9</v>
      </c>
      <c r="L1249" s="30">
        <v>46.205566040000001</v>
      </c>
      <c r="M1249" s="30">
        <v>76.700433959999998</v>
      </c>
      <c r="N1249" s="30"/>
      <c r="O1249" s="30">
        <v>0</v>
      </c>
      <c r="P1249" s="14">
        <v>-25.71</v>
      </c>
      <c r="Q1249" s="15">
        <v>45.696000000000005</v>
      </c>
      <c r="R1249" s="15">
        <v>62.699999999999996</v>
      </c>
      <c r="S1249" s="35">
        <f t="shared" si="70"/>
        <v>5.6160384000000017</v>
      </c>
      <c r="T1249" s="35">
        <f t="shared" si="72"/>
        <v>7.7058299999999997</v>
      </c>
    </row>
    <row r="1250" spans="1:20" x14ac:dyDescent="0.35">
      <c r="A1250" s="28">
        <v>2014</v>
      </c>
      <c r="B1250" s="28" t="s">
        <v>137</v>
      </c>
      <c r="C1250" s="10" t="s">
        <v>138</v>
      </c>
      <c r="D1250" s="28">
        <v>1</v>
      </c>
      <c r="E1250" s="28">
        <v>1</v>
      </c>
      <c r="F1250" s="28">
        <v>1</v>
      </c>
      <c r="G1250" s="28">
        <v>1</v>
      </c>
      <c r="H1250" s="28" t="s">
        <v>14</v>
      </c>
      <c r="I1250" s="29">
        <v>41863</v>
      </c>
      <c r="J1250" s="28" t="s">
        <v>126</v>
      </c>
      <c r="K1250" s="17">
        <v>402.4</v>
      </c>
      <c r="L1250" s="30">
        <v>161.07549019999999</v>
      </c>
      <c r="M1250" s="30">
        <v>202.65926469999999</v>
      </c>
      <c r="N1250" s="30"/>
      <c r="O1250" s="30">
        <v>38.625245100000001</v>
      </c>
      <c r="P1250" s="26"/>
      <c r="Q1250" s="26"/>
      <c r="R1250" s="26"/>
      <c r="S1250" s="35"/>
      <c r="T1250" s="35"/>
    </row>
    <row r="1251" spans="1:20" x14ac:dyDescent="0.35">
      <c r="A1251" s="28">
        <v>2014</v>
      </c>
      <c r="B1251" s="28" t="s">
        <v>137</v>
      </c>
      <c r="C1251" s="10" t="s">
        <v>138</v>
      </c>
      <c r="D1251" s="28">
        <v>1</v>
      </c>
      <c r="E1251" s="28">
        <v>2</v>
      </c>
      <c r="F1251" s="28">
        <v>2</v>
      </c>
      <c r="G1251" s="28">
        <v>1</v>
      </c>
      <c r="H1251" s="28" t="s">
        <v>9</v>
      </c>
      <c r="I1251" s="29">
        <v>41856</v>
      </c>
      <c r="J1251" s="28" t="s">
        <v>126</v>
      </c>
      <c r="K1251" s="17">
        <v>514</v>
      </c>
      <c r="L1251" s="30">
        <v>221.43041830000001</v>
      </c>
      <c r="M1251" s="30">
        <v>265.20836500000001</v>
      </c>
      <c r="N1251" s="30"/>
      <c r="O1251" s="30">
        <v>27.361216729999999</v>
      </c>
      <c r="P1251" s="26"/>
      <c r="Q1251" s="26"/>
      <c r="R1251" s="26"/>
      <c r="S1251" s="35"/>
      <c r="T1251" s="35"/>
    </row>
    <row r="1252" spans="1:20" x14ac:dyDescent="0.35">
      <c r="A1252" s="28">
        <v>2014</v>
      </c>
      <c r="B1252" s="28" t="s">
        <v>137</v>
      </c>
      <c r="C1252" s="10" t="s">
        <v>138</v>
      </c>
      <c r="D1252" s="28">
        <v>1</v>
      </c>
      <c r="E1252" s="28">
        <v>3</v>
      </c>
      <c r="F1252" s="28">
        <v>3</v>
      </c>
      <c r="G1252" s="28">
        <v>1</v>
      </c>
      <c r="H1252" s="28" t="s">
        <v>5</v>
      </c>
      <c r="I1252" s="29">
        <v>41856</v>
      </c>
      <c r="J1252" s="28" t="s">
        <v>126</v>
      </c>
      <c r="K1252" s="17">
        <v>418.8</v>
      </c>
      <c r="L1252" s="30">
        <v>163.57601819999999</v>
      </c>
      <c r="M1252" s="30">
        <v>224.9434765</v>
      </c>
      <c r="N1252" s="30"/>
      <c r="O1252" s="30">
        <v>30.260505309999999</v>
      </c>
      <c r="P1252" s="26"/>
      <c r="Q1252" s="26"/>
      <c r="R1252" s="26"/>
      <c r="S1252" s="35"/>
      <c r="T1252" s="35"/>
    </row>
    <row r="1253" spans="1:20" x14ac:dyDescent="0.35">
      <c r="A1253" s="28">
        <v>2014</v>
      </c>
      <c r="B1253" s="28" t="s">
        <v>137</v>
      </c>
      <c r="C1253" s="10" t="s">
        <v>138</v>
      </c>
      <c r="D1253" s="28">
        <v>1</v>
      </c>
      <c r="E1253" s="28">
        <v>4</v>
      </c>
      <c r="F1253" s="28">
        <v>4</v>
      </c>
      <c r="G1253" s="28">
        <v>1</v>
      </c>
      <c r="H1253" s="28" t="s">
        <v>12</v>
      </c>
      <c r="I1253" s="29">
        <v>41842</v>
      </c>
      <c r="J1253" s="28" t="s">
        <v>126</v>
      </c>
      <c r="K1253" s="17">
        <v>192.6</v>
      </c>
      <c r="L1253" s="30">
        <v>67.314567909999994</v>
      </c>
      <c r="M1253" s="30">
        <v>123.7370171</v>
      </c>
      <c r="N1253" s="30"/>
      <c r="O1253" s="30">
        <v>1.5924150239999999</v>
      </c>
      <c r="P1253" s="26"/>
      <c r="Q1253" s="26"/>
      <c r="R1253" s="26"/>
      <c r="S1253" s="35"/>
      <c r="T1253" s="35"/>
    </row>
    <row r="1254" spans="1:20" x14ac:dyDescent="0.35">
      <c r="A1254" s="28">
        <v>2014</v>
      </c>
      <c r="B1254" s="28" t="s">
        <v>137</v>
      </c>
      <c r="C1254" s="10" t="s">
        <v>138</v>
      </c>
      <c r="D1254" s="28">
        <v>1</v>
      </c>
      <c r="E1254" s="28">
        <v>5</v>
      </c>
      <c r="F1254" s="28">
        <v>5</v>
      </c>
      <c r="G1254" s="28">
        <v>1</v>
      </c>
      <c r="H1254" s="28" t="s">
        <v>10</v>
      </c>
      <c r="I1254" s="29">
        <v>41856</v>
      </c>
      <c r="J1254" s="28" t="s">
        <v>126</v>
      </c>
      <c r="K1254" s="17">
        <v>468</v>
      </c>
      <c r="L1254" s="30">
        <v>221.47163520000001</v>
      </c>
      <c r="M1254" s="30">
        <v>225.8863522</v>
      </c>
      <c r="N1254" s="30"/>
      <c r="O1254" s="30">
        <v>20.60201258</v>
      </c>
      <c r="P1254" s="26"/>
      <c r="Q1254" s="26"/>
      <c r="R1254" s="26"/>
      <c r="S1254" s="35"/>
      <c r="T1254" s="35"/>
    </row>
    <row r="1255" spans="1:20" x14ac:dyDescent="0.35">
      <c r="A1255" s="28">
        <v>2014</v>
      </c>
      <c r="B1255" s="28" t="s">
        <v>137</v>
      </c>
      <c r="C1255" s="10" t="s">
        <v>138</v>
      </c>
      <c r="D1255" s="28">
        <v>1</v>
      </c>
      <c r="E1255" s="28">
        <v>6</v>
      </c>
      <c r="F1255" s="28">
        <v>6</v>
      </c>
      <c r="G1255" s="28">
        <v>1</v>
      </c>
      <c r="H1255" s="28" t="s">
        <v>4</v>
      </c>
      <c r="I1255" s="29">
        <v>41856</v>
      </c>
      <c r="J1255" s="28" t="s">
        <v>126</v>
      </c>
      <c r="K1255" s="17">
        <v>298</v>
      </c>
      <c r="L1255" s="30">
        <v>107.92992649999999</v>
      </c>
      <c r="M1255" s="30">
        <v>183.53566180000001</v>
      </c>
      <c r="N1255" s="30"/>
      <c r="O1255" s="30">
        <v>6.5744117649999998</v>
      </c>
      <c r="P1255" s="26"/>
      <c r="Q1255" s="26"/>
      <c r="R1255" s="26"/>
      <c r="S1255" s="35"/>
      <c r="T1255" s="35"/>
    </row>
    <row r="1256" spans="1:20" x14ac:dyDescent="0.35">
      <c r="A1256" s="28">
        <v>2014</v>
      </c>
      <c r="B1256" s="28" t="s">
        <v>137</v>
      </c>
      <c r="C1256" s="10" t="s">
        <v>138</v>
      </c>
      <c r="D1256" s="28">
        <v>2</v>
      </c>
      <c r="E1256" s="28">
        <v>6</v>
      </c>
      <c r="F1256" s="28">
        <v>7</v>
      </c>
      <c r="G1256" s="28">
        <v>1</v>
      </c>
      <c r="H1256" s="28" t="s">
        <v>7</v>
      </c>
      <c r="I1256" s="29">
        <v>41856</v>
      </c>
      <c r="J1256" s="28" t="s">
        <v>126</v>
      </c>
      <c r="K1256" s="17">
        <v>401.8</v>
      </c>
      <c r="L1256" s="30">
        <v>170.6972959</v>
      </c>
      <c r="M1256" s="30">
        <v>196.337751</v>
      </c>
      <c r="N1256" s="30"/>
      <c r="O1256" s="30">
        <v>34.78495315</v>
      </c>
      <c r="P1256" s="26"/>
      <c r="Q1256" s="26"/>
      <c r="R1256" s="26"/>
      <c r="S1256" s="35"/>
      <c r="T1256" s="35"/>
    </row>
    <row r="1257" spans="1:20" x14ac:dyDescent="0.35">
      <c r="A1257" s="28">
        <v>2014</v>
      </c>
      <c r="B1257" s="28" t="s">
        <v>137</v>
      </c>
      <c r="C1257" s="10" t="s">
        <v>138</v>
      </c>
      <c r="D1257" s="28">
        <v>2</v>
      </c>
      <c r="E1257" s="28">
        <v>5</v>
      </c>
      <c r="F1257" s="28">
        <v>8</v>
      </c>
      <c r="G1257" s="28">
        <v>1</v>
      </c>
      <c r="H1257" s="28" t="s">
        <v>3</v>
      </c>
      <c r="I1257" s="29">
        <v>41863</v>
      </c>
      <c r="J1257" s="28" t="s">
        <v>126</v>
      </c>
      <c r="K1257" s="17">
        <v>467.9</v>
      </c>
      <c r="L1257" s="30">
        <v>158.8081602</v>
      </c>
      <c r="M1257" s="30">
        <v>267.97792279999999</v>
      </c>
      <c r="N1257" s="30"/>
      <c r="O1257" s="30">
        <v>41.133916910000003</v>
      </c>
      <c r="P1257" s="26"/>
      <c r="Q1257" s="26"/>
      <c r="R1257" s="26"/>
      <c r="S1257" s="35"/>
      <c r="T1257" s="35"/>
    </row>
    <row r="1258" spans="1:20" x14ac:dyDescent="0.35">
      <c r="A1258" s="28">
        <v>2014</v>
      </c>
      <c r="B1258" s="28" t="s">
        <v>137</v>
      </c>
      <c r="C1258" s="10" t="s">
        <v>138</v>
      </c>
      <c r="D1258" s="28">
        <v>2</v>
      </c>
      <c r="E1258" s="28">
        <v>4</v>
      </c>
      <c r="F1258" s="28">
        <v>9</v>
      </c>
      <c r="G1258" s="28">
        <v>1</v>
      </c>
      <c r="H1258" s="28" t="s">
        <v>6</v>
      </c>
      <c r="I1258" s="29">
        <v>41856</v>
      </c>
      <c r="J1258" s="28" t="s">
        <v>126</v>
      </c>
      <c r="K1258" s="17">
        <v>435.3</v>
      </c>
      <c r="L1258" s="30">
        <v>191.22045019999999</v>
      </c>
      <c r="M1258" s="30">
        <v>214.0321773</v>
      </c>
      <c r="N1258" s="30"/>
      <c r="O1258" s="30">
        <v>30.007372490000002</v>
      </c>
      <c r="P1258" s="26"/>
      <c r="Q1258" s="26"/>
      <c r="R1258" s="26"/>
      <c r="S1258" s="35"/>
      <c r="T1258" s="35"/>
    </row>
    <row r="1259" spans="1:20" x14ac:dyDescent="0.35">
      <c r="A1259" s="28">
        <v>2014</v>
      </c>
      <c r="B1259" s="28" t="s">
        <v>137</v>
      </c>
      <c r="C1259" s="10" t="s">
        <v>138</v>
      </c>
      <c r="D1259" s="28">
        <v>2</v>
      </c>
      <c r="E1259" s="28">
        <v>3</v>
      </c>
      <c r="F1259" s="28">
        <v>10</v>
      </c>
      <c r="G1259" s="28">
        <v>1</v>
      </c>
      <c r="H1259" s="28" t="s">
        <v>2</v>
      </c>
      <c r="I1259" s="29">
        <v>41856</v>
      </c>
      <c r="J1259" s="28" t="s">
        <v>126</v>
      </c>
      <c r="K1259" s="17">
        <v>485.4</v>
      </c>
      <c r="L1259" s="30">
        <v>199.9118679</v>
      </c>
      <c r="M1259" s="30">
        <v>259.37932230000001</v>
      </c>
      <c r="N1259" s="30"/>
      <c r="O1259" s="30">
        <v>26.14880973</v>
      </c>
      <c r="P1259" s="26"/>
      <c r="Q1259" s="26"/>
      <c r="R1259" s="26"/>
      <c r="S1259" s="35"/>
      <c r="T1259" s="35"/>
    </row>
    <row r="1260" spans="1:20" x14ac:dyDescent="0.35">
      <c r="A1260" s="28">
        <v>2014</v>
      </c>
      <c r="B1260" s="28" t="s">
        <v>137</v>
      </c>
      <c r="C1260" s="10" t="s">
        <v>138</v>
      </c>
      <c r="D1260" s="28">
        <v>2</v>
      </c>
      <c r="E1260" s="28">
        <v>2</v>
      </c>
      <c r="F1260" s="28">
        <v>11</v>
      </c>
      <c r="G1260" s="28">
        <v>1</v>
      </c>
      <c r="H1260" s="28" t="s">
        <v>13</v>
      </c>
      <c r="I1260" s="29">
        <v>41842</v>
      </c>
      <c r="J1260" s="28" t="s">
        <v>126</v>
      </c>
      <c r="K1260" s="17">
        <v>238.5</v>
      </c>
      <c r="L1260" s="30">
        <v>98.263297949999995</v>
      </c>
      <c r="M1260" s="30">
        <v>136.3900993</v>
      </c>
      <c r="N1260" s="30"/>
      <c r="O1260" s="30">
        <v>3.8506027399999998</v>
      </c>
      <c r="P1260" s="26"/>
      <c r="Q1260" s="26"/>
      <c r="R1260" s="26"/>
      <c r="S1260" s="35"/>
      <c r="T1260" s="35"/>
    </row>
    <row r="1261" spans="1:20" x14ac:dyDescent="0.35">
      <c r="A1261" s="28">
        <v>2014</v>
      </c>
      <c r="B1261" s="28" t="s">
        <v>137</v>
      </c>
      <c r="C1261" s="10" t="s">
        <v>138</v>
      </c>
      <c r="D1261" s="28">
        <v>2</v>
      </c>
      <c r="E1261" s="28">
        <v>1</v>
      </c>
      <c r="F1261" s="28">
        <v>12</v>
      </c>
      <c r="G1261" s="28">
        <v>1</v>
      </c>
      <c r="H1261" s="28" t="s">
        <v>8</v>
      </c>
      <c r="I1261" s="29">
        <v>41856</v>
      </c>
      <c r="J1261" s="28" t="s">
        <v>126</v>
      </c>
      <c r="K1261" s="17">
        <v>452.5</v>
      </c>
      <c r="L1261" s="30">
        <v>206.35123870000001</v>
      </c>
      <c r="M1261" s="30">
        <v>233.50271749999999</v>
      </c>
      <c r="N1261" s="30"/>
      <c r="O1261" s="30">
        <v>12.606043720000001</v>
      </c>
      <c r="P1261" s="26"/>
      <c r="Q1261" s="26"/>
      <c r="R1261" s="26"/>
      <c r="S1261" s="35"/>
      <c r="T1261" s="35"/>
    </row>
    <row r="1262" spans="1:20" x14ac:dyDescent="0.35">
      <c r="A1262" s="28">
        <v>2014</v>
      </c>
      <c r="B1262" s="28" t="s">
        <v>137</v>
      </c>
      <c r="C1262" s="10" t="s">
        <v>138</v>
      </c>
      <c r="D1262" s="28">
        <v>3</v>
      </c>
      <c r="E1262" s="28">
        <v>1</v>
      </c>
      <c r="F1262" s="28">
        <v>1</v>
      </c>
      <c r="G1262" s="28">
        <v>2</v>
      </c>
      <c r="H1262" s="28" t="s">
        <v>13</v>
      </c>
      <c r="I1262" s="29">
        <v>41842</v>
      </c>
      <c r="J1262" s="28" t="s">
        <v>126</v>
      </c>
      <c r="K1262" s="17">
        <v>193.7</v>
      </c>
      <c r="L1262" s="30">
        <v>79.228559570000002</v>
      </c>
      <c r="M1262" s="30">
        <v>110.50167260000001</v>
      </c>
      <c r="N1262" s="30"/>
      <c r="O1262" s="30">
        <v>4.0077677940000003</v>
      </c>
      <c r="P1262" s="26"/>
      <c r="Q1262" s="26"/>
      <c r="R1262" s="26"/>
      <c r="S1262" s="35"/>
      <c r="T1262" s="35"/>
    </row>
    <row r="1263" spans="1:20" x14ac:dyDescent="0.35">
      <c r="A1263" s="28">
        <v>2014</v>
      </c>
      <c r="B1263" s="28" t="s">
        <v>137</v>
      </c>
      <c r="C1263" s="10" t="s">
        <v>138</v>
      </c>
      <c r="D1263" s="28">
        <v>3</v>
      </c>
      <c r="E1263" s="28">
        <v>2</v>
      </c>
      <c r="F1263" s="28">
        <v>2</v>
      </c>
      <c r="G1263" s="28">
        <v>2</v>
      </c>
      <c r="H1263" s="28" t="s">
        <v>4</v>
      </c>
      <c r="I1263" s="29">
        <v>41856</v>
      </c>
      <c r="J1263" s="28" t="s">
        <v>126</v>
      </c>
      <c r="K1263" s="17">
        <v>343.6</v>
      </c>
      <c r="L1263" s="30">
        <v>137.85770959999999</v>
      </c>
      <c r="M1263" s="30">
        <v>194.85954910000001</v>
      </c>
      <c r="N1263" s="30"/>
      <c r="O1263" s="30">
        <v>10.84274121</v>
      </c>
      <c r="P1263" s="26"/>
      <c r="Q1263" s="26"/>
      <c r="R1263" s="26"/>
      <c r="S1263" s="35"/>
      <c r="T1263" s="35"/>
    </row>
    <row r="1264" spans="1:20" x14ac:dyDescent="0.35">
      <c r="A1264" s="28">
        <v>2014</v>
      </c>
      <c r="B1264" s="28" t="s">
        <v>137</v>
      </c>
      <c r="C1264" s="10" t="s">
        <v>138</v>
      </c>
      <c r="D1264" s="28">
        <v>3</v>
      </c>
      <c r="E1264" s="28">
        <v>3</v>
      </c>
      <c r="F1264" s="28">
        <v>3</v>
      </c>
      <c r="G1264" s="28">
        <v>2</v>
      </c>
      <c r="H1264" s="28" t="s">
        <v>8</v>
      </c>
      <c r="I1264" s="29">
        <v>41856</v>
      </c>
      <c r="J1264" s="28" t="s">
        <v>126</v>
      </c>
      <c r="K1264" s="17">
        <v>512.29999999999995</v>
      </c>
      <c r="L1264" s="30">
        <v>218.12708459999999</v>
      </c>
      <c r="M1264" s="30">
        <v>274.81426169999997</v>
      </c>
      <c r="N1264" s="30"/>
      <c r="O1264" s="30">
        <v>19.398653769999999</v>
      </c>
      <c r="P1264" s="26"/>
      <c r="Q1264" s="26"/>
      <c r="R1264" s="26"/>
      <c r="S1264" s="35"/>
      <c r="T1264" s="35"/>
    </row>
    <row r="1265" spans="1:20" x14ac:dyDescent="0.35">
      <c r="A1265" s="28">
        <v>2014</v>
      </c>
      <c r="B1265" s="28" t="s">
        <v>137</v>
      </c>
      <c r="C1265" s="10" t="s">
        <v>138</v>
      </c>
      <c r="D1265" s="28">
        <v>3</v>
      </c>
      <c r="E1265" s="28">
        <v>4</v>
      </c>
      <c r="F1265" s="28">
        <v>4</v>
      </c>
      <c r="G1265" s="28">
        <v>2</v>
      </c>
      <c r="H1265" s="28" t="s">
        <v>5</v>
      </c>
      <c r="I1265" s="29">
        <v>41856</v>
      </c>
      <c r="J1265" s="28" t="s">
        <v>126</v>
      </c>
      <c r="K1265" s="17">
        <v>387.8</v>
      </c>
      <c r="L1265" s="30">
        <v>156.62258729999999</v>
      </c>
      <c r="M1265" s="30">
        <v>202.14932239999999</v>
      </c>
      <c r="N1265" s="30"/>
      <c r="O1265" s="30">
        <v>29.068090349999999</v>
      </c>
      <c r="P1265" s="26"/>
      <c r="Q1265" s="26"/>
      <c r="R1265" s="26"/>
      <c r="S1265" s="35"/>
      <c r="T1265" s="35"/>
    </row>
    <row r="1266" spans="1:20" x14ac:dyDescent="0.35">
      <c r="A1266" s="28">
        <v>2014</v>
      </c>
      <c r="B1266" s="28" t="s">
        <v>137</v>
      </c>
      <c r="C1266" s="10" t="s">
        <v>138</v>
      </c>
      <c r="D1266" s="28">
        <v>3</v>
      </c>
      <c r="E1266" s="28">
        <v>5</v>
      </c>
      <c r="F1266" s="28">
        <v>5</v>
      </c>
      <c r="G1266" s="28">
        <v>2</v>
      </c>
      <c r="H1266" s="28" t="s">
        <v>6</v>
      </c>
      <c r="I1266" s="29">
        <v>41856</v>
      </c>
      <c r="J1266" s="28" t="s">
        <v>126</v>
      </c>
      <c r="K1266" s="17">
        <v>475.1</v>
      </c>
      <c r="L1266" s="30">
        <v>190.3563389</v>
      </c>
      <c r="M1266" s="30">
        <v>250.7312398</v>
      </c>
      <c r="N1266" s="30"/>
      <c r="O1266" s="30">
        <v>33.972421300000001</v>
      </c>
      <c r="P1266" s="26"/>
      <c r="Q1266" s="26"/>
      <c r="R1266" s="26"/>
      <c r="S1266" s="35"/>
      <c r="T1266" s="35"/>
    </row>
    <row r="1267" spans="1:20" x14ac:dyDescent="0.35">
      <c r="A1267" s="28">
        <v>2014</v>
      </c>
      <c r="B1267" s="28" t="s">
        <v>137</v>
      </c>
      <c r="C1267" s="10" t="s">
        <v>138</v>
      </c>
      <c r="D1267" s="28">
        <v>3</v>
      </c>
      <c r="E1267" s="28">
        <v>6</v>
      </c>
      <c r="F1267" s="28">
        <v>6</v>
      </c>
      <c r="G1267" s="28">
        <v>2</v>
      </c>
      <c r="H1267" s="28" t="s">
        <v>3</v>
      </c>
      <c r="I1267" s="29">
        <v>41863</v>
      </c>
      <c r="J1267" s="28" t="s">
        <v>126</v>
      </c>
      <c r="K1267" s="17">
        <v>570.20000000000005</v>
      </c>
      <c r="L1267" s="30">
        <v>225.57884999999999</v>
      </c>
      <c r="M1267" s="30">
        <v>302.76404309999998</v>
      </c>
      <c r="N1267" s="30"/>
      <c r="O1267" s="30">
        <v>41.837106919999997</v>
      </c>
      <c r="P1267" s="26"/>
      <c r="Q1267" s="26"/>
      <c r="R1267" s="26"/>
      <c r="S1267" s="35"/>
      <c r="T1267" s="35"/>
    </row>
    <row r="1268" spans="1:20" x14ac:dyDescent="0.35">
      <c r="A1268" s="28">
        <v>2014</v>
      </c>
      <c r="B1268" s="28" t="s">
        <v>137</v>
      </c>
      <c r="C1268" s="10" t="s">
        <v>138</v>
      </c>
      <c r="D1268" s="28">
        <v>4</v>
      </c>
      <c r="E1268" s="28">
        <v>6</v>
      </c>
      <c r="F1268" s="28">
        <v>7</v>
      </c>
      <c r="G1268" s="28">
        <v>2</v>
      </c>
      <c r="H1268" s="28" t="s">
        <v>12</v>
      </c>
      <c r="I1268" s="29">
        <v>41842</v>
      </c>
      <c r="J1268" s="28" t="s">
        <v>126</v>
      </c>
      <c r="K1268" s="17">
        <v>247.8</v>
      </c>
      <c r="L1268" s="30">
        <v>90.402298090000002</v>
      </c>
      <c r="M1268" s="30">
        <v>153.70386310000001</v>
      </c>
      <c r="N1268" s="30"/>
      <c r="O1268" s="30">
        <v>3.7318387949999998</v>
      </c>
      <c r="P1268" s="26"/>
      <c r="Q1268" s="26"/>
      <c r="R1268" s="26"/>
      <c r="S1268" s="35"/>
      <c r="T1268" s="35"/>
    </row>
    <row r="1269" spans="1:20" x14ac:dyDescent="0.35">
      <c r="A1269" s="28">
        <v>2014</v>
      </c>
      <c r="B1269" s="28" t="s">
        <v>137</v>
      </c>
      <c r="C1269" s="10" t="s">
        <v>138</v>
      </c>
      <c r="D1269" s="28">
        <v>4</v>
      </c>
      <c r="E1269" s="28">
        <v>5</v>
      </c>
      <c r="F1269" s="28">
        <v>8</v>
      </c>
      <c r="G1269" s="28">
        <v>2</v>
      </c>
      <c r="H1269" s="28" t="s">
        <v>9</v>
      </c>
      <c r="I1269" s="29">
        <v>41856</v>
      </c>
      <c r="J1269" s="28" t="s">
        <v>126</v>
      </c>
      <c r="K1269" s="17">
        <v>420.6</v>
      </c>
      <c r="L1269" s="30">
        <v>180.5610705</v>
      </c>
      <c r="M1269" s="30">
        <v>214.7895685</v>
      </c>
      <c r="N1269" s="30"/>
      <c r="O1269" s="30">
        <v>25.269361</v>
      </c>
      <c r="P1269" s="26"/>
      <c r="Q1269" s="26"/>
      <c r="R1269" s="26"/>
      <c r="S1269" s="35"/>
      <c r="T1269" s="35"/>
    </row>
    <row r="1270" spans="1:20" x14ac:dyDescent="0.35">
      <c r="A1270" s="28">
        <v>2014</v>
      </c>
      <c r="B1270" s="28" t="s">
        <v>137</v>
      </c>
      <c r="C1270" s="10" t="s">
        <v>138</v>
      </c>
      <c r="D1270" s="28">
        <v>4</v>
      </c>
      <c r="E1270" s="28">
        <v>4</v>
      </c>
      <c r="F1270" s="28">
        <v>9</v>
      </c>
      <c r="G1270" s="28">
        <v>2</v>
      </c>
      <c r="H1270" s="28" t="s">
        <v>14</v>
      </c>
      <c r="I1270" s="29">
        <v>41863</v>
      </c>
      <c r="J1270" s="28" t="s">
        <v>126</v>
      </c>
      <c r="K1270" s="17">
        <v>483.5</v>
      </c>
      <c r="L1270" s="30">
        <v>190.0880526</v>
      </c>
      <c r="M1270" s="30">
        <v>254.701674</v>
      </c>
      <c r="N1270" s="30"/>
      <c r="O1270" s="30">
        <v>38.670273369999997</v>
      </c>
      <c r="P1270" s="26"/>
      <c r="Q1270" s="26"/>
      <c r="R1270" s="26"/>
      <c r="S1270" s="35"/>
      <c r="T1270" s="35"/>
    </row>
    <row r="1271" spans="1:20" x14ac:dyDescent="0.35">
      <c r="A1271" s="28">
        <v>2014</v>
      </c>
      <c r="B1271" s="28" t="s">
        <v>137</v>
      </c>
      <c r="C1271" s="10" t="s">
        <v>138</v>
      </c>
      <c r="D1271" s="28">
        <v>4</v>
      </c>
      <c r="E1271" s="28">
        <v>3</v>
      </c>
      <c r="F1271" s="28">
        <v>10</v>
      </c>
      <c r="G1271" s="28">
        <v>2</v>
      </c>
      <c r="H1271" s="28" t="s">
        <v>7</v>
      </c>
      <c r="I1271" s="29">
        <v>41856</v>
      </c>
      <c r="J1271" s="28" t="s">
        <v>126</v>
      </c>
      <c r="K1271" s="17">
        <v>441.1</v>
      </c>
      <c r="L1271" s="30">
        <v>189.63402160000001</v>
      </c>
      <c r="M1271" s="30">
        <v>220.39007699999999</v>
      </c>
      <c r="N1271" s="30"/>
      <c r="O1271" s="30">
        <v>31.095901390000002</v>
      </c>
      <c r="P1271" s="26"/>
      <c r="Q1271" s="26"/>
      <c r="R1271" s="26"/>
      <c r="S1271" s="35"/>
      <c r="T1271" s="35"/>
    </row>
    <row r="1272" spans="1:20" x14ac:dyDescent="0.35">
      <c r="A1272" s="28">
        <v>2014</v>
      </c>
      <c r="B1272" s="28" t="s">
        <v>137</v>
      </c>
      <c r="C1272" s="10" t="s">
        <v>138</v>
      </c>
      <c r="D1272" s="28">
        <v>4</v>
      </c>
      <c r="E1272" s="28">
        <v>2</v>
      </c>
      <c r="F1272" s="28">
        <v>11</v>
      </c>
      <c r="G1272" s="28">
        <v>2</v>
      </c>
      <c r="H1272" s="28" t="s">
        <v>2</v>
      </c>
      <c r="I1272" s="29">
        <v>41856</v>
      </c>
      <c r="J1272" s="28" t="s">
        <v>126</v>
      </c>
      <c r="K1272" s="17">
        <v>482</v>
      </c>
      <c r="L1272" s="30">
        <v>213.88749999999999</v>
      </c>
      <c r="M1272" s="30">
        <v>241.35441180000001</v>
      </c>
      <c r="N1272" s="30"/>
      <c r="O1272" s="30">
        <v>26.758088239999999</v>
      </c>
      <c r="P1272" s="26"/>
      <c r="Q1272" s="26"/>
      <c r="R1272" s="26"/>
      <c r="S1272" s="35"/>
      <c r="T1272" s="35"/>
    </row>
    <row r="1273" spans="1:20" x14ac:dyDescent="0.35">
      <c r="A1273" s="28">
        <v>2014</v>
      </c>
      <c r="B1273" s="28" t="s">
        <v>137</v>
      </c>
      <c r="C1273" s="10" t="s">
        <v>138</v>
      </c>
      <c r="D1273" s="28">
        <v>4</v>
      </c>
      <c r="E1273" s="28">
        <v>1</v>
      </c>
      <c r="F1273" s="28">
        <v>12</v>
      </c>
      <c r="G1273" s="28">
        <v>2</v>
      </c>
      <c r="H1273" s="28" t="s">
        <v>10</v>
      </c>
      <c r="I1273" s="29">
        <v>41856</v>
      </c>
      <c r="J1273" s="28" t="s">
        <v>126</v>
      </c>
      <c r="K1273" s="17">
        <v>420.8</v>
      </c>
      <c r="L1273" s="30">
        <v>175.64966960000001</v>
      </c>
      <c r="M1273" s="30">
        <v>222.2901129</v>
      </c>
      <c r="N1273" s="30"/>
      <c r="O1273" s="30">
        <v>22.880217479999999</v>
      </c>
      <c r="P1273" s="26"/>
      <c r="Q1273" s="26"/>
      <c r="R1273" s="26"/>
      <c r="S1273" s="35"/>
      <c r="T1273" s="35"/>
    </row>
    <row r="1274" spans="1:20" x14ac:dyDescent="0.35">
      <c r="A1274" s="28">
        <v>2014</v>
      </c>
      <c r="B1274" s="28" t="s">
        <v>137</v>
      </c>
      <c r="C1274" s="10" t="s">
        <v>138</v>
      </c>
      <c r="D1274" s="28">
        <v>5</v>
      </c>
      <c r="E1274" s="28">
        <v>1</v>
      </c>
      <c r="F1274" s="28">
        <v>1</v>
      </c>
      <c r="G1274" s="28">
        <v>3</v>
      </c>
      <c r="H1274" s="28" t="s">
        <v>7</v>
      </c>
      <c r="I1274" s="29">
        <v>41856</v>
      </c>
      <c r="J1274" s="28" t="s">
        <v>126</v>
      </c>
      <c r="K1274" s="17">
        <v>381.5</v>
      </c>
      <c r="L1274" s="30">
        <v>169.51987360000001</v>
      </c>
      <c r="M1274" s="30">
        <v>188.44919089999999</v>
      </c>
      <c r="N1274" s="30"/>
      <c r="O1274" s="30">
        <v>23.51093552</v>
      </c>
      <c r="P1274" s="26"/>
      <c r="Q1274" s="26"/>
      <c r="R1274" s="26"/>
      <c r="S1274" s="35"/>
      <c r="T1274" s="35"/>
    </row>
    <row r="1275" spans="1:20" x14ac:dyDescent="0.35">
      <c r="A1275" s="28">
        <v>2014</v>
      </c>
      <c r="B1275" s="28" t="s">
        <v>137</v>
      </c>
      <c r="C1275" s="10" t="s">
        <v>138</v>
      </c>
      <c r="D1275" s="28">
        <v>5</v>
      </c>
      <c r="E1275" s="28">
        <v>2</v>
      </c>
      <c r="F1275" s="28">
        <v>2</v>
      </c>
      <c r="G1275" s="28">
        <v>3</v>
      </c>
      <c r="H1275" s="28" t="s">
        <v>14</v>
      </c>
      <c r="I1275" s="29">
        <v>41863</v>
      </c>
      <c r="J1275" s="28" t="s">
        <v>126</v>
      </c>
      <c r="K1275" s="17">
        <v>398.8</v>
      </c>
      <c r="L1275" s="30">
        <v>166.13710380000001</v>
      </c>
      <c r="M1275" s="30">
        <v>196.90884829999999</v>
      </c>
      <c r="N1275" s="30"/>
      <c r="O1275" s="30">
        <v>35.774047889999999</v>
      </c>
      <c r="P1275" s="26"/>
      <c r="Q1275" s="26"/>
      <c r="R1275" s="26"/>
      <c r="S1275" s="35"/>
      <c r="T1275" s="35"/>
    </row>
    <row r="1276" spans="1:20" x14ac:dyDescent="0.35">
      <c r="A1276" s="28">
        <v>2014</v>
      </c>
      <c r="B1276" s="28" t="s">
        <v>137</v>
      </c>
      <c r="C1276" s="10" t="s">
        <v>138</v>
      </c>
      <c r="D1276" s="28">
        <v>5</v>
      </c>
      <c r="E1276" s="28">
        <v>3</v>
      </c>
      <c r="F1276" s="28">
        <v>3</v>
      </c>
      <c r="G1276" s="28">
        <v>3</v>
      </c>
      <c r="H1276" s="28" t="s">
        <v>6</v>
      </c>
      <c r="I1276" s="29">
        <v>41856</v>
      </c>
      <c r="J1276" s="28" t="s">
        <v>126</v>
      </c>
      <c r="K1276" s="17">
        <v>491.1</v>
      </c>
      <c r="L1276" s="30">
        <v>213.7841847</v>
      </c>
      <c r="M1276" s="30">
        <v>251.7960875</v>
      </c>
      <c r="N1276" s="30"/>
      <c r="O1276" s="30">
        <v>25.559727779999999</v>
      </c>
      <c r="P1276" s="26"/>
      <c r="Q1276" s="26"/>
      <c r="R1276" s="26"/>
      <c r="S1276" s="35"/>
      <c r="T1276" s="35"/>
    </row>
    <row r="1277" spans="1:20" x14ac:dyDescent="0.35">
      <c r="A1277" s="28">
        <v>2014</v>
      </c>
      <c r="B1277" s="28" t="s">
        <v>137</v>
      </c>
      <c r="C1277" s="10" t="s">
        <v>138</v>
      </c>
      <c r="D1277" s="28">
        <v>5</v>
      </c>
      <c r="E1277" s="28">
        <v>4</v>
      </c>
      <c r="F1277" s="28">
        <v>4</v>
      </c>
      <c r="G1277" s="28">
        <v>3</v>
      </c>
      <c r="H1277" s="28" t="s">
        <v>13</v>
      </c>
      <c r="I1277" s="29">
        <v>41842</v>
      </c>
      <c r="J1277" s="28" t="s">
        <v>126</v>
      </c>
      <c r="K1277" s="17">
        <v>220.3</v>
      </c>
      <c r="L1277" s="30">
        <v>93.903450809999995</v>
      </c>
      <c r="M1277" s="30">
        <v>124.0529162</v>
      </c>
      <c r="N1277" s="30"/>
      <c r="O1277" s="30">
        <v>2.3856330039999998</v>
      </c>
      <c r="P1277" s="26"/>
      <c r="Q1277" s="26"/>
      <c r="R1277" s="26"/>
      <c r="S1277" s="35"/>
      <c r="T1277" s="35"/>
    </row>
    <row r="1278" spans="1:20" x14ac:dyDescent="0.35">
      <c r="A1278" s="28">
        <v>2014</v>
      </c>
      <c r="B1278" s="28" t="s">
        <v>137</v>
      </c>
      <c r="C1278" s="10" t="s">
        <v>138</v>
      </c>
      <c r="D1278" s="28">
        <v>5</v>
      </c>
      <c r="E1278" s="28">
        <v>5</v>
      </c>
      <c r="F1278" s="28">
        <v>5</v>
      </c>
      <c r="G1278" s="28">
        <v>3</v>
      </c>
      <c r="H1278" s="28" t="s">
        <v>5</v>
      </c>
      <c r="I1278" s="29">
        <v>41856</v>
      </c>
      <c r="J1278" s="28" t="s">
        <v>126</v>
      </c>
      <c r="K1278" s="17">
        <v>349.3</v>
      </c>
      <c r="L1278" s="30">
        <v>139.63562680000001</v>
      </c>
      <c r="M1278" s="30">
        <v>189.02361519999999</v>
      </c>
      <c r="N1278" s="30"/>
      <c r="O1278" s="30">
        <v>20.62075802</v>
      </c>
      <c r="P1278" s="26"/>
      <c r="Q1278" s="26"/>
      <c r="R1278" s="26"/>
      <c r="S1278" s="35"/>
      <c r="T1278" s="35"/>
    </row>
    <row r="1279" spans="1:20" x14ac:dyDescent="0.35">
      <c r="A1279" s="28">
        <v>2014</v>
      </c>
      <c r="B1279" s="28" t="s">
        <v>137</v>
      </c>
      <c r="C1279" s="10" t="s">
        <v>138</v>
      </c>
      <c r="D1279" s="28">
        <v>5</v>
      </c>
      <c r="E1279" s="28">
        <v>6</v>
      </c>
      <c r="F1279" s="28">
        <v>6</v>
      </c>
      <c r="G1279" s="28">
        <v>3</v>
      </c>
      <c r="H1279" s="28" t="s">
        <v>10</v>
      </c>
      <c r="I1279" s="29">
        <v>41856</v>
      </c>
      <c r="J1279" s="28" t="s">
        <v>126</v>
      </c>
      <c r="K1279" s="17">
        <v>397</v>
      </c>
      <c r="L1279" s="30">
        <v>174.51621800000001</v>
      </c>
      <c r="M1279" s="30">
        <v>206.15838149999999</v>
      </c>
      <c r="N1279" s="30"/>
      <c r="O1279" s="30">
        <v>16.30540057</v>
      </c>
      <c r="P1279" s="26"/>
      <c r="Q1279" s="26"/>
      <c r="R1279" s="26"/>
      <c r="S1279" s="35"/>
      <c r="T1279" s="35"/>
    </row>
    <row r="1280" spans="1:20" x14ac:dyDescent="0.35">
      <c r="A1280" s="28">
        <v>2014</v>
      </c>
      <c r="B1280" s="28" t="s">
        <v>137</v>
      </c>
      <c r="C1280" s="10" t="s">
        <v>138</v>
      </c>
      <c r="D1280" s="28">
        <v>6</v>
      </c>
      <c r="E1280" s="28">
        <v>6</v>
      </c>
      <c r="F1280" s="28">
        <v>7</v>
      </c>
      <c r="G1280" s="28">
        <v>3</v>
      </c>
      <c r="H1280" s="28" t="s">
        <v>8</v>
      </c>
      <c r="I1280" s="29">
        <v>41856</v>
      </c>
      <c r="J1280" s="28" t="s">
        <v>126</v>
      </c>
      <c r="K1280" s="17">
        <v>356.7</v>
      </c>
      <c r="L1280" s="30">
        <v>156.40590209999999</v>
      </c>
      <c r="M1280" s="30">
        <v>193.22333330000001</v>
      </c>
      <c r="N1280" s="30"/>
      <c r="O1280" s="30">
        <v>7.0907645260000001</v>
      </c>
      <c r="P1280" s="26"/>
      <c r="Q1280" s="26"/>
      <c r="R1280" s="26"/>
      <c r="S1280" s="35"/>
      <c r="T1280" s="35"/>
    </row>
    <row r="1281" spans="1:20" x14ac:dyDescent="0.35">
      <c r="A1281" s="28">
        <v>2014</v>
      </c>
      <c r="B1281" s="28" t="s">
        <v>137</v>
      </c>
      <c r="C1281" s="10" t="s">
        <v>138</v>
      </c>
      <c r="D1281" s="28">
        <v>6</v>
      </c>
      <c r="E1281" s="28">
        <v>5</v>
      </c>
      <c r="F1281" s="28">
        <v>8</v>
      </c>
      <c r="G1281" s="28">
        <v>3</v>
      </c>
      <c r="H1281" s="28" t="s">
        <v>2</v>
      </c>
      <c r="I1281" s="29">
        <v>41856</v>
      </c>
      <c r="J1281" s="28" t="s">
        <v>126</v>
      </c>
      <c r="K1281" s="17">
        <v>451.9</v>
      </c>
      <c r="L1281" s="30">
        <v>196.2065034</v>
      </c>
      <c r="M1281" s="30">
        <v>231.99042080000001</v>
      </c>
      <c r="N1281" s="30"/>
      <c r="O1281" s="30">
        <v>23.68307575</v>
      </c>
      <c r="P1281" s="26"/>
      <c r="Q1281" s="26"/>
      <c r="R1281" s="26"/>
      <c r="S1281" s="35"/>
      <c r="T1281" s="35"/>
    </row>
    <row r="1282" spans="1:20" x14ac:dyDescent="0.35">
      <c r="A1282" s="28">
        <v>2014</v>
      </c>
      <c r="B1282" s="28" t="s">
        <v>137</v>
      </c>
      <c r="C1282" s="10" t="s">
        <v>138</v>
      </c>
      <c r="D1282" s="28">
        <v>6</v>
      </c>
      <c r="E1282" s="28">
        <v>4</v>
      </c>
      <c r="F1282" s="28">
        <v>9</v>
      </c>
      <c r="G1282" s="28">
        <v>3</v>
      </c>
      <c r="H1282" s="28" t="s">
        <v>9</v>
      </c>
      <c r="I1282" s="29">
        <v>41856</v>
      </c>
      <c r="J1282" s="28" t="s">
        <v>126</v>
      </c>
      <c r="K1282" s="17">
        <v>400.2</v>
      </c>
      <c r="L1282" s="30">
        <v>177.02923079999999</v>
      </c>
      <c r="M1282" s="30">
        <v>196.40898350000001</v>
      </c>
      <c r="N1282" s="30"/>
      <c r="O1282" s="30">
        <v>26.801785710000001</v>
      </c>
      <c r="P1282" s="26"/>
      <c r="Q1282" s="26"/>
      <c r="R1282" s="26"/>
      <c r="S1282" s="35"/>
      <c r="T1282" s="35"/>
    </row>
    <row r="1283" spans="1:20" x14ac:dyDescent="0.35">
      <c r="A1283" s="28">
        <v>2014</v>
      </c>
      <c r="B1283" s="28" t="s">
        <v>137</v>
      </c>
      <c r="C1283" s="10" t="s">
        <v>138</v>
      </c>
      <c r="D1283" s="28">
        <v>6</v>
      </c>
      <c r="E1283" s="28">
        <v>3</v>
      </c>
      <c r="F1283" s="28">
        <v>10</v>
      </c>
      <c r="G1283" s="28">
        <v>3</v>
      </c>
      <c r="H1283" s="28" t="s">
        <v>4</v>
      </c>
      <c r="I1283" s="29">
        <v>41856</v>
      </c>
      <c r="J1283" s="28" t="s">
        <v>126</v>
      </c>
      <c r="K1283" s="17">
        <v>316.2</v>
      </c>
      <c r="L1283" s="30">
        <v>122.3654969</v>
      </c>
      <c r="M1283" s="30">
        <v>185.72593639999999</v>
      </c>
      <c r="N1283" s="30"/>
      <c r="O1283" s="30">
        <v>8.0885667429999994</v>
      </c>
      <c r="P1283" s="26"/>
      <c r="Q1283" s="26"/>
      <c r="R1283" s="26"/>
      <c r="S1283" s="35"/>
      <c r="T1283" s="35"/>
    </row>
    <row r="1284" spans="1:20" x14ac:dyDescent="0.35">
      <c r="A1284" s="28">
        <v>2014</v>
      </c>
      <c r="B1284" s="28" t="s">
        <v>137</v>
      </c>
      <c r="C1284" s="10" t="s">
        <v>138</v>
      </c>
      <c r="D1284" s="28">
        <v>6</v>
      </c>
      <c r="E1284" s="28">
        <v>2</v>
      </c>
      <c r="F1284" s="28">
        <v>11</v>
      </c>
      <c r="G1284" s="28">
        <v>3</v>
      </c>
      <c r="H1284" s="28" t="s">
        <v>3</v>
      </c>
      <c r="I1284" s="29">
        <v>41863</v>
      </c>
      <c r="J1284" s="28" t="s">
        <v>126</v>
      </c>
      <c r="K1284" s="17">
        <v>541.79999999999995</v>
      </c>
      <c r="L1284" s="30">
        <v>303.74060229999998</v>
      </c>
      <c r="M1284" s="30">
        <v>213.12829790000001</v>
      </c>
      <c r="N1284" s="30"/>
      <c r="O1284" s="30">
        <v>24.911099759999999</v>
      </c>
      <c r="P1284" s="26"/>
      <c r="Q1284" s="26"/>
      <c r="R1284" s="26"/>
      <c r="S1284" s="35"/>
      <c r="T1284" s="35"/>
    </row>
    <row r="1285" spans="1:20" x14ac:dyDescent="0.35">
      <c r="A1285" s="28">
        <v>2014</v>
      </c>
      <c r="B1285" s="28" t="s">
        <v>137</v>
      </c>
      <c r="C1285" s="10" t="s">
        <v>138</v>
      </c>
      <c r="D1285" s="28">
        <v>6</v>
      </c>
      <c r="E1285" s="28">
        <v>1</v>
      </c>
      <c r="F1285" s="28">
        <v>12</v>
      </c>
      <c r="G1285" s="28">
        <v>3</v>
      </c>
      <c r="H1285" s="28" t="s">
        <v>12</v>
      </c>
      <c r="I1285" s="29">
        <v>41842</v>
      </c>
      <c r="J1285" s="28" t="s">
        <v>126</v>
      </c>
      <c r="K1285" s="17">
        <v>214.5</v>
      </c>
      <c r="L1285" s="30">
        <v>77.453629599999999</v>
      </c>
      <c r="M1285" s="30">
        <v>133.99494899999999</v>
      </c>
      <c r="N1285" s="30"/>
      <c r="O1285" s="30">
        <v>3.0214214479999999</v>
      </c>
      <c r="P1285" s="26"/>
      <c r="Q1285" s="26"/>
      <c r="R1285" s="26"/>
      <c r="S1285" s="35"/>
      <c r="T1285" s="35"/>
    </row>
    <row r="1286" spans="1:20" x14ac:dyDescent="0.35">
      <c r="A1286" s="28">
        <v>2014</v>
      </c>
      <c r="B1286" s="28" t="s">
        <v>137</v>
      </c>
      <c r="C1286" s="10" t="s">
        <v>138</v>
      </c>
      <c r="D1286" s="28">
        <v>7</v>
      </c>
      <c r="E1286" s="28">
        <v>1</v>
      </c>
      <c r="F1286" s="28">
        <v>1</v>
      </c>
      <c r="G1286" s="28">
        <v>4</v>
      </c>
      <c r="H1286" s="28" t="s">
        <v>4</v>
      </c>
      <c r="I1286" s="29">
        <v>41856</v>
      </c>
      <c r="J1286" s="28" t="s">
        <v>126</v>
      </c>
      <c r="K1286" s="17">
        <v>345.7</v>
      </c>
      <c r="L1286" s="30">
        <v>146.90094759999999</v>
      </c>
      <c r="M1286" s="30">
        <v>188.97117209999999</v>
      </c>
      <c r="N1286" s="30"/>
      <c r="O1286" s="30">
        <v>9.8278802990000003</v>
      </c>
      <c r="P1286" s="26"/>
      <c r="Q1286" s="26"/>
      <c r="R1286" s="26"/>
      <c r="S1286" s="35"/>
      <c r="T1286" s="35"/>
    </row>
    <row r="1287" spans="1:20" x14ac:dyDescent="0.35">
      <c r="A1287" s="28">
        <v>2014</v>
      </c>
      <c r="B1287" s="28" t="s">
        <v>137</v>
      </c>
      <c r="C1287" s="10" t="s">
        <v>138</v>
      </c>
      <c r="D1287" s="28">
        <v>7</v>
      </c>
      <c r="E1287" s="28">
        <v>2</v>
      </c>
      <c r="F1287" s="28">
        <v>2</v>
      </c>
      <c r="G1287" s="28">
        <v>4</v>
      </c>
      <c r="H1287" s="28" t="s">
        <v>5</v>
      </c>
      <c r="I1287" s="29">
        <v>41856</v>
      </c>
      <c r="J1287" s="28" t="s">
        <v>126</v>
      </c>
      <c r="K1287" s="17">
        <v>408</v>
      </c>
      <c r="L1287" s="30">
        <v>187.40597009999999</v>
      </c>
      <c r="M1287" s="30">
        <v>196.99701490000001</v>
      </c>
      <c r="N1287" s="30"/>
      <c r="O1287" s="30">
        <v>23.59701493</v>
      </c>
      <c r="P1287" s="26"/>
      <c r="Q1287" s="26"/>
      <c r="R1287" s="26"/>
      <c r="S1287" s="35"/>
      <c r="T1287" s="35"/>
    </row>
    <row r="1288" spans="1:20" x14ac:dyDescent="0.35">
      <c r="A1288" s="28">
        <v>2014</v>
      </c>
      <c r="B1288" s="28" t="s">
        <v>137</v>
      </c>
      <c r="C1288" s="10" t="s">
        <v>138</v>
      </c>
      <c r="D1288" s="28">
        <v>7</v>
      </c>
      <c r="E1288" s="28">
        <v>3</v>
      </c>
      <c r="F1288" s="28">
        <v>3</v>
      </c>
      <c r="G1288" s="28">
        <v>4</v>
      </c>
      <c r="H1288" s="28" t="s">
        <v>3</v>
      </c>
      <c r="I1288" s="29">
        <v>41863</v>
      </c>
      <c r="J1288" s="28" t="s">
        <v>126</v>
      </c>
      <c r="K1288" s="17">
        <v>602.20000000000005</v>
      </c>
      <c r="L1288" s="30">
        <v>224.8762758</v>
      </c>
      <c r="M1288" s="30">
        <v>317.67589729999997</v>
      </c>
      <c r="N1288" s="30"/>
      <c r="O1288" s="30">
        <v>59.627826970000001</v>
      </c>
      <c r="P1288" s="26"/>
      <c r="Q1288" s="26"/>
      <c r="R1288" s="26"/>
      <c r="S1288" s="35"/>
      <c r="T1288" s="35"/>
    </row>
    <row r="1289" spans="1:20" x14ac:dyDescent="0.35">
      <c r="A1289" s="28">
        <v>2014</v>
      </c>
      <c r="B1289" s="28" t="s">
        <v>137</v>
      </c>
      <c r="C1289" s="10" t="s">
        <v>138</v>
      </c>
      <c r="D1289" s="28">
        <v>7</v>
      </c>
      <c r="E1289" s="28">
        <v>4</v>
      </c>
      <c r="F1289" s="28">
        <v>4</v>
      </c>
      <c r="G1289" s="28">
        <v>4</v>
      </c>
      <c r="H1289" s="28" t="s">
        <v>8</v>
      </c>
      <c r="I1289" s="29">
        <v>41856</v>
      </c>
      <c r="J1289" s="28" t="s">
        <v>126</v>
      </c>
      <c r="K1289" s="17">
        <v>487.7</v>
      </c>
      <c r="L1289" s="30">
        <v>215.72827799999999</v>
      </c>
      <c r="M1289" s="30">
        <v>249.93661929999999</v>
      </c>
      <c r="N1289" s="30"/>
      <c r="O1289" s="30">
        <v>22.035102689999999</v>
      </c>
      <c r="P1289" s="26"/>
      <c r="Q1289" s="26"/>
      <c r="R1289" s="26"/>
      <c r="S1289" s="35"/>
      <c r="T1289" s="35"/>
    </row>
    <row r="1290" spans="1:20" x14ac:dyDescent="0.35">
      <c r="A1290" s="28">
        <v>2014</v>
      </c>
      <c r="B1290" s="28" t="s">
        <v>137</v>
      </c>
      <c r="C1290" s="10" t="s">
        <v>138</v>
      </c>
      <c r="D1290" s="28">
        <v>7</v>
      </c>
      <c r="E1290" s="28">
        <v>5</v>
      </c>
      <c r="F1290" s="28">
        <v>5</v>
      </c>
      <c r="G1290" s="28">
        <v>4</v>
      </c>
      <c r="H1290" s="28" t="s">
        <v>12</v>
      </c>
      <c r="I1290" s="29">
        <v>41842</v>
      </c>
      <c r="J1290" s="28" t="s">
        <v>126</v>
      </c>
      <c r="K1290" s="17">
        <v>220.8</v>
      </c>
      <c r="L1290" s="30">
        <v>81.298532760000001</v>
      </c>
      <c r="M1290" s="30">
        <v>136.2638986</v>
      </c>
      <c r="N1290" s="30"/>
      <c r="O1290" s="30">
        <v>3.2635685990000001</v>
      </c>
      <c r="P1290" s="26"/>
      <c r="Q1290" s="26"/>
      <c r="R1290" s="26"/>
      <c r="S1290" s="35"/>
      <c r="T1290" s="35"/>
    </row>
    <row r="1291" spans="1:20" x14ac:dyDescent="0.35">
      <c r="A1291" s="28">
        <v>2014</v>
      </c>
      <c r="B1291" s="28" t="s">
        <v>137</v>
      </c>
      <c r="C1291" s="10" t="s">
        <v>138</v>
      </c>
      <c r="D1291" s="28">
        <v>7</v>
      </c>
      <c r="E1291" s="28">
        <v>6</v>
      </c>
      <c r="F1291" s="28">
        <v>6</v>
      </c>
      <c r="G1291" s="28">
        <v>4</v>
      </c>
      <c r="H1291" s="28" t="s">
        <v>14</v>
      </c>
      <c r="I1291" s="29">
        <v>41863</v>
      </c>
      <c r="J1291" s="28" t="s">
        <v>126</v>
      </c>
      <c r="K1291" s="17">
        <v>452.3</v>
      </c>
      <c r="L1291" s="30">
        <v>183.91562500000001</v>
      </c>
      <c r="M1291" s="30">
        <v>228.08750000000001</v>
      </c>
      <c r="N1291" s="30"/>
      <c r="O1291" s="30">
        <v>40.316875000000003</v>
      </c>
      <c r="P1291" s="26"/>
      <c r="Q1291" s="26"/>
      <c r="R1291" s="26"/>
      <c r="S1291" s="35"/>
      <c r="T1291" s="35"/>
    </row>
    <row r="1292" spans="1:20" x14ac:dyDescent="0.35">
      <c r="A1292" s="28">
        <v>2014</v>
      </c>
      <c r="B1292" s="28" t="s">
        <v>137</v>
      </c>
      <c r="C1292" s="10" t="s">
        <v>138</v>
      </c>
      <c r="D1292" s="28">
        <v>8</v>
      </c>
      <c r="E1292" s="28">
        <v>6</v>
      </c>
      <c r="F1292" s="28">
        <v>7</v>
      </c>
      <c r="G1292" s="28">
        <v>4</v>
      </c>
      <c r="H1292" s="28" t="s">
        <v>2</v>
      </c>
      <c r="I1292" s="29">
        <v>41856</v>
      </c>
      <c r="J1292" s="28" t="s">
        <v>126</v>
      </c>
      <c r="K1292" s="17">
        <v>539.1</v>
      </c>
      <c r="L1292" s="30">
        <v>236.2997483</v>
      </c>
      <c r="M1292" s="30">
        <v>254.6158054</v>
      </c>
      <c r="N1292" s="30"/>
      <c r="O1292" s="30">
        <v>48.164446310000002</v>
      </c>
      <c r="P1292" s="26"/>
      <c r="Q1292" s="26"/>
      <c r="R1292" s="26"/>
      <c r="S1292" s="35"/>
      <c r="T1292" s="35"/>
    </row>
    <row r="1293" spans="1:20" x14ac:dyDescent="0.35">
      <c r="A1293" s="28">
        <v>2014</v>
      </c>
      <c r="B1293" s="28" t="s">
        <v>137</v>
      </c>
      <c r="C1293" s="10" t="s">
        <v>138</v>
      </c>
      <c r="D1293" s="28">
        <v>8</v>
      </c>
      <c r="E1293" s="28">
        <v>5</v>
      </c>
      <c r="F1293" s="28">
        <v>8</v>
      </c>
      <c r="G1293" s="28">
        <v>4</v>
      </c>
      <c r="H1293" s="28" t="s">
        <v>13</v>
      </c>
      <c r="I1293" s="29">
        <v>41842</v>
      </c>
      <c r="J1293" s="28" t="s">
        <v>126</v>
      </c>
      <c r="K1293" s="17">
        <v>243.2</v>
      </c>
      <c r="L1293" s="30">
        <v>107.1181619</v>
      </c>
      <c r="M1293" s="30">
        <v>131.8819661</v>
      </c>
      <c r="N1293" s="30"/>
      <c r="O1293" s="30">
        <v>4.1718719889999996</v>
      </c>
      <c r="P1293" s="26"/>
      <c r="Q1293" s="26"/>
      <c r="R1293" s="26"/>
      <c r="S1293" s="35"/>
      <c r="T1293" s="35"/>
    </row>
    <row r="1294" spans="1:20" x14ac:dyDescent="0.35">
      <c r="A1294" s="28">
        <v>2014</v>
      </c>
      <c r="B1294" s="28" t="s">
        <v>137</v>
      </c>
      <c r="C1294" s="10" t="s">
        <v>138</v>
      </c>
      <c r="D1294" s="28">
        <v>8</v>
      </c>
      <c r="E1294" s="28">
        <v>4</v>
      </c>
      <c r="F1294" s="28">
        <v>9</v>
      </c>
      <c r="G1294" s="28">
        <v>4</v>
      </c>
      <c r="H1294" s="28" t="s">
        <v>10</v>
      </c>
      <c r="I1294" s="29">
        <v>41856</v>
      </c>
      <c r="J1294" s="28" t="s">
        <v>126</v>
      </c>
      <c r="K1294" s="17">
        <v>414.1</v>
      </c>
      <c r="L1294" s="30">
        <v>188.42684149999999</v>
      </c>
      <c r="M1294" s="30">
        <v>208.70667950000001</v>
      </c>
      <c r="N1294" s="30"/>
      <c r="O1294" s="30">
        <v>16.926478979999999</v>
      </c>
      <c r="P1294" s="26"/>
      <c r="Q1294" s="26"/>
      <c r="R1294" s="26"/>
      <c r="S1294" s="35"/>
      <c r="T1294" s="35"/>
    </row>
    <row r="1295" spans="1:20" x14ac:dyDescent="0.35">
      <c r="A1295" s="28">
        <v>2014</v>
      </c>
      <c r="B1295" s="28" t="s">
        <v>137</v>
      </c>
      <c r="C1295" s="10" t="s">
        <v>138</v>
      </c>
      <c r="D1295" s="28">
        <v>8</v>
      </c>
      <c r="E1295" s="28">
        <v>3</v>
      </c>
      <c r="F1295" s="28">
        <v>10</v>
      </c>
      <c r="G1295" s="28">
        <v>4</v>
      </c>
      <c r="H1295" s="28" t="s">
        <v>9</v>
      </c>
      <c r="I1295" s="29">
        <v>41856</v>
      </c>
      <c r="J1295" s="28" t="s">
        <v>126</v>
      </c>
      <c r="K1295" s="17">
        <v>486.7</v>
      </c>
      <c r="L1295" s="30">
        <v>208.1034559</v>
      </c>
      <c r="M1295" s="30">
        <v>234.01356989999999</v>
      </c>
      <c r="N1295" s="30"/>
      <c r="O1295" s="30">
        <v>44.622974229999997</v>
      </c>
      <c r="P1295" s="26"/>
      <c r="Q1295" s="26"/>
      <c r="R1295" s="26"/>
      <c r="S1295" s="35"/>
      <c r="T1295" s="35"/>
    </row>
    <row r="1296" spans="1:20" x14ac:dyDescent="0.35">
      <c r="A1296" s="28">
        <v>2014</v>
      </c>
      <c r="B1296" s="28" t="s">
        <v>137</v>
      </c>
      <c r="C1296" s="10" t="s">
        <v>138</v>
      </c>
      <c r="D1296" s="28">
        <v>8</v>
      </c>
      <c r="E1296" s="28">
        <v>2</v>
      </c>
      <c r="F1296" s="28">
        <v>11</v>
      </c>
      <c r="G1296" s="28">
        <v>4</v>
      </c>
      <c r="H1296" s="28" t="s">
        <v>7</v>
      </c>
      <c r="I1296" s="29">
        <v>41856</v>
      </c>
      <c r="J1296" s="28" t="s">
        <v>126</v>
      </c>
      <c r="K1296" s="17">
        <v>427.5</v>
      </c>
      <c r="L1296" s="30">
        <v>189.47928160000001</v>
      </c>
      <c r="M1296" s="30">
        <v>206.83030170000001</v>
      </c>
      <c r="N1296" s="30"/>
      <c r="O1296" s="30">
        <v>31.170416670000002</v>
      </c>
      <c r="P1296" s="26"/>
      <c r="Q1296" s="26"/>
      <c r="R1296" s="26"/>
      <c r="S1296" s="35"/>
      <c r="T1296" s="35"/>
    </row>
    <row r="1297" spans="1:20" x14ac:dyDescent="0.35">
      <c r="A1297" s="28">
        <v>2014</v>
      </c>
      <c r="B1297" s="28" t="s">
        <v>137</v>
      </c>
      <c r="C1297" s="10" t="s">
        <v>138</v>
      </c>
      <c r="D1297" s="28">
        <v>8</v>
      </c>
      <c r="E1297" s="28">
        <v>1</v>
      </c>
      <c r="F1297" s="28">
        <v>12</v>
      </c>
      <c r="G1297" s="28">
        <v>4</v>
      </c>
      <c r="H1297" s="28" t="s">
        <v>6</v>
      </c>
      <c r="I1297" s="29">
        <v>41856</v>
      </c>
      <c r="J1297" s="28" t="s">
        <v>126</v>
      </c>
      <c r="K1297" s="17">
        <v>468.3</v>
      </c>
      <c r="L1297" s="30">
        <v>219.60499329999999</v>
      </c>
      <c r="M1297" s="30">
        <v>224.9766262</v>
      </c>
      <c r="N1297" s="30"/>
      <c r="O1297" s="30">
        <v>23.698380570000001</v>
      </c>
      <c r="P1297" s="26"/>
      <c r="Q1297" s="26"/>
      <c r="R1297" s="26"/>
      <c r="S1297" s="35"/>
      <c r="T1297" s="35"/>
    </row>
    <row r="1298" spans="1:20" x14ac:dyDescent="0.35">
      <c r="A1298" s="28">
        <v>2014</v>
      </c>
      <c r="B1298" s="28" t="s">
        <v>137</v>
      </c>
      <c r="C1298" s="10" t="s">
        <v>138</v>
      </c>
      <c r="D1298" s="28">
        <v>1</v>
      </c>
      <c r="E1298" s="28">
        <v>1</v>
      </c>
      <c r="F1298" s="28">
        <v>1</v>
      </c>
      <c r="G1298" s="28">
        <v>1</v>
      </c>
      <c r="H1298" s="28" t="s">
        <v>14</v>
      </c>
      <c r="I1298" s="29">
        <v>41871</v>
      </c>
      <c r="J1298" s="28" t="s">
        <v>127</v>
      </c>
      <c r="K1298" s="17">
        <v>611.9</v>
      </c>
      <c r="L1298" s="30">
        <v>318.69313319999998</v>
      </c>
      <c r="M1298" s="30">
        <v>230.7540338</v>
      </c>
      <c r="N1298" s="30"/>
      <c r="O1298" s="30">
        <v>62.45283302</v>
      </c>
      <c r="P1298" s="14">
        <v>-25.46</v>
      </c>
      <c r="Q1298" s="15">
        <v>27.033000000000001</v>
      </c>
      <c r="R1298" s="15">
        <v>82.899999999999991</v>
      </c>
      <c r="S1298" s="35">
        <f t="shared" ref="S1298:S1321" si="73">K1298*Q1298/1000</f>
        <v>16.541492699999999</v>
      </c>
      <c r="T1298" s="35">
        <f t="shared" ref="T1298:T1346" si="74">K1298*R1298/1000</f>
        <v>50.726509999999998</v>
      </c>
    </row>
    <row r="1299" spans="1:20" x14ac:dyDescent="0.35">
      <c r="A1299" s="28">
        <v>2014</v>
      </c>
      <c r="B1299" s="28" t="s">
        <v>137</v>
      </c>
      <c r="C1299" s="10" t="s">
        <v>138</v>
      </c>
      <c r="D1299" s="28">
        <v>1</v>
      </c>
      <c r="E1299" s="28">
        <v>2</v>
      </c>
      <c r="F1299" s="28">
        <v>2</v>
      </c>
      <c r="G1299" s="28">
        <v>1</v>
      </c>
      <c r="H1299" s="28" t="s">
        <v>9</v>
      </c>
      <c r="I1299" s="29">
        <v>41871</v>
      </c>
      <c r="J1299" s="28" t="s">
        <v>127</v>
      </c>
      <c r="K1299" s="17">
        <v>692.1</v>
      </c>
      <c r="L1299" s="30">
        <v>374.28535840000001</v>
      </c>
      <c r="M1299" s="30">
        <v>232.13218979999999</v>
      </c>
      <c r="N1299" s="30">
        <v>13.2</v>
      </c>
      <c r="O1299" s="30">
        <v>72.530617890000002</v>
      </c>
      <c r="P1299" s="14">
        <v>-25.37</v>
      </c>
      <c r="Q1299" s="15">
        <v>23.426000000000002</v>
      </c>
      <c r="R1299" s="15">
        <v>110.19999999999999</v>
      </c>
      <c r="S1299" s="35">
        <f t="shared" si="73"/>
        <v>16.2131346</v>
      </c>
      <c r="T1299" s="35">
        <f t="shared" si="74"/>
        <v>76.269419999999997</v>
      </c>
    </row>
    <row r="1300" spans="1:20" x14ac:dyDescent="0.35">
      <c r="A1300" s="28">
        <v>2014</v>
      </c>
      <c r="B1300" s="28" t="s">
        <v>137</v>
      </c>
      <c r="C1300" s="10" t="s">
        <v>138</v>
      </c>
      <c r="D1300" s="28">
        <v>1</v>
      </c>
      <c r="E1300" s="28">
        <v>3</v>
      </c>
      <c r="F1300" s="28">
        <v>3</v>
      </c>
      <c r="G1300" s="28">
        <v>1</v>
      </c>
      <c r="H1300" s="28" t="s">
        <v>5</v>
      </c>
      <c r="I1300" s="29">
        <v>41871</v>
      </c>
      <c r="J1300" s="28" t="s">
        <v>127</v>
      </c>
      <c r="K1300" s="17">
        <v>639.20000000000005</v>
      </c>
      <c r="L1300" s="30">
        <v>300.2765101</v>
      </c>
      <c r="M1300" s="30">
        <v>249.7754606</v>
      </c>
      <c r="N1300" s="30">
        <v>30.2</v>
      </c>
      <c r="O1300" s="30">
        <v>58.885393530000002</v>
      </c>
      <c r="P1300" s="14">
        <v>-25.21</v>
      </c>
      <c r="Q1300" s="15">
        <v>27.709000000000003</v>
      </c>
      <c r="R1300" s="15">
        <v>95.8</v>
      </c>
      <c r="S1300" s="35">
        <f t="shared" si="73"/>
        <v>17.711592800000002</v>
      </c>
      <c r="T1300" s="35">
        <f t="shared" si="74"/>
        <v>61.23536</v>
      </c>
    </row>
    <row r="1301" spans="1:20" x14ac:dyDescent="0.35">
      <c r="A1301" s="28">
        <v>2014</v>
      </c>
      <c r="B1301" s="28" t="s">
        <v>137</v>
      </c>
      <c r="C1301" s="10" t="s">
        <v>138</v>
      </c>
      <c r="D1301" s="28">
        <v>1</v>
      </c>
      <c r="E1301" s="28">
        <v>4</v>
      </c>
      <c r="F1301" s="28">
        <v>4</v>
      </c>
      <c r="G1301" s="28">
        <v>1</v>
      </c>
      <c r="H1301" s="28" t="s">
        <v>12</v>
      </c>
      <c r="I1301" s="29">
        <v>41863</v>
      </c>
      <c r="J1301" s="28" t="s">
        <v>127</v>
      </c>
      <c r="K1301" s="17">
        <v>455.9</v>
      </c>
      <c r="L1301" s="30">
        <v>216.905642</v>
      </c>
      <c r="M1301" s="30">
        <v>213.1002799</v>
      </c>
      <c r="N1301" s="30"/>
      <c r="O1301" s="30">
        <v>25.854078080000001</v>
      </c>
      <c r="P1301" s="14"/>
      <c r="Q1301" s="15"/>
      <c r="R1301" s="15"/>
      <c r="S1301" s="35"/>
      <c r="T1301" s="35"/>
    </row>
    <row r="1302" spans="1:20" x14ac:dyDescent="0.35">
      <c r="A1302" s="28">
        <v>2014</v>
      </c>
      <c r="B1302" s="28" t="s">
        <v>137</v>
      </c>
      <c r="C1302" s="10" t="s">
        <v>138</v>
      </c>
      <c r="D1302" s="28">
        <v>1</v>
      </c>
      <c r="E1302" s="28">
        <v>5</v>
      </c>
      <c r="F1302" s="28">
        <v>5</v>
      </c>
      <c r="G1302" s="28">
        <v>1</v>
      </c>
      <c r="H1302" s="28" t="s">
        <v>10</v>
      </c>
      <c r="I1302" s="29">
        <v>41871</v>
      </c>
      <c r="J1302" s="28" t="s">
        <v>127</v>
      </c>
      <c r="K1302" s="17">
        <v>708</v>
      </c>
      <c r="L1302" s="30">
        <v>387.45174129999998</v>
      </c>
      <c r="M1302" s="30">
        <v>209.29809370000001</v>
      </c>
      <c r="N1302" s="30">
        <v>72.3</v>
      </c>
      <c r="O1302" s="30">
        <v>38.930557739999998</v>
      </c>
      <c r="P1302" s="14">
        <v>-25.15</v>
      </c>
      <c r="Q1302" s="15">
        <v>22.344000000000001</v>
      </c>
      <c r="R1302" s="15">
        <v>96.199999999999989</v>
      </c>
      <c r="S1302" s="35">
        <f t="shared" si="73"/>
        <v>15.819552000000002</v>
      </c>
      <c r="T1302" s="35">
        <f t="shared" si="74"/>
        <v>68.109599999999986</v>
      </c>
    </row>
    <row r="1303" spans="1:20" x14ac:dyDescent="0.35">
      <c r="A1303" s="28">
        <v>2014</v>
      </c>
      <c r="B1303" s="28" t="s">
        <v>137</v>
      </c>
      <c r="C1303" s="10" t="s">
        <v>138</v>
      </c>
      <c r="D1303" s="28">
        <v>1</v>
      </c>
      <c r="E1303" s="28">
        <v>6</v>
      </c>
      <c r="F1303" s="28">
        <v>6</v>
      </c>
      <c r="G1303" s="28">
        <v>1</v>
      </c>
      <c r="H1303" s="28" t="s">
        <v>4</v>
      </c>
      <c r="I1303" s="29">
        <v>41871</v>
      </c>
      <c r="J1303" s="28" t="s">
        <v>127</v>
      </c>
      <c r="K1303" s="17">
        <v>497.3</v>
      </c>
      <c r="L1303" s="30">
        <v>260.6686929</v>
      </c>
      <c r="M1303" s="30">
        <v>224.00215069999999</v>
      </c>
      <c r="N1303" s="30"/>
      <c r="O1303" s="30">
        <v>12.649156469999999</v>
      </c>
      <c r="P1303" s="14">
        <v>-25.04</v>
      </c>
      <c r="Q1303" s="15">
        <v>29.180999999999997</v>
      </c>
      <c r="R1303" s="15">
        <v>107.10000000000001</v>
      </c>
      <c r="S1303" s="35">
        <f t="shared" si="73"/>
        <v>14.511711299999998</v>
      </c>
      <c r="T1303" s="35">
        <f t="shared" si="74"/>
        <v>53.260830000000006</v>
      </c>
    </row>
    <row r="1304" spans="1:20" x14ac:dyDescent="0.35">
      <c r="A1304" s="28">
        <v>2014</v>
      </c>
      <c r="B1304" s="28" t="s">
        <v>137</v>
      </c>
      <c r="C1304" s="10" t="s">
        <v>138</v>
      </c>
      <c r="D1304" s="28">
        <v>2</v>
      </c>
      <c r="E1304" s="28">
        <v>6</v>
      </c>
      <c r="F1304" s="28">
        <v>7</v>
      </c>
      <c r="G1304" s="28">
        <v>1</v>
      </c>
      <c r="H1304" s="28" t="s">
        <v>7</v>
      </c>
      <c r="I1304" s="29">
        <v>41871</v>
      </c>
      <c r="J1304" s="28" t="s">
        <v>127</v>
      </c>
      <c r="K1304" s="17">
        <v>647</v>
      </c>
      <c r="L1304" s="30">
        <v>344.18972050000002</v>
      </c>
      <c r="M1304" s="30">
        <v>215.26441840000001</v>
      </c>
      <c r="N1304" s="30">
        <v>13.4</v>
      </c>
      <c r="O1304" s="30">
        <v>74.088295759999994</v>
      </c>
      <c r="P1304" s="14">
        <v>-25.28</v>
      </c>
      <c r="Q1304" s="15">
        <v>22.736000000000001</v>
      </c>
      <c r="R1304" s="15">
        <v>88.4</v>
      </c>
      <c r="S1304" s="35">
        <f t="shared" si="73"/>
        <v>14.710192000000001</v>
      </c>
      <c r="T1304" s="35">
        <f t="shared" si="74"/>
        <v>57.194800000000001</v>
      </c>
    </row>
    <row r="1305" spans="1:20" x14ac:dyDescent="0.35">
      <c r="A1305" s="28">
        <v>2014</v>
      </c>
      <c r="B1305" s="28" t="s">
        <v>137</v>
      </c>
      <c r="C1305" s="10" t="s">
        <v>138</v>
      </c>
      <c r="D1305" s="28">
        <v>2</v>
      </c>
      <c r="E1305" s="28">
        <v>5</v>
      </c>
      <c r="F1305" s="28">
        <v>8</v>
      </c>
      <c r="G1305" s="28">
        <v>1</v>
      </c>
      <c r="H1305" s="28" t="s">
        <v>3</v>
      </c>
      <c r="I1305" s="29">
        <v>41871</v>
      </c>
      <c r="J1305" s="28" t="s">
        <v>127</v>
      </c>
      <c r="K1305" s="17">
        <v>657.7</v>
      </c>
      <c r="L1305" s="30">
        <v>312.23556530000002</v>
      </c>
      <c r="M1305" s="30">
        <v>276.86090009999998</v>
      </c>
      <c r="N1305" s="30"/>
      <c r="O1305" s="30">
        <v>68.583534580000006</v>
      </c>
      <c r="P1305" s="14">
        <v>-25.01</v>
      </c>
      <c r="Q1305" s="15">
        <v>29.067</v>
      </c>
      <c r="R1305" s="15">
        <v>90.399999999999991</v>
      </c>
      <c r="S1305" s="35">
        <f t="shared" si="73"/>
        <v>19.117365899999999</v>
      </c>
      <c r="T1305" s="35">
        <f t="shared" si="74"/>
        <v>59.45608</v>
      </c>
    </row>
    <row r="1306" spans="1:20" x14ac:dyDescent="0.35">
      <c r="A1306" s="28">
        <v>2014</v>
      </c>
      <c r="B1306" s="28" t="s">
        <v>137</v>
      </c>
      <c r="C1306" s="10" t="s">
        <v>138</v>
      </c>
      <c r="D1306" s="28">
        <v>2</v>
      </c>
      <c r="E1306" s="28">
        <v>4</v>
      </c>
      <c r="F1306" s="28">
        <v>9</v>
      </c>
      <c r="G1306" s="28">
        <v>1</v>
      </c>
      <c r="H1306" s="28" t="s">
        <v>6</v>
      </c>
      <c r="I1306" s="29">
        <v>41871</v>
      </c>
      <c r="J1306" s="28" t="s">
        <v>127</v>
      </c>
      <c r="K1306" s="17">
        <v>596</v>
      </c>
      <c r="L1306" s="30">
        <v>344.637</v>
      </c>
      <c r="M1306" s="30">
        <v>221.26499999999999</v>
      </c>
      <c r="N1306" s="30">
        <v>6.9</v>
      </c>
      <c r="O1306" s="30">
        <v>23.244</v>
      </c>
      <c r="P1306" s="14">
        <v>-25.4</v>
      </c>
      <c r="Q1306" s="15">
        <v>27.221000000000004</v>
      </c>
      <c r="R1306" s="15">
        <v>112.2</v>
      </c>
      <c r="S1306" s="35">
        <f t="shared" si="73"/>
        <v>16.223716000000003</v>
      </c>
      <c r="T1306" s="35">
        <f t="shared" si="74"/>
        <v>66.871200000000002</v>
      </c>
    </row>
    <row r="1307" spans="1:20" x14ac:dyDescent="0.35">
      <c r="A1307" s="28">
        <v>2014</v>
      </c>
      <c r="B1307" s="28" t="s">
        <v>137</v>
      </c>
      <c r="C1307" s="10" t="s">
        <v>138</v>
      </c>
      <c r="D1307" s="28">
        <v>2</v>
      </c>
      <c r="E1307" s="28">
        <v>3</v>
      </c>
      <c r="F1307" s="28">
        <v>10</v>
      </c>
      <c r="G1307" s="28">
        <v>1</v>
      </c>
      <c r="H1307" s="28" t="s">
        <v>2</v>
      </c>
      <c r="I1307" s="29">
        <v>41871</v>
      </c>
      <c r="J1307" s="28" t="s">
        <v>127</v>
      </c>
      <c r="K1307" s="17">
        <v>768.6</v>
      </c>
      <c r="L1307" s="30">
        <v>401.81240509999998</v>
      </c>
      <c r="M1307" s="30">
        <v>269.25322779999999</v>
      </c>
      <c r="N1307" s="30"/>
      <c r="O1307" s="30">
        <v>97.534367090000003</v>
      </c>
      <c r="P1307" s="14">
        <v>-25.36</v>
      </c>
      <c r="Q1307" s="15">
        <v>22.357999999999997</v>
      </c>
      <c r="R1307" s="15">
        <v>93</v>
      </c>
      <c r="S1307" s="35">
        <f t="shared" si="73"/>
        <v>17.184358799999998</v>
      </c>
      <c r="T1307" s="35">
        <f t="shared" si="74"/>
        <v>71.479799999999997</v>
      </c>
    </row>
    <row r="1308" spans="1:20" x14ac:dyDescent="0.35">
      <c r="A1308" s="28">
        <v>2014</v>
      </c>
      <c r="B1308" s="28" t="s">
        <v>137</v>
      </c>
      <c r="C1308" s="10" t="s">
        <v>138</v>
      </c>
      <c r="D1308" s="28">
        <v>2</v>
      </c>
      <c r="E1308" s="28">
        <v>2</v>
      </c>
      <c r="F1308" s="28">
        <v>11</v>
      </c>
      <c r="G1308" s="28">
        <v>1</v>
      </c>
      <c r="H1308" s="28" t="s">
        <v>13</v>
      </c>
      <c r="I1308" s="29">
        <v>41863</v>
      </c>
      <c r="J1308" s="28" t="s">
        <v>127</v>
      </c>
      <c r="K1308" s="17">
        <v>579.70000000000005</v>
      </c>
      <c r="L1308" s="30">
        <v>328.55814350000003</v>
      </c>
      <c r="M1308" s="30">
        <v>227.8516846</v>
      </c>
      <c r="N1308" s="30"/>
      <c r="O1308" s="30">
        <v>23.250171900000002</v>
      </c>
      <c r="P1308" s="14"/>
      <c r="Q1308" s="15"/>
      <c r="R1308" s="15"/>
      <c r="S1308" s="35"/>
      <c r="T1308" s="35"/>
    </row>
    <row r="1309" spans="1:20" x14ac:dyDescent="0.35">
      <c r="A1309" s="28">
        <v>2014</v>
      </c>
      <c r="B1309" s="28" t="s">
        <v>137</v>
      </c>
      <c r="C1309" s="10" t="s">
        <v>138</v>
      </c>
      <c r="D1309" s="28">
        <v>2</v>
      </c>
      <c r="E1309" s="28">
        <v>1</v>
      </c>
      <c r="F1309" s="28">
        <v>12</v>
      </c>
      <c r="G1309" s="28">
        <v>1</v>
      </c>
      <c r="H1309" s="28" t="s">
        <v>8</v>
      </c>
      <c r="I1309" s="29">
        <v>41871</v>
      </c>
      <c r="J1309" s="28" t="s">
        <v>127</v>
      </c>
      <c r="K1309" s="17">
        <v>698.7</v>
      </c>
      <c r="L1309" s="30">
        <v>396.98451130000001</v>
      </c>
      <c r="M1309" s="30">
        <v>221.41338519999999</v>
      </c>
      <c r="N1309" s="30">
        <v>44.9</v>
      </c>
      <c r="O1309" s="30">
        <v>35.445045649999997</v>
      </c>
      <c r="P1309" s="14">
        <v>-25.25</v>
      </c>
      <c r="Q1309" s="15">
        <v>19.11</v>
      </c>
      <c r="R1309" s="15">
        <v>91</v>
      </c>
      <c r="S1309" s="35">
        <f t="shared" si="73"/>
        <v>13.352157000000002</v>
      </c>
      <c r="T1309" s="35">
        <f t="shared" si="74"/>
        <v>63.581700000000005</v>
      </c>
    </row>
    <row r="1310" spans="1:20" x14ac:dyDescent="0.35">
      <c r="A1310" s="28">
        <v>2014</v>
      </c>
      <c r="B1310" s="28" t="s">
        <v>137</v>
      </c>
      <c r="C1310" s="10" t="s">
        <v>138</v>
      </c>
      <c r="D1310" s="28">
        <v>3</v>
      </c>
      <c r="E1310" s="28">
        <v>1</v>
      </c>
      <c r="F1310" s="28">
        <v>1</v>
      </c>
      <c r="G1310" s="28">
        <v>2</v>
      </c>
      <c r="H1310" s="28" t="s">
        <v>13</v>
      </c>
      <c r="I1310" s="29">
        <v>41863</v>
      </c>
      <c r="J1310" s="28" t="s">
        <v>127</v>
      </c>
      <c r="K1310" s="17">
        <v>543.9</v>
      </c>
      <c r="L1310" s="30">
        <v>313.34103329999999</v>
      </c>
      <c r="M1310" s="30">
        <v>203.05576790000001</v>
      </c>
      <c r="N1310" s="30"/>
      <c r="O1310" s="30">
        <v>27.523198870000002</v>
      </c>
      <c r="P1310" s="14"/>
      <c r="Q1310" s="15"/>
      <c r="R1310" s="15"/>
      <c r="S1310" s="35"/>
      <c r="T1310" s="35"/>
    </row>
    <row r="1311" spans="1:20" x14ac:dyDescent="0.35">
      <c r="A1311" s="28">
        <v>2014</v>
      </c>
      <c r="B1311" s="28" t="s">
        <v>137</v>
      </c>
      <c r="C1311" s="10" t="s">
        <v>138</v>
      </c>
      <c r="D1311" s="28">
        <v>3</v>
      </c>
      <c r="E1311" s="28">
        <v>2</v>
      </c>
      <c r="F1311" s="28">
        <v>2</v>
      </c>
      <c r="G1311" s="28">
        <v>2</v>
      </c>
      <c r="H1311" s="28" t="s">
        <v>4</v>
      </c>
      <c r="I1311" s="29">
        <v>41871</v>
      </c>
      <c r="J1311" s="28" t="s">
        <v>127</v>
      </c>
      <c r="K1311" s="17">
        <v>499.3</v>
      </c>
      <c r="L1311" s="30">
        <v>245.95237510000001</v>
      </c>
      <c r="M1311" s="30">
        <v>221.01628460000001</v>
      </c>
      <c r="N1311" s="30"/>
      <c r="O1311" s="30">
        <v>32.29134028</v>
      </c>
      <c r="P1311" s="14">
        <v>-25.14</v>
      </c>
      <c r="Q1311" s="15">
        <v>24.784000000000002</v>
      </c>
      <c r="R1311" s="15">
        <v>109.1</v>
      </c>
      <c r="S1311" s="35">
        <f t="shared" si="73"/>
        <v>12.374651200000002</v>
      </c>
      <c r="T1311" s="35">
        <f t="shared" si="74"/>
        <v>54.47363</v>
      </c>
    </row>
    <row r="1312" spans="1:20" x14ac:dyDescent="0.35">
      <c r="A1312" s="28">
        <v>2014</v>
      </c>
      <c r="B1312" s="28" t="s">
        <v>137</v>
      </c>
      <c r="C1312" s="10" t="s">
        <v>138</v>
      </c>
      <c r="D1312" s="28">
        <v>3</v>
      </c>
      <c r="E1312" s="28">
        <v>3</v>
      </c>
      <c r="F1312" s="28">
        <v>3</v>
      </c>
      <c r="G1312" s="28">
        <v>2</v>
      </c>
      <c r="H1312" s="28" t="s">
        <v>8</v>
      </c>
      <c r="I1312" s="29">
        <v>41871</v>
      </c>
      <c r="J1312" s="28" t="s">
        <v>127</v>
      </c>
      <c r="K1312" s="17">
        <v>730.4</v>
      </c>
      <c r="L1312" s="30">
        <v>389.77677440000002</v>
      </c>
      <c r="M1312" s="30">
        <v>241.4226778</v>
      </c>
      <c r="N1312" s="30">
        <v>44.2</v>
      </c>
      <c r="O1312" s="30">
        <v>55.007698740000002</v>
      </c>
      <c r="P1312" s="14">
        <v>-25.66</v>
      </c>
      <c r="Q1312" s="15">
        <v>23.700000000000003</v>
      </c>
      <c r="R1312" s="15">
        <v>87.300000000000011</v>
      </c>
      <c r="S1312" s="35">
        <f t="shared" si="73"/>
        <v>17.310480000000002</v>
      </c>
      <c r="T1312" s="35">
        <f t="shared" si="74"/>
        <v>63.763920000000006</v>
      </c>
    </row>
    <row r="1313" spans="1:20" x14ac:dyDescent="0.35">
      <c r="A1313" s="28">
        <v>2014</v>
      </c>
      <c r="B1313" s="28" t="s">
        <v>137</v>
      </c>
      <c r="C1313" s="10" t="s">
        <v>138</v>
      </c>
      <c r="D1313" s="28">
        <v>3</v>
      </c>
      <c r="E1313" s="28">
        <v>4</v>
      </c>
      <c r="F1313" s="28">
        <v>4</v>
      </c>
      <c r="G1313" s="28">
        <v>2</v>
      </c>
      <c r="H1313" s="28" t="s">
        <v>5</v>
      </c>
      <c r="I1313" s="29">
        <v>41871</v>
      </c>
      <c r="J1313" s="28" t="s">
        <v>127</v>
      </c>
      <c r="K1313" s="17">
        <v>647.20000000000005</v>
      </c>
      <c r="L1313" s="30">
        <v>314.7098901</v>
      </c>
      <c r="M1313" s="30">
        <v>202.69450549999999</v>
      </c>
      <c r="N1313" s="30">
        <v>71.099999999999994</v>
      </c>
      <c r="O1313" s="30">
        <v>58.674725270000003</v>
      </c>
      <c r="P1313" s="14">
        <v>-25.14</v>
      </c>
      <c r="Q1313" s="15">
        <v>22.622</v>
      </c>
      <c r="R1313" s="15">
        <v>91.199999999999989</v>
      </c>
      <c r="S1313" s="35">
        <f t="shared" si="73"/>
        <v>14.640958400000001</v>
      </c>
      <c r="T1313" s="35">
        <f t="shared" si="74"/>
        <v>59.024639999999998</v>
      </c>
    </row>
    <row r="1314" spans="1:20" x14ac:dyDescent="0.35">
      <c r="A1314" s="28">
        <v>2014</v>
      </c>
      <c r="B1314" s="28" t="s">
        <v>137</v>
      </c>
      <c r="C1314" s="10" t="s">
        <v>138</v>
      </c>
      <c r="D1314" s="28">
        <v>3</v>
      </c>
      <c r="E1314" s="28">
        <v>5</v>
      </c>
      <c r="F1314" s="28">
        <v>5</v>
      </c>
      <c r="G1314" s="28">
        <v>2</v>
      </c>
      <c r="H1314" s="28" t="s">
        <v>6</v>
      </c>
      <c r="I1314" s="29">
        <v>41871</v>
      </c>
      <c r="J1314" s="28" t="s">
        <v>127</v>
      </c>
      <c r="K1314" s="17">
        <v>741.7</v>
      </c>
      <c r="L1314" s="30">
        <v>425.22504120000002</v>
      </c>
      <c r="M1314" s="30">
        <v>236.3175947</v>
      </c>
      <c r="N1314" s="30">
        <v>20.5</v>
      </c>
      <c r="O1314" s="30">
        <v>59.629258649999997</v>
      </c>
      <c r="P1314" s="14">
        <v>-25.22</v>
      </c>
      <c r="Q1314" s="15">
        <v>24.070999999999998</v>
      </c>
      <c r="R1314" s="15">
        <v>95.3</v>
      </c>
      <c r="S1314" s="35">
        <f t="shared" si="73"/>
        <v>17.853460699999999</v>
      </c>
      <c r="T1314" s="35">
        <f t="shared" si="74"/>
        <v>70.684010000000015</v>
      </c>
    </row>
    <row r="1315" spans="1:20" x14ac:dyDescent="0.35">
      <c r="A1315" s="28">
        <v>2014</v>
      </c>
      <c r="B1315" s="28" t="s">
        <v>137</v>
      </c>
      <c r="C1315" s="10" t="s">
        <v>138</v>
      </c>
      <c r="D1315" s="28">
        <v>3</v>
      </c>
      <c r="E1315" s="28">
        <v>6</v>
      </c>
      <c r="F1315" s="28">
        <v>6</v>
      </c>
      <c r="G1315" s="28">
        <v>2</v>
      </c>
      <c r="H1315" s="28" t="s">
        <v>3</v>
      </c>
      <c r="I1315" s="29">
        <v>41871</v>
      </c>
      <c r="J1315" s="28" t="s">
        <v>127</v>
      </c>
      <c r="K1315" s="17">
        <v>648.1</v>
      </c>
      <c r="L1315" s="30">
        <v>315.47724870000002</v>
      </c>
      <c r="M1315" s="30">
        <v>275.47107579999999</v>
      </c>
      <c r="N1315" s="30"/>
      <c r="O1315" s="30">
        <v>57.151675490000002</v>
      </c>
      <c r="P1315" s="14">
        <v>-25.49</v>
      </c>
      <c r="Q1315" s="15">
        <v>25.691000000000003</v>
      </c>
      <c r="R1315" s="15">
        <v>75.900000000000006</v>
      </c>
      <c r="S1315" s="35">
        <f t="shared" si="73"/>
        <v>16.650337100000002</v>
      </c>
      <c r="T1315" s="35">
        <f t="shared" si="74"/>
        <v>49.190790000000007</v>
      </c>
    </row>
    <row r="1316" spans="1:20" x14ac:dyDescent="0.35">
      <c r="A1316" s="28">
        <v>2014</v>
      </c>
      <c r="B1316" s="28" t="s">
        <v>137</v>
      </c>
      <c r="C1316" s="10" t="s">
        <v>138</v>
      </c>
      <c r="D1316" s="28">
        <v>4</v>
      </c>
      <c r="E1316" s="28">
        <v>6</v>
      </c>
      <c r="F1316" s="28">
        <v>7</v>
      </c>
      <c r="G1316" s="28">
        <v>2</v>
      </c>
      <c r="H1316" s="28" t="s">
        <v>12</v>
      </c>
      <c r="I1316" s="29">
        <v>41863</v>
      </c>
      <c r="J1316" s="28" t="s">
        <v>127</v>
      </c>
      <c r="K1316" s="17">
        <v>562.29999999999995</v>
      </c>
      <c r="L1316" s="30">
        <v>291.9416162</v>
      </c>
      <c r="M1316" s="30">
        <v>237.25327559999999</v>
      </c>
      <c r="N1316" s="30"/>
      <c r="O1316" s="30">
        <v>33.105108229999999</v>
      </c>
      <c r="P1316" s="14"/>
      <c r="Q1316" s="15"/>
      <c r="R1316" s="15"/>
      <c r="S1316" s="35"/>
      <c r="T1316" s="35"/>
    </row>
    <row r="1317" spans="1:20" x14ac:dyDescent="0.35">
      <c r="A1317" s="28">
        <v>2014</v>
      </c>
      <c r="B1317" s="28" t="s">
        <v>137</v>
      </c>
      <c r="C1317" s="10" t="s">
        <v>138</v>
      </c>
      <c r="D1317" s="28">
        <v>4</v>
      </c>
      <c r="E1317" s="28">
        <v>5</v>
      </c>
      <c r="F1317" s="28">
        <v>8</v>
      </c>
      <c r="G1317" s="28">
        <v>2</v>
      </c>
      <c r="H1317" s="28" t="s">
        <v>9</v>
      </c>
      <c r="I1317" s="29">
        <v>41871</v>
      </c>
      <c r="J1317" s="28" t="s">
        <v>127</v>
      </c>
      <c r="K1317" s="17">
        <v>701.5</v>
      </c>
      <c r="L1317" s="30">
        <v>414.95350989999997</v>
      </c>
      <c r="M1317" s="30">
        <v>227.63907280000001</v>
      </c>
      <c r="N1317" s="30">
        <v>9.5</v>
      </c>
      <c r="O1317" s="30">
        <v>49.430198679999997</v>
      </c>
      <c r="P1317" s="14">
        <v>-25.7</v>
      </c>
      <c r="Q1317" s="15">
        <v>22.789000000000001</v>
      </c>
      <c r="R1317" s="15">
        <v>99.1</v>
      </c>
      <c r="S1317" s="35">
        <f t="shared" si="73"/>
        <v>15.9864835</v>
      </c>
      <c r="T1317" s="35">
        <f t="shared" si="74"/>
        <v>69.518649999999994</v>
      </c>
    </row>
    <row r="1318" spans="1:20" x14ac:dyDescent="0.35">
      <c r="A1318" s="28">
        <v>2014</v>
      </c>
      <c r="B1318" s="28" t="s">
        <v>137</v>
      </c>
      <c r="C1318" s="10" t="s">
        <v>138</v>
      </c>
      <c r="D1318" s="28">
        <v>4</v>
      </c>
      <c r="E1318" s="28">
        <v>4</v>
      </c>
      <c r="F1318" s="28">
        <v>9</v>
      </c>
      <c r="G1318" s="28">
        <v>2</v>
      </c>
      <c r="H1318" s="28" t="s">
        <v>14</v>
      </c>
      <c r="I1318" s="29">
        <v>41871</v>
      </c>
      <c r="J1318" s="28" t="s">
        <v>127</v>
      </c>
      <c r="K1318" s="17">
        <v>644.79999999999995</v>
      </c>
      <c r="L1318" s="30">
        <v>329.64385119999997</v>
      </c>
      <c r="M1318" s="30">
        <v>260.23550699999998</v>
      </c>
      <c r="N1318" s="30"/>
      <c r="O1318" s="30">
        <v>54.940641859999999</v>
      </c>
      <c r="P1318" s="14">
        <v>-25.48</v>
      </c>
      <c r="Q1318" s="15">
        <v>25.891999999999999</v>
      </c>
      <c r="R1318" s="15">
        <v>91.6</v>
      </c>
      <c r="S1318" s="35">
        <f t="shared" si="73"/>
        <v>16.695161599999999</v>
      </c>
      <c r="T1318" s="35">
        <f t="shared" si="74"/>
        <v>59.063679999999991</v>
      </c>
    </row>
    <row r="1319" spans="1:20" x14ac:dyDescent="0.35">
      <c r="A1319" s="28">
        <v>2014</v>
      </c>
      <c r="B1319" s="28" t="s">
        <v>137</v>
      </c>
      <c r="C1319" s="10" t="s">
        <v>138</v>
      </c>
      <c r="D1319" s="28">
        <v>4</v>
      </c>
      <c r="E1319" s="28">
        <v>3</v>
      </c>
      <c r="F1319" s="28">
        <v>10</v>
      </c>
      <c r="G1319" s="28">
        <v>2</v>
      </c>
      <c r="H1319" s="28" t="s">
        <v>7</v>
      </c>
      <c r="I1319" s="29">
        <v>41871</v>
      </c>
      <c r="J1319" s="28" t="s">
        <v>127</v>
      </c>
      <c r="K1319" s="17">
        <v>705.7</v>
      </c>
      <c r="L1319" s="30">
        <v>382.83048079999998</v>
      </c>
      <c r="M1319" s="30">
        <v>261.5348558</v>
      </c>
      <c r="N1319" s="30"/>
      <c r="O1319" s="30">
        <v>61.354663459999998</v>
      </c>
      <c r="P1319" s="14">
        <v>-25.02</v>
      </c>
      <c r="Q1319" s="15">
        <v>24.26</v>
      </c>
      <c r="R1319" s="15">
        <v>115</v>
      </c>
      <c r="S1319" s="35">
        <f t="shared" si="73"/>
        <v>17.120282000000003</v>
      </c>
      <c r="T1319" s="35">
        <f t="shared" si="74"/>
        <v>81.155500000000004</v>
      </c>
    </row>
    <row r="1320" spans="1:20" x14ac:dyDescent="0.35">
      <c r="A1320" s="28">
        <v>2014</v>
      </c>
      <c r="B1320" s="28" t="s">
        <v>137</v>
      </c>
      <c r="C1320" s="10" t="s">
        <v>138</v>
      </c>
      <c r="D1320" s="28">
        <v>4</v>
      </c>
      <c r="E1320" s="28">
        <v>2</v>
      </c>
      <c r="F1320" s="28">
        <v>11</v>
      </c>
      <c r="G1320" s="28">
        <v>2</v>
      </c>
      <c r="H1320" s="28" t="s">
        <v>2</v>
      </c>
      <c r="I1320" s="29">
        <v>41871</v>
      </c>
      <c r="J1320" s="28" t="s">
        <v>127</v>
      </c>
      <c r="K1320" s="17">
        <v>675.3</v>
      </c>
      <c r="L1320" s="30">
        <v>369.10861139999997</v>
      </c>
      <c r="M1320" s="30">
        <v>220.39217669999999</v>
      </c>
      <c r="N1320" s="30">
        <v>6.4</v>
      </c>
      <c r="O1320" s="30">
        <v>79.401271050000005</v>
      </c>
      <c r="P1320" s="14">
        <v>-25.34</v>
      </c>
      <c r="Q1320" s="15">
        <v>25.266000000000002</v>
      </c>
      <c r="R1320" s="15">
        <v>87.4</v>
      </c>
      <c r="S1320" s="35">
        <f t="shared" si="73"/>
        <v>17.062129799999997</v>
      </c>
      <c r="T1320" s="35">
        <f t="shared" si="74"/>
        <v>59.02122</v>
      </c>
    </row>
    <row r="1321" spans="1:20" x14ac:dyDescent="0.35">
      <c r="A1321" s="28">
        <v>2014</v>
      </c>
      <c r="B1321" s="28" t="s">
        <v>137</v>
      </c>
      <c r="C1321" s="10" t="s">
        <v>138</v>
      </c>
      <c r="D1321" s="28">
        <v>4</v>
      </c>
      <c r="E1321" s="28">
        <v>1</v>
      </c>
      <c r="F1321" s="28">
        <v>12</v>
      </c>
      <c r="G1321" s="28">
        <v>2</v>
      </c>
      <c r="H1321" s="28" t="s">
        <v>10</v>
      </c>
      <c r="I1321" s="29">
        <v>41871</v>
      </c>
      <c r="J1321" s="28" t="s">
        <v>127</v>
      </c>
      <c r="K1321" s="17">
        <v>637</v>
      </c>
      <c r="L1321" s="30">
        <v>310.409537</v>
      </c>
      <c r="M1321" s="30">
        <v>196.37151230000001</v>
      </c>
      <c r="N1321" s="30">
        <v>58</v>
      </c>
      <c r="O1321" s="30">
        <v>72.256851850000004</v>
      </c>
      <c r="P1321" s="14">
        <v>-25.19</v>
      </c>
      <c r="Q1321" s="15">
        <v>23.888999999999999</v>
      </c>
      <c r="R1321" s="15">
        <v>98.699999999999989</v>
      </c>
      <c r="S1321" s="35">
        <f t="shared" si="73"/>
        <v>15.217293</v>
      </c>
      <c r="T1321" s="35">
        <f t="shared" si="74"/>
        <v>62.871899999999997</v>
      </c>
    </row>
    <row r="1322" spans="1:20" x14ac:dyDescent="0.35">
      <c r="A1322" s="28">
        <v>2014</v>
      </c>
      <c r="B1322" s="28" t="s">
        <v>137</v>
      </c>
      <c r="C1322" s="10" t="s">
        <v>138</v>
      </c>
      <c r="D1322" s="28">
        <v>5</v>
      </c>
      <c r="E1322" s="28">
        <v>1</v>
      </c>
      <c r="F1322" s="28">
        <v>1</v>
      </c>
      <c r="G1322" s="28">
        <v>3</v>
      </c>
      <c r="H1322" s="28" t="s">
        <v>7</v>
      </c>
      <c r="I1322" s="29">
        <v>41871</v>
      </c>
      <c r="J1322" s="28" t="s">
        <v>127</v>
      </c>
      <c r="K1322" s="17">
        <v>672.5</v>
      </c>
      <c r="L1322" s="30">
        <v>371.44036410000001</v>
      </c>
      <c r="M1322" s="30">
        <v>208.14128360000001</v>
      </c>
      <c r="N1322" s="30">
        <v>28.5</v>
      </c>
      <c r="O1322" s="30">
        <v>64.431970870000001</v>
      </c>
      <c r="P1322" s="14">
        <v>-25.36</v>
      </c>
      <c r="Q1322" s="15">
        <v>21.14</v>
      </c>
      <c r="R1322" s="15">
        <v>90.8</v>
      </c>
      <c r="S1322" s="35">
        <f t="shared" ref="S1322:S1385" si="75">K1322*Q1322/1000</f>
        <v>14.21665</v>
      </c>
      <c r="T1322" s="35">
        <f t="shared" si="74"/>
        <v>61.063000000000002</v>
      </c>
    </row>
    <row r="1323" spans="1:20" x14ac:dyDescent="0.35">
      <c r="A1323" s="28">
        <v>2014</v>
      </c>
      <c r="B1323" s="28" t="s">
        <v>137</v>
      </c>
      <c r="C1323" s="10" t="s">
        <v>138</v>
      </c>
      <c r="D1323" s="28">
        <v>5</v>
      </c>
      <c r="E1323" s="28">
        <v>2</v>
      </c>
      <c r="F1323" s="28">
        <v>2</v>
      </c>
      <c r="G1323" s="28">
        <v>3</v>
      </c>
      <c r="H1323" s="28" t="s">
        <v>14</v>
      </c>
      <c r="I1323" s="29">
        <v>41871</v>
      </c>
      <c r="J1323" s="28" t="s">
        <v>127</v>
      </c>
      <c r="K1323" s="17">
        <v>586.70000000000005</v>
      </c>
      <c r="L1323" s="30">
        <v>302.42831910000001</v>
      </c>
      <c r="M1323" s="30">
        <v>222.37376399999999</v>
      </c>
      <c r="N1323" s="30"/>
      <c r="O1323" s="30">
        <v>61.877916939999999</v>
      </c>
      <c r="P1323" s="14">
        <v>-25.5</v>
      </c>
      <c r="Q1323" s="15">
        <v>24.46</v>
      </c>
      <c r="R1323" s="15">
        <v>95.399999999999991</v>
      </c>
      <c r="S1323" s="35">
        <f t="shared" si="75"/>
        <v>14.350682000000003</v>
      </c>
      <c r="T1323" s="35">
        <f t="shared" si="74"/>
        <v>55.971179999999997</v>
      </c>
    </row>
    <row r="1324" spans="1:20" x14ac:dyDescent="0.35">
      <c r="A1324" s="28">
        <v>2014</v>
      </c>
      <c r="B1324" s="28" t="s">
        <v>137</v>
      </c>
      <c r="C1324" s="10" t="s">
        <v>138</v>
      </c>
      <c r="D1324" s="28">
        <v>5</v>
      </c>
      <c r="E1324" s="28">
        <v>3</v>
      </c>
      <c r="F1324" s="28">
        <v>3</v>
      </c>
      <c r="G1324" s="28">
        <v>3</v>
      </c>
      <c r="H1324" s="28" t="s">
        <v>6</v>
      </c>
      <c r="I1324" s="29">
        <v>41871</v>
      </c>
      <c r="J1324" s="28" t="s">
        <v>127</v>
      </c>
      <c r="K1324" s="17">
        <v>637.79999999999995</v>
      </c>
      <c r="L1324" s="30">
        <v>361.77731089999997</v>
      </c>
      <c r="M1324" s="30">
        <v>211.7067227</v>
      </c>
      <c r="N1324" s="30">
        <v>21.4</v>
      </c>
      <c r="O1324" s="30">
        <v>42.877310919999999</v>
      </c>
      <c r="P1324" s="14">
        <v>-25.47</v>
      </c>
      <c r="Q1324" s="15">
        <v>25.007999999999999</v>
      </c>
      <c r="R1324" s="15">
        <v>96.5</v>
      </c>
      <c r="S1324" s="35">
        <f t="shared" si="75"/>
        <v>15.950102399999999</v>
      </c>
      <c r="T1324" s="35">
        <f t="shared" si="74"/>
        <v>61.547699999999999</v>
      </c>
    </row>
    <row r="1325" spans="1:20" x14ac:dyDescent="0.35">
      <c r="A1325" s="28">
        <v>2014</v>
      </c>
      <c r="B1325" s="28" t="s">
        <v>137</v>
      </c>
      <c r="C1325" s="10" t="s">
        <v>138</v>
      </c>
      <c r="D1325" s="28">
        <v>5</v>
      </c>
      <c r="E1325" s="28">
        <v>4</v>
      </c>
      <c r="F1325" s="28">
        <v>4</v>
      </c>
      <c r="G1325" s="28">
        <v>3</v>
      </c>
      <c r="H1325" s="28" t="s">
        <v>13</v>
      </c>
      <c r="I1325" s="29">
        <v>41863</v>
      </c>
      <c r="J1325" s="28" t="s">
        <v>127</v>
      </c>
      <c r="K1325" s="17">
        <v>438.2</v>
      </c>
      <c r="L1325" s="30">
        <v>185.11996300000001</v>
      </c>
      <c r="M1325" s="30">
        <v>233.46855980000001</v>
      </c>
      <c r="N1325" s="30"/>
      <c r="O1325" s="30">
        <v>19.631477230000002</v>
      </c>
      <c r="P1325" s="14"/>
      <c r="Q1325" s="15"/>
      <c r="R1325" s="15"/>
      <c r="S1325" s="35"/>
      <c r="T1325" s="35"/>
    </row>
    <row r="1326" spans="1:20" x14ac:dyDescent="0.35">
      <c r="A1326" s="28">
        <v>2014</v>
      </c>
      <c r="B1326" s="28" t="s">
        <v>137</v>
      </c>
      <c r="C1326" s="10" t="s">
        <v>138</v>
      </c>
      <c r="D1326" s="28">
        <v>5</v>
      </c>
      <c r="E1326" s="28">
        <v>5</v>
      </c>
      <c r="F1326" s="28">
        <v>5</v>
      </c>
      <c r="G1326" s="28">
        <v>3</v>
      </c>
      <c r="H1326" s="28" t="s">
        <v>5</v>
      </c>
      <c r="I1326" s="29">
        <v>41871</v>
      </c>
      <c r="J1326" s="28" t="s">
        <v>127</v>
      </c>
      <c r="K1326" s="17">
        <v>601.29999999999995</v>
      </c>
      <c r="L1326" s="30">
        <v>343.69349140000003</v>
      </c>
      <c r="M1326" s="30">
        <v>174.49367419999999</v>
      </c>
      <c r="N1326" s="30">
        <v>28.3</v>
      </c>
      <c r="O1326" s="30">
        <v>54.771059940000001</v>
      </c>
      <c r="P1326" s="14">
        <v>-25.5</v>
      </c>
      <c r="Q1326" s="15">
        <v>23.895</v>
      </c>
      <c r="R1326" s="15">
        <v>75.400000000000006</v>
      </c>
      <c r="S1326" s="35">
        <f t="shared" si="75"/>
        <v>14.368063499999998</v>
      </c>
      <c r="T1326" s="35">
        <f t="shared" si="74"/>
        <v>45.33802</v>
      </c>
    </row>
    <row r="1327" spans="1:20" x14ac:dyDescent="0.35">
      <c r="A1327" s="28">
        <v>2014</v>
      </c>
      <c r="B1327" s="28" t="s">
        <v>137</v>
      </c>
      <c r="C1327" s="10" t="s">
        <v>138</v>
      </c>
      <c r="D1327" s="28">
        <v>5</v>
      </c>
      <c r="E1327" s="28">
        <v>6</v>
      </c>
      <c r="F1327" s="28">
        <v>6</v>
      </c>
      <c r="G1327" s="28">
        <v>3</v>
      </c>
      <c r="H1327" s="28" t="s">
        <v>10</v>
      </c>
      <c r="I1327" s="29">
        <v>41871</v>
      </c>
      <c r="J1327" s="28" t="s">
        <v>127</v>
      </c>
      <c r="K1327" s="17">
        <v>631.9</v>
      </c>
      <c r="L1327" s="30">
        <v>293.81188420000001</v>
      </c>
      <c r="M1327" s="30">
        <v>179.15743449999999</v>
      </c>
      <c r="N1327" s="30">
        <v>116.2</v>
      </c>
      <c r="O1327" s="30">
        <v>42.739141500000002</v>
      </c>
      <c r="P1327" s="14">
        <v>-25.66</v>
      </c>
      <c r="Q1327" s="15">
        <v>24.49</v>
      </c>
      <c r="R1327" s="15">
        <v>82.6</v>
      </c>
      <c r="S1327" s="35">
        <f t="shared" si="75"/>
        <v>15.475230999999997</v>
      </c>
      <c r="T1327" s="35">
        <f t="shared" si="74"/>
        <v>52.194939999999995</v>
      </c>
    </row>
    <row r="1328" spans="1:20" x14ac:dyDescent="0.35">
      <c r="A1328" s="28">
        <v>2014</v>
      </c>
      <c r="B1328" s="28" t="s">
        <v>137</v>
      </c>
      <c r="C1328" s="10" t="s">
        <v>138</v>
      </c>
      <c r="D1328" s="28">
        <v>6</v>
      </c>
      <c r="E1328" s="28">
        <v>6</v>
      </c>
      <c r="F1328" s="28">
        <v>7</v>
      </c>
      <c r="G1328" s="28">
        <v>3</v>
      </c>
      <c r="H1328" s="28" t="s">
        <v>8</v>
      </c>
      <c r="I1328" s="29">
        <v>41871</v>
      </c>
      <c r="J1328" s="28" t="s">
        <v>127</v>
      </c>
      <c r="K1328" s="17">
        <v>641.70000000000005</v>
      </c>
      <c r="L1328" s="30">
        <v>368.85266539999998</v>
      </c>
      <c r="M1328" s="30">
        <v>193.08097620000001</v>
      </c>
      <c r="N1328" s="30">
        <v>29.9</v>
      </c>
      <c r="O1328" s="30">
        <v>49.867231859999997</v>
      </c>
      <c r="P1328" s="14">
        <v>-25.84</v>
      </c>
      <c r="Q1328" s="15">
        <v>19.177</v>
      </c>
      <c r="R1328" s="15">
        <v>100.39999999999999</v>
      </c>
      <c r="S1328" s="35">
        <f t="shared" si="75"/>
        <v>12.3058809</v>
      </c>
      <c r="T1328" s="35">
        <f t="shared" si="74"/>
        <v>64.426680000000005</v>
      </c>
    </row>
    <row r="1329" spans="1:20" x14ac:dyDescent="0.35">
      <c r="A1329" s="28">
        <v>2014</v>
      </c>
      <c r="B1329" s="28" t="s">
        <v>137</v>
      </c>
      <c r="C1329" s="10" t="s">
        <v>138</v>
      </c>
      <c r="D1329" s="28">
        <v>6</v>
      </c>
      <c r="E1329" s="28">
        <v>5</v>
      </c>
      <c r="F1329" s="28">
        <v>8</v>
      </c>
      <c r="G1329" s="28">
        <v>3</v>
      </c>
      <c r="H1329" s="28" t="s">
        <v>2</v>
      </c>
      <c r="I1329" s="29">
        <v>41871</v>
      </c>
      <c r="J1329" s="28" t="s">
        <v>127</v>
      </c>
      <c r="K1329" s="17">
        <v>661.3</v>
      </c>
      <c r="L1329" s="30">
        <v>373.44487090000001</v>
      </c>
      <c r="M1329" s="30">
        <v>228.0055989</v>
      </c>
      <c r="N1329" s="30"/>
      <c r="O1329" s="30">
        <v>59.809530109999997</v>
      </c>
      <c r="P1329" s="14">
        <v>-25.35</v>
      </c>
      <c r="Q1329" s="15">
        <v>20.615000000000002</v>
      </c>
      <c r="R1329" s="15">
        <v>94.9</v>
      </c>
      <c r="S1329" s="35">
        <f t="shared" si="75"/>
        <v>13.632699500000001</v>
      </c>
      <c r="T1329" s="35">
        <f t="shared" si="74"/>
        <v>62.757370000000002</v>
      </c>
    </row>
    <row r="1330" spans="1:20" x14ac:dyDescent="0.35">
      <c r="A1330" s="28">
        <v>2014</v>
      </c>
      <c r="B1330" s="28" t="s">
        <v>137</v>
      </c>
      <c r="C1330" s="10" t="s">
        <v>138</v>
      </c>
      <c r="D1330" s="28">
        <v>6</v>
      </c>
      <c r="E1330" s="28">
        <v>4</v>
      </c>
      <c r="F1330" s="28">
        <v>9</v>
      </c>
      <c r="G1330" s="28">
        <v>3</v>
      </c>
      <c r="H1330" s="28" t="s">
        <v>9</v>
      </c>
      <c r="I1330" s="29">
        <v>41871</v>
      </c>
      <c r="J1330" s="28" t="s">
        <v>127</v>
      </c>
      <c r="K1330" s="17">
        <v>657.4</v>
      </c>
      <c r="L1330" s="30">
        <v>388.05144730000001</v>
      </c>
      <c r="M1330" s="30">
        <v>210.67290109999999</v>
      </c>
      <c r="N1330" s="30">
        <v>4.9000000000000004</v>
      </c>
      <c r="O1330" s="30">
        <v>53.816306480000001</v>
      </c>
      <c r="P1330" s="14">
        <v>-25.46</v>
      </c>
      <c r="Q1330" s="15">
        <v>18.149000000000001</v>
      </c>
      <c r="R1330" s="15">
        <v>108.3</v>
      </c>
      <c r="S1330" s="35">
        <f t="shared" si="75"/>
        <v>11.931152599999999</v>
      </c>
      <c r="T1330" s="35">
        <f t="shared" si="74"/>
        <v>71.196420000000003</v>
      </c>
    </row>
    <row r="1331" spans="1:20" x14ac:dyDescent="0.35">
      <c r="A1331" s="28">
        <v>2014</v>
      </c>
      <c r="B1331" s="28" t="s">
        <v>137</v>
      </c>
      <c r="C1331" s="10" t="s">
        <v>138</v>
      </c>
      <c r="D1331" s="28">
        <v>6</v>
      </c>
      <c r="E1331" s="28">
        <v>3</v>
      </c>
      <c r="F1331" s="28">
        <v>10</v>
      </c>
      <c r="G1331" s="28">
        <v>3</v>
      </c>
      <c r="H1331" s="28" t="s">
        <v>4</v>
      </c>
      <c r="I1331" s="29">
        <v>41871</v>
      </c>
      <c r="J1331" s="28" t="s">
        <v>127</v>
      </c>
      <c r="K1331" s="17">
        <v>535.4</v>
      </c>
      <c r="L1331" s="30">
        <v>273.58248179999998</v>
      </c>
      <c r="M1331" s="30">
        <v>232.5451095</v>
      </c>
      <c r="N1331" s="30"/>
      <c r="O1331" s="30">
        <v>29.31240876</v>
      </c>
      <c r="P1331" s="14">
        <v>-25.26</v>
      </c>
      <c r="Q1331" s="15">
        <v>25.678000000000001</v>
      </c>
      <c r="R1331" s="15">
        <v>100.5</v>
      </c>
      <c r="S1331" s="35">
        <f t="shared" si="75"/>
        <v>13.748001200000001</v>
      </c>
      <c r="T1331" s="35">
        <f t="shared" si="74"/>
        <v>53.807699999999997</v>
      </c>
    </row>
    <row r="1332" spans="1:20" x14ac:dyDescent="0.35">
      <c r="A1332" s="28">
        <v>2014</v>
      </c>
      <c r="B1332" s="28" t="s">
        <v>137</v>
      </c>
      <c r="C1332" s="10" t="s">
        <v>138</v>
      </c>
      <c r="D1332" s="28">
        <v>6</v>
      </c>
      <c r="E1332" s="28">
        <v>2</v>
      </c>
      <c r="F1332" s="28">
        <v>11</v>
      </c>
      <c r="G1332" s="28">
        <v>3</v>
      </c>
      <c r="H1332" s="28" t="s">
        <v>3</v>
      </c>
      <c r="I1332" s="29">
        <v>41871</v>
      </c>
      <c r="J1332" s="28" t="s">
        <v>127</v>
      </c>
      <c r="K1332" s="17">
        <v>647.29999999999995</v>
      </c>
      <c r="L1332" s="30">
        <v>347.78002529999998</v>
      </c>
      <c r="M1332" s="30">
        <v>248.76500630000001</v>
      </c>
      <c r="N1332" s="30"/>
      <c r="O1332" s="30">
        <v>50.734968389999999</v>
      </c>
      <c r="P1332" s="14">
        <v>-24.99</v>
      </c>
      <c r="Q1332" s="15">
        <v>24.428999999999998</v>
      </c>
      <c r="R1332" s="15">
        <v>116.4</v>
      </c>
      <c r="S1332" s="35">
        <f t="shared" si="75"/>
        <v>15.812891699999998</v>
      </c>
      <c r="T1332" s="35">
        <f t="shared" si="74"/>
        <v>75.34572</v>
      </c>
    </row>
    <row r="1333" spans="1:20" x14ac:dyDescent="0.35">
      <c r="A1333" s="28">
        <v>2014</v>
      </c>
      <c r="B1333" s="28" t="s">
        <v>137</v>
      </c>
      <c r="C1333" s="10" t="s">
        <v>138</v>
      </c>
      <c r="D1333" s="28">
        <v>6</v>
      </c>
      <c r="E1333" s="28">
        <v>1</v>
      </c>
      <c r="F1333" s="28">
        <v>12</v>
      </c>
      <c r="G1333" s="28">
        <v>3</v>
      </c>
      <c r="H1333" s="28" t="s">
        <v>12</v>
      </c>
      <c r="I1333" s="29">
        <v>41863</v>
      </c>
      <c r="J1333" s="28" t="s">
        <v>127</v>
      </c>
      <c r="K1333" s="17">
        <v>443.2</v>
      </c>
      <c r="L1333" s="30">
        <v>212.4202607</v>
      </c>
      <c r="M1333" s="30">
        <v>208.37691100000001</v>
      </c>
      <c r="N1333" s="30"/>
      <c r="O1333" s="30">
        <v>22.382828279999998</v>
      </c>
      <c r="P1333" s="14">
        <v>-25.58</v>
      </c>
      <c r="Q1333" s="15">
        <v>30.057000000000002</v>
      </c>
      <c r="R1333" s="15">
        <v>102.6</v>
      </c>
      <c r="S1333" s="35">
        <f t="shared" si="75"/>
        <v>13.321262400000002</v>
      </c>
      <c r="T1333" s="35">
        <f t="shared" si="74"/>
        <v>45.472319999999996</v>
      </c>
    </row>
    <row r="1334" spans="1:20" x14ac:dyDescent="0.35">
      <c r="A1334" s="28">
        <v>2014</v>
      </c>
      <c r="B1334" s="28" t="s">
        <v>137</v>
      </c>
      <c r="C1334" s="10" t="s">
        <v>138</v>
      </c>
      <c r="D1334" s="28">
        <v>7</v>
      </c>
      <c r="E1334" s="28">
        <v>1</v>
      </c>
      <c r="F1334" s="28">
        <v>1</v>
      </c>
      <c r="G1334" s="28">
        <v>4</v>
      </c>
      <c r="H1334" s="28" t="s">
        <v>4</v>
      </c>
      <c r="I1334" s="29">
        <v>41871</v>
      </c>
      <c r="J1334" s="28" t="s">
        <v>127</v>
      </c>
      <c r="K1334" s="17">
        <v>584.9</v>
      </c>
      <c r="L1334" s="30">
        <v>309.44115579999999</v>
      </c>
      <c r="M1334" s="30">
        <v>242.24132090000001</v>
      </c>
      <c r="N1334" s="30">
        <v>5</v>
      </c>
      <c r="O1334" s="30">
        <v>28.167595460000001</v>
      </c>
      <c r="P1334" s="14">
        <v>-25.11</v>
      </c>
      <c r="Q1334" s="15">
        <v>27.103000000000002</v>
      </c>
      <c r="R1334" s="15">
        <v>102.2</v>
      </c>
      <c r="S1334" s="35">
        <f t="shared" si="75"/>
        <v>15.852544700000001</v>
      </c>
      <c r="T1334" s="35">
        <f t="shared" si="74"/>
        <v>59.776780000000002</v>
      </c>
    </row>
    <row r="1335" spans="1:20" x14ac:dyDescent="0.35">
      <c r="A1335" s="28">
        <v>2014</v>
      </c>
      <c r="B1335" s="28" t="s">
        <v>137</v>
      </c>
      <c r="C1335" s="10" t="s">
        <v>138</v>
      </c>
      <c r="D1335" s="28">
        <v>7</v>
      </c>
      <c r="E1335" s="28">
        <v>2</v>
      </c>
      <c r="F1335" s="28">
        <v>2</v>
      </c>
      <c r="G1335" s="28">
        <v>4</v>
      </c>
      <c r="H1335" s="28" t="s">
        <v>5</v>
      </c>
      <c r="I1335" s="29">
        <v>41871</v>
      </c>
      <c r="J1335" s="28" t="s">
        <v>127</v>
      </c>
      <c r="K1335" s="17">
        <v>646.29999999999995</v>
      </c>
      <c r="L1335" s="30">
        <v>334.11853789999998</v>
      </c>
      <c r="M1335" s="30">
        <v>204.1835509</v>
      </c>
      <c r="N1335" s="30">
        <v>64.099999999999994</v>
      </c>
      <c r="O1335" s="30">
        <v>43.874151439999999</v>
      </c>
      <c r="P1335" s="14">
        <v>-25.34</v>
      </c>
      <c r="Q1335" s="15">
        <v>22.364999999999998</v>
      </c>
      <c r="R1335" s="15">
        <v>111.19999999999999</v>
      </c>
      <c r="S1335" s="35">
        <f t="shared" si="75"/>
        <v>14.454499499999999</v>
      </c>
      <c r="T1335" s="35">
        <f t="shared" si="74"/>
        <v>71.868559999999988</v>
      </c>
    </row>
    <row r="1336" spans="1:20" x14ac:dyDescent="0.35">
      <c r="A1336" s="28">
        <v>2014</v>
      </c>
      <c r="B1336" s="28" t="s">
        <v>137</v>
      </c>
      <c r="C1336" s="10" t="s">
        <v>138</v>
      </c>
      <c r="D1336" s="28">
        <v>7</v>
      </c>
      <c r="E1336" s="28">
        <v>3</v>
      </c>
      <c r="F1336" s="28">
        <v>3</v>
      </c>
      <c r="G1336" s="28">
        <v>4</v>
      </c>
      <c r="H1336" s="28" t="s">
        <v>3</v>
      </c>
      <c r="I1336" s="29">
        <v>41871</v>
      </c>
      <c r="J1336" s="28" t="s">
        <v>127</v>
      </c>
      <c r="K1336" s="17">
        <v>660.8</v>
      </c>
      <c r="L1336" s="30">
        <v>366.17519770000001</v>
      </c>
      <c r="M1336" s="30">
        <v>249.11522690000001</v>
      </c>
      <c r="N1336" s="30"/>
      <c r="O1336" s="30">
        <v>45.469575399999997</v>
      </c>
      <c r="P1336" s="14">
        <v>-25.27</v>
      </c>
      <c r="Q1336" s="15">
        <v>24.027999999999999</v>
      </c>
      <c r="R1336" s="15">
        <v>113.2</v>
      </c>
      <c r="S1336" s="35">
        <f t="shared" si="75"/>
        <v>15.877702399999999</v>
      </c>
      <c r="T1336" s="35">
        <f t="shared" si="74"/>
        <v>74.80256</v>
      </c>
    </row>
    <row r="1337" spans="1:20" x14ac:dyDescent="0.35">
      <c r="A1337" s="28">
        <v>2014</v>
      </c>
      <c r="B1337" s="28" t="s">
        <v>137</v>
      </c>
      <c r="C1337" s="10" t="s">
        <v>138</v>
      </c>
      <c r="D1337" s="28">
        <v>7</v>
      </c>
      <c r="E1337" s="28">
        <v>4</v>
      </c>
      <c r="F1337" s="28">
        <v>4</v>
      </c>
      <c r="G1337" s="28">
        <v>4</v>
      </c>
      <c r="H1337" s="28" t="s">
        <v>8</v>
      </c>
      <c r="I1337" s="29">
        <v>41871</v>
      </c>
      <c r="J1337" s="28" t="s">
        <v>127</v>
      </c>
      <c r="K1337" s="17">
        <v>688.2</v>
      </c>
      <c r="L1337" s="30">
        <v>425.27261399999998</v>
      </c>
      <c r="M1337" s="30">
        <v>217.65544800000001</v>
      </c>
      <c r="N1337" s="30">
        <v>19.100000000000001</v>
      </c>
      <c r="O1337" s="30">
        <v>26.131400790000001</v>
      </c>
      <c r="P1337" s="14">
        <v>-25.34</v>
      </c>
      <c r="Q1337" s="15">
        <v>17.592000000000002</v>
      </c>
      <c r="R1337" s="15">
        <v>106.6</v>
      </c>
      <c r="S1337" s="35">
        <f t="shared" si="75"/>
        <v>12.106814400000003</v>
      </c>
      <c r="T1337" s="35">
        <f t="shared" si="74"/>
        <v>73.36211999999999</v>
      </c>
    </row>
    <row r="1338" spans="1:20" x14ac:dyDescent="0.35">
      <c r="A1338" s="28">
        <v>2014</v>
      </c>
      <c r="B1338" s="28" t="s">
        <v>137</v>
      </c>
      <c r="C1338" s="10" t="s">
        <v>138</v>
      </c>
      <c r="D1338" s="28">
        <v>7</v>
      </c>
      <c r="E1338" s="28">
        <v>5</v>
      </c>
      <c r="F1338" s="28">
        <v>5</v>
      </c>
      <c r="G1338" s="28">
        <v>4</v>
      </c>
      <c r="H1338" s="28" t="s">
        <v>12</v>
      </c>
      <c r="I1338" s="29">
        <v>41863</v>
      </c>
      <c r="J1338" s="28" t="s">
        <v>127</v>
      </c>
      <c r="K1338" s="17">
        <v>465.1</v>
      </c>
      <c r="L1338" s="30">
        <v>238.27773210000001</v>
      </c>
      <c r="M1338" s="30">
        <v>207.58868039999999</v>
      </c>
      <c r="N1338" s="30"/>
      <c r="O1338" s="30">
        <v>19.25358756</v>
      </c>
      <c r="P1338" s="14">
        <v>-25.56</v>
      </c>
      <c r="Q1338" s="15">
        <v>27.065000000000001</v>
      </c>
      <c r="R1338" s="15">
        <v>108.6</v>
      </c>
      <c r="S1338" s="35">
        <f t="shared" si="75"/>
        <v>12.5879315</v>
      </c>
      <c r="T1338" s="35">
        <f t="shared" si="74"/>
        <v>50.509860000000003</v>
      </c>
    </row>
    <row r="1339" spans="1:20" x14ac:dyDescent="0.35">
      <c r="A1339" s="28">
        <v>2014</v>
      </c>
      <c r="B1339" s="28" t="s">
        <v>137</v>
      </c>
      <c r="C1339" s="10" t="s">
        <v>138</v>
      </c>
      <c r="D1339" s="28">
        <v>7</v>
      </c>
      <c r="E1339" s="28">
        <v>6</v>
      </c>
      <c r="F1339" s="28">
        <v>6</v>
      </c>
      <c r="G1339" s="28">
        <v>4</v>
      </c>
      <c r="H1339" s="28" t="s">
        <v>14</v>
      </c>
      <c r="I1339" s="29">
        <v>41871</v>
      </c>
      <c r="J1339" s="28" t="s">
        <v>127</v>
      </c>
      <c r="K1339" s="17">
        <v>535.6</v>
      </c>
      <c r="L1339" s="30">
        <v>324.26385540000001</v>
      </c>
      <c r="M1339" s="30">
        <v>177.45783130000001</v>
      </c>
      <c r="N1339" s="30">
        <v>3.2</v>
      </c>
      <c r="O1339" s="30">
        <v>30.651807229999999</v>
      </c>
      <c r="P1339" s="14">
        <v>-25.17</v>
      </c>
      <c r="Q1339" s="15">
        <v>24.46</v>
      </c>
      <c r="R1339" s="15">
        <v>108.3</v>
      </c>
      <c r="S1339" s="35">
        <f t="shared" si="75"/>
        <v>13.100776000000002</v>
      </c>
      <c r="T1339" s="35">
        <f t="shared" si="74"/>
        <v>58.005480000000006</v>
      </c>
    </row>
    <row r="1340" spans="1:20" x14ac:dyDescent="0.35">
      <c r="A1340" s="28">
        <v>2014</v>
      </c>
      <c r="B1340" s="28" t="s">
        <v>137</v>
      </c>
      <c r="C1340" s="10" t="s">
        <v>138</v>
      </c>
      <c r="D1340" s="28">
        <v>8</v>
      </c>
      <c r="E1340" s="28">
        <v>6</v>
      </c>
      <c r="F1340" s="28">
        <v>7</v>
      </c>
      <c r="G1340" s="28">
        <v>4</v>
      </c>
      <c r="H1340" s="28" t="s">
        <v>2</v>
      </c>
      <c r="I1340" s="29">
        <v>41871</v>
      </c>
      <c r="J1340" s="28" t="s">
        <v>127</v>
      </c>
      <c r="K1340" s="17">
        <v>667.2</v>
      </c>
      <c r="L1340" s="30">
        <v>374.42849940000002</v>
      </c>
      <c r="M1340" s="30">
        <v>212.8773266</v>
      </c>
      <c r="N1340" s="30">
        <v>33.700000000000003</v>
      </c>
      <c r="O1340" s="30">
        <v>46.2776797</v>
      </c>
      <c r="P1340" s="14">
        <v>-25.87</v>
      </c>
      <c r="Q1340" s="15">
        <v>17.716000000000001</v>
      </c>
      <c r="R1340" s="15">
        <v>115.19999999999999</v>
      </c>
      <c r="S1340" s="35">
        <f t="shared" si="75"/>
        <v>11.820115200000002</v>
      </c>
      <c r="T1340" s="35">
        <f t="shared" si="74"/>
        <v>76.861440000000002</v>
      </c>
    </row>
    <row r="1341" spans="1:20" x14ac:dyDescent="0.35">
      <c r="A1341" s="28">
        <v>2014</v>
      </c>
      <c r="B1341" s="28" t="s">
        <v>137</v>
      </c>
      <c r="C1341" s="10" t="s">
        <v>138</v>
      </c>
      <c r="D1341" s="28">
        <v>8</v>
      </c>
      <c r="E1341" s="28">
        <v>5</v>
      </c>
      <c r="F1341" s="28">
        <v>8</v>
      </c>
      <c r="G1341" s="28">
        <v>4</v>
      </c>
      <c r="H1341" s="28" t="s">
        <v>13</v>
      </c>
      <c r="I1341" s="29">
        <v>41863</v>
      </c>
      <c r="J1341" s="28" t="s">
        <v>127</v>
      </c>
      <c r="K1341" s="17">
        <v>582.20000000000005</v>
      </c>
      <c r="L1341" s="30">
        <v>362.71860529999998</v>
      </c>
      <c r="M1341" s="30">
        <v>200.99269509999999</v>
      </c>
      <c r="N1341" s="30"/>
      <c r="O1341" s="30">
        <v>18.46869963</v>
      </c>
      <c r="P1341" s="14">
        <v>-25.44</v>
      </c>
      <c r="Q1341" s="15">
        <v>21.770999999999997</v>
      </c>
      <c r="R1341" s="15">
        <v>130.5</v>
      </c>
      <c r="S1341" s="35">
        <f t="shared" si="75"/>
        <v>12.675076199999999</v>
      </c>
      <c r="T1341" s="35">
        <f t="shared" si="74"/>
        <v>75.977100000000007</v>
      </c>
    </row>
    <row r="1342" spans="1:20" x14ac:dyDescent="0.35">
      <c r="A1342" s="28">
        <v>2014</v>
      </c>
      <c r="B1342" s="28" t="s">
        <v>137</v>
      </c>
      <c r="C1342" s="10" t="s">
        <v>138</v>
      </c>
      <c r="D1342" s="28">
        <v>8</v>
      </c>
      <c r="E1342" s="28">
        <v>4</v>
      </c>
      <c r="F1342" s="28">
        <v>9</v>
      </c>
      <c r="G1342" s="28">
        <v>4</v>
      </c>
      <c r="H1342" s="28" t="s">
        <v>10</v>
      </c>
      <c r="I1342" s="29">
        <v>41871</v>
      </c>
      <c r="J1342" s="28" t="s">
        <v>127</v>
      </c>
      <c r="K1342" s="17">
        <v>681.9</v>
      </c>
      <c r="L1342" s="30">
        <v>254.5980519</v>
      </c>
      <c r="M1342" s="30">
        <v>158.84704550000001</v>
      </c>
      <c r="N1342" s="30">
        <v>190.9</v>
      </c>
      <c r="O1342" s="30">
        <v>77.486363639999993</v>
      </c>
      <c r="P1342" s="14">
        <v>-25.57</v>
      </c>
      <c r="Q1342" s="15">
        <v>17.120999999999999</v>
      </c>
      <c r="R1342" s="15">
        <v>132.30000000000001</v>
      </c>
      <c r="S1342" s="35">
        <f t="shared" si="75"/>
        <v>11.674809899999998</v>
      </c>
      <c r="T1342" s="35">
        <f t="shared" si="74"/>
        <v>90.215370000000007</v>
      </c>
    </row>
    <row r="1343" spans="1:20" x14ac:dyDescent="0.35">
      <c r="A1343" s="28">
        <v>2014</v>
      </c>
      <c r="B1343" s="28" t="s">
        <v>137</v>
      </c>
      <c r="C1343" s="10" t="s">
        <v>138</v>
      </c>
      <c r="D1343" s="28">
        <v>8</v>
      </c>
      <c r="E1343" s="28">
        <v>3</v>
      </c>
      <c r="F1343" s="28">
        <v>10</v>
      </c>
      <c r="G1343" s="28">
        <v>4</v>
      </c>
      <c r="H1343" s="28" t="s">
        <v>9</v>
      </c>
      <c r="I1343" s="29">
        <v>41871</v>
      </c>
      <c r="J1343" s="28" t="s">
        <v>127</v>
      </c>
      <c r="K1343" s="17">
        <v>753.6</v>
      </c>
      <c r="L1343" s="30">
        <v>469.70564890000003</v>
      </c>
      <c r="M1343" s="30">
        <v>215.14992369999999</v>
      </c>
      <c r="N1343" s="30">
        <v>11.5</v>
      </c>
      <c r="O1343" s="30">
        <v>57.239083970000003</v>
      </c>
      <c r="P1343" s="14">
        <v>-25.79</v>
      </c>
      <c r="Q1343" s="15">
        <v>18.213000000000001</v>
      </c>
      <c r="R1343" s="15">
        <v>106.5</v>
      </c>
      <c r="S1343" s="35">
        <f t="shared" si="75"/>
        <v>13.7253168</v>
      </c>
      <c r="T1343" s="35">
        <f t="shared" si="74"/>
        <v>80.258400000000009</v>
      </c>
    </row>
    <row r="1344" spans="1:20" x14ac:dyDescent="0.35">
      <c r="A1344" s="28">
        <v>2014</v>
      </c>
      <c r="B1344" s="28" t="s">
        <v>137</v>
      </c>
      <c r="C1344" s="10" t="s">
        <v>138</v>
      </c>
      <c r="D1344" s="28">
        <v>8</v>
      </c>
      <c r="E1344" s="28">
        <v>2</v>
      </c>
      <c r="F1344" s="28">
        <v>11</v>
      </c>
      <c r="G1344" s="28">
        <v>4</v>
      </c>
      <c r="H1344" s="28" t="s">
        <v>7</v>
      </c>
      <c r="I1344" s="29">
        <v>41871</v>
      </c>
      <c r="J1344" s="28" t="s">
        <v>127</v>
      </c>
      <c r="K1344" s="17">
        <v>583.5</v>
      </c>
      <c r="L1344" s="30">
        <v>355.44537659999997</v>
      </c>
      <c r="M1344" s="30">
        <v>197.49008509999999</v>
      </c>
      <c r="N1344" s="30"/>
      <c r="O1344" s="30">
        <v>30.524538289999999</v>
      </c>
      <c r="P1344" s="14">
        <v>-25.18</v>
      </c>
      <c r="Q1344" s="15">
        <v>21.856000000000002</v>
      </c>
      <c r="R1344" s="15">
        <v>115.9</v>
      </c>
      <c r="S1344" s="35">
        <f t="shared" si="75"/>
        <v>12.752976</v>
      </c>
      <c r="T1344" s="35">
        <f t="shared" si="74"/>
        <v>67.627650000000003</v>
      </c>
    </row>
    <row r="1345" spans="1:20" x14ac:dyDescent="0.35">
      <c r="A1345" s="28">
        <v>2014</v>
      </c>
      <c r="B1345" s="28" t="s">
        <v>137</v>
      </c>
      <c r="C1345" s="10" t="s">
        <v>138</v>
      </c>
      <c r="D1345" s="28">
        <v>8</v>
      </c>
      <c r="E1345" s="28">
        <v>1</v>
      </c>
      <c r="F1345" s="28">
        <v>12</v>
      </c>
      <c r="G1345" s="28">
        <v>4</v>
      </c>
      <c r="H1345" s="28" t="s">
        <v>6</v>
      </c>
      <c r="I1345" s="29">
        <v>41871</v>
      </c>
      <c r="J1345" s="28" t="s">
        <v>127</v>
      </c>
      <c r="K1345" s="17">
        <v>588.1</v>
      </c>
      <c r="L1345" s="30">
        <v>304.84796940000001</v>
      </c>
      <c r="M1345" s="30">
        <v>187.9759597</v>
      </c>
      <c r="N1345" s="30">
        <v>58.9</v>
      </c>
      <c r="O1345" s="30">
        <v>36.369261770000001</v>
      </c>
      <c r="P1345" s="14">
        <v>-25.36</v>
      </c>
      <c r="Q1345" s="15">
        <v>22.713000000000001</v>
      </c>
      <c r="R1345" s="15">
        <v>117</v>
      </c>
      <c r="S1345" s="35">
        <f t="shared" si="75"/>
        <v>13.357515300000001</v>
      </c>
      <c r="T1345" s="35">
        <f t="shared" si="74"/>
        <v>68.807699999999997</v>
      </c>
    </row>
    <row r="1346" spans="1:20" x14ac:dyDescent="0.35">
      <c r="A1346" s="28">
        <v>2014</v>
      </c>
      <c r="B1346" s="28" t="s">
        <v>137</v>
      </c>
      <c r="C1346" s="10" t="s">
        <v>138</v>
      </c>
      <c r="D1346" s="28">
        <v>1</v>
      </c>
      <c r="E1346" s="28">
        <v>1</v>
      </c>
      <c r="F1346" s="28">
        <v>1</v>
      </c>
      <c r="G1346" s="28">
        <v>1</v>
      </c>
      <c r="H1346" s="28" t="s">
        <v>14</v>
      </c>
      <c r="I1346" s="29">
        <v>41891</v>
      </c>
      <c r="J1346" s="28" t="s">
        <v>128</v>
      </c>
      <c r="K1346" s="17">
        <v>928.8</v>
      </c>
      <c r="L1346" s="30">
        <v>464.4</v>
      </c>
      <c r="M1346" s="30">
        <v>156.24672899999999</v>
      </c>
      <c r="N1346" s="30">
        <v>221.3</v>
      </c>
      <c r="O1346" s="30">
        <v>86.803738319999994</v>
      </c>
      <c r="P1346" s="14">
        <v>-25.51</v>
      </c>
      <c r="Q1346" s="15">
        <v>15.956999999999999</v>
      </c>
      <c r="R1346" s="15">
        <v>113.9</v>
      </c>
      <c r="S1346" s="35">
        <f t="shared" si="75"/>
        <v>14.820861599999999</v>
      </c>
      <c r="T1346" s="35">
        <f t="shared" si="74"/>
        <v>105.79032000000001</v>
      </c>
    </row>
    <row r="1347" spans="1:20" x14ac:dyDescent="0.35">
      <c r="A1347" s="28">
        <v>2014</v>
      </c>
      <c r="B1347" s="28" t="s">
        <v>137</v>
      </c>
      <c r="C1347" s="10" t="s">
        <v>138</v>
      </c>
      <c r="D1347" s="28">
        <v>1</v>
      </c>
      <c r="E1347" s="28">
        <v>2</v>
      </c>
      <c r="F1347" s="28">
        <v>2</v>
      </c>
      <c r="G1347" s="28">
        <v>1</v>
      </c>
      <c r="H1347" s="28" t="s">
        <v>9</v>
      </c>
      <c r="I1347" s="29">
        <v>41883</v>
      </c>
      <c r="J1347" s="28" t="s">
        <v>128</v>
      </c>
      <c r="K1347" s="17">
        <v>941.6</v>
      </c>
      <c r="L1347" s="30">
        <v>452.09271519999999</v>
      </c>
      <c r="M1347" s="30">
        <v>240.07682120000001</v>
      </c>
      <c r="N1347" s="30">
        <v>159</v>
      </c>
      <c r="O1347" s="30">
        <v>90.418543049999997</v>
      </c>
      <c r="P1347" s="14">
        <v>-25.56</v>
      </c>
      <c r="Q1347" s="15">
        <v>17.611000000000001</v>
      </c>
      <c r="R1347" s="15">
        <v>81</v>
      </c>
      <c r="S1347" s="35">
        <f t="shared" si="75"/>
        <v>16.582517599999999</v>
      </c>
      <c r="T1347" s="35">
        <f t="shared" ref="T1347:T1392" si="76">K1347*R1347/1000</f>
        <v>76.269600000000011</v>
      </c>
    </row>
    <row r="1348" spans="1:20" x14ac:dyDescent="0.35">
      <c r="A1348" s="28">
        <v>2014</v>
      </c>
      <c r="B1348" s="28" t="s">
        <v>137</v>
      </c>
      <c r="C1348" s="10" t="s">
        <v>138</v>
      </c>
      <c r="D1348" s="28">
        <v>1</v>
      </c>
      <c r="E1348" s="28">
        <v>3</v>
      </c>
      <c r="F1348" s="28">
        <v>3</v>
      </c>
      <c r="G1348" s="28">
        <v>1</v>
      </c>
      <c r="H1348" s="28" t="s">
        <v>5</v>
      </c>
      <c r="I1348" s="29">
        <v>41883</v>
      </c>
      <c r="J1348" s="28" t="s">
        <v>128</v>
      </c>
      <c r="K1348" s="17">
        <v>851.6</v>
      </c>
      <c r="L1348" s="30">
        <v>386.79541979999999</v>
      </c>
      <c r="M1348" s="30">
        <v>195.0229008</v>
      </c>
      <c r="N1348" s="30">
        <v>195</v>
      </c>
      <c r="O1348" s="30">
        <v>74.758778629999995</v>
      </c>
      <c r="P1348" s="14">
        <v>-25.6</v>
      </c>
      <c r="Q1348" s="15">
        <v>20.49</v>
      </c>
      <c r="R1348" s="15">
        <v>100</v>
      </c>
      <c r="S1348" s="35">
        <f t="shared" si="75"/>
        <v>17.449283999999999</v>
      </c>
      <c r="T1348" s="35">
        <f t="shared" si="76"/>
        <v>85.16</v>
      </c>
    </row>
    <row r="1349" spans="1:20" x14ac:dyDescent="0.35">
      <c r="A1349" s="28">
        <v>2014</v>
      </c>
      <c r="B1349" s="28" t="s">
        <v>137</v>
      </c>
      <c r="C1349" s="10" t="s">
        <v>138</v>
      </c>
      <c r="D1349" s="28">
        <v>1</v>
      </c>
      <c r="E1349" s="28">
        <v>4</v>
      </c>
      <c r="F1349" s="28">
        <v>4</v>
      </c>
      <c r="G1349" s="28">
        <v>1</v>
      </c>
      <c r="H1349" s="28" t="s">
        <v>12</v>
      </c>
      <c r="I1349" s="29">
        <v>41883</v>
      </c>
      <c r="J1349" s="28" t="s">
        <v>128</v>
      </c>
      <c r="K1349" s="17">
        <v>775.6</v>
      </c>
      <c r="L1349" s="30">
        <v>412.40362540000001</v>
      </c>
      <c r="M1349" s="30">
        <v>203.85861030000001</v>
      </c>
      <c r="N1349" s="30">
        <v>126.5</v>
      </c>
      <c r="O1349" s="30">
        <v>32.804833840000001</v>
      </c>
      <c r="P1349" s="14">
        <v>-25.86</v>
      </c>
      <c r="Q1349" s="15">
        <v>19.021000000000001</v>
      </c>
      <c r="R1349" s="15">
        <v>73.2</v>
      </c>
      <c r="S1349" s="35">
        <f t="shared" si="75"/>
        <v>14.752687600000002</v>
      </c>
      <c r="T1349" s="35">
        <f t="shared" si="76"/>
        <v>56.773920000000004</v>
      </c>
    </row>
    <row r="1350" spans="1:20" x14ac:dyDescent="0.35">
      <c r="A1350" s="28">
        <v>2014</v>
      </c>
      <c r="B1350" s="28" t="s">
        <v>137</v>
      </c>
      <c r="C1350" s="10" t="s">
        <v>138</v>
      </c>
      <c r="D1350" s="28">
        <v>1</v>
      </c>
      <c r="E1350" s="28">
        <v>5</v>
      </c>
      <c r="F1350" s="28">
        <v>5</v>
      </c>
      <c r="G1350" s="28">
        <v>1</v>
      </c>
      <c r="H1350" s="28" t="s">
        <v>10</v>
      </c>
      <c r="I1350" s="29">
        <v>41883</v>
      </c>
      <c r="J1350" s="28" t="s">
        <v>128</v>
      </c>
      <c r="K1350" s="17">
        <v>873</v>
      </c>
      <c r="L1350" s="30">
        <v>454.17206479999999</v>
      </c>
      <c r="M1350" s="30">
        <v>176.72064779999999</v>
      </c>
      <c r="N1350" s="30">
        <v>206.8</v>
      </c>
      <c r="O1350" s="30">
        <v>35.344129549999998</v>
      </c>
      <c r="P1350" s="14">
        <v>-25.56</v>
      </c>
      <c r="Q1350" s="15">
        <v>16.904999999999998</v>
      </c>
      <c r="R1350" s="15">
        <v>113</v>
      </c>
      <c r="S1350" s="35">
        <f t="shared" si="75"/>
        <v>14.758064999999998</v>
      </c>
      <c r="T1350" s="35">
        <f t="shared" si="76"/>
        <v>98.649000000000001</v>
      </c>
    </row>
    <row r="1351" spans="1:20" x14ac:dyDescent="0.35">
      <c r="A1351" s="28">
        <v>2014</v>
      </c>
      <c r="B1351" s="28" t="s">
        <v>137</v>
      </c>
      <c r="C1351" s="10" t="s">
        <v>138</v>
      </c>
      <c r="D1351" s="28">
        <v>1</v>
      </c>
      <c r="E1351" s="28">
        <v>6</v>
      </c>
      <c r="F1351" s="28">
        <v>6</v>
      </c>
      <c r="G1351" s="28">
        <v>1</v>
      </c>
      <c r="H1351" s="28" t="s">
        <v>4</v>
      </c>
      <c r="I1351" s="29">
        <v>41891</v>
      </c>
      <c r="J1351" s="28" t="s">
        <v>128</v>
      </c>
      <c r="K1351" s="17">
        <v>855</v>
      </c>
      <c r="L1351" s="30">
        <v>419.72727270000001</v>
      </c>
      <c r="M1351" s="30">
        <v>186.54545450000001</v>
      </c>
      <c r="N1351" s="30">
        <v>195.9</v>
      </c>
      <c r="O1351" s="30">
        <v>52.854545450000003</v>
      </c>
      <c r="P1351" s="14">
        <v>-25.48</v>
      </c>
      <c r="Q1351" s="15">
        <v>18.106999999999999</v>
      </c>
      <c r="R1351" s="15">
        <v>126.30000000000001</v>
      </c>
      <c r="S1351" s="35">
        <f t="shared" si="75"/>
        <v>15.481484999999999</v>
      </c>
      <c r="T1351" s="35">
        <f t="shared" si="76"/>
        <v>107.98650000000002</v>
      </c>
    </row>
    <row r="1352" spans="1:20" x14ac:dyDescent="0.35">
      <c r="A1352" s="28">
        <v>2014</v>
      </c>
      <c r="B1352" s="28" t="s">
        <v>137</v>
      </c>
      <c r="C1352" s="10" t="s">
        <v>138</v>
      </c>
      <c r="D1352" s="28">
        <v>2</v>
      </c>
      <c r="E1352" s="28">
        <v>6</v>
      </c>
      <c r="F1352" s="28">
        <v>7</v>
      </c>
      <c r="G1352" s="28">
        <v>1</v>
      </c>
      <c r="H1352" s="28" t="s">
        <v>7</v>
      </c>
      <c r="I1352" s="29">
        <v>41883</v>
      </c>
      <c r="J1352" s="28" t="s">
        <v>128</v>
      </c>
      <c r="K1352" s="17">
        <v>988</v>
      </c>
      <c r="L1352" s="30">
        <v>459.30434780000002</v>
      </c>
      <c r="M1352" s="30">
        <v>228</v>
      </c>
      <c r="N1352" s="30">
        <v>204.9</v>
      </c>
      <c r="O1352" s="30">
        <v>95.826086959999998</v>
      </c>
      <c r="P1352" s="14">
        <v>-25.88</v>
      </c>
      <c r="Q1352" s="15">
        <v>17.541</v>
      </c>
      <c r="R1352" s="15">
        <v>81.400000000000006</v>
      </c>
      <c r="S1352" s="35">
        <f t="shared" si="75"/>
        <v>17.330508000000002</v>
      </c>
      <c r="T1352" s="35">
        <f t="shared" si="76"/>
        <v>80.423200000000008</v>
      </c>
    </row>
    <row r="1353" spans="1:20" x14ac:dyDescent="0.35">
      <c r="A1353" s="28">
        <v>2014</v>
      </c>
      <c r="B1353" s="28" t="s">
        <v>137</v>
      </c>
      <c r="C1353" s="10" t="s">
        <v>138</v>
      </c>
      <c r="D1353" s="28">
        <v>2</v>
      </c>
      <c r="E1353" s="28">
        <v>5</v>
      </c>
      <c r="F1353" s="28">
        <v>8</v>
      </c>
      <c r="G1353" s="28">
        <v>1</v>
      </c>
      <c r="H1353" s="28" t="s">
        <v>3</v>
      </c>
      <c r="I1353" s="29">
        <v>41891</v>
      </c>
      <c r="J1353" s="28" t="s">
        <v>128</v>
      </c>
      <c r="K1353" s="17">
        <v>1113.8</v>
      </c>
      <c r="L1353" s="30">
        <v>501.36866099999997</v>
      </c>
      <c r="M1353" s="30">
        <v>209.4324786</v>
      </c>
      <c r="N1353" s="30">
        <v>263.39999999999998</v>
      </c>
      <c r="O1353" s="30">
        <v>139.62165239999999</v>
      </c>
      <c r="P1353" s="14">
        <v>-25.41</v>
      </c>
      <c r="Q1353" s="15">
        <v>17.269000000000002</v>
      </c>
      <c r="R1353" s="15">
        <v>110</v>
      </c>
      <c r="S1353" s="35">
        <f t="shared" si="75"/>
        <v>19.234212200000002</v>
      </c>
      <c r="T1353" s="35">
        <f t="shared" si="76"/>
        <v>122.518</v>
      </c>
    </row>
    <row r="1354" spans="1:20" x14ac:dyDescent="0.35">
      <c r="A1354" s="28">
        <v>2014</v>
      </c>
      <c r="B1354" s="28" t="s">
        <v>137</v>
      </c>
      <c r="C1354" s="10" t="s">
        <v>138</v>
      </c>
      <c r="D1354" s="28">
        <v>2</v>
      </c>
      <c r="E1354" s="28">
        <v>4</v>
      </c>
      <c r="F1354" s="28">
        <v>9</v>
      </c>
      <c r="G1354" s="28">
        <v>1</v>
      </c>
      <c r="H1354" s="28" t="s">
        <v>6</v>
      </c>
      <c r="I1354" s="29">
        <v>41883</v>
      </c>
      <c r="J1354" s="28" t="s">
        <v>128</v>
      </c>
      <c r="K1354" s="17">
        <v>874.4</v>
      </c>
      <c r="L1354" s="30">
        <v>429.20243900000003</v>
      </c>
      <c r="M1354" s="30">
        <v>198.6060976</v>
      </c>
      <c r="N1354" s="30">
        <v>193.3</v>
      </c>
      <c r="O1354" s="30">
        <v>53.31707317</v>
      </c>
      <c r="P1354" s="14">
        <v>-25.54</v>
      </c>
      <c r="Q1354" s="15">
        <v>18.117000000000001</v>
      </c>
      <c r="R1354" s="15">
        <v>118</v>
      </c>
      <c r="S1354" s="35">
        <f t="shared" si="75"/>
        <v>15.841504800000001</v>
      </c>
      <c r="T1354" s="35">
        <f t="shared" si="76"/>
        <v>103.17919999999999</v>
      </c>
    </row>
    <row r="1355" spans="1:20" x14ac:dyDescent="0.35">
      <c r="A1355" s="28">
        <v>2014</v>
      </c>
      <c r="B1355" s="28" t="s">
        <v>137</v>
      </c>
      <c r="C1355" s="10" t="s">
        <v>138</v>
      </c>
      <c r="D1355" s="28">
        <v>2</v>
      </c>
      <c r="E1355" s="28">
        <v>3</v>
      </c>
      <c r="F1355" s="28">
        <v>10</v>
      </c>
      <c r="G1355" s="28">
        <v>1</v>
      </c>
      <c r="H1355" s="28" t="s">
        <v>2</v>
      </c>
      <c r="I1355" s="29">
        <v>41891</v>
      </c>
      <c r="J1355" s="28" t="s">
        <v>128</v>
      </c>
      <c r="K1355" s="17">
        <v>991</v>
      </c>
      <c r="L1355" s="30">
        <v>465.115566</v>
      </c>
      <c r="M1355" s="30">
        <v>165.94575470000001</v>
      </c>
      <c r="N1355" s="30">
        <v>236.1</v>
      </c>
      <c r="O1355" s="30">
        <v>123.875</v>
      </c>
      <c r="P1355" s="14">
        <v>-25.66</v>
      </c>
      <c r="Q1355" s="15">
        <v>13.33</v>
      </c>
      <c r="R1355" s="15">
        <v>131.69999999999999</v>
      </c>
      <c r="S1355" s="35">
        <f t="shared" si="75"/>
        <v>13.210030000000001</v>
      </c>
      <c r="T1355" s="35">
        <f t="shared" si="76"/>
        <v>130.51469999999998</v>
      </c>
    </row>
    <row r="1356" spans="1:20" x14ac:dyDescent="0.35">
      <c r="A1356" s="28">
        <v>2014</v>
      </c>
      <c r="B1356" s="28" t="s">
        <v>137</v>
      </c>
      <c r="C1356" s="10" t="s">
        <v>138</v>
      </c>
      <c r="D1356" s="28">
        <v>2</v>
      </c>
      <c r="E1356" s="28">
        <v>2</v>
      </c>
      <c r="F1356" s="28">
        <v>11</v>
      </c>
      <c r="G1356" s="28">
        <v>1</v>
      </c>
      <c r="H1356" s="28" t="s">
        <v>13</v>
      </c>
      <c r="I1356" s="29">
        <v>41883</v>
      </c>
      <c r="J1356" s="28" t="s">
        <v>128</v>
      </c>
      <c r="K1356" s="17">
        <v>796.8</v>
      </c>
      <c r="L1356" s="30">
        <v>422.73954980000002</v>
      </c>
      <c r="M1356" s="30">
        <v>143.4752412</v>
      </c>
      <c r="N1356" s="30">
        <v>199.8</v>
      </c>
      <c r="O1356" s="30">
        <v>30.74469453</v>
      </c>
      <c r="P1356" s="14"/>
      <c r="Q1356" s="15"/>
      <c r="R1356" s="15"/>
      <c r="S1356" s="35"/>
      <c r="T1356" s="35"/>
    </row>
    <row r="1357" spans="1:20" x14ac:dyDescent="0.35">
      <c r="A1357" s="28">
        <v>2014</v>
      </c>
      <c r="B1357" s="28" t="s">
        <v>137</v>
      </c>
      <c r="C1357" s="10" t="s">
        <v>138</v>
      </c>
      <c r="D1357" s="28">
        <v>2</v>
      </c>
      <c r="E1357" s="28">
        <v>1</v>
      </c>
      <c r="F1357" s="28">
        <v>12</v>
      </c>
      <c r="G1357" s="28">
        <v>1</v>
      </c>
      <c r="H1357" s="28" t="s">
        <v>8</v>
      </c>
      <c r="I1357" s="29">
        <v>41883</v>
      </c>
      <c r="J1357" s="28" t="s">
        <v>128</v>
      </c>
      <c r="K1357" s="17">
        <v>930.6</v>
      </c>
      <c r="L1357" s="30">
        <v>494.87415249999998</v>
      </c>
      <c r="M1357" s="30">
        <v>208.990678</v>
      </c>
      <c r="N1357" s="30">
        <v>189.3</v>
      </c>
      <c r="O1357" s="30">
        <v>37.46059322</v>
      </c>
      <c r="P1357" s="14">
        <v>-25.85</v>
      </c>
      <c r="Q1357" s="15">
        <v>14.565</v>
      </c>
      <c r="R1357" s="15">
        <v>95.8</v>
      </c>
      <c r="S1357" s="35">
        <f t="shared" si="75"/>
        <v>13.554189000000001</v>
      </c>
      <c r="T1357" s="35">
        <f t="shared" si="76"/>
        <v>89.151479999999992</v>
      </c>
    </row>
    <row r="1358" spans="1:20" x14ac:dyDescent="0.35">
      <c r="A1358" s="28">
        <v>2014</v>
      </c>
      <c r="B1358" s="28" t="s">
        <v>137</v>
      </c>
      <c r="C1358" s="10" t="s">
        <v>138</v>
      </c>
      <c r="D1358" s="28">
        <v>3</v>
      </c>
      <c r="E1358" s="28">
        <v>1</v>
      </c>
      <c r="F1358" s="28">
        <v>1</v>
      </c>
      <c r="G1358" s="28">
        <v>2</v>
      </c>
      <c r="H1358" s="28" t="s">
        <v>13</v>
      </c>
      <c r="I1358" s="29">
        <v>41883</v>
      </c>
      <c r="J1358" s="28" t="s">
        <v>128</v>
      </c>
      <c r="K1358" s="17">
        <v>800.2</v>
      </c>
      <c r="L1358" s="30">
        <v>411.33876400000003</v>
      </c>
      <c r="M1358" s="30">
        <v>157.34269660000001</v>
      </c>
      <c r="N1358" s="30">
        <v>188.8</v>
      </c>
      <c r="O1358" s="30">
        <v>42.707303369999998</v>
      </c>
      <c r="P1358" s="14">
        <v>-25.8</v>
      </c>
      <c r="Q1358" s="15">
        <v>15.952</v>
      </c>
      <c r="R1358" s="15">
        <v>108.6</v>
      </c>
      <c r="S1358" s="35">
        <f t="shared" si="75"/>
        <v>12.764790399999999</v>
      </c>
      <c r="T1358" s="35">
        <f t="shared" si="76"/>
        <v>86.901719999999997</v>
      </c>
    </row>
    <row r="1359" spans="1:20" x14ac:dyDescent="0.35">
      <c r="A1359" s="28">
        <v>2014</v>
      </c>
      <c r="B1359" s="28" t="s">
        <v>137</v>
      </c>
      <c r="C1359" s="10" t="s">
        <v>138</v>
      </c>
      <c r="D1359" s="28">
        <v>3</v>
      </c>
      <c r="E1359" s="28">
        <v>2</v>
      </c>
      <c r="F1359" s="28">
        <v>2</v>
      </c>
      <c r="G1359" s="28">
        <v>2</v>
      </c>
      <c r="H1359" s="28" t="s">
        <v>4</v>
      </c>
      <c r="I1359" s="29">
        <v>41891</v>
      </c>
      <c r="J1359" s="28" t="s">
        <v>128</v>
      </c>
      <c r="K1359" s="17">
        <v>957.8</v>
      </c>
      <c r="L1359" s="30">
        <v>438.08465910000001</v>
      </c>
      <c r="M1359" s="30">
        <v>201.35568180000001</v>
      </c>
      <c r="N1359" s="30">
        <v>201.4</v>
      </c>
      <c r="O1359" s="30">
        <v>117.0039773</v>
      </c>
      <c r="P1359" s="14">
        <v>-25.53</v>
      </c>
      <c r="Q1359" s="15">
        <v>18.725000000000001</v>
      </c>
      <c r="R1359" s="15">
        <v>110.7</v>
      </c>
      <c r="S1359" s="35">
        <f t="shared" si="75"/>
        <v>17.934805000000001</v>
      </c>
      <c r="T1359" s="35">
        <f t="shared" si="76"/>
        <v>106.02846</v>
      </c>
    </row>
    <row r="1360" spans="1:20" x14ac:dyDescent="0.35">
      <c r="A1360" s="28">
        <v>2014</v>
      </c>
      <c r="B1360" s="28" t="s">
        <v>137</v>
      </c>
      <c r="C1360" s="10" t="s">
        <v>138</v>
      </c>
      <c r="D1360" s="28">
        <v>3</v>
      </c>
      <c r="E1360" s="28">
        <v>3</v>
      </c>
      <c r="F1360" s="28">
        <v>3</v>
      </c>
      <c r="G1360" s="28">
        <v>2</v>
      </c>
      <c r="H1360" s="28" t="s">
        <v>8</v>
      </c>
      <c r="I1360" s="29">
        <v>41883</v>
      </c>
      <c r="J1360" s="28" t="s">
        <v>128</v>
      </c>
      <c r="K1360" s="17">
        <v>910.8</v>
      </c>
      <c r="L1360" s="30">
        <v>468.53653850000001</v>
      </c>
      <c r="M1360" s="30">
        <v>210.18461540000001</v>
      </c>
      <c r="N1360" s="30">
        <v>190.5</v>
      </c>
      <c r="O1360" s="30">
        <v>41.599038460000003</v>
      </c>
      <c r="P1360" s="14">
        <v>-25.95</v>
      </c>
      <c r="Q1360" s="15">
        <v>17.238</v>
      </c>
      <c r="R1360" s="15">
        <v>121.1</v>
      </c>
      <c r="S1360" s="35">
        <f t="shared" si="75"/>
        <v>15.700370399999999</v>
      </c>
      <c r="T1360" s="35">
        <f t="shared" si="76"/>
        <v>110.29787999999999</v>
      </c>
    </row>
    <row r="1361" spans="1:20" x14ac:dyDescent="0.35">
      <c r="A1361" s="28">
        <v>2014</v>
      </c>
      <c r="B1361" s="28" t="s">
        <v>137</v>
      </c>
      <c r="C1361" s="10" t="s">
        <v>138</v>
      </c>
      <c r="D1361" s="28">
        <v>3</v>
      </c>
      <c r="E1361" s="28">
        <v>4</v>
      </c>
      <c r="F1361" s="28">
        <v>4</v>
      </c>
      <c r="G1361" s="28">
        <v>2</v>
      </c>
      <c r="H1361" s="28" t="s">
        <v>5</v>
      </c>
      <c r="I1361" s="29">
        <v>41883</v>
      </c>
      <c r="J1361" s="28" t="s">
        <v>128</v>
      </c>
      <c r="K1361" s="17">
        <v>926</v>
      </c>
      <c r="L1361" s="30">
        <v>408.8831169</v>
      </c>
      <c r="M1361" s="30">
        <v>230.8987013</v>
      </c>
      <c r="N1361" s="30">
        <v>223.7</v>
      </c>
      <c r="O1361" s="30">
        <v>62.535064939999998</v>
      </c>
      <c r="P1361" s="14">
        <v>-25.71</v>
      </c>
      <c r="Q1361" s="15">
        <v>17.531000000000002</v>
      </c>
      <c r="R1361" s="15">
        <v>98.9</v>
      </c>
      <c r="S1361" s="35">
        <f t="shared" si="75"/>
        <v>16.233706000000002</v>
      </c>
      <c r="T1361" s="35">
        <f t="shared" si="76"/>
        <v>91.581400000000002</v>
      </c>
    </row>
    <row r="1362" spans="1:20" x14ac:dyDescent="0.35">
      <c r="A1362" s="28">
        <v>2014</v>
      </c>
      <c r="B1362" s="28" t="s">
        <v>137</v>
      </c>
      <c r="C1362" s="10" t="s">
        <v>138</v>
      </c>
      <c r="D1362" s="28">
        <v>3</v>
      </c>
      <c r="E1362" s="28">
        <v>5</v>
      </c>
      <c r="F1362" s="28">
        <v>5</v>
      </c>
      <c r="G1362" s="28">
        <v>2</v>
      </c>
      <c r="H1362" s="28" t="s">
        <v>6</v>
      </c>
      <c r="I1362" s="29">
        <v>41883</v>
      </c>
      <c r="J1362" s="28" t="s">
        <v>128</v>
      </c>
      <c r="K1362" s="17">
        <v>862.4</v>
      </c>
      <c r="L1362" s="30">
        <v>415.0892308</v>
      </c>
      <c r="M1362" s="30">
        <v>197.12</v>
      </c>
      <c r="N1362" s="30">
        <v>182</v>
      </c>
      <c r="O1362" s="30">
        <v>68.233846150000005</v>
      </c>
      <c r="P1362" s="14">
        <v>-25.6</v>
      </c>
      <c r="Q1362" s="15">
        <v>20.527999999999999</v>
      </c>
      <c r="R1362" s="15">
        <v>101.5</v>
      </c>
      <c r="S1362" s="35">
        <f t="shared" si="75"/>
        <v>17.7033472</v>
      </c>
      <c r="T1362" s="35">
        <f t="shared" si="76"/>
        <v>87.533599999999993</v>
      </c>
    </row>
    <row r="1363" spans="1:20" x14ac:dyDescent="0.35">
      <c r="A1363" s="28">
        <v>2014</v>
      </c>
      <c r="B1363" s="28" t="s">
        <v>137</v>
      </c>
      <c r="C1363" s="10" t="s">
        <v>138</v>
      </c>
      <c r="D1363" s="28">
        <v>3</v>
      </c>
      <c r="E1363" s="28">
        <v>6</v>
      </c>
      <c r="F1363" s="28">
        <v>6</v>
      </c>
      <c r="G1363" s="28">
        <v>2</v>
      </c>
      <c r="H1363" s="28" t="s">
        <v>3</v>
      </c>
      <c r="I1363" s="29">
        <v>41891</v>
      </c>
      <c r="J1363" s="28" t="s">
        <v>128</v>
      </c>
      <c r="K1363" s="17">
        <v>1179.4000000000001</v>
      </c>
      <c r="L1363" s="30">
        <v>532.36805560000005</v>
      </c>
      <c r="M1363" s="30">
        <v>196.56666670000001</v>
      </c>
      <c r="N1363" s="30">
        <v>258</v>
      </c>
      <c r="O1363" s="30">
        <v>192.47152779999999</v>
      </c>
      <c r="P1363" s="14">
        <v>-25.7</v>
      </c>
      <c r="Q1363" s="15">
        <v>15.464</v>
      </c>
      <c r="R1363" s="15">
        <v>120.19999999999999</v>
      </c>
      <c r="S1363" s="35">
        <f t="shared" si="75"/>
        <v>18.238241600000002</v>
      </c>
      <c r="T1363" s="35">
        <f t="shared" si="76"/>
        <v>141.76388</v>
      </c>
    </row>
    <row r="1364" spans="1:20" x14ac:dyDescent="0.35">
      <c r="A1364" s="28">
        <v>2014</v>
      </c>
      <c r="B1364" s="28" t="s">
        <v>137</v>
      </c>
      <c r="C1364" s="10" t="s">
        <v>138</v>
      </c>
      <c r="D1364" s="28">
        <v>4</v>
      </c>
      <c r="E1364" s="28">
        <v>6</v>
      </c>
      <c r="F1364" s="28">
        <v>7</v>
      </c>
      <c r="G1364" s="28">
        <v>2</v>
      </c>
      <c r="H1364" s="28" t="s">
        <v>12</v>
      </c>
      <c r="I1364" s="29">
        <v>41883</v>
      </c>
      <c r="J1364" s="28" t="s">
        <v>128</v>
      </c>
      <c r="K1364" s="17">
        <v>768.6</v>
      </c>
      <c r="L1364" s="30">
        <v>415.09756099999998</v>
      </c>
      <c r="M1364" s="30">
        <v>198.17560979999999</v>
      </c>
      <c r="N1364" s="30">
        <v>112.5</v>
      </c>
      <c r="O1364" s="30">
        <v>42.848780490000003</v>
      </c>
      <c r="P1364" s="14">
        <v>-25.73</v>
      </c>
      <c r="Q1364" s="15">
        <v>21.600999999999999</v>
      </c>
      <c r="R1364" s="15">
        <v>95.1</v>
      </c>
      <c r="S1364" s="35">
        <f t="shared" si="75"/>
        <v>16.602528600000003</v>
      </c>
      <c r="T1364" s="35">
        <f t="shared" si="76"/>
        <v>73.093860000000006</v>
      </c>
    </row>
    <row r="1365" spans="1:20" x14ac:dyDescent="0.35">
      <c r="A1365" s="28">
        <v>2014</v>
      </c>
      <c r="B1365" s="28" t="s">
        <v>137</v>
      </c>
      <c r="C1365" s="10" t="s">
        <v>138</v>
      </c>
      <c r="D1365" s="28">
        <v>4</v>
      </c>
      <c r="E1365" s="28">
        <v>5</v>
      </c>
      <c r="F1365" s="28">
        <v>8</v>
      </c>
      <c r="G1365" s="28">
        <v>2</v>
      </c>
      <c r="H1365" s="28" t="s">
        <v>9</v>
      </c>
      <c r="I1365" s="29">
        <v>41883</v>
      </c>
      <c r="J1365" s="28" t="s">
        <v>128</v>
      </c>
      <c r="K1365" s="17">
        <v>847.6</v>
      </c>
      <c r="L1365" s="30">
        <v>377.09551019999998</v>
      </c>
      <c r="M1365" s="30">
        <v>197.19673470000001</v>
      </c>
      <c r="N1365" s="30">
        <v>162.6</v>
      </c>
      <c r="O1365" s="30">
        <v>110.7069388</v>
      </c>
      <c r="P1365" s="14">
        <v>-25.53</v>
      </c>
      <c r="Q1365" s="15">
        <v>20.113</v>
      </c>
      <c r="R1365" s="15">
        <v>107.2</v>
      </c>
      <c r="S1365" s="35">
        <f t="shared" si="75"/>
        <v>17.0477788</v>
      </c>
      <c r="T1365" s="35">
        <f t="shared" si="76"/>
        <v>90.862719999999996</v>
      </c>
    </row>
    <row r="1366" spans="1:20" x14ac:dyDescent="0.35">
      <c r="A1366" s="28">
        <v>2014</v>
      </c>
      <c r="B1366" s="28" t="s">
        <v>137</v>
      </c>
      <c r="C1366" s="10" t="s">
        <v>138</v>
      </c>
      <c r="D1366" s="28">
        <v>4</v>
      </c>
      <c r="E1366" s="28">
        <v>4</v>
      </c>
      <c r="F1366" s="28">
        <v>9</v>
      </c>
      <c r="G1366" s="28">
        <v>2</v>
      </c>
      <c r="H1366" s="28" t="s">
        <v>14</v>
      </c>
      <c r="I1366" s="29">
        <v>41891</v>
      </c>
      <c r="J1366" s="28" t="s">
        <v>128</v>
      </c>
      <c r="K1366" s="17">
        <v>1009.8</v>
      </c>
      <c r="L1366" s="30">
        <v>463.5736655</v>
      </c>
      <c r="M1366" s="30">
        <v>204.83487539999999</v>
      </c>
      <c r="N1366" s="30">
        <v>183.3</v>
      </c>
      <c r="O1366" s="30">
        <v>158.11814949999999</v>
      </c>
      <c r="P1366" s="14">
        <v>-25.95</v>
      </c>
      <c r="Q1366" s="15">
        <v>18.888000000000002</v>
      </c>
      <c r="R1366" s="15">
        <v>108.2</v>
      </c>
      <c r="S1366" s="35">
        <f t="shared" si="75"/>
        <v>19.0731024</v>
      </c>
      <c r="T1366" s="35">
        <f t="shared" si="76"/>
        <v>109.26036000000001</v>
      </c>
    </row>
    <row r="1367" spans="1:20" x14ac:dyDescent="0.35">
      <c r="A1367" s="28">
        <v>2014</v>
      </c>
      <c r="B1367" s="28" t="s">
        <v>137</v>
      </c>
      <c r="C1367" s="10" t="s">
        <v>138</v>
      </c>
      <c r="D1367" s="28">
        <v>4</v>
      </c>
      <c r="E1367" s="28">
        <v>3</v>
      </c>
      <c r="F1367" s="28">
        <v>10</v>
      </c>
      <c r="G1367" s="28">
        <v>2</v>
      </c>
      <c r="H1367" s="28" t="s">
        <v>7</v>
      </c>
      <c r="I1367" s="29">
        <v>41883</v>
      </c>
      <c r="J1367" s="28" t="s">
        <v>128</v>
      </c>
      <c r="K1367" s="17">
        <v>946</v>
      </c>
      <c r="L1367" s="30">
        <v>469.97441359999999</v>
      </c>
      <c r="M1367" s="30">
        <v>229.94456289999999</v>
      </c>
      <c r="N1367" s="30">
        <v>173.5</v>
      </c>
      <c r="O1367" s="30">
        <v>72.614072489999998</v>
      </c>
      <c r="P1367" s="14">
        <v>-26.07</v>
      </c>
      <c r="Q1367" s="15">
        <v>18.631</v>
      </c>
      <c r="R1367" s="15">
        <v>99.600000000000009</v>
      </c>
      <c r="S1367" s="35">
        <f t="shared" si="75"/>
        <v>17.624925999999999</v>
      </c>
      <c r="T1367" s="35">
        <f t="shared" si="76"/>
        <v>94.221600000000009</v>
      </c>
    </row>
    <row r="1368" spans="1:20" x14ac:dyDescent="0.35">
      <c r="A1368" s="28">
        <v>2014</v>
      </c>
      <c r="B1368" s="28" t="s">
        <v>137</v>
      </c>
      <c r="C1368" s="10" t="s">
        <v>138</v>
      </c>
      <c r="D1368" s="28">
        <v>4</v>
      </c>
      <c r="E1368" s="28">
        <v>2</v>
      </c>
      <c r="F1368" s="28">
        <v>11</v>
      </c>
      <c r="G1368" s="28">
        <v>2</v>
      </c>
      <c r="H1368" s="28" t="s">
        <v>2</v>
      </c>
      <c r="I1368" s="29">
        <v>41891</v>
      </c>
      <c r="J1368" s="28" t="s">
        <v>128</v>
      </c>
      <c r="K1368" s="17">
        <v>1102</v>
      </c>
      <c r="L1368" s="30">
        <v>521.33076919999996</v>
      </c>
      <c r="M1368" s="30">
        <v>182.2538462</v>
      </c>
      <c r="N1368" s="30">
        <v>271.3</v>
      </c>
      <c r="O1368" s="30">
        <v>127.1538462</v>
      </c>
      <c r="P1368" s="14">
        <v>-25.73</v>
      </c>
      <c r="Q1368" s="15">
        <v>14.013999999999999</v>
      </c>
      <c r="R1368" s="15">
        <v>138.6</v>
      </c>
      <c r="S1368" s="35">
        <f t="shared" si="75"/>
        <v>15.443427999999999</v>
      </c>
      <c r="T1368" s="35">
        <f t="shared" si="76"/>
        <v>152.73719999999997</v>
      </c>
    </row>
    <row r="1369" spans="1:20" x14ac:dyDescent="0.35">
      <c r="A1369" s="28">
        <v>2014</v>
      </c>
      <c r="B1369" s="28" t="s">
        <v>137</v>
      </c>
      <c r="C1369" s="10" t="s">
        <v>138</v>
      </c>
      <c r="D1369" s="28">
        <v>4</v>
      </c>
      <c r="E1369" s="28">
        <v>1</v>
      </c>
      <c r="F1369" s="28">
        <v>12</v>
      </c>
      <c r="G1369" s="28">
        <v>2</v>
      </c>
      <c r="H1369" s="28" t="s">
        <v>10</v>
      </c>
      <c r="I1369" s="29">
        <v>41883</v>
      </c>
      <c r="J1369" s="28" t="s">
        <v>128</v>
      </c>
      <c r="K1369" s="17">
        <v>858.6</v>
      </c>
      <c r="L1369" s="30">
        <v>380.51590909999999</v>
      </c>
      <c r="M1369" s="30">
        <v>195.13636360000001</v>
      </c>
      <c r="N1369" s="30">
        <v>226.8</v>
      </c>
      <c r="O1369" s="30">
        <v>56.101704550000001</v>
      </c>
      <c r="P1369" s="14">
        <v>-25.71</v>
      </c>
      <c r="Q1369" s="15">
        <v>18.036999999999999</v>
      </c>
      <c r="R1369" s="15">
        <v>104.80000000000001</v>
      </c>
      <c r="S1369" s="35">
        <f t="shared" si="75"/>
        <v>15.486568199999999</v>
      </c>
      <c r="T1369" s="35">
        <f t="shared" si="76"/>
        <v>89.981280000000012</v>
      </c>
    </row>
    <row r="1370" spans="1:20" x14ac:dyDescent="0.35">
      <c r="A1370" s="28">
        <v>2014</v>
      </c>
      <c r="B1370" s="28" t="s">
        <v>137</v>
      </c>
      <c r="C1370" s="10" t="s">
        <v>138</v>
      </c>
      <c r="D1370" s="28">
        <v>5</v>
      </c>
      <c r="E1370" s="28">
        <v>1</v>
      </c>
      <c r="F1370" s="28">
        <v>1</v>
      </c>
      <c r="G1370" s="28">
        <v>3</v>
      </c>
      <c r="H1370" s="28" t="s">
        <v>7</v>
      </c>
      <c r="I1370" s="29">
        <v>41883</v>
      </c>
      <c r="J1370" s="28" t="s">
        <v>128</v>
      </c>
      <c r="K1370" s="17">
        <v>901.6</v>
      </c>
      <c r="L1370" s="30">
        <v>427.0736842</v>
      </c>
      <c r="M1370" s="30">
        <v>199.80055400000001</v>
      </c>
      <c r="N1370" s="30">
        <v>179.8</v>
      </c>
      <c r="O1370" s="30">
        <v>94.905263160000004</v>
      </c>
      <c r="P1370" s="14">
        <v>-25.7</v>
      </c>
      <c r="Q1370" s="15">
        <v>21.98</v>
      </c>
      <c r="R1370" s="15">
        <v>94.399999999999991</v>
      </c>
      <c r="S1370" s="35">
        <f t="shared" si="75"/>
        <v>19.817168000000002</v>
      </c>
      <c r="T1370" s="35">
        <f t="shared" si="76"/>
        <v>85.111039999999988</v>
      </c>
    </row>
    <row r="1371" spans="1:20" x14ac:dyDescent="0.35">
      <c r="A1371" s="28">
        <v>2014</v>
      </c>
      <c r="B1371" s="28" t="s">
        <v>137</v>
      </c>
      <c r="C1371" s="10" t="s">
        <v>138</v>
      </c>
      <c r="D1371" s="28">
        <v>5</v>
      </c>
      <c r="E1371" s="28">
        <v>2</v>
      </c>
      <c r="F1371" s="28">
        <v>2</v>
      </c>
      <c r="G1371" s="28">
        <v>3</v>
      </c>
      <c r="H1371" s="28" t="s">
        <v>14</v>
      </c>
      <c r="I1371" s="29">
        <v>41891</v>
      </c>
      <c r="J1371" s="28" t="s">
        <v>128</v>
      </c>
      <c r="K1371" s="17">
        <v>1059.2</v>
      </c>
      <c r="L1371" s="30">
        <v>520.62372879999998</v>
      </c>
      <c r="M1371" s="30">
        <v>239.3672316</v>
      </c>
      <c r="N1371" s="30">
        <v>179.5</v>
      </c>
      <c r="O1371" s="30">
        <v>119.6836158</v>
      </c>
      <c r="P1371" s="14"/>
      <c r="Q1371" s="15"/>
      <c r="R1371" s="15"/>
      <c r="S1371" s="35"/>
      <c r="T1371" s="35"/>
    </row>
    <row r="1372" spans="1:20" x14ac:dyDescent="0.35">
      <c r="A1372" s="28">
        <v>2014</v>
      </c>
      <c r="B1372" s="28" t="s">
        <v>137</v>
      </c>
      <c r="C1372" s="10" t="s">
        <v>138</v>
      </c>
      <c r="D1372" s="28">
        <v>5</v>
      </c>
      <c r="E1372" s="28">
        <v>3</v>
      </c>
      <c r="F1372" s="28">
        <v>3</v>
      </c>
      <c r="G1372" s="28">
        <v>3</v>
      </c>
      <c r="H1372" s="28" t="s">
        <v>6</v>
      </c>
      <c r="I1372" s="29">
        <v>41883</v>
      </c>
      <c r="J1372" s="28" t="s">
        <v>128</v>
      </c>
      <c r="K1372" s="17">
        <v>873</v>
      </c>
      <c r="L1372" s="30">
        <v>431.67679559999999</v>
      </c>
      <c r="M1372" s="30">
        <v>195.33977899999999</v>
      </c>
      <c r="N1372" s="30">
        <v>185.7</v>
      </c>
      <c r="O1372" s="30">
        <v>60.290055250000002</v>
      </c>
      <c r="P1372" s="14">
        <v>-25.55</v>
      </c>
      <c r="Q1372" s="15">
        <v>20.283000000000001</v>
      </c>
      <c r="R1372" s="15">
        <v>82.2</v>
      </c>
      <c r="S1372" s="35">
        <f t="shared" si="75"/>
        <v>17.707059000000001</v>
      </c>
      <c r="T1372" s="35">
        <f t="shared" si="76"/>
        <v>71.760600000000011</v>
      </c>
    </row>
    <row r="1373" spans="1:20" x14ac:dyDescent="0.35">
      <c r="A1373" s="28">
        <v>2014</v>
      </c>
      <c r="B1373" s="28" t="s">
        <v>137</v>
      </c>
      <c r="C1373" s="10" t="s">
        <v>138</v>
      </c>
      <c r="D1373" s="28">
        <v>5</v>
      </c>
      <c r="E1373" s="28">
        <v>4</v>
      </c>
      <c r="F1373" s="28">
        <v>4</v>
      </c>
      <c r="G1373" s="28">
        <v>3</v>
      </c>
      <c r="H1373" s="28" t="s">
        <v>13</v>
      </c>
      <c r="I1373" s="29">
        <v>41883</v>
      </c>
      <c r="J1373" s="28" t="s">
        <v>128</v>
      </c>
      <c r="K1373" s="17">
        <v>827.2</v>
      </c>
      <c r="L1373" s="30">
        <v>431.79354840000002</v>
      </c>
      <c r="M1373" s="30">
        <v>164.95483870000001</v>
      </c>
      <c r="N1373" s="30">
        <v>201.3</v>
      </c>
      <c r="O1373" s="30">
        <v>29.109677420000001</v>
      </c>
      <c r="P1373" s="14">
        <v>-25.96</v>
      </c>
      <c r="Q1373" s="15">
        <v>15.481999999999999</v>
      </c>
      <c r="R1373" s="15">
        <v>102.4</v>
      </c>
      <c r="S1373" s="35">
        <f t="shared" si="75"/>
        <v>12.8067104</v>
      </c>
      <c r="T1373" s="35">
        <f t="shared" si="76"/>
        <v>84.705280000000016</v>
      </c>
    </row>
    <row r="1374" spans="1:20" x14ac:dyDescent="0.35">
      <c r="A1374" s="28">
        <v>2014</v>
      </c>
      <c r="B1374" s="28" t="s">
        <v>137</v>
      </c>
      <c r="C1374" s="10" t="s">
        <v>138</v>
      </c>
      <c r="D1374" s="28">
        <v>5</v>
      </c>
      <c r="E1374" s="28">
        <v>5</v>
      </c>
      <c r="F1374" s="28">
        <v>5</v>
      </c>
      <c r="G1374" s="28">
        <v>3</v>
      </c>
      <c r="H1374" s="28" t="s">
        <v>5</v>
      </c>
      <c r="I1374" s="29">
        <v>41883</v>
      </c>
      <c r="J1374" s="28" t="s">
        <v>128</v>
      </c>
      <c r="K1374" s="17">
        <v>829.4</v>
      </c>
      <c r="L1374" s="30">
        <v>404.33249999999998</v>
      </c>
      <c r="M1374" s="30">
        <v>225.49312499999999</v>
      </c>
      <c r="N1374" s="30">
        <v>145.1</v>
      </c>
      <c r="O1374" s="30">
        <v>54.429375</v>
      </c>
      <c r="P1374" s="14">
        <v>-25.46</v>
      </c>
      <c r="Q1374" s="15">
        <v>23.076000000000001</v>
      </c>
      <c r="R1374" s="15">
        <v>94.399999999999991</v>
      </c>
      <c r="S1374" s="35">
        <f t="shared" si="75"/>
        <v>19.139234399999999</v>
      </c>
      <c r="T1374" s="35">
        <f t="shared" si="76"/>
        <v>78.295359999999988</v>
      </c>
    </row>
    <row r="1375" spans="1:20" x14ac:dyDescent="0.35">
      <c r="A1375" s="28">
        <v>2014</v>
      </c>
      <c r="B1375" s="28" t="s">
        <v>137</v>
      </c>
      <c r="C1375" s="10" t="s">
        <v>138</v>
      </c>
      <c r="D1375" s="28">
        <v>5</v>
      </c>
      <c r="E1375" s="28">
        <v>6</v>
      </c>
      <c r="F1375" s="28">
        <v>6</v>
      </c>
      <c r="G1375" s="28">
        <v>3</v>
      </c>
      <c r="H1375" s="28" t="s">
        <v>10</v>
      </c>
      <c r="I1375" s="29">
        <v>41883</v>
      </c>
      <c r="J1375" s="28" t="s">
        <v>128</v>
      </c>
      <c r="K1375" s="17">
        <v>921.8</v>
      </c>
      <c r="L1375" s="30">
        <v>415.71372550000001</v>
      </c>
      <c r="M1375" s="30">
        <v>183.00441180000001</v>
      </c>
      <c r="N1375" s="30">
        <v>259.8</v>
      </c>
      <c r="O1375" s="30">
        <v>63.260784309999998</v>
      </c>
      <c r="P1375" s="14">
        <v>-25.63</v>
      </c>
      <c r="Q1375" s="15">
        <v>14.736000000000001</v>
      </c>
      <c r="R1375" s="15">
        <v>120.60000000000001</v>
      </c>
      <c r="S1375" s="35">
        <f t="shared" si="75"/>
        <v>13.5836448</v>
      </c>
      <c r="T1375" s="35">
        <f t="shared" si="76"/>
        <v>111.16908000000001</v>
      </c>
    </row>
    <row r="1376" spans="1:20" x14ac:dyDescent="0.35">
      <c r="A1376" s="28">
        <v>2014</v>
      </c>
      <c r="B1376" s="28" t="s">
        <v>137</v>
      </c>
      <c r="C1376" s="10" t="s">
        <v>138</v>
      </c>
      <c r="D1376" s="28">
        <v>6</v>
      </c>
      <c r="E1376" s="28">
        <v>6</v>
      </c>
      <c r="F1376" s="28">
        <v>7</v>
      </c>
      <c r="G1376" s="28">
        <v>3</v>
      </c>
      <c r="H1376" s="28" t="s">
        <v>8</v>
      </c>
      <c r="I1376" s="29">
        <v>41883</v>
      </c>
      <c r="J1376" s="28" t="s">
        <v>128</v>
      </c>
      <c r="K1376" s="17">
        <v>949.6</v>
      </c>
      <c r="L1376" s="30">
        <v>448.96054420000002</v>
      </c>
      <c r="M1376" s="30">
        <v>232.55510200000001</v>
      </c>
      <c r="N1376" s="30">
        <v>200.3</v>
      </c>
      <c r="O1376" s="30">
        <v>67.828571429999997</v>
      </c>
      <c r="P1376" s="14">
        <v>-25.42</v>
      </c>
      <c r="Q1376" s="15">
        <v>15.059000000000001</v>
      </c>
      <c r="R1376" s="15">
        <v>120.19999999999999</v>
      </c>
      <c r="S1376" s="35">
        <f t="shared" si="75"/>
        <v>14.3000264</v>
      </c>
      <c r="T1376" s="35">
        <f t="shared" si="76"/>
        <v>114.14192</v>
      </c>
    </row>
    <row r="1377" spans="1:20" x14ac:dyDescent="0.35">
      <c r="A1377" s="28">
        <v>2014</v>
      </c>
      <c r="B1377" s="28" t="s">
        <v>137</v>
      </c>
      <c r="C1377" s="10" t="s">
        <v>138</v>
      </c>
      <c r="D1377" s="28">
        <v>6</v>
      </c>
      <c r="E1377" s="28">
        <v>5</v>
      </c>
      <c r="F1377" s="28">
        <v>8</v>
      </c>
      <c r="G1377" s="28">
        <v>3</v>
      </c>
      <c r="H1377" s="28" t="s">
        <v>2</v>
      </c>
      <c r="I1377" s="29">
        <v>41891</v>
      </c>
      <c r="J1377" s="28" t="s">
        <v>128</v>
      </c>
      <c r="K1377" s="17">
        <v>1068.5999999999999</v>
      </c>
      <c r="L1377" s="30">
        <v>513.22126930000002</v>
      </c>
      <c r="M1377" s="30">
        <v>152.1334477</v>
      </c>
      <c r="N1377" s="30">
        <v>285.89999999999998</v>
      </c>
      <c r="O1377" s="30">
        <v>117.3077187</v>
      </c>
      <c r="P1377" s="14">
        <v>-25.3</v>
      </c>
      <c r="Q1377" s="15">
        <v>13.781000000000001</v>
      </c>
      <c r="R1377" s="15">
        <v>143.69999999999999</v>
      </c>
      <c r="S1377" s="35">
        <f t="shared" si="75"/>
        <v>14.7263766</v>
      </c>
      <c r="T1377" s="35">
        <f t="shared" si="76"/>
        <v>153.55781999999996</v>
      </c>
    </row>
    <row r="1378" spans="1:20" x14ac:dyDescent="0.35">
      <c r="A1378" s="28">
        <v>2014</v>
      </c>
      <c r="B1378" s="28" t="s">
        <v>137</v>
      </c>
      <c r="C1378" s="10" t="s">
        <v>138</v>
      </c>
      <c r="D1378" s="28">
        <v>6</v>
      </c>
      <c r="E1378" s="28">
        <v>4</v>
      </c>
      <c r="F1378" s="28">
        <v>9</v>
      </c>
      <c r="G1378" s="28">
        <v>3</v>
      </c>
      <c r="H1378" s="28" t="s">
        <v>9</v>
      </c>
      <c r="I1378" s="29">
        <v>41883</v>
      </c>
      <c r="J1378" s="28" t="s">
        <v>128</v>
      </c>
      <c r="K1378" s="17">
        <v>944</v>
      </c>
      <c r="L1378" s="30">
        <v>432.8994083</v>
      </c>
      <c r="M1378" s="30">
        <v>223.43195270000001</v>
      </c>
      <c r="N1378" s="30">
        <v>184.3</v>
      </c>
      <c r="O1378" s="30">
        <v>103.33727810000001</v>
      </c>
      <c r="P1378" s="14">
        <v>-25.58</v>
      </c>
      <c r="Q1378" s="15">
        <v>16.076999999999998</v>
      </c>
      <c r="R1378" s="15">
        <v>102</v>
      </c>
      <c r="S1378" s="35">
        <f t="shared" si="75"/>
        <v>15.176687999999999</v>
      </c>
      <c r="T1378" s="35">
        <f t="shared" si="76"/>
        <v>96.287999999999997</v>
      </c>
    </row>
    <row r="1379" spans="1:20" x14ac:dyDescent="0.35">
      <c r="A1379" s="28">
        <v>2014</v>
      </c>
      <c r="B1379" s="28" t="s">
        <v>137</v>
      </c>
      <c r="C1379" s="10" t="s">
        <v>138</v>
      </c>
      <c r="D1379" s="28">
        <v>6</v>
      </c>
      <c r="E1379" s="28">
        <v>3</v>
      </c>
      <c r="F1379" s="28">
        <v>10</v>
      </c>
      <c r="G1379" s="28">
        <v>3</v>
      </c>
      <c r="H1379" s="28" t="s">
        <v>4</v>
      </c>
      <c r="I1379" s="29">
        <v>41891</v>
      </c>
      <c r="J1379" s="28" t="s">
        <v>128</v>
      </c>
      <c r="K1379" s="17">
        <v>1034</v>
      </c>
      <c r="L1379" s="30">
        <v>492.745679</v>
      </c>
      <c r="M1379" s="30">
        <v>229.7777778</v>
      </c>
      <c r="N1379" s="30">
        <v>242.5</v>
      </c>
      <c r="O1379" s="30">
        <v>68.933333329999996</v>
      </c>
      <c r="P1379" s="14">
        <v>-25.27</v>
      </c>
      <c r="Q1379" s="15">
        <v>16.602</v>
      </c>
      <c r="R1379" s="15">
        <v>110.8</v>
      </c>
      <c r="S1379" s="35">
        <f t="shared" si="75"/>
        <v>17.166468000000002</v>
      </c>
      <c r="T1379" s="35">
        <f t="shared" si="76"/>
        <v>114.5672</v>
      </c>
    </row>
    <row r="1380" spans="1:20" x14ac:dyDescent="0.35">
      <c r="A1380" s="28">
        <v>2014</v>
      </c>
      <c r="B1380" s="28" t="s">
        <v>137</v>
      </c>
      <c r="C1380" s="10" t="s">
        <v>138</v>
      </c>
      <c r="D1380" s="28">
        <v>6</v>
      </c>
      <c r="E1380" s="28">
        <v>2</v>
      </c>
      <c r="F1380" s="28">
        <v>11</v>
      </c>
      <c r="G1380" s="28">
        <v>3</v>
      </c>
      <c r="H1380" s="28" t="s">
        <v>3</v>
      </c>
      <c r="I1380" s="29">
        <v>41891</v>
      </c>
      <c r="J1380" s="28" t="s">
        <v>128</v>
      </c>
      <c r="K1380" s="17">
        <v>1046.8</v>
      </c>
      <c r="L1380" s="30">
        <v>515.8767967</v>
      </c>
      <c r="M1380" s="30">
        <v>174.1084189</v>
      </c>
      <c r="N1380" s="30">
        <v>245</v>
      </c>
      <c r="O1380" s="30">
        <v>111.77330600000001</v>
      </c>
      <c r="P1380" s="14">
        <v>-24.92</v>
      </c>
      <c r="Q1380" s="15">
        <v>15.303000000000001</v>
      </c>
      <c r="R1380" s="15">
        <v>131.5</v>
      </c>
      <c r="S1380" s="35">
        <f t="shared" si="75"/>
        <v>16.0191804</v>
      </c>
      <c r="T1380" s="35">
        <f t="shared" si="76"/>
        <v>137.65419999999997</v>
      </c>
    </row>
    <row r="1381" spans="1:20" x14ac:dyDescent="0.35">
      <c r="A1381" s="28">
        <v>2014</v>
      </c>
      <c r="B1381" s="28" t="s">
        <v>137</v>
      </c>
      <c r="C1381" s="10" t="s">
        <v>138</v>
      </c>
      <c r="D1381" s="28">
        <v>6</v>
      </c>
      <c r="E1381" s="28">
        <v>1</v>
      </c>
      <c r="F1381" s="28">
        <v>12</v>
      </c>
      <c r="G1381" s="28">
        <v>3</v>
      </c>
      <c r="H1381" s="28" t="s">
        <v>12</v>
      </c>
      <c r="I1381" s="29">
        <v>41883</v>
      </c>
      <c r="J1381" s="28" t="s">
        <v>128</v>
      </c>
      <c r="K1381" s="17">
        <v>891.6</v>
      </c>
      <c r="L1381" s="30">
        <v>447.15501519999998</v>
      </c>
      <c r="M1381" s="30">
        <v>216.80243160000001</v>
      </c>
      <c r="N1381" s="30">
        <v>178.9</v>
      </c>
      <c r="O1381" s="30">
        <v>48.780547110000001</v>
      </c>
      <c r="P1381" s="14">
        <v>-25.42</v>
      </c>
      <c r="Q1381" s="15">
        <v>17.404</v>
      </c>
      <c r="R1381" s="15">
        <v>105.1</v>
      </c>
      <c r="S1381" s="35">
        <f t="shared" si="75"/>
        <v>15.5174064</v>
      </c>
      <c r="T1381" s="35">
        <f t="shared" si="76"/>
        <v>93.707160000000002</v>
      </c>
    </row>
    <row r="1382" spans="1:20" x14ac:dyDescent="0.35">
      <c r="A1382" s="28">
        <v>2014</v>
      </c>
      <c r="B1382" s="28" t="s">
        <v>137</v>
      </c>
      <c r="C1382" s="10" t="s">
        <v>138</v>
      </c>
      <c r="D1382" s="28">
        <v>7</v>
      </c>
      <c r="E1382" s="28">
        <v>1</v>
      </c>
      <c r="F1382" s="28">
        <v>1</v>
      </c>
      <c r="G1382" s="28">
        <v>4</v>
      </c>
      <c r="H1382" s="28" t="s">
        <v>4</v>
      </c>
      <c r="I1382" s="29">
        <v>41891</v>
      </c>
      <c r="J1382" s="28" t="s">
        <v>128</v>
      </c>
      <c r="K1382" s="17">
        <v>969.4</v>
      </c>
      <c r="L1382" s="30">
        <v>469.95253550000001</v>
      </c>
      <c r="M1382" s="30">
        <v>202.53184580000001</v>
      </c>
      <c r="N1382" s="30">
        <v>236</v>
      </c>
      <c r="O1382" s="30">
        <v>60.956186610000003</v>
      </c>
      <c r="P1382" s="14">
        <v>-25.31</v>
      </c>
      <c r="Q1382" s="15">
        <v>15.106999999999999</v>
      </c>
      <c r="R1382" s="15">
        <v>128.4</v>
      </c>
      <c r="S1382" s="35">
        <f t="shared" si="75"/>
        <v>14.644725799999998</v>
      </c>
      <c r="T1382" s="35">
        <f t="shared" si="76"/>
        <v>124.47096000000001</v>
      </c>
    </row>
    <row r="1383" spans="1:20" x14ac:dyDescent="0.35">
      <c r="A1383" s="28">
        <v>2014</v>
      </c>
      <c r="B1383" s="28" t="s">
        <v>137</v>
      </c>
      <c r="C1383" s="10" t="s">
        <v>138</v>
      </c>
      <c r="D1383" s="28">
        <v>7</v>
      </c>
      <c r="E1383" s="28">
        <v>2</v>
      </c>
      <c r="F1383" s="28">
        <v>2</v>
      </c>
      <c r="G1383" s="28">
        <v>4</v>
      </c>
      <c r="H1383" s="28" t="s">
        <v>5</v>
      </c>
      <c r="I1383" s="29">
        <v>41883</v>
      </c>
      <c r="J1383" s="28" t="s">
        <v>128</v>
      </c>
      <c r="K1383" s="17">
        <v>930.6</v>
      </c>
      <c r="L1383" s="30">
        <v>414.49137930000001</v>
      </c>
      <c r="M1383" s="30">
        <v>213.93103450000001</v>
      </c>
      <c r="N1383" s="30">
        <v>235.3</v>
      </c>
      <c r="O1383" s="30">
        <v>66.853448279999995</v>
      </c>
      <c r="P1383" s="14">
        <v>-25.53</v>
      </c>
      <c r="Q1383" s="15">
        <v>16.016999999999999</v>
      </c>
      <c r="R1383" s="15">
        <v>121.7</v>
      </c>
      <c r="S1383" s="35">
        <f t="shared" si="75"/>
        <v>14.9054202</v>
      </c>
      <c r="T1383" s="35">
        <f t="shared" si="76"/>
        <v>113.25402</v>
      </c>
    </row>
    <row r="1384" spans="1:20" x14ac:dyDescent="0.35">
      <c r="A1384" s="28">
        <v>2014</v>
      </c>
      <c r="B1384" s="28" t="s">
        <v>137</v>
      </c>
      <c r="C1384" s="10" t="s">
        <v>138</v>
      </c>
      <c r="D1384" s="28">
        <v>7</v>
      </c>
      <c r="E1384" s="28">
        <v>3</v>
      </c>
      <c r="F1384" s="28">
        <v>3</v>
      </c>
      <c r="G1384" s="28">
        <v>4</v>
      </c>
      <c r="H1384" s="28" t="s">
        <v>3</v>
      </c>
      <c r="I1384" s="29">
        <v>41891</v>
      </c>
      <c r="J1384" s="28" t="s">
        <v>128</v>
      </c>
      <c r="K1384" s="17">
        <v>1110.4000000000001</v>
      </c>
      <c r="L1384" s="30">
        <v>498.68263469999999</v>
      </c>
      <c r="M1384" s="30">
        <v>219.4203593</v>
      </c>
      <c r="N1384" s="30">
        <v>232.7</v>
      </c>
      <c r="O1384" s="30">
        <v>159.57844309999999</v>
      </c>
      <c r="P1384" s="14">
        <v>-25.55</v>
      </c>
      <c r="Q1384" s="15">
        <v>16.471</v>
      </c>
      <c r="R1384" s="15">
        <v>109.7</v>
      </c>
      <c r="S1384" s="35">
        <f t="shared" si="75"/>
        <v>18.289398400000003</v>
      </c>
      <c r="T1384" s="35">
        <f t="shared" si="76"/>
        <v>121.81088000000003</v>
      </c>
    </row>
    <row r="1385" spans="1:20" x14ac:dyDescent="0.35">
      <c r="A1385" s="28">
        <v>2014</v>
      </c>
      <c r="B1385" s="28" t="s">
        <v>137</v>
      </c>
      <c r="C1385" s="10" t="s">
        <v>138</v>
      </c>
      <c r="D1385" s="28">
        <v>7</v>
      </c>
      <c r="E1385" s="28">
        <v>4</v>
      </c>
      <c r="F1385" s="28">
        <v>4</v>
      </c>
      <c r="G1385" s="28">
        <v>4</v>
      </c>
      <c r="H1385" s="28" t="s">
        <v>8</v>
      </c>
      <c r="I1385" s="29">
        <v>41883</v>
      </c>
      <c r="J1385" s="28" t="s">
        <v>128</v>
      </c>
      <c r="K1385" s="17">
        <v>913</v>
      </c>
      <c r="L1385" s="30">
        <v>426.40109890000002</v>
      </c>
      <c r="M1385" s="30">
        <v>238.28296700000001</v>
      </c>
      <c r="N1385" s="30">
        <v>195.6</v>
      </c>
      <c r="O1385" s="30">
        <v>52.67307692</v>
      </c>
      <c r="P1385" s="14">
        <v>-25.67</v>
      </c>
      <c r="Q1385" s="15">
        <v>16.863999999999997</v>
      </c>
      <c r="R1385" s="15">
        <v>75</v>
      </c>
      <c r="S1385" s="35">
        <f t="shared" si="75"/>
        <v>15.396831999999996</v>
      </c>
      <c r="T1385" s="35">
        <f t="shared" si="76"/>
        <v>68.474999999999994</v>
      </c>
    </row>
    <row r="1386" spans="1:20" x14ac:dyDescent="0.35">
      <c r="A1386" s="28">
        <v>2014</v>
      </c>
      <c r="B1386" s="28" t="s">
        <v>137</v>
      </c>
      <c r="C1386" s="10" t="s">
        <v>138</v>
      </c>
      <c r="D1386" s="28">
        <v>7</v>
      </c>
      <c r="E1386" s="28">
        <v>5</v>
      </c>
      <c r="F1386" s="28">
        <v>5</v>
      </c>
      <c r="G1386" s="28">
        <v>4</v>
      </c>
      <c r="H1386" s="28" t="s">
        <v>12</v>
      </c>
      <c r="I1386" s="29">
        <v>41883</v>
      </c>
      <c r="J1386" s="28" t="s">
        <v>128</v>
      </c>
      <c r="K1386" s="17">
        <v>851.4</v>
      </c>
      <c r="L1386" s="30">
        <v>437.42917340000002</v>
      </c>
      <c r="M1386" s="30">
        <v>193.18638569999999</v>
      </c>
      <c r="N1386" s="30">
        <v>193.2</v>
      </c>
      <c r="O1386" s="30">
        <v>27.598055110000001</v>
      </c>
      <c r="P1386" s="14">
        <v>-25.92</v>
      </c>
      <c r="Q1386" s="15">
        <v>17.600000000000001</v>
      </c>
      <c r="R1386" s="15">
        <v>92.6</v>
      </c>
      <c r="S1386" s="35">
        <f t="shared" ref="S1386:S1392" si="77">K1386*Q1386/1000</f>
        <v>14.984640000000001</v>
      </c>
      <c r="T1386" s="35">
        <f t="shared" si="76"/>
        <v>78.839640000000003</v>
      </c>
    </row>
    <row r="1387" spans="1:20" x14ac:dyDescent="0.35">
      <c r="A1387" s="28">
        <v>2014</v>
      </c>
      <c r="B1387" s="28" t="s">
        <v>137</v>
      </c>
      <c r="C1387" s="10" t="s">
        <v>138</v>
      </c>
      <c r="D1387" s="28">
        <v>7</v>
      </c>
      <c r="E1387" s="28">
        <v>6</v>
      </c>
      <c r="F1387" s="28">
        <v>6</v>
      </c>
      <c r="G1387" s="28">
        <v>4</v>
      </c>
      <c r="H1387" s="28" t="s">
        <v>14</v>
      </c>
      <c r="I1387" s="29">
        <v>41891</v>
      </c>
      <c r="J1387" s="28" t="s">
        <v>128</v>
      </c>
      <c r="K1387" s="17">
        <v>908.2</v>
      </c>
      <c r="L1387" s="30">
        <v>434.35652169999997</v>
      </c>
      <c r="M1387" s="30">
        <v>139.52057970000001</v>
      </c>
      <c r="N1387" s="30">
        <v>236.9</v>
      </c>
      <c r="O1387" s="30">
        <v>97.401159419999999</v>
      </c>
      <c r="P1387" s="14">
        <v>-25.45</v>
      </c>
      <c r="Q1387" s="15">
        <v>12.946999999999999</v>
      </c>
      <c r="R1387" s="15">
        <v>148.80000000000001</v>
      </c>
      <c r="S1387" s="35">
        <f t="shared" si="77"/>
        <v>11.758465399999999</v>
      </c>
      <c r="T1387" s="35">
        <f t="shared" si="76"/>
        <v>135.14016000000001</v>
      </c>
    </row>
    <row r="1388" spans="1:20" x14ac:dyDescent="0.35">
      <c r="A1388" s="28">
        <v>2014</v>
      </c>
      <c r="B1388" s="28" t="s">
        <v>137</v>
      </c>
      <c r="C1388" s="10" t="s">
        <v>138</v>
      </c>
      <c r="D1388" s="28">
        <v>8</v>
      </c>
      <c r="E1388" s="28">
        <v>6</v>
      </c>
      <c r="F1388" s="28">
        <v>7</v>
      </c>
      <c r="G1388" s="28">
        <v>4</v>
      </c>
      <c r="H1388" s="28" t="s">
        <v>2</v>
      </c>
      <c r="I1388" s="29">
        <v>41891</v>
      </c>
      <c r="J1388" s="28" t="s">
        <v>128</v>
      </c>
      <c r="K1388" s="17">
        <v>1156</v>
      </c>
      <c r="L1388" s="30">
        <v>524.9183673</v>
      </c>
      <c r="M1388" s="30">
        <v>171.04081629999999</v>
      </c>
      <c r="N1388" s="30">
        <v>312.60000000000002</v>
      </c>
      <c r="O1388" s="30">
        <v>147.4489796</v>
      </c>
      <c r="P1388" s="14">
        <v>-25.35</v>
      </c>
      <c r="Q1388" s="15">
        <v>13.139000000000001</v>
      </c>
      <c r="R1388" s="15">
        <v>124.9</v>
      </c>
      <c r="S1388" s="35">
        <f t="shared" si="77"/>
        <v>15.188684</v>
      </c>
      <c r="T1388" s="35">
        <f t="shared" si="76"/>
        <v>144.3844</v>
      </c>
    </row>
    <row r="1389" spans="1:20" x14ac:dyDescent="0.35">
      <c r="A1389" s="28">
        <v>2014</v>
      </c>
      <c r="B1389" s="28" t="s">
        <v>137</v>
      </c>
      <c r="C1389" s="10" t="s">
        <v>138</v>
      </c>
      <c r="D1389" s="28">
        <v>8</v>
      </c>
      <c r="E1389" s="28">
        <v>5</v>
      </c>
      <c r="F1389" s="28">
        <v>8</v>
      </c>
      <c r="G1389" s="28">
        <v>4</v>
      </c>
      <c r="H1389" s="28" t="s">
        <v>13</v>
      </c>
      <c r="I1389" s="29">
        <v>41883</v>
      </c>
      <c r="J1389" s="28" t="s">
        <v>128</v>
      </c>
      <c r="K1389" s="17">
        <v>824</v>
      </c>
      <c r="L1389" s="30">
        <v>454.95734599999997</v>
      </c>
      <c r="M1389" s="30">
        <v>150.3507109</v>
      </c>
      <c r="N1389" s="30">
        <v>208.9</v>
      </c>
      <c r="O1389" s="30">
        <v>9.7630331750000003</v>
      </c>
      <c r="P1389" s="14">
        <v>-25.38</v>
      </c>
      <c r="Q1389" s="15">
        <v>15.164999999999999</v>
      </c>
      <c r="R1389" s="15">
        <v>150</v>
      </c>
      <c r="S1389" s="35">
        <f t="shared" si="77"/>
        <v>12.495959999999998</v>
      </c>
      <c r="T1389" s="35">
        <f t="shared" si="76"/>
        <v>123.6</v>
      </c>
    </row>
    <row r="1390" spans="1:20" x14ac:dyDescent="0.35">
      <c r="A1390" s="28">
        <v>2014</v>
      </c>
      <c r="B1390" s="28" t="s">
        <v>137</v>
      </c>
      <c r="C1390" s="10" t="s">
        <v>138</v>
      </c>
      <c r="D1390" s="28">
        <v>8</v>
      </c>
      <c r="E1390" s="28">
        <v>4</v>
      </c>
      <c r="F1390" s="28">
        <v>9</v>
      </c>
      <c r="G1390" s="28">
        <v>4</v>
      </c>
      <c r="H1390" s="28" t="s">
        <v>10</v>
      </c>
      <c r="I1390" s="29">
        <v>41883</v>
      </c>
      <c r="J1390" s="28" t="s">
        <v>128</v>
      </c>
      <c r="K1390" s="17">
        <v>889.6</v>
      </c>
      <c r="L1390" s="30">
        <v>402.57215189999999</v>
      </c>
      <c r="M1390" s="30">
        <v>197.06329109999999</v>
      </c>
      <c r="N1390" s="30">
        <v>230.8</v>
      </c>
      <c r="O1390" s="30">
        <v>59.118987339999997</v>
      </c>
      <c r="P1390" s="14">
        <v>-25.28</v>
      </c>
      <c r="Q1390" s="15">
        <v>15.526</v>
      </c>
      <c r="R1390" s="15">
        <v>131.5</v>
      </c>
      <c r="S1390" s="35">
        <f t="shared" si="77"/>
        <v>13.811929599999999</v>
      </c>
      <c r="T1390" s="35">
        <f t="shared" si="76"/>
        <v>116.98240000000001</v>
      </c>
    </row>
    <row r="1391" spans="1:20" x14ac:dyDescent="0.35">
      <c r="A1391" s="28">
        <v>2014</v>
      </c>
      <c r="B1391" s="28" t="s">
        <v>137</v>
      </c>
      <c r="C1391" s="10" t="s">
        <v>138</v>
      </c>
      <c r="D1391" s="28">
        <v>8</v>
      </c>
      <c r="E1391" s="28">
        <v>3</v>
      </c>
      <c r="F1391" s="28">
        <v>10</v>
      </c>
      <c r="G1391" s="28">
        <v>4</v>
      </c>
      <c r="H1391" s="28" t="s">
        <v>9</v>
      </c>
      <c r="I1391" s="29">
        <v>41883</v>
      </c>
      <c r="J1391" s="28" t="s">
        <v>128</v>
      </c>
      <c r="K1391" s="17">
        <v>1052.8</v>
      </c>
      <c r="L1391" s="30">
        <v>541.97396449999997</v>
      </c>
      <c r="M1391" s="30">
        <v>232.57120320000001</v>
      </c>
      <c r="N1391" s="30">
        <v>218</v>
      </c>
      <c r="O1391" s="30">
        <v>60.219329389999999</v>
      </c>
      <c r="P1391" s="14">
        <v>-25.7</v>
      </c>
      <c r="Q1391" s="15">
        <v>16.751000000000001</v>
      </c>
      <c r="R1391" s="15">
        <v>98.100000000000009</v>
      </c>
      <c r="S1391" s="35">
        <f t="shared" si="77"/>
        <v>17.635452799999999</v>
      </c>
      <c r="T1391" s="35">
        <f t="shared" si="76"/>
        <v>103.27968000000001</v>
      </c>
    </row>
    <row r="1392" spans="1:20" x14ac:dyDescent="0.35">
      <c r="A1392" s="28">
        <v>2014</v>
      </c>
      <c r="B1392" s="28" t="s">
        <v>137</v>
      </c>
      <c r="C1392" s="10" t="s">
        <v>138</v>
      </c>
      <c r="D1392" s="28">
        <v>8</v>
      </c>
      <c r="E1392" s="28">
        <v>2</v>
      </c>
      <c r="F1392" s="28">
        <v>11</v>
      </c>
      <c r="G1392" s="28">
        <v>4</v>
      </c>
      <c r="H1392" s="28" t="s">
        <v>7</v>
      </c>
      <c r="I1392" s="29">
        <v>41883</v>
      </c>
      <c r="J1392" s="28" t="s">
        <v>128</v>
      </c>
      <c r="K1392" s="17">
        <v>747.8</v>
      </c>
      <c r="L1392" s="30">
        <v>380.8455108</v>
      </c>
      <c r="M1392" s="30">
        <v>159.74674920000001</v>
      </c>
      <c r="N1392" s="30">
        <v>172.5</v>
      </c>
      <c r="O1392" s="30">
        <v>34.727554179999998</v>
      </c>
      <c r="P1392" s="14">
        <v>-25.34</v>
      </c>
      <c r="Q1392" s="15">
        <v>17.679000000000002</v>
      </c>
      <c r="R1392" s="15">
        <v>141.30000000000001</v>
      </c>
      <c r="S1392" s="35">
        <f t="shared" si="77"/>
        <v>13.220356199999999</v>
      </c>
      <c r="T1392" s="35">
        <f t="shared" si="76"/>
        <v>105.66414</v>
      </c>
    </row>
    <row r="1393" spans="1:20" x14ac:dyDescent="0.35">
      <c r="A1393" s="28">
        <v>2014</v>
      </c>
      <c r="B1393" s="28" t="s">
        <v>137</v>
      </c>
      <c r="C1393" s="10" t="s">
        <v>138</v>
      </c>
      <c r="D1393" s="28">
        <v>8</v>
      </c>
      <c r="E1393" s="28">
        <v>1</v>
      </c>
      <c r="F1393" s="28">
        <v>12</v>
      </c>
      <c r="G1393" s="28">
        <v>4</v>
      </c>
      <c r="H1393" s="28" t="s">
        <v>6</v>
      </c>
      <c r="I1393" s="29">
        <v>41883</v>
      </c>
      <c r="J1393" s="28" t="s">
        <v>128</v>
      </c>
      <c r="K1393" s="17">
        <v>862.4</v>
      </c>
      <c r="L1393" s="30">
        <v>421.90689659999998</v>
      </c>
      <c r="M1393" s="30">
        <v>191.43793099999999</v>
      </c>
      <c r="N1393" s="30">
        <v>191.4</v>
      </c>
      <c r="O1393" s="30">
        <v>57.617241380000003</v>
      </c>
      <c r="P1393" s="14"/>
      <c r="Q1393" s="15"/>
      <c r="R1393" s="15"/>
      <c r="S1393" s="35"/>
      <c r="T1393" s="35"/>
    </row>
    <row r="1394" spans="1:20" x14ac:dyDescent="0.35">
      <c r="A1394" s="28">
        <v>2014</v>
      </c>
      <c r="B1394" s="28" t="s">
        <v>137</v>
      </c>
      <c r="C1394" s="10" t="s">
        <v>138</v>
      </c>
      <c r="D1394" s="28">
        <v>1</v>
      </c>
      <c r="E1394" s="28">
        <v>1</v>
      </c>
      <c r="F1394" s="28">
        <v>1</v>
      </c>
      <c r="G1394" s="28">
        <v>1</v>
      </c>
      <c r="H1394" s="28" t="s">
        <v>14</v>
      </c>
      <c r="I1394" s="29">
        <v>41940</v>
      </c>
      <c r="J1394" s="28" t="s">
        <v>129</v>
      </c>
      <c r="K1394" s="17">
        <v>1470.2</v>
      </c>
      <c r="L1394" s="30">
        <v>441.54843849999997</v>
      </c>
      <c r="M1394" s="30">
        <v>0</v>
      </c>
      <c r="N1394" s="30">
        <v>802</v>
      </c>
      <c r="O1394" s="30">
        <v>226.63548170000001</v>
      </c>
      <c r="P1394" s="26"/>
      <c r="Q1394" s="19"/>
      <c r="R1394" s="19"/>
      <c r="S1394" s="35"/>
      <c r="T1394" s="35"/>
    </row>
    <row r="1395" spans="1:20" x14ac:dyDescent="0.35">
      <c r="A1395" s="28">
        <v>2014</v>
      </c>
      <c r="B1395" s="28" t="s">
        <v>137</v>
      </c>
      <c r="C1395" s="10" t="s">
        <v>138</v>
      </c>
      <c r="D1395" s="28">
        <v>1</v>
      </c>
      <c r="E1395" s="28">
        <v>2</v>
      </c>
      <c r="F1395" s="28">
        <v>2</v>
      </c>
      <c r="G1395" s="28">
        <v>1</v>
      </c>
      <c r="H1395" s="28" t="s">
        <v>9</v>
      </c>
      <c r="I1395" s="29">
        <v>41940</v>
      </c>
      <c r="J1395" s="28" t="s">
        <v>129</v>
      </c>
      <c r="K1395" s="17">
        <v>1468.8</v>
      </c>
      <c r="L1395" s="30">
        <v>668.18670789999999</v>
      </c>
      <c r="M1395" s="30">
        <v>0</v>
      </c>
      <c r="N1395" s="30">
        <v>728</v>
      </c>
      <c r="O1395" s="30">
        <v>72.645440489999999</v>
      </c>
      <c r="P1395" s="26"/>
      <c r="Q1395" s="26"/>
      <c r="R1395" s="26"/>
      <c r="S1395" s="35"/>
      <c r="T1395" s="35"/>
    </row>
    <row r="1396" spans="1:20" x14ac:dyDescent="0.35">
      <c r="A1396" s="28">
        <v>2014</v>
      </c>
      <c r="B1396" s="28" t="s">
        <v>137</v>
      </c>
      <c r="C1396" s="10" t="s">
        <v>138</v>
      </c>
      <c r="D1396" s="28">
        <v>1</v>
      </c>
      <c r="E1396" s="28">
        <v>3</v>
      </c>
      <c r="F1396" s="28">
        <v>3</v>
      </c>
      <c r="G1396" s="28">
        <v>1</v>
      </c>
      <c r="H1396" s="28" t="s">
        <v>5</v>
      </c>
      <c r="I1396" s="29">
        <v>41940</v>
      </c>
      <c r="J1396" s="28" t="s">
        <v>129</v>
      </c>
      <c r="K1396" s="17">
        <v>1355.8</v>
      </c>
      <c r="L1396" s="30">
        <v>357.5147374</v>
      </c>
      <c r="M1396" s="30">
        <v>0</v>
      </c>
      <c r="N1396" s="30">
        <v>832.9</v>
      </c>
      <c r="O1396" s="30">
        <v>165.36013550000001</v>
      </c>
      <c r="P1396" s="26"/>
      <c r="Q1396" s="26"/>
      <c r="R1396" s="26"/>
      <c r="S1396" s="35"/>
      <c r="T1396" s="35"/>
    </row>
    <row r="1397" spans="1:20" x14ac:dyDescent="0.35">
      <c r="A1397" s="28">
        <v>2014</v>
      </c>
      <c r="B1397" s="28" t="s">
        <v>137</v>
      </c>
      <c r="C1397" s="10" t="s">
        <v>138</v>
      </c>
      <c r="D1397" s="28">
        <v>1</v>
      </c>
      <c r="E1397" s="28">
        <v>4</v>
      </c>
      <c r="F1397" s="28">
        <v>4</v>
      </c>
      <c r="G1397" s="28">
        <v>1</v>
      </c>
      <c r="H1397" s="28" t="s">
        <v>12</v>
      </c>
      <c r="I1397" s="29">
        <v>41940</v>
      </c>
      <c r="J1397" s="28" t="s">
        <v>129</v>
      </c>
      <c r="K1397" s="17">
        <v>1475.9</v>
      </c>
      <c r="L1397" s="30">
        <v>326.62025390000002</v>
      </c>
      <c r="M1397" s="30">
        <v>0</v>
      </c>
      <c r="N1397" s="30">
        <v>623.1</v>
      </c>
      <c r="O1397" s="30">
        <v>526.17626929999994</v>
      </c>
      <c r="P1397" s="26"/>
      <c r="Q1397" s="26"/>
      <c r="R1397" s="26"/>
      <c r="S1397" s="35"/>
      <c r="T1397" s="35"/>
    </row>
    <row r="1398" spans="1:20" x14ac:dyDescent="0.35">
      <c r="A1398" s="28">
        <v>2014</v>
      </c>
      <c r="B1398" s="28" t="s">
        <v>137</v>
      </c>
      <c r="C1398" s="10" t="s">
        <v>138</v>
      </c>
      <c r="D1398" s="28">
        <v>1</v>
      </c>
      <c r="E1398" s="28">
        <v>5</v>
      </c>
      <c r="F1398" s="28">
        <v>5</v>
      </c>
      <c r="G1398" s="28">
        <v>1</v>
      </c>
      <c r="H1398" s="28" t="s">
        <v>10</v>
      </c>
      <c r="I1398" s="29">
        <v>41940</v>
      </c>
      <c r="J1398" s="28" t="s">
        <v>129</v>
      </c>
      <c r="K1398" s="17">
        <v>1549</v>
      </c>
      <c r="L1398" s="30">
        <v>466.79393340000001</v>
      </c>
      <c r="M1398" s="30">
        <v>0</v>
      </c>
      <c r="N1398" s="30">
        <v>806.9</v>
      </c>
      <c r="O1398" s="30">
        <v>275.27563470000001</v>
      </c>
      <c r="P1398" s="26"/>
      <c r="Q1398" s="26"/>
      <c r="R1398" s="26"/>
      <c r="S1398" s="35"/>
      <c r="T1398" s="35"/>
    </row>
    <row r="1399" spans="1:20" x14ac:dyDescent="0.35">
      <c r="A1399" s="28">
        <v>2014</v>
      </c>
      <c r="B1399" s="28" t="s">
        <v>137</v>
      </c>
      <c r="C1399" s="10" t="s">
        <v>138</v>
      </c>
      <c r="D1399" s="28">
        <v>1</v>
      </c>
      <c r="E1399" s="28">
        <v>6</v>
      </c>
      <c r="F1399" s="28">
        <v>6</v>
      </c>
      <c r="G1399" s="28">
        <v>1</v>
      </c>
      <c r="H1399" s="28" t="s">
        <v>4</v>
      </c>
      <c r="I1399" s="29">
        <v>41940</v>
      </c>
      <c r="J1399" s="28" t="s">
        <v>129</v>
      </c>
      <c r="K1399" s="17">
        <v>1403.4</v>
      </c>
      <c r="L1399" s="30">
        <v>418.910011</v>
      </c>
      <c r="M1399" s="30">
        <v>0</v>
      </c>
      <c r="N1399" s="30">
        <v>427.1</v>
      </c>
      <c r="O1399" s="30">
        <v>557.3458746</v>
      </c>
      <c r="P1399" s="26"/>
      <c r="Q1399" s="26"/>
      <c r="R1399" s="26"/>
      <c r="S1399" s="35"/>
      <c r="T1399" s="35"/>
    </row>
    <row r="1400" spans="1:20" x14ac:dyDescent="0.35">
      <c r="A1400" s="28">
        <v>2014</v>
      </c>
      <c r="B1400" s="28" t="s">
        <v>137</v>
      </c>
      <c r="C1400" s="10" t="s">
        <v>138</v>
      </c>
      <c r="D1400" s="28">
        <v>2</v>
      </c>
      <c r="E1400" s="28">
        <v>6</v>
      </c>
      <c r="F1400" s="28">
        <v>7</v>
      </c>
      <c r="G1400" s="28">
        <v>1</v>
      </c>
      <c r="H1400" s="28" t="s">
        <v>7</v>
      </c>
      <c r="I1400" s="29">
        <v>41940</v>
      </c>
      <c r="J1400" s="28" t="s">
        <v>129</v>
      </c>
      <c r="K1400" s="17">
        <v>1222.5999999999999</v>
      </c>
      <c r="L1400" s="30">
        <v>261.26469159999999</v>
      </c>
      <c r="M1400" s="30">
        <v>0</v>
      </c>
      <c r="N1400" s="30">
        <v>633</v>
      </c>
      <c r="O1400" s="30">
        <v>328.36221469999998</v>
      </c>
      <c r="P1400" s="26"/>
      <c r="Q1400" s="26"/>
      <c r="R1400" s="26"/>
      <c r="S1400" s="35"/>
      <c r="T1400" s="35"/>
    </row>
    <row r="1401" spans="1:20" x14ac:dyDescent="0.35">
      <c r="A1401" s="28">
        <v>2014</v>
      </c>
      <c r="B1401" s="28" t="s">
        <v>137</v>
      </c>
      <c r="C1401" s="10" t="s">
        <v>138</v>
      </c>
      <c r="D1401" s="28">
        <v>2</v>
      </c>
      <c r="E1401" s="28">
        <v>5</v>
      </c>
      <c r="F1401" s="28">
        <v>8</v>
      </c>
      <c r="G1401" s="28">
        <v>1</v>
      </c>
      <c r="H1401" s="28" t="s">
        <v>3</v>
      </c>
      <c r="I1401" s="29">
        <v>41940</v>
      </c>
      <c r="J1401" s="28" t="s">
        <v>129</v>
      </c>
      <c r="K1401" s="17">
        <v>1533</v>
      </c>
      <c r="L1401" s="30">
        <v>474.85464439999998</v>
      </c>
      <c r="M1401" s="30">
        <v>0</v>
      </c>
      <c r="N1401" s="30">
        <v>734</v>
      </c>
      <c r="O1401" s="30">
        <v>324.11659539999999</v>
      </c>
      <c r="P1401" s="26"/>
      <c r="Q1401" s="26"/>
      <c r="R1401" s="26"/>
      <c r="S1401" s="35"/>
      <c r="T1401" s="35"/>
    </row>
    <row r="1402" spans="1:20" x14ac:dyDescent="0.35">
      <c r="A1402" s="28">
        <v>2014</v>
      </c>
      <c r="B1402" s="28" t="s">
        <v>137</v>
      </c>
      <c r="C1402" s="10" t="s">
        <v>138</v>
      </c>
      <c r="D1402" s="28">
        <v>2</v>
      </c>
      <c r="E1402" s="28">
        <v>4</v>
      </c>
      <c r="F1402" s="28">
        <v>9</v>
      </c>
      <c r="G1402" s="28">
        <v>1</v>
      </c>
      <c r="H1402" s="28" t="s">
        <v>6</v>
      </c>
      <c r="I1402" s="29">
        <v>41940</v>
      </c>
      <c r="J1402" s="28" t="s">
        <v>129</v>
      </c>
      <c r="K1402" s="17">
        <v>1475.3</v>
      </c>
      <c r="L1402" s="30">
        <v>419.36613820000002</v>
      </c>
      <c r="M1402" s="30">
        <v>0</v>
      </c>
      <c r="N1402" s="30">
        <v>921.4</v>
      </c>
      <c r="O1402" s="30">
        <v>134.49790490000001</v>
      </c>
      <c r="P1402" s="26"/>
      <c r="Q1402" s="26"/>
      <c r="R1402" s="26"/>
      <c r="S1402" s="35"/>
      <c r="T1402" s="35"/>
    </row>
    <row r="1403" spans="1:20" x14ac:dyDescent="0.35">
      <c r="A1403" s="28">
        <v>2014</v>
      </c>
      <c r="B1403" s="28" t="s">
        <v>137</v>
      </c>
      <c r="C1403" s="10" t="s">
        <v>138</v>
      </c>
      <c r="D1403" s="28">
        <v>2</v>
      </c>
      <c r="E1403" s="28">
        <v>3</v>
      </c>
      <c r="F1403" s="28">
        <v>10</v>
      </c>
      <c r="G1403" s="28">
        <v>1</v>
      </c>
      <c r="H1403" s="28" t="s">
        <v>2</v>
      </c>
      <c r="I1403" s="29">
        <v>41940</v>
      </c>
      <c r="J1403" s="28" t="s">
        <v>129</v>
      </c>
      <c r="K1403" s="17">
        <v>1440.1</v>
      </c>
      <c r="L1403" s="30">
        <v>381.61645750000002</v>
      </c>
      <c r="M1403" s="30">
        <v>0</v>
      </c>
      <c r="N1403" s="30">
        <v>920.9</v>
      </c>
      <c r="O1403" s="30">
        <v>137.5827755</v>
      </c>
      <c r="P1403" s="26"/>
      <c r="Q1403" s="26"/>
      <c r="R1403" s="26"/>
      <c r="S1403" s="35"/>
      <c r="T1403" s="35"/>
    </row>
    <row r="1404" spans="1:20" x14ac:dyDescent="0.35">
      <c r="A1404" s="28">
        <v>2014</v>
      </c>
      <c r="B1404" s="28" t="s">
        <v>137</v>
      </c>
      <c r="C1404" s="10" t="s">
        <v>138</v>
      </c>
      <c r="D1404" s="28">
        <v>2</v>
      </c>
      <c r="E1404" s="28">
        <v>2</v>
      </c>
      <c r="F1404" s="28">
        <v>11</v>
      </c>
      <c r="G1404" s="28">
        <v>1</v>
      </c>
      <c r="H1404" s="28" t="s">
        <v>13</v>
      </c>
      <c r="I1404" s="29">
        <v>41940</v>
      </c>
      <c r="J1404" s="28" t="s">
        <v>129</v>
      </c>
      <c r="K1404" s="17">
        <v>1361.4</v>
      </c>
      <c r="L1404" s="30">
        <v>332.833282</v>
      </c>
      <c r="M1404" s="30">
        <v>0</v>
      </c>
      <c r="N1404" s="30">
        <v>969.1</v>
      </c>
      <c r="O1404" s="30">
        <v>59.434514640000003</v>
      </c>
      <c r="P1404" s="26"/>
      <c r="Q1404" s="26"/>
      <c r="R1404" s="26"/>
      <c r="S1404" s="35"/>
      <c r="T1404" s="35"/>
    </row>
    <row r="1405" spans="1:20" x14ac:dyDescent="0.35">
      <c r="A1405" s="28">
        <v>2014</v>
      </c>
      <c r="B1405" s="28" t="s">
        <v>137</v>
      </c>
      <c r="C1405" s="10" t="s">
        <v>138</v>
      </c>
      <c r="D1405" s="28">
        <v>2</v>
      </c>
      <c r="E1405" s="28">
        <v>1</v>
      </c>
      <c r="F1405" s="28">
        <v>12</v>
      </c>
      <c r="G1405" s="28">
        <v>1</v>
      </c>
      <c r="H1405" s="28" t="s">
        <v>8</v>
      </c>
      <c r="I1405" s="29">
        <v>41940</v>
      </c>
      <c r="J1405" s="28" t="s">
        <v>129</v>
      </c>
      <c r="K1405" s="17">
        <v>1659.2</v>
      </c>
      <c r="L1405" s="30">
        <v>367.36545009999998</v>
      </c>
      <c r="M1405" s="30">
        <v>0</v>
      </c>
      <c r="N1405" s="30">
        <v>1174.8</v>
      </c>
      <c r="O1405" s="30">
        <v>117.0725061</v>
      </c>
      <c r="P1405" s="26"/>
      <c r="Q1405" s="26"/>
      <c r="R1405" s="26"/>
      <c r="S1405" s="35"/>
      <c r="T1405" s="35"/>
    </row>
    <row r="1406" spans="1:20" x14ac:dyDescent="0.35">
      <c r="A1406" s="28">
        <v>2014</v>
      </c>
      <c r="B1406" s="28" t="s">
        <v>137</v>
      </c>
      <c r="C1406" s="10" t="s">
        <v>138</v>
      </c>
      <c r="D1406" s="28">
        <v>3</v>
      </c>
      <c r="E1406" s="28">
        <v>1</v>
      </c>
      <c r="F1406" s="28">
        <v>1</v>
      </c>
      <c r="G1406" s="28">
        <v>2</v>
      </c>
      <c r="H1406" s="28" t="s">
        <v>13</v>
      </c>
      <c r="I1406" s="29">
        <v>41940</v>
      </c>
      <c r="J1406" s="28" t="s">
        <v>129</v>
      </c>
      <c r="K1406" s="17">
        <v>1497.8</v>
      </c>
      <c r="L1406" s="30">
        <v>419.43894829999999</v>
      </c>
      <c r="M1406" s="30">
        <v>0</v>
      </c>
      <c r="N1406" s="30">
        <v>608.6</v>
      </c>
      <c r="O1406" s="30">
        <v>469.80825440000001</v>
      </c>
      <c r="P1406" s="26"/>
      <c r="Q1406" s="26"/>
      <c r="R1406" s="26"/>
      <c r="S1406" s="35"/>
      <c r="T1406" s="35"/>
    </row>
    <row r="1407" spans="1:20" x14ac:dyDescent="0.35">
      <c r="A1407" s="28">
        <v>2014</v>
      </c>
      <c r="B1407" s="28" t="s">
        <v>137</v>
      </c>
      <c r="C1407" s="10" t="s">
        <v>138</v>
      </c>
      <c r="D1407" s="28">
        <v>3</v>
      </c>
      <c r="E1407" s="28">
        <v>2</v>
      </c>
      <c r="F1407" s="28">
        <v>2</v>
      </c>
      <c r="G1407" s="28">
        <v>2</v>
      </c>
      <c r="H1407" s="28" t="s">
        <v>4</v>
      </c>
      <c r="I1407" s="29">
        <v>41940</v>
      </c>
      <c r="J1407" s="28" t="s">
        <v>129</v>
      </c>
      <c r="K1407" s="17">
        <v>1328.9</v>
      </c>
      <c r="L1407" s="30">
        <v>347.34831129999998</v>
      </c>
      <c r="M1407" s="30">
        <v>0</v>
      </c>
      <c r="N1407" s="30">
        <v>860.6</v>
      </c>
      <c r="O1407" s="30">
        <v>120.9864905</v>
      </c>
      <c r="P1407" s="26"/>
      <c r="Q1407" s="26"/>
      <c r="R1407" s="26"/>
      <c r="S1407" s="35"/>
      <c r="T1407" s="35"/>
    </row>
    <row r="1408" spans="1:20" x14ac:dyDescent="0.35">
      <c r="A1408" s="28">
        <v>2014</v>
      </c>
      <c r="B1408" s="28" t="s">
        <v>137</v>
      </c>
      <c r="C1408" s="10" t="s">
        <v>138</v>
      </c>
      <c r="D1408" s="28">
        <v>3</v>
      </c>
      <c r="E1408" s="28">
        <v>3</v>
      </c>
      <c r="F1408" s="28">
        <v>3</v>
      </c>
      <c r="G1408" s="28">
        <v>2</v>
      </c>
      <c r="H1408" s="28" t="s">
        <v>8</v>
      </c>
      <c r="I1408" s="29">
        <v>41940</v>
      </c>
      <c r="J1408" s="28" t="s">
        <v>129</v>
      </c>
      <c r="K1408" s="17">
        <v>1769.2</v>
      </c>
      <c r="L1408" s="30">
        <v>517.7407872</v>
      </c>
      <c r="M1408" s="30">
        <v>0</v>
      </c>
      <c r="N1408" s="30">
        <v>1159.5999999999999</v>
      </c>
      <c r="O1408" s="30">
        <v>91.840958360000002</v>
      </c>
      <c r="P1408" s="26"/>
      <c r="Q1408" s="26"/>
      <c r="R1408" s="26"/>
      <c r="S1408" s="35"/>
      <c r="T1408" s="35"/>
    </row>
    <row r="1409" spans="1:20" x14ac:dyDescent="0.35">
      <c r="A1409" s="28">
        <v>2014</v>
      </c>
      <c r="B1409" s="28" t="s">
        <v>137</v>
      </c>
      <c r="C1409" s="10" t="s">
        <v>138</v>
      </c>
      <c r="D1409" s="28">
        <v>3</v>
      </c>
      <c r="E1409" s="28">
        <v>4</v>
      </c>
      <c r="F1409" s="28">
        <v>4</v>
      </c>
      <c r="G1409" s="28">
        <v>2</v>
      </c>
      <c r="H1409" s="28" t="s">
        <v>5</v>
      </c>
      <c r="I1409" s="29">
        <v>41940</v>
      </c>
      <c r="J1409" s="28" t="s">
        <v>129</v>
      </c>
      <c r="K1409" s="17">
        <v>1629.8</v>
      </c>
      <c r="L1409" s="30">
        <v>411.11272129999998</v>
      </c>
      <c r="M1409" s="30">
        <v>0</v>
      </c>
      <c r="N1409" s="30">
        <v>721.4</v>
      </c>
      <c r="O1409" s="30">
        <v>497.2421683</v>
      </c>
      <c r="P1409" s="26"/>
      <c r="Q1409" s="26"/>
      <c r="R1409" s="26"/>
      <c r="S1409" s="35"/>
      <c r="T1409" s="35"/>
    </row>
    <row r="1410" spans="1:20" x14ac:dyDescent="0.35">
      <c r="A1410" s="28">
        <v>2014</v>
      </c>
      <c r="B1410" s="28" t="s">
        <v>137</v>
      </c>
      <c r="C1410" s="10" t="s">
        <v>138</v>
      </c>
      <c r="D1410" s="28">
        <v>3</v>
      </c>
      <c r="E1410" s="28">
        <v>5</v>
      </c>
      <c r="F1410" s="28">
        <v>5</v>
      </c>
      <c r="G1410" s="28">
        <v>2</v>
      </c>
      <c r="H1410" s="28" t="s">
        <v>6</v>
      </c>
      <c r="I1410" s="29">
        <v>41940</v>
      </c>
      <c r="J1410" s="28" t="s">
        <v>129</v>
      </c>
      <c r="K1410" s="17">
        <v>1471.5</v>
      </c>
      <c r="L1410" s="30">
        <v>551.95301759999995</v>
      </c>
      <c r="M1410" s="30">
        <v>0</v>
      </c>
      <c r="N1410" s="30">
        <v>871.8</v>
      </c>
      <c r="O1410" s="30">
        <v>47.77597403</v>
      </c>
      <c r="P1410" s="26"/>
      <c r="Q1410" s="26"/>
      <c r="R1410" s="26"/>
      <c r="S1410" s="35"/>
      <c r="T1410" s="35"/>
    </row>
    <row r="1411" spans="1:20" x14ac:dyDescent="0.35">
      <c r="A1411" s="28">
        <v>2014</v>
      </c>
      <c r="B1411" s="28" t="s">
        <v>137</v>
      </c>
      <c r="C1411" s="10" t="s">
        <v>138</v>
      </c>
      <c r="D1411" s="28">
        <v>3</v>
      </c>
      <c r="E1411" s="28">
        <v>6</v>
      </c>
      <c r="F1411" s="28">
        <v>6</v>
      </c>
      <c r="G1411" s="28">
        <v>2</v>
      </c>
      <c r="H1411" s="28" t="s">
        <v>3</v>
      </c>
      <c r="I1411" s="29">
        <v>41940</v>
      </c>
      <c r="J1411" s="28" t="s">
        <v>129</v>
      </c>
      <c r="K1411" s="17">
        <v>1310.2</v>
      </c>
      <c r="L1411" s="30">
        <v>359.3375527</v>
      </c>
      <c r="M1411" s="30">
        <v>0</v>
      </c>
      <c r="N1411" s="30">
        <v>760.7</v>
      </c>
      <c r="O1411" s="30">
        <v>190.17248950000001</v>
      </c>
      <c r="P1411" s="26"/>
      <c r="Q1411" s="26"/>
      <c r="R1411" s="26"/>
      <c r="S1411" s="35"/>
      <c r="T1411" s="35"/>
    </row>
    <row r="1412" spans="1:20" x14ac:dyDescent="0.35">
      <c r="A1412" s="28">
        <v>2014</v>
      </c>
      <c r="B1412" s="28" t="s">
        <v>137</v>
      </c>
      <c r="C1412" s="10" t="s">
        <v>138</v>
      </c>
      <c r="D1412" s="28">
        <v>4</v>
      </c>
      <c r="E1412" s="28">
        <v>6</v>
      </c>
      <c r="F1412" s="28">
        <v>7</v>
      </c>
      <c r="G1412" s="28">
        <v>2</v>
      </c>
      <c r="H1412" s="28" t="s">
        <v>12</v>
      </c>
      <c r="I1412" s="29">
        <v>41940</v>
      </c>
      <c r="J1412" s="28" t="s">
        <v>129</v>
      </c>
      <c r="K1412" s="17">
        <v>1299.4000000000001</v>
      </c>
      <c r="L1412" s="30">
        <v>432.38461539999997</v>
      </c>
      <c r="M1412" s="30">
        <v>0</v>
      </c>
      <c r="N1412" s="30">
        <v>799.6</v>
      </c>
      <c r="O1412" s="30">
        <v>67.38461538</v>
      </c>
      <c r="P1412" s="26"/>
      <c r="Q1412" s="26"/>
      <c r="R1412" s="26"/>
      <c r="S1412" s="35"/>
      <c r="T1412" s="35"/>
    </row>
    <row r="1413" spans="1:20" x14ac:dyDescent="0.35">
      <c r="A1413" s="28">
        <v>2014</v>
      </c>
      <c r="B1413" s="28" t="s">
        <v>137</v>
      </c>
      <c r="C1413" s="10" t="s">
        <v>138</v>
      </c>
      <c r="D1413" s="28">
        <v>4</v>
      </c>
      <c r="E1413" s="28">
        <v>5</v>
      </c>
      <c r="F1413" s="28">
        <v>8</v>
      </c>
      <c r="G1413" s="28">
        <v>2</v>
      </c>
      <c r="H1413" s="28" t="s">
        <v>9</v>
      </c>
      <c r="I1413" s="29">
        <v>41940</v>
      </c>
      <c r="J1413" s="28" t="s">
        <v>129</v>
      </c>
      <c r="K1413" s="17">
        <v>1464.1</v>
      </c>
      <c r="L1413" s="30">
        <v>549.7323083</v>
      </c>
      <c r="M1413" s="30">
        <v>0</v>
      </c>
      <c r="N1413" s="30">
        <v>849.3</v>
      </c>
      <c r="O1413" s="30">
        <v>65.034054670000003</v>
      </c>
      <c r="P1413" s="26"/>
      <c r="Q1413" s="26"/>
      <c r="R1413" s="26"/>
      <c r="S1413" s="35"/>
      <c r="T1413" s="35"/>
    </row>
    <row r="1414" spans="1:20" x14ac:dyDescent="0.35">
      <c r="A1414" s="28">
        <v>2014</v>
      </c>
      <c r="B1414" s="28" t="s">
        <v>137</v>
      </c>
      <c r="C1414" s="10" t="s">
        <v>138</v>
      </c>
      <c r="D1414" s="28">
        <v>4</v>
      </c>
      <c r="E1414" s="28">
        <v>4</v>
      </c>
      <c r="F1414" s="28">
        <v>9</v>
      </c>
      <c r="G1414" s="28">
        <v>2</v>
      </c>
      <c r="H1414" s="28" t="s">
        <v>14</v>
      </c>
      <c r="I1414" s="29">
        <v>41940</v>
      </c>
      <c r="J1414" s="28" t="s">
        <v>129</v>
      </c>
      <c r="K1414" s="17">
        <v>1515.7</v>
      </c>
      <c r="L1414" s="30">
        <v>321.6831383</v>
      </c>
      <c r="M1414" s="30">
        <v>0</v>
      </c>
      <c r="N1414" s="30">
        <v>1063.4000000000001</v>
      </c>
      <c r="O1414" s="30">
        <v>130.6081915</v>
      </c>
      <c r="P1414" s="26"/>
      <c r="Q1414" s="26"/>
      <c r="R1414" s="26"/>
      <c r="S1414" s="35"/>
      <c r="T1414" s="35"/>
    </row>
    <row r="1415" spans="1:20" x14ac:dyDescent="0.35">
      <c r="A1415" s="28">
        <v>2014</v>
      </c>
      <c r="B1415" s="28" t="s">
        <v>137</v>
      </c>
      <c r="C1415" s="10" t="s">
        <v>138</v>
      </c>
      <c r="D1415" s="28">
        <v>4</v>
      </c>
      <c r="E1415" s="28">
        <v>3</v>
      </c>
      <c r="F1415" s="28">
        <v>10</v>
      </c>
      <c r="G1415" s="28">
        <v>2</v>
      </c>
      <c r="H1415" s="28" t="s">
        <v>7</v>
      </c>
      <c r="I1415" s="29">
        <v>41940</v>
      </c>
      <c r="J1415" s="28" t="s">
        <v>129</v>
      </c>
      <c r="K1415" s="17">
        <v>1392.1</v>
      </c>
      <c r="L1415" s="30">
        <v>608.46754969999995</v>
      </c>
      <c r="M1415" s="30">
        <v>0</v>
      </c>
      <c r="N1415" s="30">
        <v>688.1</v>
      </c>
      <c r="O1415" s="30">
        <v>95.484626300000002</v>
      </c>
      <c r="P1415" s="26"/>
      <c r="Q1415" s="26"/>
      <c r="R1415" s="26"/>
      <c r="S1415" s="35"/>
      <c r="T1415" s="35"/>
    </row>
    <row r="1416" spans="1:20" x14ac:dyDescent="0.35">
      <c r="A1416" s="28">
        <v>2014</v>
      </c>
      <c r="B1416" s="28" t="s">
        <v>137</v>
      </c>
      <c r="C1416" s="10" t="s">
        <v>138</v>
      </c>
      <c r="D1416" s="28">
        <v>4</v>
      </c>
      <c r="E1416" s="28">
        <v>2</v>
      </c>
      <c r="F1416" s="28">
        <v>11</v>
      </c>
      <c r="G1416" s="28">
        <v>2</v>
      </c>
      <c r="H1416" s="28" t="s">
        <v>2</v>
      </c>
      <c r="I1416" s="29">
        <v>41940</v>
      </c>
      <c r="J1416" s="28" t="s">
        <v>129</v>
      </c>
      <c r="K1416" s="17">
        <v>1419</v>
      </c>
      <c r="L1416" s="30">
        <v>407.8436337</v>
      </c>
      <c r="M1416" s="30">
        <v>0</v>
      </c>
      <c r="N1416" s="30">
        <v>937.2</v>
      </c>
      <c r="O1416" s="30">
        <v>73.961280709999997</v>
      </c>
      <c r="P1416" s="26"/>
      <c r="Q1416" s="26"/>
      <c r="R1416" s="26"/>
      <c r="S1416" s="35"/>
      <c r="T1416" s="35"/>
    </row>
    <row r="1417" spans="1:20" x14ac:dyDescent="0.35">
      <c r="A1417" s="28">
        <v>2014</v>
      </c>
      <c r="B1417" s="28" t="s">
        <v>137</v>
      </c>
      <c r="C1417" s="10" t="s">
        <v>138</v>
      </c>
      <c r="D1417" s="28">
        <v>4</v>
      </c>
      <c r="E1417" s="28">
        <v>1</v>
      </c>
      <c r="F1417" s="28">
        <v>12</v>
      </c>
      <c r="G1417" s="28">
        <v>2</v>
      </c>
      <c r="H1417" s="28" t="s">
        <v>10</v>
      </c>
      <c r="I1417" s="29">
        <v>41940</v>
      </c>
      <c r="J1417" s="28" t="s">
        <v>129</v>
      </c>
      <c r="K1417" s="17">
        <v>1547.2</v>
      </c>
      <c r="L1417" s="30">
        <v>381.15149209999998</v>
      </c>
      <c r="M1417" s="30">
        <v>0</v>
      </c>
      <c r="N1417" s="30">
        <v>1081.5999999999999</v>
      </c>
      <c r="O1417" s="30">
        <v>84.482031750000004</v>
      </c>
      <c r="P1417" s="26"/>
      <c r="Q1417" s="26"/>
      <c r="R1417" s="26"/>
      <c r="S1417" s="35"/>
      <c r="T1417" s="35"/>
    </row>
    <row r="1418" spans="1:20" x14ac:dyDescent="0.35">
      <c r="A1418" s="28">
        <v>2014</v>
      </c>
      <c r="B1418" s="28" t="s">
        <v>137</v>
      </c>
      <c r="C1418" s="10" t="s">
        <v>138</v>
      </c>
      <c r="D1418" s="28">
        <v>5</v>
      </c>
      <c r="E1418" s="28">
        <v>1</v>
      </c>
      <c r="F1418" s="28">
        <v>1</v>
      </c>
      <c r="G1418" s="28">
        <v>3</v>
      </c>
      <c r="H1418" s="28" t="s">
        <v>7</v>
      </c>
      <c r="I1418" s="29">
        <v>41940</v>
      </c>
      <c r="J1418" s="28" t="s">
        <v>129</v>
      </c>
      <c r="K1418" s="17">
        <v>1529.7</v>
      </c>
      <c r="L1418" s="30">
        <v>346.68746720000001</v>
      </c>
      <c r="M1418" s="30">
        <v>0</v>
      </c>
      <c r="N1418" s="30">
        <v>706.7</v>
      </c>
      <c r="O1418" s="30">
        <v>476.2777729</v>
      </c>
      <c r="P1418" s="26"/>
      <c r="Q1418" s="26"/>
      <c r="R1418" s="26"/>
      <c r="S1418" s="35"/>
      <c r="T1418" s="35"/>
    </row>
    <row r="1419" spans="1:20" x14ac:dyDescent="0.35">
      <c r="A1419" s="28">
        <v>2014</v>
      </c>
      <c r="B1419" s="28" t="s">
        <v>137</v>
      </c>
      <c r="C1419" s="10" t="s">
        <v>138</v>
      </c>
      <c r="D1419" s="28">
        <v>5</v>
      </c>
      <c r="E1419" s="28">
        <v>2</v>
      </c>
      <c r="F1419" s="28">
        <v>2</v>
      </c>
      <c r="G1419" s="28">
        <v>3</v>
      </c>
      <c r="H1419" s="28" t="s">
        <v>14</v>
      </c>
      <c r="I1419" s="29">
        <v>41940</v>
      </c>
      <c r="J1419" s="28" t="s">
        <v>129</v>
      </c>
      <c r="K1419" s="17">
        <v>1637.9</v>
      </c>
      <c r="L1419" s="30">
        <v>433.56176470000003</v>
      </c>
      <c r="M1419" s="30">
        <v>0</v>
      </c>
      <c r="N1419" s="30">
        <v>683.2</v>
      </c>
      <c r="O1419" s="30">
        <v>521.10290959999998</v>
      </c>
      <c r="P1419" s="26"/>
      <c r="Q1419" s="26"/>
      <c r="R1419" s="26"/>
      <c r="S1419" s="35"/>
      <c r="T1419" s="35"/>
    </row>
    <row r="1420" spans="1:20" x14ac:dyDescent="0.35">
      <c r="A1420" s="28">
        <v>2014</v>
      </c>
      <c r="B1420" s="28" t="s">
        <v>137</v>
      </c>
      <c r="C1420" s="10" t="s">
        <v>138</v>
      </c>
      <c r="D1420" s="28">
        <v>5</v>
      </c>
      <c r="E1420" s="28">
        <v>3</v>
      </c>
      <c r="F1420" s="28">
        <v>3</v>
      </c>
      <c r="G1420" s="28">
        <v>3</v>
      </c>
      <c r="H1420" s="28" t="s">
        <v>6</v>
      </c>
      <c r="I1420" s="29">
        <v>41940</v>
      </c>
      <c r="J1420" s="28" t="s">
        <v>129</v>
      </c>
      <c r="K1420" s="17">
        <v>1445.1</v>
      </c>
      <c r="L1420" s="30">
        <v>413.65315989999999</v>
      </c>
      <c r="M1420" s="30">
        <v>0</v>
      </c>
      <c r="N1420" s="30">
        <v>946.4</v>
      </c>
      <c r="O1420" s="30">
        <v>85.058550190000005</v>
      </c>
      <c r="P1420" s="26"/>
      <c r="Q1420" s="26"/>
      <c r="R1420" s="26"/>
      <c r="S1420" s="35"/>
      <c r="T1420" s="35"/>
    </row>
    <row r="1421" spans="1:20" x14ac:dyDescent="0.35">
      <c r="A1421" s="28">
        <v>2014</v>
      </c>
      <c r="B1421" s="28" t="s">
        <v>137</v>
      </c>
      <c r="C1421" s="10" t="s">
        <v>138</v>
      </c>
      <c r="D1421" s="28">
        <v>5</v>
      </c>
      <c r="E1421" s="28">
        <v>4</v>
      </c>
      <c r="F1421" s="28">
        <v>4</v>
      </c>
      <c r="G1421" s="28">
        <v>3</v>
      </c>
      <c r="H1421" s="28" t="s">
        <v>13</v>
      </c>
      <c r="I1421" s="29">
        <v>41940</v>
      </c>
      <c r="J1421" s="28" t="s">
        <v>129</v>
      </c>
      <c r="K1421" s="17">
        <v>1169.5</v>
      </c>
      <c r="L1421" s="30">
        <v>395.74886190000001</v>
      </c>
      <c r="M1421" s="30">
        <v>0</v>
      </c>
      <c r="N1421" s="30">
        <v>717.8</v>
      </c>
      <c r="O1421" s="30">
        <v>55.901745069999997</v>
      </c>
      <c r="P1421" s="26"/>
      <c r="Q1421" s="26"/>
      <c r="R1421" s="26"/>
      <c r="S1421" s="35"/>
      <c r="T1421" s="35"/>
    </row>
    <row r="1422" spans="1:20" x14ac:dyDescent="0.35">
      <c r="A1422" s="28">
        <v>2014</v>
      </c>
      <c r="B1422" s="28" t="s">
        <v>137</v>
      </c>
      <c r="C1422" s="10" t="s">
        <v>138</v>
      </c>
      <c r="D1422" s="28">
        <v>5</v>
      </c>
      <c r="E1422" s="28">
        <v>5</v>
      </c>
      <c r="F1422" s="28">
        <v>5</v>
      </c>
      <c r="G1422" s="28">
        <v>3</v>
      </c>
      <c r="H1422" s="28" t="s">
        <v>5</v>
      </c>
      <c r="I1422" s="29">
        <v>41940</v>
      </c>
      <c r="J1422" s="28" t="s">
        <v>129</v>
      </c>
      <c r="K1422" s="17">
        <v>1486.7</v>
      </c>
      <c r="L1422" s="30">
        <v>436.00336540000001</v>
      </c>
      <c r="M1422" s="30">
        <v>0</v>
      </c>
      <c r="N1422" s="30">
        <v>743.4</v>
      </c>
      <c r="O1422" s="30">
        <v>307.34663460000002</v>
      </c>
      <c r="P1422" s="26"/>
      <c r="Q1422" s="26"/>
      <c r="R1422" s="26"/>
      <c r="S1422" s="35"/>
      <c r="T1422" s="35"/>
    </row>
    <row r="1423" spans="1:20" x14ac:dyDescent="0.35">
      <c r="A1423" s="28">
        <v>2014</v>
      </c>
      <c r="B1423" s="28" t="s">
        <v>137</v>
      </c>
      <c r="C1423" s="10" t="s">
        <v>138</v>
      </c>
      <c r="D1423" s="28">
        <v>5</v>
      </c>
      <c r="E1423" s="28">
        <v>6</v>
      </c>
      <c r="F1423" s="28">
        <v>6</v>
      </c>
      <c r="G1423" s="28">
        <v>3</v>
      </c>
      <c r="H1423" s="28" t="s">
        <v>10</v>
      </c>
      <c r="I1423" s="29">
        <v>41940</v>
      </c>
      <c r="J1423" s="28" t="s">
        <v>129</v>
      </c>
      <c r="K1423" s="17">
        <v>1380.1</v>
      </c>
      <c r="L1423" s="30">
        <v>241.94537769999999</v>
      </c>
      <c r="M1423" s="30">
        <v>0</v>
      </c>
      <c r="N1423" s="30">
        <v>743</v>
      </c>
      <c r="O1423" s="30">
        <v>395.20338220000002</v>
      </c>
      <c r="P1423" s="26"/>
      <c r="Q1423" s="26"/>
      <c r="R1423" s="26"/>
      <c r="S1423" s="35"/>
      <c r="T1423" s="35"/>
    </row>
    <row r="1424" spans="1:20" x14ac:dyDescent="0.35">
      <c r="A1424" s="28">
        <v>2014</v>
      </c>
      <c r="B1424" s="28" t="s">
        <v>137</v>
      </c>
      <c r="C1424" s="10" t="s">
        <v>138</v>
      </c>
      <c r="D1424" s="28">
        <v>6</v>
      </c>
      <c r="E1424" s="28">
        <v>6</v>
      </c>
      <c r="F1424" s="28">
        <v>7</v>
      </c>
      <c r="G1424" s="28">
        <v>3</v>
      </c>
      <c r="H1424" s="28" t="s">
        <v>8</v>
      </c>
      <c r="I1424" s="29">
        <v>41940</v>
      </c>
      <c r="J1424" s="28" t="s">
        <v>129</v>
      </c>
      <c r="K1424" s="17">
        <v>1341.6</v>
      </c>
      <c r="L1424" s="30">
        <v>314.32587860000001</v>
      </c>
      <c r="M1424" s="30">
        <v>0</v>
      </c>
      <c r="N1424" s="30">
        <v>975.1</v>
      </c>
      <c r="O1424" s="30">
        <v>52.149520770000002</v>
      </c>
      <c r="P1424" s="26"/>
      <c r="Q1424" s="26"/>
      <c r="R1424" s="26"/>
      <c r="S1424" s="35"/>
      <c r="T1424" s="35"/>
    </row>
    <row r="1425" spans="1:20" x14ac:dyDescent="0.35">
      <c r="A1425" s="28">
        <v>2014</v>
      </c>
      <c r="B1425" s="28" t="s">
        <v>137</v>
      </c>
      <c r="C1425" s="10" t="s">
        <v>138</v>
      </c>
      <c r="D1425" s="28">
        <v>6</v>
      </c>
      <c r="E1425" s="28">
        <v>5</v>
      </c>
      <c r="F1425" s="28">
        <v>8</v>
      </c>
      <c r="G1425" s="28">
        <v>3</v>
      </c>
      <c r="H1425" s="28" t="s">
        <v>2</v>
      </c>
      <c r="I1425" s="29">
        <v>41940</v>
      </c>
      <c r="J1425" s="28" t="s">
        <v>129</v>
      </c>
      <c r="K1425" s="17">
        <v>1434.6</v>
      </c>
      <c r="L1425" s="30">
        <v>177.80809120000001</v>
      </c>
      <c r="M1425" s="30">
        <v>0</v>
      </c>
      <c r="N1425" s="30">
        <v>704.9</v>
      </c>
      <c r="O1425" s="30">
        <v>551.8909893</v>
      </c>
      <c r="P1425" s="26"/>
      <c r="Q1425" s="26"/>
      <c r="R1425" s="26"/>
      <c r="S1425" s="35"/>
      <c r="T1425" s="35"/>
    </row>
    <row r="1426" spans="1:20" x14ac:dyDescent="0.35">
      <c r="A1426" s="28">
        <v>2014</v>
      </c>
      <c r="B1426" s="28" t="s">
        <v>137</v>
      </c>
      <c r="C1426" s="10" t="s">
        <v>138</v>
      </c>
      <c r="D1426" s="28">
        <v>6</v>
      </c>
      <c r="E1426" s="28">
        <v>4</v>
      </c>
      <c r="F1426" s="28">
        <v>9</v>
      </c>
      <c r="G1426" s="28">
        <v>3</v>
      </c>
      <c r="H1426" s="28" t="s">
        <v>9</v>
      </c>
      <c r="I1426" s="29">
        <v>41940</v>
      </c>
      <c r="J1426" s="28" t="s">
        <v>129</v>
      </c>
      <c r="K1426" s="17">
        <v>1484.2</v>
      </c>
      <c r="L1426" s="30">
        <v>472.53968850000001</v>
      </c>
      <c r="M1426" s="30">
        <v>0</v>
      </c>
      <c r="N1426" s="30">
        <v>934</v>
      </c>
      <c r="O1426" s="30">
        <v>77.677757009999993</v>
      </c>
      <c r="P1426" s="26"/>
      <c r="Q1426" s="26"/>
      <c r="R1426" s="26"/>
      <c r="S1426" s="35"/>
      <c r="T1426" s="35"/>
    </row>
    <row r="1427" spans="1:20" x14ac:dyDescent="0.35">
      <c r="A1427" s="28">
        <v>2014</v>
      </c>
      <c r="B1427" s="28" t="s">
        <v>137</v>
      </c>
      <c r="C1427" s="10" t="s">
        <v>138</v>
      </c>
      <c r="D1427" s="28">
        <v>6</v>
      </c>
      <c r="E1427" s="28">
        <v>3</v>
      </c>
      <c r="F1427" s="28">
        <v>10</v>
      </c>
      <c r="G1427" s="28">
        <v>3</v>
      </c>
      <c r="H1427" s="28" t="s">
        <v>4</v>
      </c>
      <c r="I1427" s="29">
        <v>41940</v>
      </c>
      <c r="J1427" s="28" t="s">
        <v>129</v>
      </c>
      <c r="K1427" s="17">
        <v>1339.3</v>
      </c>
      <c r="L1427" s="30">
        <v>370.09516589999998</v>
      </c>
      <c r="M1427" s="30">
        <v>0</v>
      </c>
      <c r="N1427" s="30">
        <v>861</v>
      </c>
      <c r="O1427" s="30">
        <v>108.2262626</v>
      </c>
      <c r="P1427" s="26"/>
      <c r="Q1427" s="26"/>
      <c r="R1427" s="26"/>
      <c r="S1427" s="35"/>
      <c r="T1427" s="35"/>
    </row>
    <row r="1428" spans="1:20" x14ac:dyDescent="0.35">
      <c r="A1428" s="28">
        <v>2014</v>
      </c>
      <c r="B1428" s="28" t="s">
        <v>137</v>
      </c>
      <c r="C1428" s="10" t="s">
        <v>138</v>
      </c>
      <c r="D1428" s="28">
        <v>6</v>
      </c>
      <c r="E1428" s="28">
        <v>2</v>
      </c>
      <c r="F1428" s="28">
        <v>11</v>
      </c>
      <c r="G1428" s="28">
        <v>3</v>
      </c>
      <c r="H1428" s="28" t="s">
        <v>3</v>
      </c>
      <c r="I1428" s="29">
        <v>41940</v>
      </c>
      <c r="J1428" s="28" t="s">
        <v>129</v>
      </c>
      <c r="K1428" s="17">
        <v>1328</v>
      </c>
      <c r="L1428" s="30">
        <v>258.68258270000001</v>
      </c>
      <c r="M1428" s="30">
        <v>0</v>
      </c>
      <c r="N1428" s="30">
        <v>600.20000000000005</v>
      </c>
      <c r="O1428" s="30">
        <v>469.08735760000002</v>
      </c>
      <c r="P1428" s="26"/>
      <c r="Q1428" s="26"/>
      <c r="R1428" s="26"/>
      <c r="S1428" s="35"/>
      <c r="T1428" s="35"/>
    </row>
    <row r="1429" spans="1:20" x14ac:dyDescent="0.35">
      <c r="A1429" s="28">
        <v>2014</v>
      </c>
      <c r="B1429" s="28" t="s">
        <v>137</v>
      </c>
      <c r="C1429" s="10" t="s">
        <v>138</v>
      </c>
      <c r="D1429" s="28">
        <v>6</v>
      </c>
      <c r="E1429" s="28">
        <v>1</v>
      </c>
      <c r="F1429" s="28">
        <v>12</v>
      </c>
      <c r="G1429" s="28">
        <v>3</v>
      </c>
      <c r="H1429" s="28" t="s">
        <v>12</v>
      </c>
      <c r="I1429" s="29">
        <v>41940</v>
      </c>
      <c r="J1429" s="28" t="s">
        <v>129</v>
      </c>
      <c r="K1429" s="17">
        <v>1473.8</v>
      </c>
      <c r="L1429" s="30">
        <v>414.46096360000001</v>
      </c>
      <c r="M1429" s="30">
        <v>0</v>
      </c>
      <c r="N1429" s="30">
        <v>566.1</v>
      </c>
      <c r="O1429" s="30">
        <v>493.19888559999998</v>
      </c>
      <c r="P1429" s="26"/>
      <c r="Q1429" s="26"/>
      <c r="R1429" s="26"/>
      <c r="S1429" s="35"/>
      <c r="T1429" s="35"/>
    </row>
    <row r="1430" spans="1:20" x14ac:dyDescent="0.35">
      <c r="A1430" s="28">
        <v>2014</v>
      </c>
      <c r="B1430" s="28" t="s">
        <v>137</v>
      </c>
      <c r="C1430" s="10" t="s">
        <v>138</v>
      </c>
      <c r="D1430" s="28">
        <v>7</v>
      </c>
      <c r="E1430" s="28">
        <v>1</v>
      </c>
      <c r="F1430" s="28">
        <v>1</v>
      </c>
      <c r="G1430" s="28">
        <v>4</v>
      </c>
      <c r="H1430" s="28" t="s">
        <v>4</v>
      </c>
      <c r="I1430" s="29">
        <v>41940</v>
      </c>
      <c r="J1430" s="28" t="s">
        <v>129</v>
      </c>
      <c r="K1430" s="17">
        <v>1483.5</v>
      </c>
      <c r="L1430" s="30">
        <v>291.778436</v>
      </c>
      <c r="M1430" s="30">
        <v>0</v>
      </c>
      <c r="N1430" s="30">
        <v>719.8</v>
      </c>
      <c r="O1430" s="30">
        <v>471.94283180000002</v>
      </c>
      <c r="P1430" s="26"/>
      <c r="Q1430" s="26"/>
      <c r="R1430" s="26"/>
      <c r="S1430" s="35"/>
      <c r="T1430" s="35"/>
    </row>
    <row r="1431" spans="1:20" x14ac:dyDescent="0.35">
      <c r="A1431" s="28">
        <v>2014</v>
      </c>
      <c r="B1431" s="28" t="s">
        <v>137</v>
      </c>
      <c r="C1431" s="10" t="s">
        <v>138</v>
      </c>
      <c r="D1431" s="28">
        <v>7</v>
      </c>
      <c r="E1431" s="28">
        <v>2</v>
      </c>
      <c r="F1431" s="28">
        <v>2</v>
      </c>
      <c r="G1431" s="28">
        <v>4</v>
      </c>
      <c r="H1431" s="28" t="s">
        <v>5</v>
      </c>
      <c r="I1431" s="29">
        <v>41940</v>
      </c>
      <c r="J1431" s="28" t="s">
        <v>129</v>
      </c>
      <c r="K1431" s="17">
        <v>1466</v>
      </c>
      <c r="L1431" s="30">
        <v>392.15246020000001</v>
      </c>
      <c r="M1431" s="30">
        <v>0</v>
      </c>
      <c r="N1431" s="30">
        <v>978.3</v>
      </c>
      <c r="O1431" s="30">
        <v>95.498267499999997</v>
      </c>
      <c r="P1431" s="26"/>
      <c r="Q1431" s="26"/>
      <c r="R1431" s="26"/>
      <c r="S1431" s="35"/>
      <c r="T1431" s="35"/>
    </row>
    <row r="1432" spans="1:20" x14ac:dyDescent="0.35">
      <c r="A1432" s="28">
        <v>2014</v>
      </c>
      <c r="B1432" s="28" t="s">
        <v>137</v>
      </c>
      <c r="C1432" s="10" t="s">
        <v>138</v>
      </c>
      <c r="D1432" s="28">
        <v>7</v>
      </c>
      <c r="E1432" s="28">
        <v>3</v>
      </c>
      <c r="F1432" s="28">
        <v>3</v>
      </c>
      <c r="G1432" s="28">
        <v>4</v>
      </c>
      <c r="H1432" s="28" t="s">
        <v>3</v>
      </c>
      <c r="I1432" s="29">
        <v>41940</v>
      </c>
      <c r="J1432" s="28" t="s">
        <v>129</v>
      </c>
      <c r="K1432" s="17">
        <v>1557.6</v>
      </c>
      <c r="L1432" s="30">
        <v>446.84299479999999</v>
      </c>
      <c r="M1432" s="30">
        <v>0</v>
      </c>
      <c r="N1432" s="30">
        <v>1020.7</v>
      </c>
      <c r="O1432" s="30">
        <v>90.0613788</v>
      </c>
      <c r="P1432" s="26"/>
      <c r="Q1432" s="26"/>
      <c r="R1432" s="26"/>
      <c r="S1432" s="35"/>
      <c r="T1432" s="35"/>
    </row>
    <row r="1433" spans="1:20" x14ac:dyDescent="0.35">
      <c r="A1433" s="28">
        <v>2014</v>
      </c>
      <c r="B1433" s="28" t="s">
        <v>137</v>
      </c>
      <c r="C1433" s="10" t="s">
        <v>138</v>
      </c>
      <c r="D1433" s="28">
        <v>7</v>
      </c>
      <c r="E1433" s="28">
        <v>4</v>
      </c>
      <c r="F1433" s="28">
        <v>4</v>
      </c>
      <c r="G1433" s="28">
        <v>4</v>
      </c>
      <c r="H1433" s="28" t="s">
        <v>8</v>
      </c>
      <c r="I1433" s="29">
        <v>41940</v>
      </c>
      <c r="J1433" s="28" t="s">
        <v>129</v>
      </c>
      <c r="K1433" s="17">
        <v>1633.5</v>
      </c>
      <c r="L1433" s="30">
        <v>506.28626600000001</v>
      </c>
      <c r="M1433" s="30">
        <v>0</v>
      </c>
      <c r="N1433" s="30">
        <v>498.6</v>
      </c>
      <c r="O1433" s="30">
        <v>628.60678310000003</v>
      </c>
      <c r="P1433" s="26"/>
      <c r="Q1433" s="26"/>
      <c r="R1433" s="26"/>
      <c r="S1433" s="35"/>
      <c r="T1433" s="35"/>
    </row>
    <row r="1434" spans="1:20" x14ac:dyDescent="0.35">
      <c r="A1434" s="28">
        <v>2014</v>
      </c>
      <c r="B1434" s="28" t="s">
        <v>137</v>
      </c>
      <c r="C1434" s="10" t="s">
        <v>138</v>
      </c>
      <c r="D1434" s="28">
        <v>7</v>
      </c>
      <c r="E1434" s="28">
        <v>5</v>
      </c>
      <c r="F1434" s="28">
        <v>5</v>
      </c>
      <c r="G1434" s="28">
        <v>4</v>
      </c>
      <c r="H1434" s="28" t="s">
        <v>12</v>
      </c>
      <c r="I1434" s="29">
        <v>41940</v>
      </c>
      <c r="J1434" s="28" t="s">
        <v>129</v>
      </c>
      <c r="K1434" s="17">
        <v>1376.3</v>
      </c>
      <c r="L1434" s="30">
        <v>329.62910310000001</v>
      </c>
      <c r="M1434" s="30">
        <v>0</v>
      </c>
      <c r="N1434" s="30">
        <v>958</v>
      </c>
      <c r="O1434" s="30">
        <v>88.645276719999998</v>
      </c>
      <c r="P1434" s="26"/>
      <c r="Q1434" s="26"/>
      <c r="R1434" s="26"/>
      <c r="S1434" s="35"/>
      <c r="T1434" s="35"/>
    </row>
    <row r="1435" spans="1:20" x14ac:dyDescent="0.35">
      <c r="A1435" s="28">
        <v>2014</v>
      </c>
      <c r="B1435" s="28" t="s">
        <v>137</v>
      </c>
      <c r="C1435" s="10" t="s">
        <v>138</v>
      </c>
      <c r="D1435" s="28">
        <v>7</v>
      </c>
      <c r="E1435" s="28">
        <v>6</v>
      </c>
      <c r="F1435" s="28">
        <v>6</v>
      </c>
      <c r="G1435" s="28">
        <v>4</v>
      </c>
      <c r="H1435" s="28" t="s">
        <v>14</v>
      </c>
      <c r="I1435" s="29">
        <v>41940</v>
      </c>
      <c r="J1435" s="28" t="s">
        <v>129</v>
      </c>
      <c r="K1435" s="17">
        <v>1107.5999999999999</v>
      </c>
      <c r="L1435" s="30">
        <v>324.07242170000001</v>
      </c>
      <c r="M1435" s="30">
        <v>0</v>
      </c>
      <c r="N1435" s="30">
        <v>710.8</v>
      </c>
      <c r="O1435" s="30">
        <v>72.768220020000001</v>
      </c>
      <c r="P1435" s="26"/>
      <c r="Q1435" s="26"/>
      <c r="R1435" s="26"/>
      <c r="S1435" s="35"/>
      <c r="T1435" s="35"/>
    </row>
    <row r="1436" spans="1:20" x14ac:dyDescent="0.35">
      <c r="A1436" s="28">
        <v>2014</v>
      </c>
      <c r="B1436" s="28" t="s">
        <v>137</v>
      </c>
      <c r="C1436" s="10" t="s">
        <v>138</v>
      </c>
      <c r="D1436" s="28">
        <v>8</v>
      </c>
      <c r="E1436" s="28">
        <v>6</v>
      </c>
      <c r="F1436" s="28">
        <v>7</v>
      </c>
      <c r="G1436" s="28">
        <v>4</v>
      </c>
      <c r="H1436" s="28" t="s">
        <v>2</v>
      </c>
      <c r="I1436" s="29">
        <v>41940</v>
      </c>
      <c r="J1436" s="28" t="s">
        <v>129</v>
      </c>
      <c r="K1436" s="17">
        <v>1298.7</v>
      </c>
      <c r="L1436" s="30">
        <v>267.90325710000002</v>
      </c>
      <c r="M1436" s="30">
        <v>0</v>
      </c>
      <c r="N1436" s="30">
        <v>988.5</v>
      </c>
      <c r="O1436" s="30">
        <v>42.300514290000002</v>
      </c>
      <c r="P1436" s="26"/>
      <c r="Q1436" s="26"/>
      <c r="R1436" s="26"/>
      <c r="S1436" s="35"/>
      <c r="T1436" s="35"/>
    </row>
    <row r="1437" spans="1:20" x14ac:dyDescent="0.35">
      <c r="A1437" s="28">
        <v>2014</v>
      </c>
      <c r="B1437" s="28" t="s">
        <v>137</v>
      </c>
      <c r="C1437" s="10" t="s">
        <v>138</v>
      </c>
      <c r="D1437" s="28">
        <v>8</v>
      </c>
      <c r="E1437" s="28">
        <v>5</v>
      </c>
      <c r="F1437" s="28">
        <v>8</v>
      </c>
      <c r="G1437" s="28">
        <v>4</v>
      </c>
      <c r="H1437" s="28" t="s">
        <v>13</v>
      </c>
      <c r="I1437" s="29">
        <v>41940</v>
      </c>
      <c r="J1437" s="28" t="s">
        <v>129</v>
      </c>
      <c r="K1437" s="17">
        <v>1074</v>
      </c>
      <c r="L1437" s="30">
        <v>406.78938049999999</v>
      </c>
      <c r="M1437" s="30">
        <v>0</v>
      </c>
      <c r="N1437" s="30">
        <v>558.9</v>
      </c>
      <c r="O1437" s="30">
        <v>108.3504425</v>
      </c>
      <c r="P1437" s="26"/>
      <c r="Q1437" s="26"/>
      <c r="R1437" s="26"/>
      <c r="S1437" s="35"/>
      <c r="T1437" s="35"/>
    </row>
    <row r="1438" spans="1:20" x14ac:dyDescent="0.35">
      <c r="A1438" s="28">
        <v>2014</v>
      </c>
      <c r="B1438" s="28" t="s">
        <v>137</v>
      </c>
      <c r="C1438" s="10" t="s">
        <v>138</v>
      </c>
      <c r="D1438" s="28">
        <v>8</v>
      </c>
      <c r="E1438" s="28">
        <v>4</v>
      </c>
      <c r="F1438" s="28">
        <v>9</v>
      </c>
      <c r="G1438" s="28">
        <v>4</v>
      </c>
      <c r="H1438" s="28" t="s">
        <v>10</v>
      </c>
      <c r="I1438" s="29">
        <v>41940</v>
      </c>
      <c r="J1438" s="28" t="s">
        <v>129</v>
      </c>
      <c r="K1438" s="17">
        <v>1335.7</v>
      </c>
      <c r="L1438" s="30">
        <v>350.3925342</v>
      </c>
      <c r="M1438" s="30">
        <v>0</v>
      </c>
      <c r="N1438" s="30">
        <v>928.6</v>
      </c>
      <c r="O1438" s="30">
        <v>56.721506849999997</v>
      </c>
      <c r="P1438" s="26"/>
      <c r="Q1438" s="26"/>
      <c r="R1438" s="26"/>
      <c r="S1438" s="35"/>
      <c r="T1438" s="35"/>
    </row>
    <row r="1439" spans="1:20" x14ac:dyDescent="0.35">
      <c r="A1439" s="28">
        <v>2014</v>
      </c>
      <c r="B1439" s="28" t="s">
        <v>137</v>
      </c>
      <c r="C1439" s="10" t="s">
        <v>138</v>
      </c>
      <c r="D1439" s="28">
        <v>8</v>
      </c>
      <c r="E1439" s="28">
        <v>3</v>
      </c>
      <c r="F1439" s="28">
        <v>10</v>
      </c>
      <c r="G1439" s="28">
        <v>4</v>
      </c>
      <c r="H1439" s="28" t="s">
        <v>9</v>
      </c>
      <c r="I1439" s="29">
        <v>41940</v>
      </c>
      <c r="J1439" s="28" t="s">
        <v>129</v>
      </c>
      <c r="K1439" s="17">
        <v>1222.5</v>
      </c>
      <c r="L1439" s="30">
        <v>373.30131449999999</v>
      </c>
      <c r="M1439" s="30">
        <v>0</v>
      </c>
      <c r="N1439" s="30">
        <v>743.5</v>
      </c>
      <c r="O1439" s="30">
        <v>105.6862993</v>
      </c>
      <c r="P1439" s="26"/>
      <c r="Q1439" s="26"/>
      <c r="R1439" s="26"/>
      <c r="S1439" s="35"/>
      <c r="T1439" s="35"/>
    </row>
    <row r="1440" spans="1:20" x14ac:dyDescent="0.35">
      <c r="A1440" s="28">
        <v>2014</v>
      </c>
      <c r="B1440" s="28" t="s">
        <v>137</v>
      </c>
      <c r="C1440" s="10" t="s">
        <v>138</v>
      </c>
      <c r="D1440" s="28">
        <v>8</v>
      </c>
      <c r="E1440" s="28">
        <v>2</v>
      </c>
      <c r="F1440" s="28">
        <v>11</v>
      </c>
      <c r="G1440" s="28">
        <v>4</v>
      </c>
      <c r="H1440" s="28" t="s">
        <v>7</v>
      </c>
      <c r="I1440" s="29">
        <v>41940</v>
      </c>
      <c r="J1440" s="28" t="s">
        <v>129</v>
      </c>
      <c r="K1440" s="17">
        <v>1468.8</v>
      </c>
      <c r="L1440" s="30">
        <v>525.30944090000003</v>
      </c>
      <c r="M1440" s="30">
        <v>0</v>
      </c>
      <c r="N1440" s="30">
        <v>597.1</v>
      </c>
      <c r="O1440" s="30">
        <v>346.3997038</v>
      </c>
      <c r="P1440" s="26"/>
      <c r="Q1440" s="26"/>
      <c r="R1440" s="26"/>
      <c r="S1440" s="35"/>
      <c r="T1440" s="35"/>
    </row>
    <row r="1441" spans="1:20" x14ac:dyDescent="0.35">
      <c r="A1441" s="28">
        <v>2014</v>
      </c>
      <c r="B1441" s="28" t="s">
        <v>137</v>
      </c>
      <c r="C1441" s="10" t="s">
        <v>138</v>
      </c>
      <c r="D1441" s="28">
        <v>8</v>
      </c>
      <c r="E1441" s="28">
        <v>1</v>
      </c>
      <c r="F1441" s="28">
        <v>12</v>
      </c>
      <c r="G1441" s="28">
        <v>4</v>
      </c>
      <c r="H1441" s="28" t="s">
        <v>6</v>
      </c>
      <c r="I1441" s="29">
        <v>41940</v>
      </c>
      <c r="J1441" s="28" t="s">
        <v>129</v>
      </c>
      <c r="K1441" s="17">
        <v>1351.8</v>
      </c>
      <c r="L1441" s="30">
        <v>406.17041970000002</v>
      </c>
      <c r="M1441" s="30">
        <v>0</v>
      </c>
      <c r="N1441" s="30">
        <v>836.7</v>
      </c>
      <c r="O1441" s="30">
        <v>108.9725516</v>
      </c>
      <c r="P1441" s="26"/>
      <c r="Q1441" s="26"/>
      <c r="R1441" s="26"/>
      <c r="S1441" s="35"/>
      <c r="T1441" s="35"/>
    </row>
    <row r="1442" spans="1:20" x14ac:dyDescent="0.35">
      <c r="A1442" s="20">
        <v>2015</v>
      </c>
      <c r="B1442" s="28" t="s">
        <v>137</v>
      </c>
      <c r="C1442" s="10" t="s">
        <v>139</v>
      </c>
      <c r="D1442" s="20"/>
      <c r="E1442" s="20"/>
      <c r="F1442" s="20">
        <v>1</v>
      </c>
      <c r="G1442" s="20">
        <v>1</v>
      </c>
      <c r="H1442" s="20" t="s">
        <v>6</v>
      </c>
      <c r="I1442" s="31">
        <v>42188</v>
      </c>
      <c r="J1442" s="28" t="s">
        <v>125</v>
      </c>
      <c r="K1442" s="32">
        <v>132.42666666666668</v>
      </c>
      <c r="L1442" s="32">
        <v>42.28080321285141</v>
      </c>
      <c r="M1442" s="32">
        <v>89.690005737234642</v>
      </c>
      <c r="N1442" s="32"/>
      <c r="O1442" s="32">
        <v>0.45585771658061858</v>
      </c>
      <c r="P1442" s="14"/>
      <c r="Q1442" s="26"/>
      <c r="R1442" s="26"/>
      <c r="S1442" s="35"/>
      <c r="T1442" s="35"/>
    </row>
    <row r="1443" spans="1:20" x14ac:dyDescent="0.35">
      <c r="A1443" s="20">
        <v>2015</v>
      </c>
      <c r="B1443" s="28" t="s">
        <v>137</v>
      </c>
      <c r="C1443" s="10" t="s">
        <v>139</v>
      </c>
      <c r="D1443" s="20"/>
      <c r="E1443" s="20"/>
      <c r="F1443" s="20">
        <v>2</v>
      </c>
      <c r="G1443" s="20">
        <v>1</v>
      </c>
      <c r="H1443" s="20" t="s">
        <v>9</v>
      </c>
      <c r="I1443" s="31">
        <v>42188</v>
      </c>
      <c r="J1443" s="28" t="s">
        <v>125</v>
      </c>
      <c r="K1443" s="32">
        <v>120.48000000000002</v>
      </c>
      <c r="L1443" s="32">
        <v>38.739868421052634</v>
      </c>
      <c r="M1443" s="32">
        <v>80.452105263157904</v>
      </c>
      <c r="N1443" s="32"/>
      <c r="O1443" s="32">
        <v>1.2880263157894813</v>
      </c>
      <c r="P1443" s="14"/>
      <c r="Q1443" s="26"/>
      <c r="R1443" s="26"/>
      <c r="S1443" s="35"/>
      <c r="T1443" s="35"/>
    </row>
    <row r="1444" spans="1:20" x14ac:dyDescent="0.35">
      <c r="A1444" s="20">
        <v>2015</v>
      </c>
      <c r="B1444" s="28" t="s">
        <v>137</v>
      </c>
      <c r="C1444" s="10" t="s">
        <v>139</v>
      </c>
      <c r="D1444" s="20"/>
      <c r="E1444" s="20"/>
      <c r="F1444" s="20">
        <v>3</v>
      </c>
      <c r="G1444" s="20">
        <v>1</v>
      </c>
      <c r="H1444" s="20" t="s">
        <v>3</v>
      </c>
      <c r="I1444" s="31">
        <v>42188</v>
      </c>
      <c r="J1444" s="28" t="s">
        <v>125</v>
      </c>
      <c r="K1444" s="32">
        <v>144.69333333333333</v>
      </c>
      <c r="L1444" s="32">
        <v>40.401385281385288</v>
      </c>
      <c r="M1444" s="32">
        <v>102.53025974025974</v>
      </c>
      <c r="N1444" s="32"/>
      <c r="O1444" s="32">
        <v>1.7616883116883155</v>
      </c>
      <c r="P1444" s="14"/>
      <c r="Q1444" s="26"/>
      <c r="R1444" s="26"/>
      <c r="S1444" s="35"/>
      <c r="T1444" s="35"/>
    </row>
    <row r="1445" spans="1:20" x14ac:dyDescent="0.35">
      <c r="A1445" s="20">
        <v>2015</v>
      </c>
      <c r="B1445" s="28" t="s">
        <v>137</v>
      </c>
      <c r="C1445" s="10" t="s">
        <v>139</v>
      </c>
      <c r="D1445" s="20"/>
      <c r="E1445" s="20"/>
      <c r="F1445" s="20">
        <v>4</v>
      </c>
      <c r="G1445" s="20">
        <v>1</v>
      </c>
      <c r="H1445" s="20" t="s">
        <v>5</v>
      </c>
      <c r="I1445" s="31">
        <v>42188</v>
      </c>
      <c r="J1445" s="28" t="s">
        <v>125</v>
      </c>
      <c r="K1445" s="32">
        <v>123.91999999999999</v>
      </c>
      <c r="L1445" s="32">
        <v>37.793782991202335</v>
      </c>
      <c r="M1445" s="32">
        <v>84.672609970674486</v>
      </c>
      <c r="N1445" s="32"/>
      <c r="O1445" s="32">
        <v>1.453607038123168</v>
      </c>
      <c r="P1445" s="14"/>
      <c r="Q1445" s="26"/>
      <c r="R1445" s="26"/>
      <c r="S1445" s="35"/>
      <c r="T1445" s="35"/>
    </row>
    <row r="1446" spans="1:20" x14ac:dyDescent="0.35">
      <c r="A1446" s="20">
        <v>2015</v>
      </c>
      <c r="B1446" s="28" t="s">
        <v>137</v>
      </c>
      <c r="C1446" s="10" t="s">
        <v>139</v>
      </c>
      <c r="D1446" s="20"/>
      <c r="E1446" s="20"/>
      <c r="F1446" s="20">
        <v>5</v>
      </c>
      <c r="G1446" s="20">
        <v>1</v>
      </c>
      <c r="H1446" s="20" t="s">
        <v>13</v>
      </c>
      <c r="I1446" s="31">
        <v>42188</v>
      </c>
      <c r="J1446" s="28" t="s">
        <v>125</v>
      </c>
      <c r="K1446" s="32">
        <v>132.02666666666664</v>
      </c>
      <c r="L1446" s="32">
        <v>50.029256725946183</v>
      </c>
      <c r="M1446" s="32">
        <v>81.816798905608735</v>
      </c>
      <c r="N1446" s="32"/>
      <c r="O1446" s="32">
        <v>0.18061103511173124</v>
      </c>
      <c r="P1446" s="14"/>
      <c r="Q1446" s="26"/>
      <c r="R1446" s="26"/>
      <c r="S1446" s="35"/>
      <c r="T1446" s="35"/>
    </row>
    <row r="1447" spans="1:20" x14ac:dyDescent="0.35">
      <c r="A1447" s="20">
        <v>2015</v>
      </c>
      <c r="B1447" s="28" t="s">
        <v>137</v>
      </c>
      <c r="C1447" s="10" t="s">
        <v>139</v>
      </c>
      <c r="D1447" s="20"/>
      <c r="E1447" s="20"/>
      <c r="F1447" s="20">
        <v>6</v>
      </c>
      <c r="G1447" s="20">
        <v>1</v>
      </c>
      <c r="H1447" s="20" t="s">
        <v>4</v>
      </c>
      <c r="I1447" s="31">
        <v>42188</v>
      </c>
      <c r="J1447" s="28" t="s">
        <v>125</v>
      </c>
      <c r="K1447" s="32">
        <v>98.57333333333338</v>
      </c>
      <c r="L1447" s="32">
        <v>32.857777777777784</v>
      </c>
      <c r="M1447" s="32">
        <v>63.493855278766333</v>
      </c>
      <c r="N1447" s="32"/>
      <c r="O1447" s="32">
        <v>2.2217002767892597</v>
      </c>
      <c r="P1447" s="14"/>
      <c r="Q1447" s="26"/>
      <c r="R1447" s="26"/>
      <c r="S1447" s="35"/>
      <c r="T1447" s="35"/>
    </row>
    <row r="1448" spans="1:20" x14ac:dyDescent="0.35">
      <c r="A1448" s="20">
        <v>2015</v>
      </c>
      <c r="B1448" s="28" t="s">
        <v>137</v>
      </c>
      <c r="C1448" s="10" t="s">
        <v>139</v>
      </c>
      <c r="D1448" s="20"/>
      <c r="E1448" s="20"/>
      <c r="F1448" s="20">
        <v>7</v>
      </c>
      <c r="G1448" s="20">
        <v>1</v>
      </c>
      <c r="H1448" s="20" t="s">
        <v>12</v>
      </c>
      <c r="I1448" s="31">
        <v>42188</v>
      </c>
      <c r="J1448" s="28" t="s">
        <v>125</v>
      </c>
      <c r="K1448" s="32">
        <v>118.76</v>
      </c>
      <c r="L1448" s="32">
        <v>42.285036086607867</v>
      </c>
      <c r="M1448" s="32">
        <v>75.998781074578986</v>
      </c>
      <c r="N1448" s="32"/>
      <c r="O1448" s="32">
        <v>0.47618283881315826</v>
      </c>
      <c r="P1448" s="14"/>
      <c r="Q1448" s="26"/>
      <c r="R1448" s="26"/>
      <c r="S1448" s="35"/>
      <c r="T1448" s="35"/>
    </row>
    <row r="1449" spans="1:20" x14ac:dyDescent="0.35">
      <c r="A1449" s="20">
        <v>2015</v>
      </c>
      <c r="B1449" s="28" t="s">
        <v>137</v>
      </c>
      <c r="C1449" s="10" t="s">
        <v>139</v>
      </c>
      <c r="D1449" s="20"/>
      <c r="E1449" s="20"/>
      <c r="F1449" s="20">
        <v>8</v>
      </c>
      <c r="G1449" s="20">
        <v>1</v>
      </c>
      <c r="H1449" s="20" t="s">
        <v>2</v>
      </c>
      <c r="I1449" s="31">
        <v>42188</v>
      </c>
      <c r="J1449" s="28" t="s">
        <v>125</v>
      </c>
      <c r="K1449" s="32">
        <v>147.56</v>
      </c>
      <c r="L1449" s="32">
        <v>46.700845070422524</v>
      </c>
      <c r="M1449" s="32">
        <v>101.22591549295774</v>
      </c>
      <c r="N1449" s="32"/>
      <c r="O1449" s="32">
        <v>0</v>
      </c>
      <c r="P1449" s="14"/>
      <c r="Q1449" s="26"/>
      <c r="R1449" s="26"/>
      <c r="S1449" s="35"/>
      <c r="T1449" s="35"/>
    </row>
    <row r="1450" spans="1:20" x14ac:dyDescent="0.35">
      <c r="A1450" s="20">
        <v>2015</v>
      </c>
      <c r="B1450" s="28" t="s">
        <v>137</v>
      </c>
      <c r="C1450" s="10" t="s">
        <v>139</v>
      </c>
      <c r="D1450" s="20"/>
      <c r="E1450" s="20"/>
      <c r="F1450" s="20">
        <v>9</v>
      </c>
      <c r="G1450" s="20">
        <v>1</v>
      </c>
      <c r="H1450" s="20" t="s">
        <v>10</v>
      </c>
      <c r="I1450" s="31">
        <v>42188</v>
      </c>
      <c r="J1450" s="28" t="s">
        <v>125</v>
      </c>
      <c r="K1450" s="32">
        <v>136.80000000000001</v>
      </c>
      <c r="L1450" s="32">
        <v>38.284316546762589</v>
      </c>
      <c r="M1450" s="32">
        <v>97.925179856115122</v>
      </c>
      <c r="N1450" s="32"/>
      <c r="O1450" s="32">
        <v>0.59050359712230693</v>
      </c>
      <c r="P1450" s="14"/>
      <c r="Q1450" s="26"/>
      <c r="R1450" s="26"/>
      <c r="S1450" s="35"/>
      <c r="T1450" s="35"/>
    </row>
    <row r="1451" spans="1:20" x14ac:dyDescent="0.35">
      <c r="A1451" s="20">
        <v>2015</v>
      </c>
      <c r="B1451" s="28" t="s">
        <v>137</v>
      </c>
      <c r="C1451" s="10" t="s">
        <v>139</v>
      </c>
      <c r="D1451" s="20"/>
      <c r="E1451" s="20"/>
      <c r="F1451" s="20">
        <v>10</v>
      </c>
      <c r="G1451" s="20">
        <v>1</v>
      </c>
      <c r="H1451" s="20" t="s">
        <v>7</v>
      </c>
      <c r="I1451" s="31">
        <v>42188</v>
      </c>
      <c r="J1451" s="28" t="s">
        <v>125</v>
      </c>
      <c r="K1451" s="32">
        <v>150.68</v>
      </c>
      <c r="L1451" s="32">
        <v>49.289726848767501</v>
      </c>
      <c r="M1451" s="32">
        <v>99.282158560959374</v>
      </c>
      <c r="N1451" s="32"/>
      <c r="O1451" s="32">
        <v>2.1081145902731602</v>
      </c>
      <c r="P1451" s="14"/>
      <c r="Q1451" s="26"/>
      <c r="R1451" s="26"/>
      <c r="S1451" s="35"/>
      <c r="T1451" s="35"/>
    </row>
    <row r="1452" spans="1:20" x14ac:dyDescent="0.35">
      <c r="A1452" s="20">
        <v>2015</v>
      </c>
      <c r="B1452" s="28" t="s">
        <v>137</v>
      </c>
      <c r="C1452" s="10" t="s">
        <v>139</v>
      </c>
      <c r="D1452" s="20"/>
      <c r="E1452" s="20"/>
      <c r="F1452" s="20">
        <v>11</v>
      </c>
      <c r="G1452" s="20">
        <v>1</v>
      </c>
      <c r="H1452" s="20" t="s">
        <v>14</v>
      </c>
      <c r="I1452" s="31">
        <v>42188</v>
      </c>
      <c r="J1452" s="28" t="s">
        <v>125</v>
      </c>
      <c r="K1452" s="32">
        <v>140.18666666666667</v>
      </c>
      <c r="L1452" s="32">
        <v>38.627649357900616</v>
      </c>
      <c r="M1452" s="32">
        <v>96.158190954773872</v>
      </c>
      <c r="N1452" s="32"/>
      <c r="O1452" s="32">
        <v>5.4008263539921924</v>
      </c>
      <c r="P1452" s="14"/>
      <c r="Q1452" s="26"/>
      <c r="R1452" s="26"/>
      <c r="S1452" s="35"/>
      <c r="T1452" s="35"/>
    </row>
    <row r="1453" spans="1:20" x14ac:dyDescent="0.35">
      <c r="A1453" s="20">
        <v>2015</v>
      </c>
      <c r="B1453" s="28" t="s">
        <v>137</v>
      </c>
      <c r="C1453" s="10" t="s">
        <v>139</v>
      </c>
      <c r="D1453" s="20"/>
      <c r="E1453" s="20"/>
      <c r="F1453" s="20">
        <v>12</v>
      </c>
      <c r="G1453" s="20">
        <v>1</v>
      </c>
      <c r="H1453" s="20" t="s">
        <v>8</v>
      </c>
      <c r="I1453" s="31">
        <v>42188</v>
      </c>
      <c r="J1453" s="28" t="s">
        <v>125</v>
      </c>
      <c r="K1453" s="32">
        <v>185.62666666666672</v>
      </c>
      <c r="L1453" s="32">
        <v>61.72178926441353</v>
      </c>
      <c r="M1453" s="32">
        <v>121.41386348575217</v>
      </c>
      <c r="N1453" s="32"/>
      <c r="O1453" s="32">
        <v>2.4910139165010068</v>
      </c>
      <c r="P1453" s="14"/>
      <c r="Q1453" s="26"/>
      <c r="R1453" s="26"/>
      <c r="S1453" s="35"/>
      <c r="T1453" s="35"/>
    </row>
    <row r="1454" spans="1:20" x14ac:dyDescent="0.35">
      <c r="A1454" s="20">
        <v>2015</v>
      </c>
      <c r="B1454" s="28" t="s">
        <v>137</v>
      </c>
      <c r="C1454" s="10" t="s">
        <v>139</v>
      </c>
      <c r="D1454" s="20"/>
      <c r="E1454" s="20"/>
      <c r="F1454" s="20">
        <v>13</v>
      </c>
      <c r="G1454" s="20">
        <v>2</v>
      </c>
      <c r="H1454" s="20" t="s">
        <v>3</v>
      </c>
      <c r="I1454" s="31">
        <v>42188</v>
      </c>
      <c r="J1454" s="28" t="s">
        <v>125</v>
      </c>
      <c r="K1454" s="32">
        <v>114.98666666666668</v>
      </c>
      <c r="L1454" s="32">
        <v>30.203423423423427</v>
      </c>
      <c r="M1454" s="32">
        <v>83.326486486486488</v>
      </c>
      <c r="N1454" s="32"/>
      <c r="O1454" s="32">
        <v>1.4567567567567599</v>
      </c>
      <c r="P1454" s="14"/>
      <c r="Q1454" s="26"/>
      <c r="R1454" s="26"/>
      <c r="S1454" s="35"/>
      <c r="T1454" s="35"/>
    </row>
    <row r="1455" spans="1:20" x14ac:dyDescent="0.35">
      <c r="A1455" s="20">
        <v>2015</v>
      </c>
      <c r="B1455" s="28" t="s">
        <v>137</v>
      </c>
      <c r="C1455" s="10" t="s">
        <v>139</v>
      </c>
      <c r="D1455" s="20"/>
      <c r="E1455" s="20"/>
      <c r="F1455" s="20">
        <v>14</v>
      </c>
      <c r="G1455" s="20">
        <v>2</v>
      </c>
      <c r="H1455" s="20" t="s">
        <v>13</v>
      </c>
      <c r="I1455" s="31">
        <v>42188</v>
      </c>
      <c r="J1455" s="28" t="s">
        <v>125</v>
      </c>
      <c r="K1455" s="32">
        <v>116.81333333333336</v>
      </c>
      <c r="L1455" s="32">
        <v>45.073246220855765</v>
      </c>
      <c r="M1455" s="32">
        <v>71.111575710991559</v>
      </c>
      <c r="N1455" s="32"/>
      <c r="O1455" s="32">
        <v>0.6285114014860389</v>
      </c>
      <c r="P1455" s="14"/>
      <c r="Q1455" s="26"/>
      <c r="R1455" s="26"/>
      <c r="S1455" s="35"/>
      <c r="T1455" s="35"/>
    </row>
    <row r="1456" spans="1:20" x14ac:dyDescent="0.35">
      <c r="A1456" s="20">
        <v>2015</v>
      </c>
      <c r="B1456" s="28" t="s">
        <v>137</v>
      </c>
      <c r="C1456" s="10" t="s">
        <v>139</v>
      </c>
      <c r="D1456" s="20"/>
      <c r="E1456" s="20"/>
      <c r="F1456" s="20">
        <v>15</v>
      </c>
      <c r="G1456" s="20">
        <v>2</v>
      </c>
      <c r="H1456" s="20" t="s">
        <v>2</v>
      </c>
      <c r="I1456" s="31">
        <v>42188</v>
      </c>
      <c r="J1456" s="28" t="s">
        <v>125</v>
      </c>
      <c r="K1456" s="32">
        <v>140.62666666666669</v>
      </c>
      <c r="L1456" s="32">
        <v>43.806617388243588</v>
      </c>
      <c r="M1456" s="32">
        <v>95.186582189369943</v>
      </c>
      <c r="N1456" s="32"/>
      <c r="O1456" s="32">
        <v>1.633467089053168</v>
      </c>
      <c r="P1456" s="14"/>
      <c r="Q1456" s="26"/>
      <c r="R1456" s="26"/>
      <c r="S1456" s="35"/>
      <c r="T1456" s="35"/>
    </row>
    <row r="1457" spans="1:20" x14ac:dyDescent="0.35">
      <c r="A1457" s="20">
        <v>2015</v>
      </c>
      <c r="B1457" s="28" t="s">
        <v>137</v>
      </c>
      <c r="C1457" s="10" t="s">
        <v>139</v>
      </c>
      <c r="D1457" s="20"/>
      <c r="E1457" s="20"/>
      <c r="F1457" s="20">
        <v>16</v>
      </c>
      <c r="G1457" s="20">
        <v>2</v>
      </c>
      <c r="H1457" s="20" t="s">
        <v>7</v>
      </c>
      <c r="I1457" s="31">
        <v>42188</v>
      </c>
      <c r="J1457" s="28" t="s">
        <v>125</v>
      </c>
      <c r="K1457" s="32">
        <v>152.86666666666667</v>
      </c>
      <c r="L1457" s="32">
        <v>52.263094339622647</v>
      </c>
      <c r="M1457" s="32">
        <v>99.680603773584906</v>
      </c>
      <c r="N1457" s="32"/>
      <c r="O1457" s="32">
        <v>0.92296855345911999</v>
      </c>
      <c r="P1457" s="14"/>
      <c r="Q1457" s="26"/>
      <c r="R1457" s="26"/>
      <c r="S1457" s="35"/>
      <c r="T1457" s="35"/>
    </row>
    <row r="1458" spans="1:20" x14ac:dyDescent="0.35">
      <c r="A1458" s="20">
        <v>2015</v>
      </c>
      <c r="B1458" s="28" t="s">
        <v>137</v>
      </c>
      <c r="C1458" s="10" t="s">
        <v>139</v>
      </c>
      <c r="D1458" s="20"/>
      <c r="E1458" s="20"/>
      <c r="F1458" s="20">
        <v>17</v>
      </c>
      <c r="G1458" s="20">
        <v>2</v>
      </c>
      <c r="H1458" s="20" t="s">
        <v>8</v>
      </c>
      <c r="I1458" s="31">
        <v>42188</v>
      </c>
      <c r="J1458" s="28" t="s">
        <v>125</v>
      </c>
      <c r="K1458" s="32">
        <v>109.57333333333332</v>
      </c>
      <c r="L1458" s="32">
        <v>37.228921859545004</v>
      </c>
      <c r="M1458" s="32">
        <v>72.181839762611261</v>
      </c>
      <c r="N1458" s="32"/>
      <c r="O1458" s="32">
        <v>0.1625717111770634</v>
      </c>
      <c r="P1458" s="14"/>
      <c r="Q1458" s="26"/>
      <c r="R1458" s="26"/>
      <c r="S1458" s="35"/>
      <c r="T1458" s="35"/>
    </row>
    <row r="1459" spans="1:20" x14ac:dyDescent="0.35">
      <c r="A1459" s="20">
        <v>2015</v>
      </c>
      <c r="B1459" s="28" t="s">
        <v>137</v>
      </c>
      <c r="C1459" s="10" t="s">
        <v>139</v>
      </c>
      <c r="D1459" s="20"/>
      <c r="E1459" s="20"/>
      <c r="F1459" s="20">
        <v>18</v>
      </c>
      <c r="G1459" s="20">
        <v>2</v>
      </c>
      <c r="H1459" s="20" t="s">
        <v>5</v>
      </c>
      <c r="I1459" s="31">
        <v>42188</v>
      </c>
      <c r="J1459" s="28" t="s">
        <v>125</v>
      </c>
      <c r="K1459" s="32">
        <v>150.72</v>
      </c>
      <c r="L1459" s="32">
        <v>47.885000000000012</v>
      </c>
      <c r="M1459" s="32">
        <v>101.26499999999999</v>
      </c>
      <c r="N1459" s="32"/>
      <c r="O1459" s="32">
        <v>1.5700000000000063</v>
      </c>
      <c r="P1459" s="14"/>
      <c r="Q1459" s="26"/>
      <c r="R1459" s="26"/>
      <c r="S1459" s="35"/>
      <c r="T1459" s="35"/>
    </row>
    <row r="1460" spans="1:20" x14ac:dyDescent="0.35">
      <c r="A1460" s="20">
        <v>2015</v>
      </c>
      <c r="B1460" s="28" t="s">
        <v>137</v>
      </c>
      <c r="C1460" s="10" t="s">
        <v>139</v>
      </c>
      <c r="D1460" s="20"/>
      <c r="E1460" s="20"/>
      <c r="F1460" s="20">
        <v>19</v>
      </c>
      <c r="G1460" s="20">
        <v>2</v>
      </c>
      <c r="H1460" s="20" t="s">
        <v>4</v>
      </c>
      <c r="I1460" s="31">
        <v>42188</v>
      </c>
      <c r="J1460" s="28" t="s">
        <v>125</v>
      </c>
      <c r="K1460" s="32">
        <v>124.94666666666667</v>
      </c>
      <c r="L1460" s="32">
        <v>41.334161768821723</v>
      </c>
      <c r="M1460" s="32">
        <v>82.143778337531472</v>
      </c>
      <c r="N1460" s="32"/>
      <c r="O1460" s="32">
        <v>1.4687265603134678</v>
      </c>
      <c r="P1460" s="14"/>
      <c r="Q1460" s="26"/>
      <c r="R1460" s="26"/>
      <c r="S1460" s="35"/>
      <c r="T1460" s="35"/>
    </row>
    <row r="1461" spans="1:20" x14ac:dyDescent="0.35">
      <c r="A1461" s="20">
        <v>2015</v>
      </c>
      <c r="B1461" s="28" t="s">
        <v>137</v>
      </c>
      <c r="C1461" s="10" t="s">
        <v>139</v>
      </c>
      <c r="D1461" s="20"/>
      <c r="E1461" s="20"/>
      <c r="F1461" s="20">
        <v>20</v>
      </c>
      <c r="G1461" s="20">
        <v>2</v>
      </c>
      <c r="H1461" s="20" t="s">
        <v>14</v>
      </c>
      <c r="I1461" s="31">
        <v>42188</v>
      </c>
      <c r="J1461" s="28" t="s">
        <v>125</v>
      </c>
      <c r="K1461" s="32">
        <v>137.82666666666665</v>
      </c>
      <c r="L1461" s="32">
        <v>43.524210526315798</v>
      </c>
      <c r="M1461" s="32">
        <v>91.308727373990536</v>
      </c>
      <c r="N1461" s="32"/>
      <c r="O1461" s="32">
        <v>2.9937287663603422</v>
      </c>
      <c r="P1461" s="14"/>
      <c r="Q1461" s="26"/>
      <c r="R1461" s="26"/>
      <c r="S1461" s="35"/>
      <c r="T1461" s="35"/>
    </row>
    <row r="1462" spans="1:20" x14ac:dyDescent="0.35">
      <c r="A1462" s="20">
        <v>2015</v>
      </c>
      <c r="B1462" s="28" t="s">
        <v>137</v>
      </c>
      <c r="C1462" s="10" t="s">
        <v>139</v>
      </c>
      <c r="D1462" s="20"/>
      <c r="E1462" s="20"/>
      <c r="F1462" s="20">
        <v>21</v>
      </c>
      <c r="G1462" s="20">
        <v>2</v>
      </c>
      <c r="H1462" s="20" t="s">
        <v>9</v>
      </c>
      <c r="I1462" s="31">
        <v>42188</v>
      </c>
      <c r="J1462" s="28" t="s">
        <v>125</v>
      </c>
      <c r="K1462" s="32">
        <v>156.06666666666669</v>
      </c>
      <c r="L1462" s="32">
        <v>49.488497409326428</v>
      </c>
      <c r="M1462" s="32">
        <v>105.28435233160621</v>
      </c>
      <c r="N1462" s="32"/>
      <c r="O1462" s="32">
        <v>1.2938169257340251</v>
      </c>
      <c r="P1462" s="14"/>
      <c r="Q1462" s="26"/>
      <c r="R1462" s="26"/>
      <c r="S1462" s="35"/>
      <c r="T1462" s="35"/>
    </row>
    <row r="1463" spans="1:20" x14ac:dyDescent="0.35">
      <c r="A1463" s="20">
        <v>2015</v>
      </c>
      <c r="B1463" s="28" t="s">
        <v>137</v>
      </c>
      <c r="C1463" s="10" t="s">
        <v>139</v>
      </c>
      <c r="D1463" s="20"/>
      <c r="E1463" s="20"/>
      <c r="F1463" s="20">
        <v>22</v>
      </c>
      <c r="G1463" s="20">
        <v>2</v>
      </c>
      <c r="H1463" s="20" t="s">
        <v>12</v>
      </c>
      <c r="I1463" s="31">
        <v>42188</v>
      </c>
      <c r="J1463" s="28" t="s">
        <v>125</v>
      </c>
      <c r="K1463" s="32">
        <v>133.58666666666664</v>
      </c>
      <c r="L1463" s="32">
        <v>49.053764434180145</v>
      </c>
      <c r="M1463" s="32">
        <v>83.401683346163693</v>
      </c>
      <c r="N1463" s="32"/>
      <c r="O1463" s="32">
        <v>1.1312188863228247</v>
      </c>
      <c r="P1463" s="14"/>
      <c r="Q1463" s="26"/>
      <c r="R1463" s="26"/>
      <c r="S1463" s="35"/>
      <c r="T1463" s="35"/>
    </row>
    <row r="1464" spans="1:20" x14ac:dyDescent="0.35">
      <c r="A1464" s="20">
        <v>2015</v>
      </c>
      <c r="B1464" s="28" t="s">
        <v>137</v>
      </c>
      <c r="C1464" s="10" t="s">
        <v>139</v>
      </c>
      <c r="D1464" s="20"/>
      <c r="E1464" s="20"/>
      <c r="F1464" s="20">
        <v>23</v>
      </c>
      <c r="G1464" s="20">
        <v>2</v>
      </c>
      <c r="H1464" s="20" t="s">
        <v>6</v>
      </c>
      <c r="I1464" s="31">
        <v>42188</v>
      </c>
      <c r="J1464" s="28" t="s">
        <v>125</v>
      </c>
      <c r="K1464" s="32">
        <v>165.58666666666667</v>
      </c>
      <c r="L1464" s="32">
        <v>59.605117845117846</v>
      </c>
      <c r="M1464" s="32">
        <v>103.24457912457913</v>
      </c>
      <c r="N1464" s="32"/>
      <c r="O1464" s="32">
        <v>2.7369696969696928</v>
      </c>
      <c r="P1464" s="14"/>
      <c r="Q1464" s="26"/>
      <c r="R1464" s="26"/>
      <c r="S1464" s="35"/>
      <c r="T1464" s="35"/>
    </row>
    <row r="1465" spans="1:20" x14ac:dyDescent="0.35">
      <c r="A1465" s="20">
        <v>2015</v>
      </c>
      <c r="B1465" s="28" t="s">
        <v>137</v>
      </c>
      <c r="C1465" s="10" t="s">
        <v>139</v>
      </c>
      <c r="D1465" s="20"/>
      <c r="E1465" s="20"/>
      <c r="F1465" s="20">
        <v>24</v>
      </c>
      <c r="G1465" s="20">
        <v>2</v>
      </c>
      <c r="H1465" s="20" t="s">
        <v>10</v>
      </c>
      <c r="I1465" s="31">
        <v>42188</v>
      </c>
      <c r="J1465" s="28" t="s">
        <v>125</v>
      </c>
      <c r="K1465" s="32">
        <v>141.34666666666669</v>
      </c>
      <c r="L1465" s="32">
        <v>43.7809825145712</v>
      </c>
      <c r="M1465" s="32">
        <v>96.271085206772142</v>
      </c>
      <c r="N1465" s="32"/>
      <c r="O1465" s="32">
        <v>1.2945989453233557</v>
      </c>
      <c r="P1465" s="14"/>
      <c r="Q1465" s="26"/>
      <c r="R1465" s="26"/>
      <c r="S1465" s="35"/>
      <c r="T1465" s="35"/>
    </row>
    <row r="1466" spans="1:20" x14ac:dyDescent="0.35">
      <c r="A1466" s="20">
        <v>2015</v>
      </c>
      <c r="B1466" s="28" t="s">
        <v>137</v>
      </c>
      <c r="C1466" s="10" t="s">
        <v>139</v>
      </c>
      <c r="D1466" s="20"/>
      <c r="E1466" s="20"/>
      <c r="F1466" s="20">
        <v>25</v>
      </c>
      <c r="G1466" s="20">
        <v>3</v>
      </c>
      <c r="H1466" s="20" t="s">
        <v>12</v>
      </c>
      <c r="I1466" s="31">
        <v>42188</v>
      </c>
      <c r="J1466" s="28" t="s">
        <v>125</v>
      </c>
      <c r="K1466" s="32">
        <v>121.4666666666667</v>
      </c>
      <c r="L1466" s="32">
        <v>41.780344827586212</v>
      </c>
      <c r="M1466" s="32">
        <v>77.906206896551737</v>
      </c>
      <c r="N1466" s="32"/>
      <c r="O1466" s="32">
        <v>1.7801149425287348</v>
      </c>
      <c r="P1466" s="14"/>
      <c r="Q1466" s="26"/>
      <c r="R1466" s="26"/>
      <c r="S1466" s="35"/>
      <c r="T1466" s="35"/>
    </row>
    <row r="1467" spans="1:20" x14ac:dyDescent="0.35">
      <c r="A1467" s="20">
        <v>2015</v>
      </c>
      <c r="B1467" s="28" t="s">
        <v>137</v>
      </c>
      <c r="C1467" s="10" t="s">
        <v>139</v>
      </c>
      <c r="D1467" s="20"/>
      <c r="E1467" s="20"/>
      <c r="F1467" s="20">
        <v>26</v>
      </c>
      <c r="G1467" s="20">
        <v>3</v>
      </c>
      <c r="H1467" s="20" t="s">
        <v>8</v>
      </c>
      <c r="I1467" s="31">
        <v>42188</v>
      </c>
      <c r="J1467" s="28" t="s">
        <v>125</v>
      </c>
      <c r="K1467" s="32">
        <v>157.22666666666669</v>
      </c>
      <c r="L1467" s="32">
        <v>53.334840989399297</v>
      </c>
      <c r="M1467" s="32">
        <v>103.19736160188458</v>
      </c>
      <c r="N1467" s="32"/>
      <c r="O1467" s="32">
        <v>0.69446407538281307</v>
      </c>
      <c r="P1467" s="14"/>
      <c r="Q1467" s="26"/>
      <c r="R1467" s="26"/>
      <c r="S1467" s="35"/>
      <c r="T1467" s="35"/>
    </row>
    <row r="1468" spans="1:20" x14ac:dyDescent="0.35">
      <c r="A1468" s="20">
        <v>2015</v>
      </c>
      <c r="B1468" s="28" t="s">
        <v>137</v>
      </c>
      <c r="C1468" s="10" t="s">
        <v>139</v>
      </c>
      <c r="D1468" s="20"/>
      <c r="E1468" s="20"/>
      <c r="F1468" s="20">
        <v>27</v>
      </c>
      <c r="G1468" s="20">
        <v>3</v>
      </c>
      <c r="H1468" s="20" t="s">
        <v>10</v>
      </c>
      <c r="I1468" s="31">
        <v>42188</v>
      </c>
      <c r="J1468" s="28" t="s">
        <v>125</v>
      </c>
      <c r="K1468" s="32">
        <v>131.82666666666665</v>
      </c>
      <c r="L1468" s="32">
        <v>39.651438535309509</v>
      </c>
      <c r="M1468" s="32">
        <v>90.451252542865433</v>
      </c>
      <c r="N1468" s="32"/>
      <c r="O1468" s="32">
        <v>1.7239755884917212</v>
      </c>
      <c r="P1468" s="14"/>
      <c r="Q1468" s="26"/>
      <c r="R1468" s="26"/>
      <c r="S1468" s="35"/>
      <c r="T1468" s="35"/>
    </row>
    <row r="1469" spans="1:20" x14ac:dyDescent="0.35">
      <c r="A1469" s="20">
        <v>2015</v>
      </c>
      <c r="B1469" s="28" t="s">
        <v>137</v>
      </c>
      <c r="C1469" s="10" t="s">
        <v>139</v>
      </c>
      <c r="D1469" s="20"/>
      <c r="E1469" s="20"/>
      <c r="F1469" s="20">
        <v>28</v>
      </c>
      <c r="G1469" s="20">
        <v>3</v>
      </c>
      <c r="H1469" s="20" t="s">
        <v>4</v>
      </c>
      <c r="I1469" s="31">
        <v>42188</v>
      </c>
      <c r="J1469" s="28" t="s">
        <v>125</v>
      </c>
      <c r="K1469" s="32">
        <v>81.026666666666671</v>
      </c>
      <c r="L1469" s="32">
        <v>26.938461538461539</v>
      </c>
      <c r="M1469" s="32">
        <v>52.926153846153845</v>
      </c>
      <c r="N1469" s="32"/>
      <c r="O1469" s="32">
        <v>1.1620512820512945</v>
      </c>
      <c r="P1469" s="14"/>
      <c r="Q1469" s="26"/>
      <c r="R1469" s="26"/>
      <c r="S1469" s="35"/>
      <c r="T1469" s="35"/>
    </row>
    <row r="1470" spans="1:20" x14ac:dyDescent="0.35">
      <c r="A1470" s="20">
        <v>2015</v>
      </c>
      <c r="B1470" s="28" t="s">
        <v>137</v>
      </c>
      <c r="C1470" s="10" t="s">
        <v>139</v>
      </c>
      <c r="D1470" s="20"/>
      <c r="E1470" s="20"/>
      <c r="F1470" s="20">
        <v>29</v>
      </c>
      <c r="G1470" s="20">
        <v>3</v>
      </c>
      <c r="H1470" s="20" t="s">
        <v>7</v>
      </c>
      <c r="I1470" s="31">
        <v>42188</v>
      </c>
      <c r="J1470" s="28" t="s">
        <v>125</v>
      </c>
      <c r="K1470" s="32">
        <v>159.91999999999999</v>
      </c>
      <c r="L1470" s="32">
        <v>58.376594202898538</v>
      </c>
      <c r="M1470" s="32">
        <v>101.10884057971013</v>
      </c>
      <c r="N1470" s="32"/>
      <c r="O1470" s="32">
        <v>0.43456521739132059</v>
      </c>
      <c r="P1470" s="14"/>
      <c r="Q1470" s="26"/>
      <c r="R1470" s="26"/>
      <c r="S1470" s="35"/>
      <c r="T1470" s="35"/>
    </row>
    <row r="1471" spans="1:20" x14ac:dyDescent="0.35">
      <c r="A1471" s="20">
        <v>2015</v>
      </c>
      <c r="B1471" s="28" t="s">
        <v>137</v>
      </c>
      <c r="C1471" s="10" t="s">
        <v>139</v>
      </c>
      <c r="D1471" s="20"/>
      <c r="E1471" s="20"/>
      <c r="F1471" s="20">
        <v>30</v>
      </c>
      <c r="G1471" s="20">
        <v>3</v>
      </c>
      <c r="H1471" s="20" t="s">
        <v>6</v>
      </c>
      <c r="I1471" s="31">
        <v>42188</v>
      </c>
      <c r="J1471" s="28" t="s">
        <v>125</v>
      </c>
      <c r="K1471" s="32">
        <v>130.45333333333335</v>
      </c>
      <c r="L1471" s="32">
        <v>46.04977433913605</v>
      </c>
      <c r="M1471" s="32">
        <v>83.520412637008391</v>
      </c>
      <c r="N1471" s="32"/>
      <c r="O1471" s="32">
        <v>0.88314635718891399</v>
      </c>
      <c r="P1471" s="14"/>
      <c r="Q1471" s="26"/>
      <c r="R1471" s="26"/>
      <c r="S1471" s="35"/>
      <c r="T1471" s="35"/>
    </row>
    <row r="1472" spans="1:20" x14ac:dyDescent="0.35">
      <c r="A1472" s="20">
        <v>2015</v>
      </c>
      <c r="B1472" s="28" t="s">
        <v>137</v>
      </c>
      <c r="C1472" s="10" t="s">
        <v>139</v>
      </c>
      <c r="D1472" s="20"/>
      <c r="E1472" s="20"/>
      <c r="F1472" s="20">
        <v>31</v>
      </c>
      <c r="G1472" s="20">
        <v>3</v>
      </c>
      <c r="H1472" s="20" t="s">
        <v>5</v>
      </c>
      <c r="I1472" s="31">
        <v>42188</v>
      </c>
      <c r="J1472" s="28" t="s">
        <v>125</v>
      </c>
      <c r="K1472" s="32">
        <v>161.04</v>
      </c>
      <c r="L1472" s="32">
        <v>51.609258160237381</v>
      </c>
      <c r="M1472" s="32">
        <v>108.35554896142433</v>
      </c>
      <c r="N1472" s="32"/>
      <c r="O1472" s="32">
        <v>1.0751928783382769</v>
      </c>
      <c r="P1472" s="14"/>
      <c r="Q1472" s="26"/>
      <c r="R1472" s="26"/>
      <c r="S1472" s="35"/>
      <c r="T1472" s="35"/>
    </row>
    <row r="1473" spans="1:20" x14ac:dyDescent="0.35">
      <c r="A1473" s="20">
        <v>2015</v>
      </c>
      <c r="B1473" s="28" t="s">
        <v>137</v>
      </c>
      <c r="C1473" s="10" t="s">
        <v>139</v>
      </c>
      <c r="D1473" s="20"/>
      <c r="E1473" s="20"/>
      <c r="F1473" s="20">
        <v>32</v>
      </c>
      <c r="G1473" s="20">
        <v>3</v>
      </c>
      <c r="H1473" s="20" t="s">
        <v>3</v>
      </c>
      <c r="I1473" s="31">
        <v>42188</v>
      </c>
      <c r="J1473" s="28" t="s">
        <v>125</v>
      </c>
      <c r="K1473" s="32">
        <v>126.05333333333333</v>
      </c>
      <c r="L1473" s="32">
        <v>35.767993897787946</v>
      </c>
      <c r="M1473" s="32">
        <v>88.987307398932117</v>
      </c>
      <c r="N1473" s="32"/>
      <c r="O1473" s="32">
        <v>1.2980320366132698</v>
      </c>
      <c r="P1473" s="14"/>
      <c r="Q1473" s="26"/>
      <c r="R1473" s="26"/>
      <c r="S1473" s="35"/>
      <c r="T1473" s="35"/>
    </row>
    <row r="1474" spans="1:20" x14ac:dyDescent="0.35">
      <c r="A1474" s="20">
        <v>2015</v>
      </c>
      <c r="B1474" s="28" t="s">
        <v>137</v>
      </c>
      <c r="C1474" s="10" t="s">
        <v>139</v>
      </c>
      <c r="D1474" s="20"/>
      <c r="E1474" s="20"/>
      <c r="F1474" s="20">
        <v>33</v>
      </c>
      <c r="G1474" s="20">
        <v>3</v>
      </c>
      <c r="H1474" s="20" t="s">
        <v>2</v>
      </c>
      <c r="I1474" s="31">
        <v>42188</v>
      </c>
      <c r="J1474" s="28" t="s">
        <v>125</v>
      </c>
      <c r="K1474" s="32">
        <v>113.25333333333333</v>
      </c>
      <c r="L1474" s="32">
        <v>35.673725490196077</v>
      </c>
      <c r="M1474" s="32">
        <v>76.827450980392157</v>
      </c>
      <c r="N1474" s="32"/>
      <c r="O1474" s="32">
        <v>0.75215686274510107</v>
      </c>
      <c r="P1474" s="14"/>
      <c r="Q1474" s="26"/>
      <c r="R1474" s="26"/>
      <c r="S1474" s="35"/>
      <c r="T1474" s="35"/>
    </row>
    <row r="1475" spans="1:20" x14ac:dyDescent="0.35">
      <c r="A1475" s="20">
        <v>2015</v>
      </c>
      <c r="B1475" s="28" t="s">
        <v>137</v>
      </c>
      <c r="C1475" s="10" t="s">
        <v>139</v>
      </c>
      <c r="D1475" s="20"/>
      <c r="E1475" s="20"/>
      <c r="F1475" s="20">
        <v>34</v>
      </c>
      <c r="G1475" s="20">
        <v>3</v>
      </c>
      <c r="H1475" s="20" t="s">
        <v>14</v>
      </c>
      <c r="I1475" s="31">
        <v>42188</v>
      </c>
      <c r="J1475" s="28" t="s">
        <v>125</v>
      </c>
      <c r="K1475" s="32">
        <v>133.09333333333336</v>
      </c>
      <c r="L1475" s="32">
        <v>42.437338262476906</v>
      </c>
      <c r="M1475" s="32">
        <v>88.933900184842898</v>
      </c>
      <c r="N1475" s="32"/>
      <c r="O1475" s="32">
        <v>1.7220948860135619</v>
      </c>
      <c r="P1475" s="14"/>
      <c r="Q1475" s="26"/>
      <c r="R1475" s="26"/>
      <c r="S1475" s="35"/>
      <c r="T1475" s="35"/>
    </row>
    <row r="1476" spans="1:20" x14ac:dyDescent="0.35">
      <c r="A1476" s="20">
        <v>2015</v>
      </c>
      <c r="B1476" s="28" t="s">
        <v>137</v>
      </c>
      <c r="C1476" s="10" t="s">
        <v>139</v>
      </c>
      <c r="D1476" s="20"/>
      <c r="E1476" s="20"/>
      <c r="F1476" s="20">
        <v>35</v>
      </c>
      <c r="G1476" s="20">
        <v>3</v>
      </c>
      <c r="H1476" s="20" t="s">
        <v>9</v>
      </c>
      <c r="I1476" s="31">
        <v>42188</v>
      </c>
      <c r="J1476" s="28" t="s">
        <v>125</v>
      </c>
      <c r="K1476" s="32">
        <v>113.06666666666668</v>
      </c>
      <c r="L1476" s="32">
        <v>37.278415841584156</v>
      </c>
      <c r="M1476" s="32">
        <v>74.109042904290433</v>
      </c>
      <c r="N1476" s="32"/>
      <c r="O1476" s="32">
        <v>1.6792079207920831</v>
      </c>
      <c r="P1476" s="14"/>
      <c r="Q1476" s="26"/>
      <c r="R1476" s="26"/>
      <c r="S1476" s="35"/>
      <c r="T1476" s="35"/>
    </row>
    <row r="1477" spans="1:20" x14ac:dyDescent="0.35">
      <c r="A1477" s="20">
        <v>2015</v>
      </c>
      <c r="B1477" s="28" t="s">
        <v>137</v>
      </c>
      <c r="C1477" s="10" t="s">
        <v>139</v>
      </c>
      <c r="D1477" s="20"/>
      <c r="E1477" s="20"/>
      <c r="F1477" s="20">
        <v>36</v>
      </c>
      <c r="G1477" s="20">
        <v>3</v>
      </c>
      <c r="H1477" s="20" t="s">
        <v>13</v>
      </c>
      <c r="I1477" s="31">
        <v>42188</v>
      </c>
      <c r="J1477" s="28" t="s">
        <v>125</v>
      </c>
      <c r="K1477" s="32">
        <v>136.50666666666666</v>
      </c>
      <c r="L1477" s="32">
        <v>56.376651982378839</v>
      </c>
      <c r="M1477" s="32">
        <v>77.423935389133646</v>
      </c>
      <c r="N1477" s="32"/>
      <c r="O1477" s="32">
        <v>2.7060792951541801</v>
      </c>
      <c r="P1477" s="14"/>
      <c r="Q1477" s="26"/>
      <c r="R1477" s="26"/>
      <c r="S1477" s="35"/>
      <c r="T1477" s="35"/>
    </row>
    <row r="1478" spans="1:20" x14ac:dyDescent="0.35">
      <c r="A1478" s="20">
        <v>2015</v>
      </c>
      <c r="B1478" s="28" t="s">
        <v>137</v>
      </c>
      <c r="C1478" s="10" t="s">
        <v>139</v>
      </c>
      <c r="D1478" s="20"/>
      <c r="E1478" s="20"/>
      <c r="F1478" s="20">
        <v>37</v>
      </c>
      <c r="G1478" s="20">
        <v>4</v>
      </c>
      <c r="H1478" s="20" t="s">
        <v>14</v>
      </c>
      <c r="I1478" s="31">
        <v>42188</v>
      </c>
      <c r="J1478" s="28" t="s">
        <v>125</v>
      </c>
      <c r="K1478" s="32">
        <v>146.10666666666668</v>
      </c>
      <c r="L1478" s="32">
        <v>47.576159280667959</v>
      </c>
      <c r="M1478" s="32">
        <v>97.404444444444451</v>
      </c>
      <c r="N1478" s="32"/>
      <c r="O1478" s="32">
        <v>1.1260629415542718</v>
      </c>
      <c r="P1478" s="14"/>
      <c r="Q1478" s="26"/>
      <c r="R1478" s="26"/>
      <c r="S1478" s="35"/>
      <c r="T1478" s="35"/>
    </row>
    <row r="1479" spans="1:20" x14ac:dyDescent="0.35">
      <c r="A1479" s="20">
        <v>2015</v>
      </c>
      <c r="B1479" s="28" t="s">
        <v>137</v>
      </c>
      <c r="C1479" s="10" t="s">
        <v>139</v>
      </c>
      <c r="D1479" s="20"/>
      <c r="E1479" s="20"/>
      <c r="F1479" s="20">
        <v>38</v>
      </c>
      <c r="G1479" s="20">
        <v>4</v>
      </c>
      <c r="H1479" s="20" t="s">
        <v>3</v>
      </c>
      <c r="I1479" s="31">
        <v>42188</v>
      </c>
      <c r="J1479" s="28" t="s">
        <v>125</v>
      </c>
      <c r="K1479" s="32">
        <v>62.600000000000016</v>
      </c>
      <c r="L1479" s="32">
        <v>19.095251798561154</v>
      </c>
      <c r="M1479" s="32">
        <v>43.234532374100716</v>
      </c>
      <c r="N1479" s="32"/>
      <c r="O1479" s="32">
        <v>0.27021582733813965</v>
      </c>
      <c r="P1479" s="14"/>
      <c r="Q1479" s="26"/>
      <c r="R1479" s="26"/>
      <c r="S1479" s="35"/>
      <c r="T1479" s="35"/>
    </row>
    <row r="1480" spans="1:20" x14ac:dyDescent="0.35">
      <c r="A1480" s="20">
        <v>2015</v>
      </c>
      <c r="B1480" s="28" t="s">
        <v>137</v>
      </c>
      <c r="C1480" s="10" t="s">
        <v>139</v>
      </c>
      <c r="D1480" s="20"/>
      <c r="E1480" s="20"/>
      <c r="F1480" s="20">
        <v>39</v>
      </c>
      <c r="G1480" s="20">
        <v>4</v>
      </c>
      <c r="H1480" s="20" t="s">
        <v>7</v>
      </c>
      <c r="I1480" s="31">
        <v>42188</v>
      </c>
      <c r="J1480" s="28" t="s">
        <v>125</v>
      </c>
      <c r="K1480" s="32">
        <v>172.29333333333332</v>
      </c>
      <c r="L1480" s="32">
        <v>60.55661375661375</v>
      </c>
      <c r="M1480" s="32">
        <v>110.56465608465608</v>
      </c>
      <c r="N1480" s="32"/>
      <c r="O1480" s="32">
        <v>1.1720634920635018</v>
      </c>
      <c r="P1480" s="14"/>
      <c r="Q1480" s="26"/>
      <c r="R1480" s="26"/>
      <c r="S1480" s="35"/>
      <c r="T1480" s="35"/>
    </row>
    <row r="1481" spans="1:20" x14ac:dyDescent="0.35">
      <c r="A1481" s="20">
        <v>2015</v>
      </c>
      <c r="B1481" s="28" t="s">
        <v>137</v>
      </c>
      <c r="C1481" s="10" t="s">
        <v>139</v>
      </c>
      <c r="D1481" s="20"/>
      <c r="E1481" s="20"/>
      <c r="F1481" s="20">
        <v>40</v>
      </c>
      <c r="G1481" s="20">
        <v>4</v>
      </c>
      <c r="H1481" s="20" t="s">
        <v>9</v>
      </c>
      <c r="I1481" s="31">
        <v>42188</v>
      </c>
      <c r="J1481" s="28" t="s">
        <v>125</v>
      </c>
      <c r="K1481" s="32">
        <v>121.52000000000001</v>
      </c>
      <c r="L1481" s="32">
        <v>38.665454545454551</v>
      </c>
      <c r="M1481" s="32">
        <v>82.149400386847191</v>
      </c>
      <c r="N1481" s="32"/>
      <c r="O1481" s="32">
        <v>0.70514506769826502</v>
      </c>
      <c r="P1481" s="14"/>
      <c r="Q1481" s="26"/>
      <c r="R1481" s="26"/>
      <c r="S1481" s="35"/>
      <c r="T1481" s="35"/>
    </row>
    <row r="1482" spans="1:20" x14ac:dyDescent="0.35">
      <c r="A1482" s="20">
        <v>2015</v>
      </c>
      <c r="B1482" s="28" t="s">
        <v>137</v>
      </c>
      <c r="C1482" s="10" t="s">
        <v>139</v>
      </c>
      <c r="D1482" s="20"/>
      <c r="E1482" s="20"/>
      <c r="F1482" s="20">
        <v>41</v>
      </c>
      <c r="G1482" s="20">
        <v>4</v>
      </c>
      <c r="H1482" s="20" t="s">
        <v>5</v>
      </c>
      <c r="I1482" s="31">
        <v>42188</v>
      </c>
      <c r="J1482" s="28" t="s">
        <v>125</v>
      </c>
      <c r="K1482" s="32">
        <v>117.30666666666667</v>
      </c>
      <c r="L1482" s="32">
        <v>36.474624145785882</v>
      </c>
      <c r="M1482" s="32">
        <v>79.763189066059226</v>
      </c>
      <c r="N1482" s="32"/>
      <c r="O1482" s="32">
        <v>1.0688534548215649</v>
      </c>
      <c r="P1482" s="14"/>
      <c r="Q1482" s="26"/>
      <c r="R1482" s="26"/>
      <c r="S1482" s="35"/>
      <c r="T1482" s="35"/>
    </row>
    <row r="1483" spans="1:20" x14ac:dyDescent="0.35">
      <c r="A1483" s="20">
        <v>2015</v>
      </c>
      <c r="B1483" s="28" t="s">
        <v>137</v>
      </c>
      <c r="C1483" s="10" t="s">
        <v>139</v>
      </c>
      <c r="D1483" s="20"/>
      <c r="E1483" s="20"/>
      <c r="F1483" s="20">
        <v>42</v>
      </c>
      <c r="G1483" s="20">
        <v>4</v>
      </c>
      <c r="H1483" s="20" t="s">
        <v>2</v>
      </c>
      <c r="I1483" s="31">
        <v>42188</v>
      </c>
      <c r="J1483" s="28" t="s">
        <v>125</v>
      </c>
      <c r="K1483" s="32">
        <v>42.04000000000002</v>
      </c>
      <c r="L1483" s="32">
        <v>13.855169300225739</v>
      </c>
      <c r="M1483" s="32">
        <v>28.659322799097072</v>
      </c>
      <c r="N1483" s="32"/>
      <c r="O1483" s="32">
        <v>0</v>
      </c>
      <c r="P1483" s="14"/>
      <c r="Q1483" s="26"/>
      <c r="R1483" s="26"/>
      <c r="S1483" s="35"/>
      <c r="T1483" s="35"/>
    </row>
    <row r="1484" spans="1:20" x14ac:dyDescent="0.35">
      <c r="A1484" s="20">
        <v>2015</v>
      </c>
      <c r="B1484" s="28" t="s">
        <v>137</v>
      </c>
      <c r="C1484" s="10" t="s">
        <v>139</v>
      </c>
      <c r="D1484" s="20"/>
      <c r="E1484" s="20"/>
      <c r="F1484" s="20">
        <v>43</v>
      </c>
      <c r="G1484" s="20">
        <v>4</v>
      </c>
      <c r="H1484" s="20" t="s">
        <v>8</v>
      </c>
      <c r="I1484" s="31">
        <v>42188</v>
      </c>
      <c r="J1484" s="28" t="s">
        <v>125</v>
      </c>
      <c r="K1484" s="32">
        <v>128.72000000000003</v>
      </c>
      <c r="L1484" s="32">
        <v>46.939248120300753</v>
      </c>
      <c r="M1484" s="32">
        <v>81.296842105263153</v>
      </c>
      <c r="N1484" s="32"/>
      <c r="O1484" s="32">
        <v>0.48390977443610134</v>
      </c>
      <c r="P1484" s="14"/>
      <c r="Q1484" s="26"/>
      <c r="R1484" s="26"/>
      <c r="S1484" s="35"/>
      <c r="T1484" s="35"/>
    </row>
    <row r="1485" spans="1:20" x14ac:dyDescent="0.35">
      <c r="A1485" s="20">
        <v>2015</v>
      </c>
      <c r="B1485" s="28" t="s">
        <v>137</v>
      </c>
      <c r="C1485" s="10" t="s">
        <v>139</v>
      </c>
      <c r="D1485" s="20"/>
      <c r="E1485" s="20"/>
      <c r="F1485" s="20">
        <v>44</v>
      </c>
      <c r="G1485" s="20">
        <v>4</v>
      </c>
      <c r="H1485" s="20" t="s">
        <v>6</v>
      </c>
      <c r="I1485" s="31">
        <v>42188</v>
      </c>
      <c r="J1485" s="28" t="s">
        <v>125</v>
      </c>
      <c r="K1485" s="32">
        <v>90.506666666666689</v>
      </c>
      <c r="L1485" s="32">
        <v>32.558218829516548</v>
      </c>
      <c r="M1485" s="32">
        <v>57.343918575063618</v>
      </c>
      <c r="N1485" s="32"/>
      <c r="O1485" s="32">
        <v>0.60452926208651647</v>
      </c>
      <c r="P1485" s="14"/>
      <c r="Q1485" s="26"/>
      <c r="R1485" s="26"/>
      <c r="S1485" s="35"/>
      <c r="T1485" s="35"/>
    </row>
    <row r="1486" spans="1:20" x14ac:dyDescent="0.35">
      <c r="A1486" s="20">
        <v>2015</v>
      </c>
      <c r="B1486" s="28" t="s">
        <v>137</v>
      </c>
      <c r="C1486" s="10" t="s">
        <v>139</v>
      </c>
      <c r="D1486" s="20"/>
      <c r="E1486" s="20"/>
      <c r="F1486" s="20">
        <v>45</v>
      </c>
      <c r="G1486" s="20">
        <v>4</v>
      </c>
      <c r="H1486" s="20" t="s">
        <v>4</v>
      </c>
      <c r="I1486" s="31">
        <v>42188</v>
      </c>
      <c r="J1486" s="28" t="s">
        <v>125</v>
      </c>
      <c r="K1486" s="32">
        <v>67.946666666666658</v>
      </c>
      <c r="L1486" s="32">
        <v>3.1987878787878872</v>
      </c>
      <c r="M1486" s="32">
        <v>63.534545454545423</v>
      </c>
      <c r="N1486" s="32"/>
      <c r="O1486" s="32">
        <v>1.213333333333346</v>
      </c>
      <c r="P1486" s="14"/>
      <c r="Q1486" s="26"/>
      <c r="R1486" s="26"/>
      <c r="S1486" s="35"/>
      <c r="T1486" s="35"/>
    </row>
    <row r="1487" spans="1:20" x14ac:dyDescent="0.35">
      <c r="A1487" s="20">
        <v>2015</v>
      </c>
      <c r="B1487" s="28" t="s">
        <v>137</v>
      </c>
      <c r="C1487" s="10" t="s">
        <v>139</v>
      </c>
      <c r="D1487" s="20"/>
      <c r="E1487" s="20"/>
      <c r="F1487" s="20">
        <v>46</v>
      </c>
      <c r="G1487" s="20">
        <v>4</v>
      </c>
      <c r="H1487" s="20" t="s">
        <v>10</v>
      </c>
      <c r="I1487" s="31">
        <v>42188</v>
      </c>
      <c r="J1487" s="28" t="s">
        <v>125</v>
      </c>
      <c r="K1487" s="32">
        <v>75.413333333333341</v>
      </c>
      <c r="L1487" s="32">
        <v>22.132173913043481</v>
      </c>
      <c r="M1487" s="32">
        <v>51.846666666666671</v>
      </c>
      <c r="N1487" s="32"/>
      <c r="O1487" s="32">
        <v>1.4344927536231942</v>
      </c>
      <c r="P1487" s="14"/>
      <c r="Q1487" s="26"/>
      <c r="R1487" s="26"/>
      <c r="S1487" s="35"/>
      <c r="T1487" s="35"/>
    </row>
    <row r="1488" spans="1:20" x14ac:dyDescent="0.35">
      <c r="A1488" s="20">
        <v>2015</v>
      </c>
      <c r="B1488" s="28" t="s">
        <v>137</v>
      </c>
      <c r="C1488" s="10" t="s">
        <v>139</v>
      </c>
      <c r="D1488" s="20"/>
      <c r="E1488" s="20"/>
      <c r="F1488" s="20">
        <v>47</v>
      </c>
      <c r="G1488" s="20">
        <v>4</v>
      </c>
      <c r="H1488" s="20" t="s">
        <v>13</v>
      </c>
      <c r="I1488" s="31">
        <v>42188</v>
      </c>
      <c r="J1488" s="28" t="s">
        <v>125</v>
      </c>
      <c r="K1488" s="32">
        <v>152.10666666666665</v>
      </c>
      <c r="L1488" s="32">
        <v>61.22399257195913</v>
      </c>
      <c r="M1488" s="32">
        <v>89.1878922934076</v>
      </c>
      <c r="N1488" s="32"/>
      <c r="O1488" s="32">
        <v>1.6947818012999079</v>
      </c>
      <c r="P1488" s="14"/>
      <c r="Q1488" s="26"/>
      <c r="R1488" s="26"/>
      <c r="S1488" s="35"/>
      <c r="T1488" s="35"/>
    </row>
    <row r="1489" spans="1:20" x14ac:dyDescent="0.35">
      <c r="A1489" s="20">
        <v>2015</v>
      </c>
      <c r="B1489" s="28" t="s">
        <v>137</v>
      </c>
      <c r="C1489" s="10" t="s">
        <v>139</v>
      </c>
      <c r="D1489" s="20"/>
      <c r="E1489" s="20"/>
      <c r="F1489" s="20">
        <v>48</v>
      </c>
      <c r="G1489" s="20">
        <v>4</v>
      </c>
      <c r="H1489" s="20" t="s">
        <v>12</v>
      </c>
      <c r="I1489" s="31">
        <v>42188</v>
      </c>
      <c r="J1489" s="28" t="s">
        <v>125</v>
      </c>
      <c r="K1489" s="32">
        <v>75.64</v>
      </c>
      <c r="L1489" s="32">
        <v>26.105123258306538</v>
      </c>
      <c r="M1489" s="32">
        <v>48.967374062165064</v>
      </c>
      <c r="N1489" s="32"/>
      <c r="O1489" s="32">
        <v>0.56750267952840527</v>
      </c>
      <c r="P1489" s="14"/>
      <c r="Q1489" s="26"/>
      <c r="R1489" s="26"/>
      <c r="S1489" s="35"/>
      <c r="T1489" s="35"/>
    </row>
    <row r="1490" spans="1:20" x14ac:dyDescent="0.35">
      <c r="A1490" s="20">
        <v>2015</v>
      </c>
      <c r="B1490" s="28" t="s">
        <v>137</v>
      </c>
      <c r="C1490" s="10" t="s">
        <v>139</v>
      </c>
      <c r="D1490" s="20"/>
      <c r="E1490" s="20"/>
      <c r="F1490" s="20">
        <v>1</v>
      </c>
      <c r="G1490" s="20">
        <v>1</v>
      </c>
      <c r="H1490" s="20" t="s">
        <v>6</v>
      </c>
      <c r="I1490" s="31">
        <v>42194</v>
      </c>
      <c r="J1490" s="28" t="s">
        <v>126</v>
      </c>
      <c r="K1490" s="32">
        <v>132.90666666666669</v>
      </c>
      <c r="L1490" s="32">
        <v>48.215634974151499</v>
      </c>
      <c r="M1490" s="32">
        <v>84.153310856372229</v>
      </c>
      <c r="N1490" s="32"/>
      <c r="O1490" s="32">
        <v>0.53772083614295785</v>
      </c>
      <c r="P1490" s="14"/>
      <c r="Q1490" s="26"/>
      <c r="R1490" s="26"/>
      <c r="S1490" s="35"/>
      <c r="T1490" s="35"/>
    </row>
    <row r="1491" spans="1:20" x14ac:dyDescent="0.35">
      <c r="A1491" s="20">
        <v>2015</v>
      </c>
      <c r="B1491" s="28" t="s">
        <v>137</v>
      </c>
      <c r="C1491" s="10" t="s">
        <v>139</v>
      </c>
      <c r="D1491" s="20"/>
      <c r="E1491" s="20"/>
      <c r="F1491" s="20">
        <v>2</v>
      </c>
      <c r="G1491" s="20">
        <v>1</v>
      </c>
      <c r="H1491" s="20" t="s">
        <v>9</v>
      </c>
      <c r="I1491" s="31">
        <v>42194</v>
      </c>
      <c r="J1491" s="28" t="s">
        <v>126</v>
      </c>
      <c r="K1491" s="32">
        <v>146.25333333333336</v>
      </c>
      <c r="L1491" s="32">
        <v>51.97966151582046</v>
      </c>
      <c r="M1491" s="32">
        <v>92.336541574687274</v>
      </c>
      <c r="N1491" s="32"/>
      <c r="O1491" s="32">
        <v>1.9371302428256041</v>
      </c>
      <c r="P1491" s="14"/>
      <c r="Q1491" s="26"/>
      <c r="R1491" s="26"/>
      <c r="S1491" s="35"/>
      <c r="T1491" s="35"/>
    </row>
    <row r="1492" spans="1:20" x14ac:dyDescent="0.35">
      <c r="A1492" s="20">
        <v>2015</v>
      </c>
      <c r="B1492" s="28" t="s">
        <v>137</v>
      </c>
      <c r="C1492" s="10" t="s">
        <v>139</v>
      </c>
      <c r="D1492" s="20"/>
      <c r="E1492" s="20"/>
      <c r="F1492" s="20">
        <v>3</v>
      </c>
      <c r="G1492" s="20">
        <v>1</v>
      </c>
      <c r="H1492" s="20" t="s">
        <v>3</v>
      </c>
      <c r="I1492" s="31">
        <v>42194</v>
      </c>
      <c r="J1492" s="28" t="s">
        <v>126</v>
      </c>
      <c r="K1492" s="32">
        <v>154.09333333333333</v>
      </c>
      <c r="L1492" s="32">
        <v>46.068225806451615</v>
      </c>
      <c r="M1492" s="32">
        <v>105.18467741935484</v>
      </c>
      <c r="N1492" s="32"/>
      <c r="O1492" s="32">
        <v>2.8404301075268834</v>
      </c>
      <c r="P1492" s="14"/>
      <c r="Q1492" s="26"/>
      <c r="R1492" s="26"/>
      <c r="S1492" s="35"/>
      <c r="T1492" s="35"/>
    </row>
    <row r="1493" spans="1:20" x14ac:dyDescent="0.35">
      <c r="A1493" s="20">
        <v>2015</v>
      </c>
      <c r="B1493" s="28" t="s">
        <v>137</v>
      </c>
      <c r="C1493" s="10" t="s">
        <v>139</v>
      </c>
      <c r="D1493" s="20"/>
      <c r="E1493" s="20"/>
      <c r="F1493" s="20">
        <v>4</v>
      </c>
      <c r="G1493" s="20">
        <v>1</v>
      </c>
      <c r="H1493" s="20" t="s">
        <v>5</v>
      </c>
      <c r="I1493" s="31">
        <v>42194</v>
      </c>
      <c r="J1493" s="28" t="s">
        <v>126</v>
      </c>
      <c r="K1493" s="32">
        <v>182.45333333333335</v>
      </c>
      <c r="L1493" s="32">
        <v>63.212178477690294</v>
      </c>
      <c r="M1493" s="32">
        <v>117.56507436570431</v>
      </c>
      <c r="N1493" s="32"/>
      <c r="O1493" s="32">
        <v>1.6760804899387642</v>
      </c>
      <c r="P1493" s="14"/>
      <c r="Q1493" s="26"/>
      <c r="R1493" s="26"/>
      <c r="S1493" s="35"/>
      <c r="T1493" s="35"/>
    </row>
    <row r="1494" spans="1:20" x14ac:dyDescent="0.35">
      <c r="A1494" s="20">
        <v>2015</v>
      </c>
      <c r="B1494" s="28" t="s">
        <v>137</v>
      </c>
      <c r="C1494" s="10" t="s">
        <v>139</v>
      </c>
      <c r="D1494" s="20"/>
      <c r="E1494" s="20"/>
      <c r="F1494" s="20">
        <v>5</v>
      </c>
      <c r="G1494" s="20">
        <v>1</v>
      </c>
      <c r="H1494" s="20" t="s">
        <v>13</v>
      </c>
      <c r="I1494" s="31">
        <v>42194</v>
      </c>
      <c r="J1494" s="28" t="s">
        <v>126</v>
      </c>
      <c r="K1494" s="32">
        <v>220.32</v>
      </c>
      <c r="L1494" s="32">
        <v>103.30794258373203</v>
      </c>
      <c r="M1494" s="32">
        <v>115.95789473684212</v>
      </c>
      <c r="N1494" s="32"/>
      <c r="O1494" s="32">
        <v>1.0541626794258336</v>
      </c>
      <c r="P1494" s="14"/>
      <c r="Q1494" s="26"/>
      <c r="R1494" s="26"/>
      <c r="S1494" s="35"/>
      <c r="T1494" s="35"/>
    </row>
    <row r="1495" spans="1:20" x14ac:dyDescent="0.35">
      <c r="A1495" s="20">
        <v>2015</v>
      </c>
      <c r="B1495" s="28" t="s">
        <v>137</v>
      </c>
      <c r="C1495" s="10" t="s">
        <v>139</v>
      </c>
      <c r="D1495" s="20"/>
      <c r="E1495" s="20"/>
      <c r="F1495" s="20">
        <v>6</v>
      </c>
      <c r="G1495" s="20">
        <v>1</v>
      </c>
      <c r="H1495" s="20" t="s">
        <v>4</v>
      </c>
      <c r="I1495" s="31">
        <v>42194</v>
      </c>
      <c r="J1495" s="28" t="s">
        <v>126</v>
      </c>
      <c r="K1495" s="32">
        <v>134.67999999999998</v>
      </c>
      <c r="L1495" s="32">
        <v>44.681071710007885</v>
      </c>
      <c r="M1495" s="32">
        <v>88.937620173364849</v>
      </c>
      <c r="N1495" s="32"/>
      <c r="O1495" s="32">
        <v>1.0613081166272618</v>
      </c>
      <c r="P1495" s="14"/>
      <c r="Q1495" s="26"/>
      <c r="R1495" s="26"/>
      <c r="S1495" s="35"/>
      <c r="T1495" s="35"/>
    </row>
    <row r="1496" spans="1:20" x14ac:dyDescent="0.35">
      <c r="A1496" s="20">
        <v>2015</v>
      </c>
      <c r="B1496" s="28" t="s">
        <v>137</v>
      </c>
      <c r="C1496" s="10" t="s">
        <v>139</v>
      </c>
      <c r="D1496" s="20"/>
      <c r="E1496" s="20"/>
      <c r="F1496" s="20">
        <v>7</v>
      </c>
      <c r="G1496" s="20">
        <v>1</v>
      </c>
      <c r="H1496" s="20" t="s">
        <v>12</v>
      </c>
      <c r="I1496" s="31">
        <v>42194</v>
      </c>
      <c r="J1496" s="28" t="s">
        <v>126</v>
      </c>
      <c r="K1496" s="32">
        <v>166.18666666666664</v>
      </c>
      <c r="L1496" s="32">
        <v>70.201408083441976</v>
      </c>
      <c r="M1496" s="32">
        <v>94.576897001303777</v>
      </c>
      <c r="N1496" s="32"/>
      <c r="O1496" s="32">
        <v>1.4083615819209121</v>
      </c>
      <c r="P1496" s="14"/>
      <c r="Q1496" s="26"/>
      <c r="R1496" s="26"/>
      <c r="S1496" s="35"/>
      <c r="T1496" s="35"/>
    </row>
    <row r="1497" spans="1:20" x14ac:dyDescent="0.35">
      <c r="A1497" s="20">
        <v>2015</v>
      </c>
      <c r="B1497" s="28" t="s">
        <v>137</v>
      </c>
      <c r="C1497" s="10" t="s">
        <v>139</v>
      </c>
      <c r="D1497" s="20"/>
      <c r="E1497" s="20"/>
      <c r="F1497" s="20">
        <v>8</v>
      </c>
      <c r="G1497" s="20">
        <v>1</v>
      </c>
      <c r="H1497" s="20" t="s">
        <v>2</v>
      </c>
      <c r="I1497" s="31">
        <v>42194</v>
      </c>
      <c r="J1497" s="28" t="s">
        <v>126</v>
      </c>
      <c r="K1497" s="32">
        <v>166.61333333333334</v>
      </c>
      <c r="L1497" s="32">
        <v>60.850852713178313</v>
      </c>
      <c r="M1497" s="32">
        <v>103.47286821705428</v>
      </c>
      <c r="N1497" s="32"/>
      <c r="O1497" s="32">
        <v>2.2896124031007732</v>
      </c>
      <c r="P1497" s="14"/>
      <c r="Q1497" s="26"/>
      <c r="R1497" s="26"/>
      <c r="S1497" s="35"/>
      <c r="T1497" s="35"/>
    </row>
    <row r="1498" spans="1:20" x14ac:dyDescent="0.35">
      <c r="A1498" s="20">
        <v>2015</v>
      </c>
      <c r="B1498" s="28" t="s">
        <v>137</v>
      </c>
      <c r="C1498" s="10" t="s">
        <v>139</v>
      </c>
      <c r="D1498" s="20"/>
      <c r="E1498" s="20"/>
      <c r="F1498" s="20">
        <v>9</v>
      </c>
      <c r="G1498" s="20">
        <v>1</v>
      </c>
      <c r="H1498" s="20" t="s">
        <v>10</v>
      </c>
      <c r="I1498" s="31">
        <v>42194</v>
      </c>
      <c r="J1498" s="28" t="s">
        <v>126</v>
      </c>
      <c r="K1498" s="32">
        <v>179.58666666666667</v>
      </c>
      <c r="L1498" s="32">
        <v>70.772536712935022</v>
      </c>
      <c r="M1498" s="32">
        <v>106.75489841078253</v>
      </c>
      <c r="N1498" s="32"/>
      <c r="O1498" s="32">
        <v>2.0592315429491181</v>
      </c>
      <c r="P1498" s="14"/>
      <c r="Q1498" s="26"/>
      <c r="R1498" s="26"/>
      <c r="S1498" s="35"/>
      <c r="T1498" s="35"/>
    </row>
    <row r="1499" spans="1:20" x14ac:dyDescent="0.35">
      <c r="A1499" s="20">
        <v>2015</v>
      </c>
      <c r="B1499" s="28" t="s">
        <v>137</v>
      </c>
      <c r="C1499" s="10" t="s">
        <v>139</v>
      </c>
      <c r="D1499" s="20"/>
      <c r="E1499" s="20"/>
      <c r="F1499" s="20">
        <v>10</v>
      </c>
      <c r="G1499" s="20">
        <v>1</v>
      </c>
      <c r="H1499" s="20" t="s">
        <v>7</v>
      </c>
      <c r="I1499" s="31">
        <v>42194</v>
      </c>
      <c r="J1499" s="28" t="s">
        <v>126</v>
      </c>
      <c r="K1499" s="32">
        <v>145</v>
      </c>
      <c r="L1499" s="32"/>
      <c r="M1499" s="32"/>
      <c r="N1499" s="32"/>
      <c r="O1499" s="32"/>
      <c r="P1499" s="14"/>
      <c r="Q1499" s="26"/>
      <c r="R1499" s="26"/>
      <c r="S1499" s="35"/>
      <c r="T1499" s="35"/>
    </row>
    <row r="1500" spans="1:20" x14ac:dyDescent="0.35">
      <c r="A1500" s="20">
        <v>2015</v>
      </c>
      <c r="B1500" s="28" t="s">
        <v>137</v>
      </c>
      <c r="C1500" s="10" t="s">
        <v>139</v>
      </c>
      <c r="D1500" s="20"/>
      <c r="E1500" s="20"/>
      <c r="F1500" s="20">
        <v>11</v>
      </c>
      <c r="G1500" s="20">
        <v>1</v>
      </c>
      <c r="H1500" s="20" t="s">
        <v>14</v>
      </c>
      <c r="I1500" s="31">
        <v>42194</v>
      </c>
      <c r="J1500" s="28" t="s">
        <v>126</v>
      </c>
      <c r="K1500" s="32">
        <v>165.12</v>
      </c>
      <c r="L1500" s="32">
        <v>59.626666666666672</v>
      </c>
      <c r="M1500" s="32">
        <v>101.0938775510204</v>
      </c>
      <c r="N1500" s="32"/>
      <c r="O1500" s="32">
        <v>4.3994557823129314</v>
      </c>
      <c r="P1500" s="14"/>
      <c r="Q1500" s="26"/>
      <c r="R1500" s="26"/>
      <c r="S1500" s="35"/>
      <c r="T1500" s="35"/>
    </row>
    <row r="1501" spans="1:20" x14ac:dyDescent="0.35">
      <c r="A1501" s="20">
        <v>2015</v>
      </c>
      <c r="B1501" s="28" t="s">
        <v>137</v>
      </c>
      <c r="C1501" s="10" t="s">
        <v>139</v>
      </c>
      <c r="D1501" s="20"/>
      <c r="E1501" s="20"/>
      <c r="F1501" s="20">
        <v>12</v>
      </c>
      <c r="G1501" s="20">
        <v>1</v>
      </c>
      <c r="H1501" s="20" t="s">
        <v>8</v>
      </c>
      <c r="I1501" s="31">
        <v>42194</v>
      </c>
      <c r="J1501" s="28" t="s">
        <v>126</v>
      </c>
      <c r="K1501" s="32">
        <v>209.13333333333333</v>
      </c>
      <c r="L1501" s="32">
        <v>80.818037852452662</v>
      </c>
      <c r="M1501" s="32">
        <v>126.25546543066822</v>
      </c>
      <c r="N1501" s="32"/>
      <c r="O1501" s="32">
        <v>2.0598300502124363</v>
      </c>
      <c r="P1501" s="14"/>
      <c r="Q1501" s="26"/>
      <c r="R1501" s="26"/>
      <c r="S1501" s="35"/>
      <c r="T1501" s="35"/>
    </row>
    <row r="1502" spans="1:20" x14ac:dyDescent="0.35">
      <c r="A1502" s="20">
        <v>2015</v>
      </c>
      <c r="B1502" s="28" t="s">
        <v>137</v>
      </c>
      <c r="C1502" s="10" t="s">
        <v>139</v>
      </c>
      <c r="D1502" s="20"/>
      <c r="E1502" s="20"/>
      <c r="F1502" s="20">
        <v>13</v>
      </c>
      <c r="G1502" s="20">
        <v>2</v>
      </c>
      <c r="H1502" s="20" t="s">
        <v>3</v>
      </c>
      <c r="I1502" s="31">
        <v>42194</v>
      </c>
      <c r="J1502" s="28" t="s">
        <v>126</v>
      </c>
      <c r="K1502" s="32">
        <v>153.49333333333337</v>
      </c>
      <c r="L1502" s="32">
        <v>44.483736730360938</v>
      </c>
      <c r="M1502" s="32">
        <v>107.66530785562634</v>
      </c>
      <c r="N1502" s="32"/>
      <c r="O1502" s="32">
        <v>1.3442887473460867</v>
      </c>
      <c r="P1502" s="14"/>
      <c r="Q1502" s="26"/>
      <c r="R1502" s="26"/>
      <c r="S1502" s="35"/>
      <c r="T1502" s="35"/>
    </row>
    <row r="1503" spans="1:20" x14ac:dyDescent="0.35">
      <c r="A1503" s="20">
        <v>2015</v>
      </c>
      <c r="B1503" s="28" t="s">
        <v>137</v>
      </c>
      <c r="C1503" s="10" t="s">
        <v>139</v>
      </c>
      <c r="D1503" s="20"/>
      <c r="E1503" s="20"/>
      <c r="F1503" s="20">
        <v>14</v>
      </c>
      <c r="G1503" s="20">
        <v>2</v>
      </c>
      <c r="H1503" s="20" t="s">
        <v>13</v>
      </c>
      <c r="I1503" s="31">
        <v>42194</v>
      </c>
      <c r="J1503" s="28" t="s">
        <v>126</v>
      </c>
      <c r="K1503" s="32">
        <v>156.54666666666668</v>
      </c>
      <c r="L1503" s="32">
        <v>67.982739820565897</v>
      </c>
      <c r="M1503" s="32">
        <v>87.672615596963439</v>
      </c>
      <c r="N1503" s="32"/>
      <c r="O1503" s="32">
        <v>0.89131124913734572</v>
      </c>
      <c r="P1503" s="14"/>
      <c r="Q1503" s="26"/>
      <c r="R1503" s="26"/>
      <c r="S1503" s="35"/>
      <c r="T1503" s="35"/>
    </row>
    <row r="1504" spans="1:20" x14ac:dyDescent="0.35">
      <c r="A1504" s="20">
        <v>2015</v>
      </c>
      <c r="B1504" s="28" t="s">
        <v>137</v>
      </c>
      <c r="C1504" s="10" t="s">
        <v>139</v>
      </c>
      <c r="D1504" s="20"/>
      <c r="E1504" s="20"/>
      <c r="F1504" s="20">
        <v>15</v>
      </c>
      <c r="G1504" s="20">
        <v>2</v>
      </c>
      <c r="H1504" s="20" t="s">
        <v>2</v>
      </c>
      <c r="I1504" s="31">
        <v>42194</v>
      </c>
      <c r="J1504" s="28" t="s">
        <v>126</v>
      </c>
      <c r="K1504" s="32">
        <v>178.09333333333333</v>
      </c>
      <c r="L1504" s="32">
        <v>59.167220376522707</v>
      </c>
      <c r="M1504" s="32">
        <v>117.44693244739759</v>
      </c>
      <c r="N1504" s="32"/>
      <c r="O1504" s="32">
        <v>1.4791805094130623</v>
      </c>
      <c r="P1504" s="14"/>
      <c r="Q1504" s="26"/>
      <c r="R1504" s="26"/>
      <c r="S1504" s="35"/>
      <c r="T1504" s="35"/>
    </row>
    <row r="1505" spans="1:20" x14ac:dyDescent="0.35">
      <c r="A1505" s="20">
        <v>2015</v>
      </c>
      <c r="B1505" s="28" t="s">
        <v>137</v>
      </c>
      <c r="C1505" s="10" t="s">
        <v>139</v>
      </c>
      <c r="D1505" s="20"/>
      <c r="E1505" s="20"/>
      <c r="F1505" s="20">
        <v>16</v>
      </c>
      <c r="G1505" s="20">
        <v>2</v>
      </c>
      <c r="H1505" s="20" t="s">
        <v>7</v>
      </c>
      <c r="I1505" s="31">
        <v>42194</v>
      </c>
      <c r="J1505" s="28" t="s">
        <v>126</v>
      </c>
      <c r="K1505" s="32">
        <v>174.89333333333329</v>
      </c>
      <c r="L1505" s="32">
        <v>65.534433307632995</v>
      </c>
      <c r="M1505" s="32">
        <v>107.20138781804161</v>
      </c>
      <c r="N1505" s="32"/>
      <c r="O1505" s="32">
        <v>2.157512207658701</v>
      </c>
      <c r="P1505" s="14"/>
      <c r="Q1505" s="26"/>
      <c r="R1505" s="26"/>
      <c r="S1505" s="35"/>
      <c r="T1505" s="35"/>
    </row>
    <row r="1506" spans="1:20" x14ac:dyDescent="0.35">
      <c r="A1506" s="20">
        <v>2015</v>
      </c>
      <c r="B1506" s="28" t="s">
        <v>137</v>
      </c>
      <c r="C1506" s="10" t="s">
        <v>139</v>
      </c>
      <c r="D1506" s="20"/>
      <c r="E1506" s="20"/>
      <c r="F1506" s="20">
        <v>17</v>
      </c>
      <c r="G1506" s="20">
        <v>2</v>
      </c>
      <c r="H1506" s="20" t="s">
        <v>8</v>
      </c>
      <c r="I1506" s="31">
        <v>42194</v>
      </c>
      <c r="J1506" s="28" t="s">
        <v>126</v>
      </c>
      <c r="K1506" s="32">
        <v>173.88</v>
      </c>
      <c r="L1506" s="32">
        <v>63.311481757259855</v>
      </c>
      <c r="M1506" s="32">
        <v>109.6622189128816</v>
      </c>
      <c r="N1506" s="32"/>
      <c r="O1506" s="32">
        <v>0.90629932985852923</v>
      </c>
      <c r="P1506" s="14"/>
      <c r="Q1506" s="26"/>
      <c r="R1506" s="26"/>
      <c r="S1506" s="35"/>
      <c r="T1506" s="35"/>
    </row>
    <row r="1507" spans="1:20" x14ac:dyDescent="0.35">
      <c r="A1507" s="20">
        <v>2015</v>
      </c>
      <c r="B1507" s="28" t="s">
        <v>137</v>
      </c>
      <c r="C1507" s="10" t="s">
        <v>139</v>
      </c>
      <c r="D1507" s="20"/>
      <c r="E1507" s="20"/>
      <c r="F1507" s="20">
        <v>18</v>
      </c>
      <c r="G1507" s="20">
        <v>2</v>
      </c>
      <c r="H1507" s="20" t="s">
        <v>5</v>
      </c>
      <c r="I1507" s="31">
        <v>42194</v>
      </c>
      <c r="J1507" s="28" t="s">
        <v>126</v>
      </c>
      <c r="K1507" s="32">
        <v>177.75999999999996</v>
      </c>
      <c r="L1507" s="32">
        <v>63.965917686318107</v>
      </c>
      <c r="M1507" s="32">
        <v>112.01450500556172</v>
      </c>
      <c r="N1507" s="32"/>
      <c r="O1507" s="32">
        <v>1.7795773081201303</v>
      </c>
      <c r="P1507" s="14"/>
      <c r="Q1507" s="26"/>
      <c r="R1507" s="26"/>
      <c r="S1507" s="35"/>
      <c r="T1507" s="35"/>
    </row>
    <row r="1508" spans="1:20" x14ac:dyDescent="0.35">
      <c r="A1508" s="20">
        <v>2015</v>
      </c>
      <c r="B1508" s="28" t="s">
        <v>137</v>
      </c>
      <c r="C1508" s="10" t="s">
        <v>139</v>
      </c>
      <c r="D1508" s="20"/>
      <c r="E1508" s="20"/>
      <c r="F1508" s="20">
        <v>19</v>
      </c>
      <c r="G1508" s="20">
        <v>2</v>
      </c>
      <c r="H1508" s="20" t="s">
        <v>4</v>
      </c>
      <c r="I1508" s="31">
        <v>42194</v>
      </c>
      <c r="J1508" s="28" t="s">
        <v>126</v>
      </c>
      <c r="K1508" s="32">
        <v>114.49333333333334</v>
      </c>
      <c r="L1508" s="32">
        <v>38.730947916666672</v>
      </c>
      <c r="M1508" s="32">
        <v>74.152322916666677</v>
      </c>
      <c r="N1508" s="32"/>
      <c r="O1508" s="32">
        <v>1.6100624999999975</v>
      </c>
      <c r="P1508" s="14"/>
      <c r="Q1508" s="26"/>
      <c r="R1508" s="26"/>
      <c r="S1508" s="35"/>
      <c r="T1508" s="35"/>
    </row>
    <row r="1509" spans="1:20" x14ac:dyDescent="0.35">
      <c r="A1509" s="20">
        <v>2015</v>
      </c>
      <c r="B1509" s="28" t="s">
        <v>137</v>
      </c>
      <c r="C1509" s="10" t="s">
        <v>139</v>
      </c>
      <c r="D1509" s="20"/>
      <c r="E1509" s="20"/>
      <c r="F1509" s="20">
        <v>20</v>
      </c>
      <c r="G1509" s="20">
        <v>2</v>
      </c>
      <c r="H1509" s="20" t="s">
        <v>14</v>
      </c>
      <c r="I1509" s="31">
        <v>42194</v>
      </c>
      <c r="J1509" s="28" t="s">
        <v>126</v>
      </c>
      <c r="K1509" s="32">
        <v>151.64000000000001</v>
      </c>
      <c r="L1509" s="32">
        <v>49.530124826629688</v>
      </c>
      <c r="M1509" s="32">
        <v>98.113814147018019</v>
      </c>
      <c r="N1509" s="32"/>
      <c r="O1509" s="32">
        <v>3.9960610263522969</v>
      </c>
      <c r="P1509" s="14"/>
      <c r="Q1509" s="26"/>
      <c r="R1509" s="26"/>
      <c r="S1509" s="35"/>
      <c r="T1509" s="35"/>
    </row>
    <row r="1510" spans="1:20" x14ac:dyDescent="0.35">
      <c r="A1510" s="20">
        <v>2015</v>
      </c>
      <c r="B1510" s="28" t="s">
        <v>137</v>
      </c>
      <c r="C1510" s="10" t="s">
        <v>139</v>
      </c>
      <c r="D1510" s="20"/>
      <c r="E1510" s="20"/>
      <c r="F1510" s="20">
        <v>21</v>
      </c>
      <c r="G1510" s="20">
        <v>2</v>
      </c>
      <c r="H1510" s="20" t="s">
        <v>9</v>
      </c>
      <c r="I1510" s="31">
        <v>42194</v>
      </c>
      <c r="J1510" s="28" t="s">
        <v>126</v>
      </c>
      <c r="K1510" s="32">
        <v>153.25333333333333</v>
      </c>
      <c r="L1510" s="32">
        <v>54.989193514424088</v>
      </c>
      <c r="M1510" s="32">
        <v>96.037464729416726</v>
      </c>
      <c r="N1510" s="32"/>
      <c r="O1510" s="32">
        <v>2.2266750894925291</v>
      </c>
      <c r="P1510" s="14"/>
      <c r="Q1510" s="26"/>
      <c r="R1510" s="26"/>
      <c r="S1510" s="35"/>
      <c r="T1510" s="35"/>
    </row>
    <row r="1511" spans="1:20" x14ac:dyDescent="0.35">
      <c r="A1511" s="20">
        <v>2015</v>
      </c>
      <c r="B1511" s="28" t="s">
        <v>137</v>
      </c>
      <c r="C1511" s="10" t="s">
        <v>139</v>
      </c>
      <c r="D1511" s="20"/>
      <c r="E1511" s="20"/>
      <c r="F1511" s="20">
        <v>22</v>
      </c>
      <c r="G1511" s="20">
        <v>2</v>
      </c>
      <c r="H1511" s="20" t="s">
        <v>12</v>
      </c>
      <c r="I1511" s="31">
        <v>42194</v>
      </c>
      <c r="J1511" s="28" t="s">
        <v>126</v>
      </c>
      <c r="K1511" s="32">
        <v>116.13333333333333</v>
      </c>
      <c r="L1511" s="32">
        <v>44.808559452900944</v>
      </c>
      <c r="M1511" s="32">
        <v>70.402470769909542</v>
      </c>
      <c r="N1511" s="32"/>
      <c r="O1511" s="32">
        <v>0.92230311052284009</v>
      </c>
      <c r="P1511" s="14"/>
      <c r="Q1511" s="26"/>
      <c r="R1511" s="26"/>
      <c r="S1511" s="35"/>
      <c r="T1511" s="35"/>
    </row>
    <row r="1512" spans="1:20" x14ac:dyDescent="0.35">
      <c r="A1512" s="20">
        <v>2015</v>
      </c>
      <c r="B1512" s="28" t="s">
        <v>137</v>
      </c>
      <c r="C1512" s="10" t="s">
        <v>139</v>
      </c>
      <c r="D1512" s="20"/>
      <c r="E1512" s="20"/>
      <c r="F1512" s="20">
        <v>23</v>
      </c>
      <c r="G1512" s="20">
        <v>2</v>
      </c>
      <c r="H1512" s="20" t="s">
        <v>6</v>
      </c>
      <c r="I1512" s="31">
        <v>42194</v>
      </c>
      <c r="J1512" s="28" t="s">
        <v>126</v>
      </c>
      <c r="K1512" s="32">
        <v>143.5333333333333</v>
      </c>
      <c r="L1512" s="32">
        <v>54.876906138177809</v>
      </c>
      <c r="M1512" s="32">
        <v>86.167409854115036</v>
      </c>
      <c r="N1512" s="32"/>
      <c r="O1512" s="32">
        <v>2.4890173410404715</v>
      </c>
      <c r="P1512" s="14"/>
      <c r="Q1512" s="26"/>
      <c r="R1512" s="26"/>
      <c r="S1512" s="35"/>
      <c r="T1512" s="35"/>
    </row>
    <row r="1513" spans="1:20" x14ac:dyDescent="0.35">
      <c r="A1513" s="20">
        <v>2015</v>
      </c>
      <c r="B1513" s="28" t="s">
        <v>137</v>
      </c>
      <c r="C1513" s="10" t="s">
        <v>139</v>
      </c>
      <c r="D1513" s="20"/>
      <c r="E1513" s="20"/>
      <c r="F1513" s="20">
        <v>24</v>
      </c>
      <c r="G1513" s="20">
        <v>2</v>
      </c>
      <c r="H1513" s="20" t="s">
        <v>10</v>
      </c>
      <c r="I1513" s="31">
        <v>42194</v>
      </c>
      <c r="J1513" s="28" t="s">
        <v>126</v>
      </c>
      <c r="K1513" s="32">
        <v>135.60000000000002</v>
      </c>
      <c r="L1513" s="32">
        <v>49.327100073046033</v>
      </c>
      <c r="M1513" s="32">
        <v>84.985244704163634</v>
      </c>
      <c r="N1513" s="32"/>
      <c r="O1513" s="32">
        <v>1.2876552227903657</v>
      </c>
      <c r="P1513" s="14"/>
      <c r="Q1513" s="26"/>
      <c r="R1513" s="26"/>
      <c r="S1513" s="35"/>
      <c r="T1513" s="35"/>
    </row>
    <row r="1514" spans="1:20" x14ac:dyDescent="0.35">
      <c r="A1514" s="20">
        <v>2015</v>
      </c>
      <c r="B1514" s="28" t="s">
        <v>137</v>
      </c>
      <c r="C1514" s="10" t="s">
        <v>139</v>
      </c>
      <c r="D1514" s="20"/>
      <c r="E1514" s="20"/>
      <c r="F1514" s="20">
        <v>25</v>
      </c>
      <c r="G1514" s="20">
        <v>3</v>
      </c>
      <c r="H1514" s="20" t="s">
        <v>12</v>
      </c>
      <c r="I1514" s="31">
        <v>42194</v>
      </c>
      <c r="J1514" s="28" t="s">
        <v>126</v>
      </c>
      <c r="K1514" s="32">
        <v>143.63999999999996</v>
      </c>
      <c r="L1514" s="32">
        <v>58.674561301568843</v>
      </c>
      <c r="M1514" s="32">
        <v>83.63002905287621</v>
      </c>
      <c r="N1514" s="32"/>
      <c r="O1514" s="32">
        <v>1.3354096455549107</v>
      </c>
      <c r="P1514" s="14"/>
      <c r="Q1514" s="26"/>
      <c r="R1514" s="26"/>
      <c r="S1514" s="35"/>
      <c r="T1514" s="35"/>
    </row>
    <row r="1515" spans="1:20" x14ac:dyDescent="0.35">
      <c r="A1515" s="20">
        <v>2015</v>
      </c>
      <c r="B1515" s="28" t="s">
        <v>137</v>
      </c>
      <c r="C1515" s="10" t="s">
        <v>139</v>
      </c>
      <c r="D1515" s="20"/>
      <c r="E1515" s="20"/>
      <c r="F1515" s="20">
        <v>26</v>
      </c>
      <c r="G1515" s="20">
        <v>3</v>
      </c>
      <c r="H1515" s="20" t="s">
        <v>8</v>
      </c>
      <c r="I1515" s="31">
        <v>42194</v>
      </c>
      <c r="J1515" s="28" t="s">
        <v>126</v>
      </c>
      <c r="K1515" s="32">
        <v>219.80000000000004</v>
      </c>
      <c r="L1515" s="32">
        <v>82.14747474747476</v>
      </c>
      <c r="M1515" s="32">
        <v>136.45703185703189</v>
      </c>
      <c r="N1515" s="32"/>
      <c r="O1515" s="32">
        <v>1.1954933954934004</v>
      </c>
      <c r="P1515" s="14"/>
      <c r="Q1515" s="26"/>
      <c r="R1515" s="26"/>
      <c r="S1515" s="35"/>
      <c r="T1515" s="35"/>
    </row>
    <row r="1516" spans="1:20" x14ac:dyDescent="0.35">
      <c r="A1516" s="20">
        <v>2015</v>
      </c>
      <c r="B1516" s="28" t="s">
        <v>137</v>
      </c>
      <c r="C1516" s="10" t="s">
        <v>139</v>
      </c>
      <c r="D1516" s="20"/>
      <c r="E1516" s="20"/>
      <c r="F1516" s="20">
        <v>27</v>
      </c>
      <c r="G1516" s="20">
        <v>3</v>
      </c>
      <c r="H1516" s="20" t="s">
        <v>10</v>
      </c>
      <c r="I1516" s="31">
        <v>42194</v>
      </c>
      <c r="J1516" s="28" t="s">
        <v>126</v>
      </c>
      <c r="K1516" s="32">
        <v>180.82666666666668</v>
      </c>
      <c r="L1516" s="32">
        <v>64.661276948590384</v>
      </c>
      <c r="M1516" s="32">
        <v>115.15330016583751</v>
      </c>
      <c r="N1516" s="32"/>
      <c r="O1516" s="32">
        <v>1.0120895522388045</v>
      </c>
      <c r="P1516" s="14"/>
      <c r="Q1516" s="26"/>
      <c r="R1516" s="26"/>
      <c r="S1516" s="35"/>
      <c r="T1516" s="35"/>
    </row>
    <row r="1517" spans="1:20" x14ac:dyDescent="0.35">
      <c r="A1517" s="20">
        <v>2015</v>
      </c>
      <c r="B1517" s="28" t="s">
        <v>137</v>
      </c>
      <c r="C1517" s="10" t="s">
        <v>139</v>
      </c>
      <c r="D1517" s="20"/>
      <c r="E1517" s="20"/>
      <c r="F1517" s="20">
        <v>28</v>
      </c>
      <c r="G1517" s="20">
        <v>3</v>
      </c>
      <c r="H1517" s="20" t="s">
        <v>4</v>
      </c>
      <c r="I1517" s="31">
        <v>42194</v>
      </c>
      <c r="J1517" s="28" t="s">
        <v>126</v>
      </c>
      <c r="K1517" s="32">
        <v>106.93333333333338</v>
      </c>
      <c r="L1517" s="32">
        <v>36.010028490028503</v>
      </c>
      <c r="M1517" s="32">
        <v>70.28353276353279</v>
      </c>
      <c r="N1517" s="32"/>
      <c r="O1517" s="32">
        <v>0.6397720797720825</v>
      </c>
      <c r="P1517" s="14"/>
      <c r="Q1517" s="26"/>
      <c r="R1517" s="26"/>
      <c r="S1517" s="35"/>
      <c r="T1517" s="35"/>
    </row>
    <row r="1518" spans="1:20" x14ac:dyDescent="0.35">
      <c r="A1518" s="20">
        <v>2015</v>
      </c>
      <c r="B1518" s="28" t="s">
        <v>137</v>
      </c>
      <c r="C1518" s="10" t="s">
        <v>139</v>
      </c>
      <c r="D1518" s="20"/>
      <c r="E1518" s="20"/>
      <c r="F1518" s="20">
        <v>29</v>
      </c>
      <c r="G1518" s="20">
        <v>3</v>
      </c>
      <c r="H1518" s="20" t="s">
        <v>7</v>
      </c>
      <c r="I1518" s="31">
        <v>42194</v>
      </c>
      <c r="J1518" s="28" t="s">
        <v>126</v>
      </c>
      <c r="K1518" s="32">
        <v>193.25333333333336</v>
      </c>
      <c r="L1518" s="32">
        <v>82.378245260862286</v>
      </c>
      <c r="M1518" s="32">
        <v>108.63813454118437</v>
      </c>
      <c r="N1518" s="32"/>
      <c r="O1518" s="32">
        <v>2.236953531286701</v>
      </c>
      <c r="P1518" s="14"/>
      <c r="Q1518" s="26"/>
      <c r="R1518" s="26"/>
      <c r="S1518" s="35"/>
      <c r="T1518" s="35"/>
    </row>
    <row r="1519" spans="1:20" x14ac:dyDescent="0.35">
      <c r="A1519" s="20">
        <v>2015</v>
      </c>
      <c r="B1519" s="28" t="s">
        <v>137</v>
      </c>
      <c r="C1519" s="10" t="s">
        <v>139</v>
      </c>
      <c r="D1519" s="20"/>
      <c r="E1519" s="20"/>
      <c r="F1519" s="20">
        <v>30</v>
      </c>
      <c r="G1519" s="20">
        <v>3</v>
      </c>
      <c r="H1519" s="20" t="s">
        <v>6</v>
      </c>
      <c r="I1519" s="31">
        <v>42194</v>
      </c>
      <c r="J1519" s="28" t="s">
        <v>126</v>
      </c>
      <c r="K1519" s="32">
        <v>120.21333333333335</v>
      </c>
      <c r="L1519" s="32">
        <v>47.71893565553944</v>
      </c>
      <c r="M1519" s="32">
        <v>71.185834542815684</v>
      </c>
      <c r="N1519" s="32"/>
      <c r="O1519" s="32">
        <v>1.3085631349782327</v>
      </c>
      <c r="P1519" s="14"/>
      <c r="Q1519" s="26"/>
      <c r="R1519" s="26"/>
      <c r="S1519" s="35"/>
      <c r="T1519" s="35"/>
    </row>
    <row r="1520" spans="1:20" x14ac:dyDescent="0.35">
      <c r="A1520" s="20">
        <v>2015</v>
      </c>
      <c r="B1520" s="28" t="s">
        <v>137</v>
      </c>
      <c r="C1520" s="10" t="s">
        <v>139</v>
      </c>
      <c r="D1520" s="20"/>
      <c r="E1520" s="20"/>
      <c r="F1520" s="20">
        <v>31</v>
      </c>
      <c r="G1520" s="20">
        <v>3</v>
      </c>
      <c r="H1520" s="20" t="s">
        <v>5</v>
      </c>
      <c r="I1520" s="31">
        <v>42194</v>
      </c>
      <c r="J1520" s="28" t="s">
        <v>126</v>
      </c>
      <c r="K1520" s="32">
        <v>193.56000000000006</v>
      </c>
      <c r="L1520" s="32">
        <v>70.320553250345782</v>
      </c>
      <c r="M1520" s="32">
        <v>121.54390041493778</v>
      </c>
      <c r="N1520" s="32"/>
      <c r="O1520" s="32">
        <v>1.6955463347164705</v>
      </c>
      <c r="P1520" s="14"/>
      <c r="Q1520" s="26"/>
      <c r="R1520" s="26"/>
      <c r="S1520" s="35"/>
      <c r="T1520" s="35"/>
    </row>
    <row r="1521" spans="1:20" x14ac:dyDescent="0.35">
      <c r="A1521" s="20">
        <v>2015</v>
      </c>
      <c r="B1521" s="28" t="s">
        <v>137</v>
      </c>
      <c r="C1521" s="10" t="s">
        <v>139</v>
      </c>
      <c r="D1521" s="20"/>
      <c r="E1521" s="20"/>
      <c r="F1521" s="20">
        <v>32</v>
      </c>
      <c r="G1521" s="20">
        <v>3</v>
      </c>
      <c r="H1521" s="20" t="s">
        <v>3</v>
      </c>
      <c r="I1521" s="31">
        <v>42194</v>
      </c>
      <c r="J1521" s="28" t="s">
        <v>126</v>
      </c>
      <c r="K1521" s="32">
        <v>170.81333333333333</v>
      </c>
      <c r="L1521" s="32">
        <v>52.363213728549134</v>
      </c>
      <c r="M1521" s="32">
        <v>117.11772230889235</v>
      </c>
      <c r="N1521" s="32"/>
      <c r="O1521" s="32">
        <v>1.3323972958918309</v>
      </c>
      <c r="P1521" s="14"/>
      <c r="Q1521" s="26"/>
      <c r="R1521" s="26"/>
      <c r="S1521" s="35"/>
      <c r="T1521" s="35"/>
    </row>
    <row r="1522" spans="1:20" x14ac:dyDescent="0.35">
      <c r="A1522" s="20">
        <v>2015</v>
      </c>
      <c r="B1522" s="28" t="s">
        <v>137</v>
      </c>
      <c r="C1522" s="10" t="s">
        <v>139</v>
      </c>
      <c r="D1522" s="20"/>
      <c r="E1522" s="20"/>
      <c r="F1522" s="20">
        <v>33</v>
      </c>
      <c r="G1522" s="20">
        <v>3</v>
      </c>
      <c r="H1522" s="20" t="s">
        <v>2</v>
      </c>
      <c r="I1522" s="31">
        <v>42194</v>
      </c>
      <c r="J1522" s="28" t="s">
        <v>126</v>
      </c>
      <c r="K1522" s="32">
        <v>132.41333333333333</v>
      </c>
      <c r="L1522" s="32">
        <v>49.112094196804023</v>
      </c>
      <c r="M1522" s="32">
        <v>80.96256798430052</v>
      </c>
      <c r="N1522" s="32"/>
      <c r="O1522" s="32">
        <v>2.3386711522287724</v>
      </c>
      <c r="P1522" s="14"/>
      <c r="Q1522" s="26"/>
      <c r="R1522" s="26"/>
      <c r="S1522" s="35"/>
      <c r="T1522" s="35"/>
    </row>
    <row r="1523" spans="1:20" x14ac:dyDescent="0.35">
      <c r="A1523" s="20">
        <v>2015</v>
      </c>
      <c r="B1523" s="28" t="s">
        <v>137</v>
      </c>
      <c r="C1523" s="10" t="s">
        <v>139</v>
      </c>
      <c r="D1523" s="20"/>
      <c r="E1523" s="20"/>
      <c r="F1523" s="20">
        <v>34</v>
      </c>
      <c r="G1523" s="20">
        <v>3</v>
      </c>
      <c r="H1523" s="20" t="s">
        <v>14</v>
      </c>
      <c r="I1523" s="31">
        <v>42194</v>
      </c>
      <c r="J1523" s="28" t="s">
        <v>126</v>
      </c>
      <c r="K1523" s="32">
        <v>143.80000000000001</v>
      </c>
      <c r="L1523" s="32">
        <v>50.281567666870799</v>
      </c>
      <c r="M1523" s="32">
        <v>91.228903857930192</v>
      </c>
      <c r="N1523" s="32"/>
      <c r="O1523" s="32">
        <v>2.2895284751990186</v>
      </c>
      <c r="P1523" s="14"/>
      <c r="Q1523" s="26"/>
      <c r="R1523" s="26"/>
      <c r="S1523" s="35"/>
      <c r="T1523" s="35"/>
    </row>
    <row r="1524" spans="1:20" x14ac:dyDescent="0.35">
      <c r="A1524" s="20">
        <v>2015</v>
      </c>
      <c r="B1524" s="28" t="s">
        <v>137</v>
      </c>
      <c r="C1524" s="10" t="s">
        <v>139</v>
      </c>
      <c r="D1524" s="20"/>
      <c r="E1524" s="20"/>
      <c r="F1524" s="20">
        <v>35</v>
      </c>
      <c r="G1524" s="20">
        <v>3</v>
      </c>
      <c r="H1524" s="20" t="s">
        <v>9</v>
      </c>
      <c r="I1524" s="31">
        <v>42194</v>
      </c>
      <c r="J1524" s="28" t="s">
        <v>126</v>
      </c>
      <c r="K1524" s="32">
        <v>179.15999999999997</v>
      </c>
      <c r="L1524" s="32">
        <v>71.752693069306929</v>
      </c>
      <c r="M1524" s="32">
        <v>104.30304950495048</v>
      </c>
      <c r="N1524" s="32"/>
      <c r="O1524" s="32">
        <v>3.1042574257425701</v>
      </c>
      <c r="P1524" s="14"/>
      <c r="Q1524" s="26"/>
      <c r="R1524" s="26"/>
      <c r="S1524" s="35"/>
      <c r="T1524" s="35"/>
    </row>
    <row r="1525" spans="1:20" x14ac:dyDescent="0.35">
      <c r="A1525" s="20">
        <v>2015</v>
      </c>
      <c r="B1525" s="28" t="s">
        <v>137</v>
      </c>
      <c r="C1525" s="10" t="s">
        <v>139</v>
      </c>
      <c r="D1525" s="20"/>
      <c r="E1525" s="20"/>
      <c r="F1525" s="20">
        <v>36</v>
      </c>
      <c r="G1525" s="20">
        <v>3</v>
      </c>
      <c r="H1525" s="20" t="s">
        <v>13</v>
      </c>
      <c r="I1525" s="31">
        <v>42194</v>
      </c>
      <c r="J1525" s="28" t="s">
        <v>126</v>
      </c>
      <c r="K1525" s="32">
        <v>161.51999999999998</v>
      </c>
      <c r="L1525" s="32">
        <v>76.072437810945274</v>
      </c>
      <c r="M1525" s="32">
        <v>84.018971807628517</v>
      </c>
      <c r="N1525" s="32"/>
      <c r="O1525" s="32">
        <v>1.4285903814262031</v>
      </c>
      <c r="P1525" s="14"/>
      <c r="Q1525" s="26"/>
      <c r="R1525" s="26"/>
      <c r="S1525" s="35"/>
      <c r="T1525" s="35"/>
    </row>
    <row r="1526" spans="1:20" x14ac:dyDescent="0.35">
      <c r="A1526" s="20">
        <v>2015</v>
      </c>
      <c r="B1526" s="28" t="s">
        <v>137</v>
      </c>
      <c r="C1526" s="10" t="s">
        <v>139</v>
      </c>
      <c r="D1526" s="20"/>
      <c r="E1526" s="20"/>
      <c r="F1526" s="20">
        <v>37</v>
      </c>
      <c r="G1526" s="20">
        <v>4</v>
      </c>
      <c r="H1526" s="20" t="s">
        <v>14</v>
      </c>
      <c r="I1526" s="31">
        <v>42194</v>
      </c>
      <c r="J1526" s="28" t="s">
        <v>126</v>
      </c>
      <c r="K1526" s="32">
        <v>117.29333333333329</v>
      </c>
      <c r="L1526" s="32">
        <v>40.139517069109068</v>
      </c>
      <c r="M1526" s="32">
        <v>75.591207327227281</v>
      </c>
      <c r="N1526" s="32"/>
      <c r="O1526" s="32">
        <v>1.5626089369969476</v>
      </c>
      <c r="P1526" s="14"/>
      <c r="Q1526" s="26"/>
      <c r="R1526" s="26"/>
      <c r="S1526" s="35"/>
      <c r="T1526" s="35"/>
    </row>
    <row r="1527" spans="1:20" x14ac:dyDescent="0.35">
      <c r="A1527" s="20">
        <v>2015</v>
      </c>
      <c r="B1527" s="28" t="s">
        <v>137</v>
      </c>
      <c r="C1527" s="10" t="s">
        <v>139</v>
      </c>
      <c r="D1527" s="20"/>
      <c r="E1527" s="20"/>
      <c r="F1527" s="20">
        <v>38</v>
      </c>
      <c r="G1527" s="20">
        <v>4</v>
      </c>
      <c r="H1527" s="20" t="s">
        <v>3</v>
      </c>
      <c r="I1527" s="31">
        <v>42194</v>
      </c>
      <c r="J1527" s="28" t="s">
        <v>126</v>
      </c>
      <c r="K1527" s="32">
        <v>161.37333333333333</v>
      </c>
      <c r="L1527" s="32">
        <v>53.522155555555557</v>
      </c>
      <c r="M1527" s="32">
        <v>106.64087777777779</v>
      </c>
      <c r="N1527" s="32"/>
      <c r="O1527" s="32">
        <v>1.2102999999999982</v>
      </c>
      <c r="P1527" s="14"/>
      <c r="Q1527" s="26"/>
      <c r="R1527" s="26"/>
      <c r="S1527" s="35"/>
      <c r="T1527" s="35"/>
    </row>
    <row r="1528" spans="1:20" x14ac:dyDescent="0.35">
      <c r="A1528" s="20">
        <v>2015</v>
      </c>
      <c r="B1528" s="28" t="s">
        <v>137</v>
      </c>
      <c r="C1528" s="10" t="s">
        <v>139</v>
      </c>
      <c r="D1528" s="20"/>
      <c r="E1528" s="20"/>
      <c r="F1528" s="20">
        <v>39</v>
      </c>
      <c r="G1528" s="20">
        <v>4</v>
      </c>
      <c r="H1528" s="20" t="s">
        <v>7</v>
      </c>
      <c r="I1528" s="31">
        <v>42194</v>
      </c>
      <c r="J1528" s="28" t="s">
        <v>126</v>
      </c>
      <c r="K1528" s="32">
        <v>176.64</v>
      </c>
      <c r="L1528" s="32">
        <v>69.190210970464122</v>
      </c>
      <c r="M1528" s="32">
        <v>105.58649789029536</v>
      </c>
      <c r="N1528" s="32"/>
      <c r="O1528" s="32">
        <v>1.8632911392405105</v>
      </c>
      <c r="P1528" s="14"/>
      <c r="Q1528" s="26"/>
      <c r="R1528" s="26"/>
      <c r="S1528" s="35"/>
      <c r="T1528" s="35"/>
    </row>
    <row r="1529" spans="1:20" x14ac:dyDescent="0.35">
      <c r="A1529" s="20">
        <v>2015</v>
      </c>
      <c r="B1529" s="28" t="s">
        <v>137</v>
      </c>
      <c r="C1529" s="10" t="s">
        <v>139</v>
      </c>
      <c r="D1529" s="20"/>
      <c r="E1529" s="20"/>
      <c r="F1529" s="20">
        <v>40</v>
      </c>
      <c r="G1529" s="20">
        <v>4</v>
      </c>
      <c r="H1529" s="20" t="s">
        <v>9</v>
      </c>
      <c r="I1529" s="31">
        <v>42194</v>
      </c>
      <c r="J1529" s="28" t="s">
        <v>126</v>
      </c>
      <c r="K1529" s="32">
        <v>158.05333333333334</v>
      </c>
      <c r="L1529" s="32">
        <v>62.927128576352978</v>
      </c>
      <c r="M1529" s="32">
        <v>93.818628059289907</v>
      </c>
      <c r="N1529" s="32"/>
      <c r="O1529" s="32">
        <v>1.3075766976904524</v>
      </c>
      <c r="P1529" s="14"/>
      <c r="Q1529" s="26"/>
      <c r="R1529" s="26"/>
      <c r="S1529" s="35"/>
      <c r="T1529" s="35"/>
    </row>
    <row r="1530" spans="1:20" x14ac:dyDescent="0.35">
      <c r="A1530" s="20">
        <v>2015</v>
      </c>
      <c r="B1530" s="28" t="s">
        <v>137</v>
      </c>
      <c r="C1530" s="10" t="s">
        <v>139</v>
      </c>
      <c r="D1530" s="20"/>
      <c r="E1530" s="20"/>
      <c r="F1530" s="20">
        <v>41</v>
      </c>
      <c r="G1530" s="20">
        <v>4</v>
      </c>
      <c r="H1530" s="20" t="s">
        <v>5</v>
      </c>
      <c r="I1530" s="31">
        <v>42194</v>
      </c>
      <c r="J1530" s="28" t="s">
        <v>126</v>
      </c>
      <c r="K1530" s="32">
        <v>112.96000000000002</v>
      </c>
      <c r="L1530" s="32">
        <v>44.268108108108123</v>
      </c>
      <c r="M1530" s="32">
        <v>67.47070270270271</v>
      </c>
      <c r="N1530" s="32"/>
      <c r="O1530" s="32">
        <v>1.2211891891891957</v>
      </c>
      <c r="P1530" s="14"/>
      <c r="Q1530" s="26"/>
      <c r="R1530" s="26"/>
      <c r="S1530" s="35"/>
      <c r="T1530" s="35"/>
    </row>
    <row r="1531" spans="1:20" x14ac:dyDescent="0.35">
      <c r="A1531" s="20">
        <v>2015</v>
      </c>
      <c r="B1531" s="28" t="s">
        <v>137</v>
      </c>
      <c r="C1531" s="10" t="s">
        <v>139</v>
      </c>
      <c r="D1531" s="20"/>
      <c r="E1531" s="20"/>
      <c r="F1531" s="20">
        <v>42</v>
      </c>
      <c r="G1531" s="20">
        <v>4</v>
      </c>
      <c r="H1531" s="20" t="s">
        <v>2</v>
      </c>
      <c r="I1531" s="31">
        <v>42194</v>
      </c>
      <c r="J1531" s="28" t="s">
        <v>126</v>
      </c>
      <c r="K1531" s="32">
        <v>68.613333333333344</v>
      </c>
      <c r="L1531" s="32">
        <v>24.397929155313363</v>
      </c>
      <c r="M1531" s="32">
        <v>42.906702997275204</v>
      </c>
      <c r="N1531" s="32"/>
      <c r="O1531" s="32">
        <v>1.3087011807447826</v>
      </c>
      <c r="P1531" s="14"/>
      <c r="Q1531" s="26"/>
      <c r="R1531" s="26"/>
      <c r="S1531" s="35"/>
      <c r="T1531" s="35"/>
    </row>
    <row r="1532" spans="1:20" x14ac:dyDescent="0.35">
      <c r="A1532" s="20">
        <v>2015</v>
      </c>
      <c r="B1532" s="28" t="s">
        <v>137</v>
      </c>
      <c r="C1532" s="10" t="s">
        <v>139</v>
      </c>
      <c r="D1532" s="20"/>
      <c r="E1532" s="20"/>
      <c r="F1532" s="20">
        <v>43</v>
      </c>
      <c r="G1532" s="20">
        <v>4</v>
      </c>
      <c r="H1532" s="20" t="s">
        <v>8</v>
      </c>
      <c r="I1532" s="31">
        <v>42194</v>
      </c>
      <c r="J1532" s="28" t="s">
        <v>126</v>
      </c>
      <c r="K1532" s="32">
        <v>169.60000000000002</v>
      </c>
      <c r="L1532" s="32">
        <v>65.978042959427228</v>
      </c>
      <c r="M1532" s="32">
        <v>102.71121718377088</v>
      </c>
      <c r="N1532" s="32"/>
      <c r="O1532" s="32">
        <v>0.91073985680190805</v>
      </c>
      <c r="P1532" s="14"/>
      <c r="Q1532" s="26"/>
      <c r="R1532" s="26"/>
      <c r="S1532" s="35"/>
      <c r="T1532" s="35"/>
    </row>
    <row r="1533" spans="1:20" x14ac:dyDescent="0.35">
      <c r="A1533" s="20">
        <v>2015</v>
      </c>
      <c r="B1533" s="28" t="s">
        <v>137</v>
      </c>
      <c r="C1533" s="10" t="s">
        <v>139</v>
      </c>
      <c r="D1533" s="20"/>
      <c r="E1533" s="20"/>
      <c r="F1533" s="20">
        <v>44</v>
      </c>
      <c r="G1533" s="20">
        <v>4</v>
      </c>
      <c r="H1533" s="20" t="s">
        <v>6</v>
      </c>
      <c r="I1533" s="31">
        <v>42194</v>
      </c>
      <c r="J1533" s="28" t="s">
        <v>126</v>
      </c>
      <c r="K1533" s="32">
        <v>148.81333333333333</v>
      </c>
      <c r="L1533" s="32">
        <v>58.69999622712696</v>
      </c>
      <c r="M1533" s="32">
        <v>88.428975664968874</v>
      </c>
      <c r="N1533" s="32"/>
      <c r="O1533" s="32">
        <v>1.6843614412375114</v>
      </c>
      <c r="P1533" s="14"/>
      <c r="Q1533" s="26"/>
      <c r="R1533" s="26"/>
      <c r="S1533" s="35"/>
      <c r="T1533" s="35"/>
    </row>
    <row r="1534" spans="1:20" x14ac:dyDescent="0.35">
      <c r="A1534" s="20">
        <v>2015</v>
      </c>
      <c r="B1534" s="28" t="s">
        <v>137</v>
      </c>
      <c r="C1534" s="10" t="s">
        <v>139</v>
      </c>
      <c r="D1534" s="20"/>
      <c r="E1534" s="20"/>
      <c r="F1534" s="20">
        <v>45</v>
      </c>
      <c r="G1534" s="20">
        <v>4</v>
      </c>
      <c r="H1534" s="20" t="s">
        <v>4</v>
      </c>
      <c r="I1534" s="31">
        <v>42194</v>
      </c>
      <c r="J1534" s="28" t="s">
        <v>126</v>
      </c>
      <c r="K1534" s="32">
        <v>94.800000000000011</v>
      </c>
      <c r="L1534" s="32">
        <v>35.712658871377741</v>
      </c>
      <c r="M1534" s="32">
        <v>57.882460599898323</v>
      </c>
      <c r="N1534" s="32"/>
      <c r="O1534" s="32">
        <v>1.204880528723945</v>
      </c>
      <c r="P1534" s="14"/>
      <c r="Q1534" s="26"/>
      <c r="R1534" s="26"/>
      <c r="S1534" s="35"/>
      <c r="T1534" s="35"/>
    </row>
    <row r="1535" spans="1:20" x14ac:dyDescent="0.35">
      <c r="A1535" s="20">
        <v>2015</v>
      </c>
      <c r="B1535" s="28" t="s">
        <v>137</v>
      </c>
      <c r="C1535" s="10" t="s">
        <v>139</v>
      </c>
      <c r="D1535" s="20"/>
      <c r="E1535" s="20"/>
      <c r="F1535" s="20">
        <v>46</v>
      </c>
      <c r="G1535" s="20">
        <v>4</v>
      </c>
      <c r="H1535" s="20" t="s">
        <v>10</v>
      </c>
      <c r="I1535" s="31">
        <v>42194</v>
      </c>
      <c r="J1535" s="28" t="s">
        <v>126</v>
      </c>
      <c r="K1535" s="32">
        <v>137.92000000000002</v>
      </c>
      <c r="L1535" s="32">
        <v>50.28198687910028</v>
      </c>
      <c r="M1535" s="32">
        <v>86.280787253983135</v>
      </c>
      <c r="N1535" s="32"/>
      <c r="O1535" s="32">
        <v>1.357225866916594</v>
      </c>
      <c r="P1535" s="14"/>
      <c r="Q1535" s="26"/>
      <c r="R1535" s="26"/>
      <c r="S1535" s="35"/>
      <c r="T1535" s="35"/>
    </row>
    <row r="1536" spans="1:20" x14ac:dyDescent="0.35">
      <c r="A1536" s="20">
        <v>2015</v>
      </c>
      <c r="B1536" s="28" t="s">
        <v>137</v>
      </c>
      <c r="C1536" s="10" t="s">
        <v>139</v>
      </c>
      <c r="D1536" s="20"/>
      <c r="E1536" s="20"/>
      <c r="F1536" s="20">
        <v>47</v>
      </c>
      <c r="G1536" s="20">
        <v>4</v>
      </c>
      <c r="H1536" s="20" t="s">
        <v>13</v>
      </c>
      <c r="I1536" s="31">
        <v>42194</v>
      </c>
      <c r="J1536" s="28" t="s">
        <v>126</v>
      </c>
      <c r="K1536" s="32">
        <v>192.06666666666663</v>
      </c>
      <c r="L1536" s="32">
        <v>84.219125404117733</v>
      </c>
      <c r="M1536" s="32">
        <v>105.7886336566275</v>
      </c>
      <c r="N1536" s="32"/>
      <c r="O1536" s="32">
        <v>2.0589076059213967</v>
      </c>
      <c r="P1536" s="14"/>
      <c r="Q1536" s="26"/>
      <c r="R1536" s="26"/>
      <c r="S1536" s="35"/>
      <c r="T1536" s="35"/>
    </row>
    <row r="1537" spans="1:20" x14ac:dyDescent="0.35">
      <c r="A1537" s="20">
        <v>2015</v>
      </c>
      <c r="B1537" s="28" t="s">
        <v>137</v>
      </c>
      <c r="C1537" s="10" t="s">
        <v>139</v>
      </c>
      <c r="D1537" s="20"/>
      <c r="E1537" s="20"/>
      <c r="F1537" s="20">
        <v>48</v>
      </c>
      <c r="G1537" s="20">
        <v>4</v>
      </c>
      <c r="H1537" s="20" t="s">
        <v>12</v>
      </c>
      <c r="I1537" s="31">
        <v>42194</v>
      </c>
      <c r="J1537" s="28" t="s">
        <v>126</v>
      </c>
      <c r="K1537" s="32">
        <v>157.28</v>
      </c>
      <c r="L1537" s="32">
        <v>67.824183381088829</v>
      </c>
      <c r="M1537" s="32">
        <v>88.103839541547288</v>
      </c>
      <c r="N1537" s="32"/>
      <c r="O1537" s="32">
        <v>1.3519770773639079</v>
      </c>
      <c r="P1537" s="14"/>
      <c r="Q1537" s="26"/>
      <c r="R1537" s="26"/>
      <c r="S1537" s="35"/>
      <c r="T1537" s="35"/>
    </row>
    <row r="1538" spans="1:20" x14ac:dyDescent="0.35">
      <c r="A1538" s="20">
        <v>2015</v>
      </c>
      <c r="B1538" s="28" t="s">
        <v>137</v>
      </c>
      <c r="C1538" s="10" t="s">
        <v>139</v>
      </c>
      <c r="D1538" s="20"/>
      <c r="E1538" s="20"/>
      <c r="F1538" s="20">
        <v>1</v>
      </c>
      <c r="G1538" s="20">
        <v>1</v>
      </c>
      <c r="H1538" s="20" t="s">
        <v>6</v>
      </c>
      <c r="I1538" s="31">
        <v>42209</v>
      </c>
      <c r="J1538" s="28" t="s">
        <v>127</v>
      </c>
      <c r="K1538" s="32">
        <v>324.5866666666667</v>
      </c>
      <c r="L1538" s="32">
        <v>157.22932393893646</v>
      </c>
      <c r="M1538" s="32">
        <v>155.84080523402113</v>
      </c>
      <c r="N1538" s="32"/>
      <c r="O1538" s="32">
        <v>11.516537493709112</v>
      </c>
      <c r="P1538" s="15"/>
      <c r="Q1538" s="26"/>
      <c r="R1538" s="26"/>
      <c r="S1538" s="35"/>
      <c r="T1538" s="35"/>
    </row>
    <row r="1539" spans="1:20" x14ac:dyDescent="0.35">
      <c r="A1539" s="20">
        <v>2015</v>
      </c>
      <c r="B1539" s="28" t="s">
        <v>137</v>
      </c>
      <c r="C1539" s="10" t="s">
        <v>139</v>
      </c>
      <c r="D1539" s="20"/>
      <c r="E1539" s="20"/>
      <c r="F1539" s="20">
        <v>2</v>
      </c>
      <c r="G1539" s="20">
        <v>1</v>
      </c>
      <c r="H1539" s="20" t="s">
        <v>9</v>
      </c>
      <c r="I1539" s="31">
        <v>42213</v>
      </c>
      <c r="J1539" s="28" t="s">
        <v>127</v>
      </c>
      <c r="K1539" s="32">
        <v>484.31999999999994</v>
      </c>
      <c r="L1539" s="32">
        <v>262.88902455209018</v>
      </c>
      <c r="M1539" s="32">
        <v>187.3646715328467</v>
      </c>
      <c r="N1539" s="32"/>
      <c r="O1539" s="32">
        <v>34.066303915063045</v>
      </c>
      <c r="P1539" s="15"/>
      <c r="Q1539" s="26"/>
      <c r="R1539" s="26"/>
      <c r="S1539" s="35"/>
      <c r="T1539" s="35"/>
    </row>
    <row r="1540" spans="1:20" x14ac:dyDescent="0.35">
      <c r="A1540" s="20">
        <v>2015</v>
      </c>
      <c r="B1540" s="28" t="s">
        <v>137</v>
      </c>
      <c r="C1540" s="10" t="s">
        <v>139</v>
      </c>
      <c r="D1540" s="20"/>
      <c r="E1540" s="20"/>
      <c r="F1540" s="20">
        <v>3</v>
      </c>
      <c r="G1540" s="20">
        <v>1</v>
      </c>
      <c r="H1540" s="20" t="s">
        <v>3</v>
      </c>
      <c r="I1540" s="31">
        <v>42213</v>
      </c>
      <c r="J1540" s="28" t="s">
        <v>127</v>
      </c>
      <c r="K1540" s="32">
        <v>353.56</v>
      </c>
      <c r="L1540" s="32">
        <v>168.61725648803505</v>
      </c>
      <c r="M1540" s="32">
        <v>171.23886754297268</v>
      </c>
      <c r="N1540" s="32"/>
      <c r="O1540" s="32">
        <v>13.703875968992252</v>
      </c>
      <c r="P1540" s="15"/>
      <c r="Q1540" s="26"/>
      <c r="R1540" s="26"/>
      <c r="S1540" s="35"/>
      <c r="T1540" s="35"/>
    </row>
    <row r="1541" spans="1:20" x14ac:dyDescent="0.35">
      <c r="A1541" s="20">
        <v>2015</v>
      </c>
      <c r="B1541" s="28" t="s">
        <v>137</v>
      </c>
      <c r="C1541" s="10" t="s">
        <v>139</v>
      </c>
      <c r="D1541" s="20"/>
      <c r="E1541" s="20"/>
      <c r="F1541" s="20">
        <v>4</v>
      </c>
      <c r="G1541" s="20">
        <v>1</v>
      </c>
      <c r="H1541" s="20" t="s">
        <v>5</v>
      </c>
      <c r="I1541" s="31">
        <v>42209</v>
      </c>
      <c r="J1541" s="28" t="s">
        <v>127</v>
      </c>
      <c r="K1541" s="32">
        <v>370.0533333333334</v>
      </c>
      <c r="L1541" s="32">
        <v>184.33368289637954</v>
      </c>
      <c r="M1541" s="32">
        <v>179.41979797979801</v>
      </c>
      <c r="N1541" s="32"/>
      <c r="O1541" s="32">
        <v>6.2998524571558274</v>
      </c>
      <c r="P1541" s="15"/>
      <c r="Q1541" s="26"/>
      <c r="R1541" s="26"/>
      <c r="S1541" s="35"/>
      <c r="T1541" s="35"/>
    </row>
    <row r="1542" spans="1:20" x14ac:dyDescent="0.35">
      <c r="A1542" s="20">
        <v>2015</v>
      </c>
      <c r="B1542" s="28" t="s">
        <v>137</v>
      </c>
      <c r="C1542" s="10" t="s">
        <v>139</v>
      </c>
      <c r="D1542" s="20"/>
      <c r="E1542" s="20"/>
      <c r="F1542" s="20">
        <v>5</v>
      </c>
      <c r="G1542" s="20">
        <v>1</v>
      </c>
      <c r="H1542" s="20" t="s">
        <v>13</v>
      </c>
      <c r="I1542" s="31">
        <v>42201</v>
      </c>
      <c r="J1542" s="28" t="s">
        <v>127</v>
      </c>
      <c r="K1542" s="32">
        <v>214.8533333333333</v>
      </c>
      <c r="L1542" s="32">
        <v>101.50339181286547</v>
      </c>
      <c r="M1542" s="32">
        <v>108.77286549707601</v>
      </c>
      <c r="N1542" s="32"/>
      <c r="O1542" s="32">
        <v>4.5770760233918102</v>
      </c>
      <c r="P1542" s="15"/>
      <c r="Q1542" s="26"/>
      <c r="R1542" s="26"/>
      <c r="S1542" s="35"/>
      <c r="T1542" s="35"/>
    </row>
    <row r="1543" spans="1:20" x14ac:dyDescent="0.35">
      <c r="A1543" s="20">
        <v>2015</v>
      </c>
      <c r="B1543" s="28" t="s">
        <v>137</v>
      </c>
      <c r="C1543" s="10" t="s">
        <v>139</v>
      </c>
      <c r="D1543" s="20"/>
      <c r="E1543" s="20"/>
      <c r="F1543" s="20">
        <v>6</v>
      </c>
      <c r="G1543" s="20">
        <v>1</v>
      </c>
      <c r="H1543" s="20" t="s">
        <v>4</v>
      </c>
      <c r="I1543" s="31">
        <v>42220</v>
      </c>
      <c r="J1543" s="28" t="s">
        <v>127</v>
      </c>
      <c r="K1543" s="32">
        <v>262.76000000000005</v>
      </c>
      <c r="L1543" s="32">
        <v>150.49185027647812</v>
      </c>
      <c r="M1543" s="32">
        <v>103.94164185453</v>
      </c>
      <c r="N1543" s="32"/>
      <c r="O1543" s="32">
        <v>8.3265078689919214</v>
      </c>
      <c r="P1543" s="15"/>
      <c r="Q1543" s="26"/>
      <c r="R1543" s="26"/>
      <c r="S1543" s="35"/>
      <c r="T1543" s="35"/>
    </row>
    <row r="1544" spans="1:20" x14ac:dyDescent="0.35">
      <c r="A1544" s="20">
        <v>2015</v>
      </c>
      <c r="B1544" s="28" t="s">
        <v>137</v>
      </c>
      <c r="C1544" s="10" t="s">
        <v>139</v>
      </c>
      <c r="D1544" s="20"/>
      <c r="E1544" s="20"/>
      <c r="F1544" s="20">
        <v>7</v>
      </c>
      <c r="G1544" s="20">
        <v>1</v>
      </c>
      <c r="H1544" s="20" t="s">
        <v>12</v>
      </c>
      <c r="I1544" s="31">
        <v>42209</v>
      </c>
      <c r="J1544" s="28" t="s">
        <v>127</v>
      </c>
      <c r="K1544" s="32">
        <v>288.86666666666662</v>
      </c>
      <c r="L1544" s="32">
        <v>156.39447904652056</v>
      </c>
      <c r="M1544" s="32">
        <v>125.47541714725104</v>
      </c>
      <c r="N1544" s="32"/>
      <c r="O1544" s="32">
        <v>6.9967704728950455</v>
      </c>
      <c r="P1544" s="15"/>
      <c r="Q1544" s="26"/>
      <c r="R1544" s="26"/>
      <c r="S1544" s="35"/>
      <c r="T1544" s="35"/>
    </row>
    <row r="1545" spans="1:20" x14ac:dyDescent="0.35">
      <c r="A1545" s="20">
        <v>2015</v>
      </c>
      <c r="B1545" s="28" t="s">
        <v>137</v>
      </c>
      <c r="C1545" s="10" t="s">
        <v>139</v>
      </c>
      <c r="D1545" s="20"/>
      <c r="E1545" s="20"/>
      <c r="F1545" s="20">
        <v>8</v>
      </c>
      <c r="G1545" s="20">
        <v>1</v>
      </c>
      <c r="H1545" s="20" t="s">
        <v>2</v>
      </c>
      <c r="I1545" s="31">
        <v>42213</v>
      </c>
      <c r="J1545" s="28" t="s">
        <v>127</v>
      </c>
      <c r="K1545" s="32">
        <v>412.14666666666659</v>
      </c>
      <c r="L1545" s="32">
        <v>220.23497431625705</v>
      </c>
      <c r="M1545" s="32">
        <v>170.7979730667777</v>
      </c>
      <c r="N1545" s="32"/>
      <c r="O1545" s="32">
        <v>21.11371928363182</v>
      </c>
      <c r="P1545" s="15"/>
      <c r="Q1545" s="26"/>
      <c r="R1545" s="26"/>
      <c r="S1545" s="35"/>
      <c r="T1545" s="35"/>
    </row>
    <row r="1546" spans="1:20" x14ac:dyDescent="0.35">
      <c r="A1546" s="20">
        <v>2015</v>
      </c>
      <c r="B1546" s="28" t="s">
        <v>137</v>
      </c>
      <c r="C1546" s="10" t="s">
        <v>139</v>
      </c>
      <c r="D1546" s="20"/>
      <c r="E1546" s="20"/>
      <c r="F1546" s="20">
        <v>9</v>
      </c>
      <c r="G1546" s="20">
        <v>1</v>
      </c>
      <c r="H1546" s="20" t="s">
        <v>10</v>
      </c>
      <c r="I1546" s="31">
        <v>42209</v>
      </c>
      <c r="J1546" s="28" t="s">
        <v>127</v>
      </c>
      <c r="K1546" s="32">
        <v>307.98666666666668</v>
      </c>
      <c r="L1546" s="32">
        <v>161.94911063930172</v>
      </c>
      <c r="M1546" s="32">
        <v>139.42590548085244</v>
      </c>
      <c r="N1546" s="32"/>
      <c r="O1546" s="32">
        <v>6.6116505465125437</v>
      </c>
      <c r="P1546" s="15"/>
      <c r="Q1546" s="26"/>
      <c r="R1546" s="26"/>
      <c r="S1546" s="35"/>
      <c r="T1546" s="35"/>
    </row>
    <row r="1547" spans="1:20" x14ac:dyDescent="0.35">
      <c r="A1547" s="20">
        <v>2015</v>
      </c>
      <c r="B1547" s="28" t="s">
        <v>137</v>
      </c>
      <c r="C1547" s="10" t="s">
        <v>139</v>
      </c>
      <c r="D1547" s="20"/>
      <c r="E1547" s="20"/>
      <c r="F1547" s="20">
        <v>10</v>
      </c>
      <c r="G1547" s="20">
        <v>1</v>
      </c>
      <c r="H1547" s="20" t="s">
        <v>7</v>
      </c>
      <c r="I1547" s="31">
        <v>42209</v>
      </c>
      <c r="J1547" s="28" t="s">
        <v>127</v>
      </c>
      <c r="K1547" s="32">
        <v>372.08</v>
      </c>
      <c r="L1547" s="32">
        <v>190.30217041800643</v>
      </c>
      <c r="M1547" s="32">
        <v>168.91654340836013</v>
      </c>
      <c r="N1547" s="32"/>
      <c r="O1547" s="32">
        <v>12.861286173633445</v>
      </c>
      <c r="P1547" s="15"/>
      <c r="Q1547" s="26"/>
      <c r="R1547" s="26"/>
      <c r="S1547" s="35"/>
      <c r="T1547" s="35"/>
    </row>
    <row r="1548" spans="1:20" x14ac:dyDescent="0.35">
      <c r="A1548" s="20">
        <v>2015</v>
      </c>
      <c r="B1548" s="28" t="s">
        <v>137</v>
      </c>
      <c r="C1548" s="10" t="s">
        <v>139</v>
      </c>
      <c r="D1548" s="20"/>
      <c r="E1548" s="20"/>
      <c r="F1548" s="20">
        <v>11</v>
      </c>
      <c r="G1548" s="20">
        <v>1</v>
      </c>
      <c r="H1548" s="20" t="s">
        <v>14</v>
      </c>
      <c r="I1548" s="31">
        <v>42213</v>
      </c>
      <c r="J1548" s="28" t="s">
        <v>127</v>
      </c>
      <c r="K1548" s="32">
        <v>421.65333333333325</v>
      </c>
      <c r="L1548" s="32">
        <v>232.624577275175</v>
      </c>
      <c r="M1548" s="32">
        <v>168.82027643152034</v>
      </c>
      <c r="N1548" s="32"/>
      <c r="O1548" s="32">
        <v>20.208479626637953</v>
      </c>
      <c r="P1548" s="15"/>
      <c r="Q1548" s="26"/>
      <c r="R1548" s="26"/>
      <c r="S1548" s="35"/>
      <c r="T1548" s="35"/>
    </row>
    <row r="1549" spans="1:20" x14ac:dyDescent="0.35">
      <c r="A1549" s="20">
        <v>2015</v>
      </c>
      <c r="B1549" s="28" t="s">
        <v>137</v>
      </c>
      <c r="C1549" s="10" t="s">
        <v>139</v>
      </c>
      <c r="D1549" s="20"/>
      <c r="E1549" s="20"/>
      <c r="F1549" s="20">
        <v>12</v>
      </c>
      <c r="G1549" s="20">
        <v>1</v>
      </c>
      <c r="H1549" s="20" t="s">
        <v>8</v>
      </c>
      <c r="I1549" s="31">
        <v>42213</v>
      </c>
      <c r="J1549" s="28" t="s">
        <v>127</v>
      </c>
      <c r="K1549" s="32">
        <v>368.9733333333333</v>
      </c>
      <c r="L1549" s="32">
        <v>212.93648803013727</v>
      </c>
      <c r="M1549" s="32">
        <v>149.0420901689148</v>
      </c>
      <c r="N1549" s="32"/>
      <c r="O1549" s="32">
        <v>6.9947551342812169</v>
      </c>
      <c r="P1549" s="15"/>
      <c r="Q1549" s="26"/>
      <c r="R1549" s="26"/>
      <c r="S1549" s="35"/>
      <c r="T1549" s="35"/>
    </row>
    <row r="1550" spans="1:20" x14ac:dyDescent="0.35">
      <c r="A1550" s="20">
        <v>2015</v>
      </c>
      <c r="B1550" s="28" t="s">
        <v>137</v>
      </c>
      <c r="C1550" s="10" t="s">
        <v>139</v>
      </c>
      <c r="D1550" s="20"/>
      <c r="E1550" s="20"/>
      <c r="F1550" s="20">
        <v>13</v>
      </c>
      <c r="G1550" s="20">
        <v>2</v>
      </c>
      <c r="H1550" s="20" t="s">
        <v>3</v>
      </c>
      <c r="I1550" s="31">
        <v>42213</v>
      </c>
      <c r="J1550" s="28" t="s">
        <v>127</v>
      </c>
      <c r="K1550" s="32">
        <v>346.48</v>
      </c>
      <c r="L1550" s="32">
        <v>147.06705035971223</v>
      </c>
      <c r="M1550" s="32">
        <v>183.80101476713369</v>
      </c>
      <c r="N1550" s="32"/>
      <c r="O1550" s="32">
        <v>15.611934873154123</v>
      </c>
      <c r="P1550" s="15"/>
      <c r="Q1550" s="26"/>
      <c r="R1550" s="26"/>
      <c r="S1550" s="35"/>
      <c r="T1550" s="35"/>
    </row>
    <row r="1551" spans="1:20" x14ac:dyDescent="0.35">
      <c r="A1551" s="20">
        <v>2015</v>
      </c>
      <c r="B1551" s="28" t="s">
        <v>137</v>
      </c>
      <c r="C1551" s="10" t="s">
        <v>139</v>
      </c>
      <c r="D1551" s="20"/>
      <c r="E1551" s="20"/>
      <c r="F1551" s="20">
        <v>14</v>
      </c>
      <c r="G1551" s="20">
        <v>2</v>
      </c>
      <c r="H1551" s="20" t="s">
        <v>13</v>
      </c>
      <c r="I1551" s="31">
        <v>42201</v>
      </c>
      <c r="J1551" s="28" t="s">
        <v>127</v>
      </c>
      <c r="K1551" s="32">
        <v>237.38666666666663</v>
      </c>
      <c r="L1551" s="32">
        <v>121.35750257997934</v>
      </c>
      <c r="M1551" s="32">
        <v>109.50654282765737</v>
      </c>
      <c r="N1551" s="32"/>
      <c r="O1551" s="32">
        <v>6.5226212590299335</v>
      </c>
      <c r="P1551" s="15"/>
      <c r="Q1551" s="26"/>
      <c r="R1551" s="26"/>
      <c r="S1551" s="35"/>
      <c r="T1551" s="35"/>
    </row>
    <row r="1552" spans="1:20" x14ac:dyDescent="0.35">
      <c r="A1552" s="20">
        <v>2015</v>
      </c>
      <c r="B1552" s="28" t="s">
        <v>137</v>
      </c>
      <c r="C1552" s="10" t="s">
        <v>139</v>
      </c>
      <c r="D1552" s="20"/>
      <c r="E1552" s="20"/>
      <c r="F1552" s="20">
        <v>15</v>
      </c>
      <c r="G1552" s="20">
        <v>2</v>
      </c>
      <c r="H1552" s="20" t="s">
        <v>2</v>
      </c>
      <c r="I1552" s="31">
        <v>42213</v>
      </c>
      <c r="J1552" s="28" t="s">
        <v>127</v>
      </c>
      <c r="K1552" s="32">
        <v>318.84000000000003</v>
      </c>
      <c r="L1552" s="32">
        <v>169.96529182879377</v>
      </c>
      <c r="M1552" s="32">
        <v>137.29556420233465</v>
      </c>
      <c r="N1552" s="32"/>
      <c r="O1552" s="32">
        <v>11.579143968871593</v>
      </c>
      <c r="P1552" s="15"/>
      <c r="Q1552" s="26"/>
      <c r="R1552" s="26"/>
      <c r="S1552" s="35"/>
      <c r="T1552" s="35"/>
    </row>
    <row r="1553" spans="1:20" x14ac:dyDescent="0.35">
      <c r="A1553" s="20">
        <v>2015</v>
      </c>
      <c r="B1553" s="28" t="s">
        <v>137</v>
      </c>
      <c r="C1553" s="10" t="s">
        <v>139</v>
      </c>
      <c r="D1553" s="20"/>
      <c r="E1553" s="20"/>
      <c r="F1553" s="20">
        <v>16</v>
      </c>
      <c r="G1553" s="20">
        <v>2</v>
      </c>
      <c r="H1553" s="20" t="s">
        <v>7</v>
      </c>
      <c r="I1553" s="31">
        <v>42209</v>
      </c>
      <c r="J1553" s="28" t="s">
        <v>127</v>
      </c>
      <c r="K1553" s="32">
        <v>329.13333333333338</v>
      </c>
      <c r="L1553" s="32">
        <v>174.78114942528737</v>
      </c>
      <c r="M1553" s="32">
        <v>143.65129720853858</v>
      </c>
      <c r="N1553" s="32"/>
      <c r="O1553" s="32">
        <v>10.700886699507391</v>
      </c>
      <c r="P1553" s="15"/>
      <c r="Q1553" s="26"/>
      <c r="R1553" s="26"/>
      <c r="S1553" s="35"/>
      <c r="T1553" s="35"/>
    </row>
    <row r="1554" spans="1:20" x14ac:dyDescent="0.35">
      <c r="A1554" s="20">
        <v>2015</v>
      </c>
      <c r="B1554" s="28" t="s">
        <v>137</v>
      </c>
      <c r="C1554" s="10" t="s">
        <v>139</v>
      </c>
      <c r="D1554" s="20"/>
      <c r="E1554" s="20"/>
      <c r="F1554" s="20">
        <v>17</v>
      </c>
      <c r="G1554" s="20">
        <v>2</v>
      </c>
      <c r="H1554" s="20" t="s">
        <v>8</v>
      </c>
      <c r="I1554" s="31">
        <v>42213</v>
      </c>
      <c r="J1554" s="28" t="s">
        <v>127</v>
      </c>
      <c r="K1554" s="32">
        <v>385.09333333333331</v>
      </c>
      <c r="L1554" s="32">
        <v>172.16282305153587</v>
      </c>
      <c r="M1554" s="32">
        <v>205.15825336379788</v>
      </c>
      <c r="N1554" s="32"/>
      <c r="O1554" s="32">
        <v>7.7722569179995062</v>
      </c>
      <c r="P1554" s="15"/>
      <c r="Q1554" s="26"/>
      <c r="R1554" s="26"/>
      <c r="S1554" s="35"/>
      <c r="T1554" s="35"/>
    </row>
    <row r="1555" spans="1:20" x14ac:dyDescent="0.35">
      <c r="A1555" s="20">
        <v>2015</v>
      </c>
      <c r="B1555" s="28" t="s">
        <v>137</v>
      </c>
      <c r="C1555" s="10" t="s">
        <v>139</v>
      </c>
      <c r="D1555" s="20"/>
      <c r="E1555" s="20"/>
      <c r="F1555" s="20">
        <v>18</v>
      </c>
      <c r="G1555" s="20">
        <v>2</v>
      </c>
      <c r="H1555" s="20" t="s">
        <v>5</v>
      </c>
      <c r="I1555" s="31">
        <v>42209</v>
      </c>
      <c r="J1555" s="28" t="s">
        <v>127</v>
      </c>
      <c r="K1555" s="32">
        <v>314.64000000000004</v>
      </c>
      <c r="L1555" s="32">
        <v>167.76337021276601</v>
      </c>
      <c r="M1555" s="32">
        <v>140.11521702127661</v>
      </c>
      <c r="N1555" s="32"/>
      <c r="O1555" s="32">
        <v>6.7614127659574468</v>
      </c>
      <c r="P1555" s="15"/>
      <c r="Q1555" s="26"/>
      <c r="R1555" s="26"/>
      <c r="S1555" s="35"/>
      <c r="T1555" s="35"/>
    </row>
    <row r="1556" spans="1:20" x14ac:dyDescent="0.35">
      <c r="A1556" s="20">
        <v>2015</v>
      </c>
      <c r="B1556" s="28" t="s">
        <v>137</v>
      </c>
      <c r="C1556" s="10" t="s">
        <v>139</v>
      </c>
      <c r="D1556" s="20"/>
      <c r="E1556" s="20"/>
      <c r="F1556" s="20">
        <v>19</v>
      </c>
      <c r="G1556" s="20">
        <v>2</v>
      </c>
      <c r="H1556" s="20" t="s">
        <v>4</v>
      </c>
      <c r="I1556" s="31">
        <v>42220</v>
      </c>
      <c r="J1556" s="28" t="s">
        <v>127</v>
      </c>
      <c r="K1556" s="32">
        <v>399.36</v>
      </c>
      <c r="L1556" s="32">
        <v>226.01669064748205</v>
      </c>
      <c r="M1556" s="32">
        <v>156.10474820143887</v>
      </c>
      <c r="N1556" s="32"/>
      <c r="O1556" s="32">
        <v>17.238561151079143</v>
      </c>
      <c r="P1556" s="15"/>
      <c r="Q1556" s="26"/>
      <c r="R1556" s="26"/>
      <c r="S1556" s="35"/>
      <c r="T1556" s="35"/>
    </row>
    <row r="1557" spans="1:20" x14ac:dyDescent="0.35">
      <c r="A1557" s="20">
        <v>2015</v>
      </c>
      <c r="B1557" s="28" t="s">
        <v>137</v>
      </c>
      <c r="C1557" s="10" t="s">
        <v>139</v>
      </c>
      <c r="D1557" s="20"/>
      <c r="E1557" s="20"/>
      <c r="F1557" s="20">
        <v>20</v>
      </c>
      <c r="G1557" s="20">
        <v>2</v>
      </c>
      <c r="H1557" s="20" t="s">
        <v>14</v>
      </c>
      <c r="I1557" s="31">
        <v>42213</v>
      </c>
      <c r="J1557" s="28" t="s">
        <v>127</v>
      </c>
      <c r="K1557" s="32">
        <v>341.67999999999995</v>
      </c>
      <c r="L1557" s="32">
        <v>180.53304964539004</v>
      </c>
      <c r="M1557" s="32">
        <v>140.85212765957445</v>
      </c>
      <c r="N1557" s="32"/>
      <c r="O1557" s="32">
        <v>20.294822695035457</v>
      </c>
      <c r="P1557" s="15"/>
      <c r="Q1557" s="26"/>
      <c r="R1557" s="26"/>
      <c r="S1557" s="35"/>
      <c r="T1557" s="35"/>
    </row>
    <row r="1558" spans="1:20" x14ac:dyDescent="0.35">
      <c r="A1558" s="20">
        <v>2015</v>
      </c>
      <c r="B1558" s="28" t="s">
        <v>137</v>
      </c>
      <c r="C1558" s="10" t="s">
        <v>139</v>
      </c>
      <c r="D1558" s="20"/>
      <c r="E1558" s="20"/>
      <c r="F1558" s="20">
        <v>21</v>
      </c>
      <c r="G1558" s="20">
        <v>2</v>
      </c>
      <c r="H1558" s="20" t="s">
        <v>9</v>
      </c>
      <c r="I1558" s="31">
        <v>42213</v>
      </c>
      <c r="J1558" s="28" t="s">
        <v>127</v>
      </c>
      <c r="K1558" s="32">
        <v>387.06666666666678</v>
      </c>
      <c r="L1558" s="32">
        <v>183.5801904761905</v>
      </c>
      <c r="M1558" s="32">
        <v>181.05240816326537</v>
      </c>
      <c r="N1558" s="32"/>
      <c r="O1558" s="32">
        <v>22.434068027210888</v>
      </c>
      <c r="P1558" s="15"/>
      <c r="Q1558" s="26"/>
      <c r="R1558" s="26"/>
      <c r="S1558" s="35"/>
      <c r="T1558" s="35"/>
    </row>
    <row r="1559" spans="1:20" x14ac:dyDescent="0.35">
      <c r="A1559" s="20">
        <v>2015</v>
      </c>
      <c r="B1559" s="28" t="s">
        <v>137</v>
      </c>
      <c r="C1559" s="10" t="s">
        <v>139</v>
      </c>
      <c r="D1559" s="20"/>
      <c r="E1559" s="20"/>
      <c r="F1559" s="20">
        <v>22</v>
      </c>
      <c r="G1559" s="20">
        <v>2</v>
      </c>
      <c r="H1559" s="20" t="s">
        <v>12</v>
      </c>
      <c r="I1559" s="31">
        <v>42209</v>
      </c>
      <c r="J1559" s="28" t="s">
        <v>127</v>
      </c>
      <c r="K1559" s="32">
        <v>318.06666666666666</v>
      </c>
      <c r="L1559" s="32">
        <v>160.17852109949672</v>
      </c>
      <c r="M1559" s="32">
        <v>151.09090205187766</v>
      </c>
      <c r="N1559" s="32"/>
      <c r="O1559" s="32">
        <v>6.797243515292295</v>
      </c>
      <c r="P1559" s="15"/>
      <c r="Q1559" s="26"/>
      <c r="R1559" s="26"/>
      <c r="S1559" s="35"/>
      <c r="T1559" s="35"/>
    </row>
    <row r="1560" spans="1:20" x14ac:dyDescent="0.35">
      <c r="A1560" s="20">
        <v>2015</v>
      </c>
      <c r="B1560" s="28" t="s">
        <v>137</v>
      </c>
      <c r="C1560" s="10" t="s">
        <v>139</v>
      </c>
      <c r="D1560" s="20"/>
      <c r="E1560" s="20"/>
      <c r="F1560" s="20">
        <v>23</v>
      </c>
      <c r="G1560" s="20">
        <v>2</v>
      </c>
      <c r="H1560" s="20" t="s">
        <v>6</v>
      </c>
      <c r="I1560" s="31">
        <v>42209</v>
      </c>
      <c r="J1560" s="28" t="s">
        <v>127</v>
      </c>
      <c r="K1560" s="32">
        <v>327.21333333333331</v>
      </c>
      <c r="L1560" s="32">
        <v>185.08362115908207</v>
      </c>
      <c r="M1560" s="32">
        <v>132.67985219758847</v>
      </c>
      <c r="N1560" s="32"/>
      <c r="O1560" s="32">
        <v>9.4498599766627773</v>
      </c>
      <c r="P1560" s="15"/>
      <c r="Q1560" s="26"/>
      <c r="R1560" s="26"/>
      <c r="S1560" s="35"/>
      <c r="T1560" s="35"/>
    </row>
    <row r="1561" spans="1:20" x14ac:dyDescent="0.35">
      <c r="A1561" s="20">
        <v>2015</v>
      </c>
      <c r="B1561" s="28" t="s">
        <v>137</v>
      </c>
      <c r="C1561" s="10" t="s">
        <v>139</v>
      </c>
      <c r="D1561" s="20"/>
      <c r="E1561" s="20"/>
      <c r="F1561" s="20">
        <v>24</v>
      </c>
      <c r="G1561" s="20">
        <v>2</v>
      </c>
      <c r="H1561" s="20" t="s">
        <v>10</v>
      </c>
      <c r="I1561" s="31">
        <v>42209</v>
      </c>
      <c r="J1561" s="28" t="s">
        <v>127</v>
      </c>
      <c r="K1561" s="32">
        <v>303.36</v>
      </c>
      <c r="L1561" s="32">
        <v>170.16230874942738</v>
      </c>
      <c r="M1561" s="32">
        <v>126.45790196976638</v>
      </c>
      <c r="N1561" s="32"/>
      <c r="O1561" s="32">
        <v>6.7397892808062343</v>
      </c>
      <c r="P1561" s="15"/>
      <c r="Q1561" s="26"/>
      <c r="R1561" s="26"/>
      <c r="S1561" s="35"/>
      <c r="T1561" s="35"/>
    </row>
    <row r="1562" spans="1:20" x14ac:dyDescent="0.35">
      <c r="A1562" s="20">
        <v>2015</v>
      </c>
      <c r="B1562" s="28" t="s">
        <v>137</v>
      </c>
      <c r="C1562" s="10" t="s">
        <v>139</v>
      </c>
      <c r="D1562" s="20"/>
      <c r="E1562" s="20"/>
      <c r="F1562" s="20">
        <v>25</v>
      </c>
      <c r="G1562" s="20">
        <v>3</v>
      </c>
      <c r="H1562" s="20" t="s">
        <v>12</v>
      </c>
      <c r="I1562" s="31">
        <v>42209</v>
      </c>
      <c r="J1562" s="28" t="s">
        <v>127</v>
      </c>
      <c r="K1562" s="32">
        <v>220.53333333333333</v>
      </c>
      <c r="L1562" s="32">
        <v>112.19633333333333</v>
      </c>
      <c r="M1562" s="32">
        <v>103.54039999999999</v>
      </c>
      <c r="N1562" s="32"/>
      <c r="O1562" s="32">
        <v>4.7966000000000042</v>
      </c>
      <c r="P1562" s="15"/>
      <c r="Q1562" s="26"/>
      <c r="R1562" s="26"/>
      <c r="S1562" s="35"/>
      <c r="T1562" s="35"/>
    </row>
    <row r="1563" spans="1:20" x14ac:dyDescent="0.35">
      <c r="A1563" s="20">
        <v>2015</v>
      </c>
      <c r="B1563" s="28" t="s">
        <v>137</v>
      </c>
      <c r="C1563" s="10" t="s">
        <v>139</v>
      </c>
      <c r="D1563" s="20"/>
      <c r="E1563" s="20"/>
      <c r="F1563" s="20">
        <v>26</v>
      </c>
      <c r="G1563" s="20">
        <v>3</v>
      </c>
      <c r="H1563" s="20" t="s">
        <v>8</v>
      </c>
      <c r="I1563" s="31">
        <v>42213</v>
      </c>
      <c r="J1563" s="28" t="s">
        <v>127</v>
      </c>
      <c r="K1563" s="32">
        <v>473.74666666666673</v>
      </c>
      <c r="L1563" s="32">
        <v>232.80683834048639</v>
      </c>
      <c r="M1563" s="32">
        <v>231.86283057428986</v>
      </c>
      <c r="N1563" s="32"/>
      <c r="O1563" s="32">
        <v>9.0769977518904543</v>
      </c>
      <c r="P1563" s="15"/>
      <c r="Q1563" s="26"/>
      <c r="R1563" s="26"/>
      <c r="S1563" s="35"/>
      <c r="T1563" s="35"/>
    </row>
    <row r="1564" spans="1:20" x14ac:dyDescent="0.35">
      <c r="A1564" s="20">
        <v>2015</v>
      </c>
      <c r="B1564" s="28" t="s">
        <v>137</v>
      </c>
      <c r="C1564" s="10" t="s">
        <v>139</v>
      </c>
      <c r="D1564" s="20"/>
      <c r="E1564" s="20"/>
      <c r="F1564" s="20">
        <v>27</v>
      </c>
      <c r="G1564" s="20">
        <v>3</v>
      </c>
      <c r="H1564" s="20" t="s">
        <v>10</v>
      </c>
      <c r="I1564" s="31">
        <v>42209</v>
      </c>
      <c r="J1564" s="28" t="s">
        <v>127</v>
      </c>
      <c r="K1564" s="32">
        <v>336.03999999999996</v>
      </c>
      <c r="L1564" s="32">
        <v>167.18056271364711</v>
      </c>
      <c r="M1564" s="32">
        <v>160.55342624244017</v>
      </c>
      <c r="N1564" s="32"/>
      <c r="O1564" s="32">
        <v>8.3060110439127079</v>
      </c>
      <c r="P1564" s="15"/>
      <c r="Q1564" s="26"/>
      <c r="R1564" s="26"/>
      <c r="S1564" s="35"/>
      <c r="T1564" s="35"/>
    </row>
    <row r="1565" spans="1:20" x14ac:dyDescent="0.35">
      <c r="A1565" s="20">
        <v>2015</v>
      </c>
      <c r="B1565" s="28" t="s">
        <v>137</v>
      </c>
      <c r="C1565" s="10" t="s">
        <v>139</v>
      </c>
      <c r="D1565" s="20"/>
      <c r="E1565" s="20"/>
      <c r="F1565" s="20">
        <v>28</v>
      </c>
      <c r="G1565" s="20">
        <v>3</v>
      </c>
      <c r="H1565" s="20" t="s">
        <v>4</v>
      </c>
      <c r="I1565" s="31">
        <v>42220</v>
      </c>
      <c r="J1565" s="28" t="s">
        <v>127</v>
      </c>
      <c r="K1565" s="32">
        <v>369.03999999999996</v>
      </c>
      <c r="L1565" s="32">
        <v>195.95119741100322</v>
      </c>
      <c r="M1565" s="32">
        <v>162.68129449838187</v>
      </c>
      <c r="N1565" s="32"/>
      <c r="O1565" s="32">
        <v>10.407508090614892</v>
      </c>
      <c r="P1565" s="15"/>
      <c r="Q1565" s="26"/>
      <c r="R1565" s="26"/>
      <c r="S1565" s="35"/>
      <c r="T1565" s="35"/>
    </row>
    <row r="1566" spans="1:20" x14ac:dyDescent="0.35">
      <c r="A1566" s="20">
        <v>2015</v>
      </c>
      <c r="B1566" s="28" t="s">
        <v>137</v>
      </c>
      <c r="C1566" s="10" t="s">
        <v>139</v>
      </c>
      <c r="D1566" s="20"/>
      <c r="E1566" s="20"/>
      <c r="F1566" s="20">
        <v>29</v>
      </c>
      <c r="G1566" s="20">
        <v>3</v>
      </c>
      <c r="H1566" s="20" t="s">
        <v>7</v>
      </c>
      <c r="I1566" s="31">
        <v>42209</v>
      </c>
      <c r="J1566" s="28" t="s">
        <v>127</v>
      </c>
      <c r="K1566" s="32">
        <v>306.82666666666665</v>
      </c>
      <c r="L1566" s="32">
        <v>207.81931495405178</v>
      </c>
      <c r="M1566" s="32">
        <v>90.548471177944876</v>
      </c>
      <c r="N1566" s="32"/>
      <c r="O1566" s="32">
        <v>8.4588805346700155</v>
      </c>
      <c r="P1566" s="15"/>
      <c r="Q1566" s="26"/>
      <c r="R1566" s="26"/>
      <c r="S1566" s="35"/>
      <c r="T1566" s="35"/>
    </row>
    <row r="1567" spans="1:20" x14ac:dyDescent="0.35">
      <c r="A1567" s="20">
        <v>2015</v>
      </c>
      <c r="B1567" s="28" t="s">
        <v>137</v>
      </c>
      <c r="C1567" s="10" t="s">
        <v>139</v>
      </c>
      <c r="D1567" s="20"/>
      <c r="E1567" s="20"/>
      <c r="F1567" s="20">
        <v>30</v>
      </c>
      <c r="G1567" s="20">
        <v>3</v>
      </c>
      <c r="H1567" s="20" t="s">
        <v>6</v>
      </c>
      <c r="I1567" s="31">
        <v>42209</v>
      </c>
      <c r="J1567" s="28" t="s">
        <v>127</v>
      </c>
      <c r="K1567" s="32">
        <v>259.44000000000005</v>
      </c>
      <c r="L1567" s="32">
        <v>137.47985177342514</v>
      </c>
      <c r="M1567" s="32">
        <v>114.20029645314983</v>
      </c>
      <c r="N1567" s="32"/>
      <c r="O1567" s="32">
        <v>7.7598517734250985</v>
      </c>
      <c r="P1567" s="15"/>
      <c r="Q1567" s="26"/>
      <c r="R1567" s="26"/>
      <c r="S1567" s="35"/>
      <c r="T1567" s="35"/>
    </row>
    <row r="1568" spans="1:20" x14ac:dyDescent="0.35">
      <c r="A1568" s="20">
        <v>2015</v>
      </c>
      <c r="B1568" s="28" t="s">
        <v>137</v>
      </c>
      <c r="C1568" s="10" t="s">
        <v>139</v>
      </c>
      <c r="D1568" s="20"/>
      <c r="E1568" s="20"/>
      <c r="F1568" s="20">
        <v>31</v>
      </c>
      <c r="G1568" s="20">
        <v>3</v>
      </c>
      <c r="H1568" s="20" t="s">
        <v>5</v>
      </c>
      <c r="I1568" s="31">
        <v>42209</v>
      </c>
      <c r="J1568" s="28" t="s">
        <v>127</v>
      </c>
      <c r="K1568" s="32">
        <v>314.46666666666658</v>
      </c>
      <c r="L1568" s="32">
        <v>154.25039238095232</v>
      </c>
      <c r="M1568" s="32">
        <v>154.46602666666664</v>
      </c>
      <c r="N1568" s="32"/>
      <c r="O1568" s="32">
        <v>5.7502476190476219</v>
      </c>
      <c r="P1568" s="15"/>
      <c r="Q1568" s="26"/>
      <c r="R1568" s="26"/>
      <c r="S1568" s="35"/>
      <c r="T1568" s="35"/>
    </row>
    <row r="1569" spans="1:20" x14ac:dyDescent="0.35">
      <c r="A1569" s="20">
        <v>2015</v>
      </c>
      <c r="B1569" s="28" t="s">
        <v>137</v>
      </c>
      <c r="C1569" s="10" t="s">
        <v>139</v>
      </c>
      <c r="D1569" s="20"/>
      <c r="E1569" s="20"/>
      <c r="F1569" s="20">
        <v>32</v>
      </c>
      <c r="G1569" s="20">
        <v>3</v>
      </c>
      <c r="H1569" s="20" t="s">
        <v>3</v>
      </c>
      <c r="I1569" s="31">
        <v>42213</v>
      </c>
      <c r="J1569" s="28" t="s">
        <v>127</v>
      </c>
      <c r="K1569" s="32">
        <v>391.05333333333328</v>
      </c>
      <c r="L1569" s="32">
        <v>184.72108675517131</v>
      </c>
      <c r="M1569" s="32">
        <v>193.77604198826793</v>
      </c>
      <c r="N1569" s="32"/>
      <c r="O1569" s="32">
        <v>12.55620458989401</v>
      </c>
      <c r="P1569" s="15"/>
      <c r="Q1569" s="26"/>
      <c r="R1569" s="26"/>
      <c r="S1569" s="35"/>
      <c r="T1569" s="35"/>
    </row>
    <row r="1570" spans="1:20" x14ac:dyDescent="0.35">
      <c r="A1570" s="20">
        <v>2015</v>
      </c>
      <c r="B1570" s="28" t="s">
        <v>137</v>
      </c>
      <c r="C1570" s="10" t="s">
        <v>139</v>
      </c>
      <c r="D1570" s="20"/>
      <c r="E1570" s="20"/>
      <c r="F1570" s="20">
        <v>33</v>
      </c>
      <c r="G1570" s="20">
        <v>3</v>
      </c>
      <c r="H1570" s="20" t="s">
        <v>2</v>
      </c>
      <c r="I1570" s="31">
        <v>42213</v>
      </c>
      <c r="J1570" s="28" t="s">
        <v>127</v>
      </c>
      <c r="K1570" s="32">
        <v>391.17333333333335</v>
      </c>
      <c r="L1570" s="32">
        <v>214.69305647317918</v>
      </c>
      <c r="M1570" s="32">
        <v>160.05062765455401</v>
      </c>
      <c r="N1570" s="32"/>
      <c r="O1570" s="32">
        <v>16.429649205600132</v>
      </c>
      <c r="P1570" s="15"/>
      <c r="Q1570" s="26"/>
      <c r="R1570" s="26"/>
      <c r="S1570" s="35"/>
      <c r="T1570" s="35"/>
    </row>
    <row r="1571" spans="1:20" x14ac:dyDescent="0.35">
      <c r="A1571" s="20">
        <v>2015</v>
      </c>
      <c r="B1571" s="28" t="s">
        <v>137</v>
      </c>
      <c r="C1571" s="10" t="s">
        <v>139</v>
      </c>
      <c r="D1571" s="20"/>
      <c r="E1571" s="20"/>
      <c r="F1571" s="20">
        <v>34</v>
      </c>
      <c r="G1571" s="20">
        <v>3</v>
      </c>
      <c r="H1571" s="20" t="s">
        <v>14</v>
      </c>
      <c r="I1571" s="31">
        <v>42213</v>
      </c>
      <c r="J1571" s="28" t="s">
        <v>127</v>
      </c>
      <c r="K1571" s="32">
        <v>302.19999999999987</v>
      </c>
      <c r="L1571" s="32">
        <v>162.6272164948453</v>
      </c>
      <c r="M1571" s="32">
        <v>123.49698969072162</v>
      </c>
      <c r="N1571" s="32"/>
      <c r="O1571" s="32">
        <v>16.075793814432998</v>
      </c>
      <c r="P1571" s="15"/>
      <c r="Q1571" s="26"/>
      <c r="R1571" s="26"/>
      <c r="S1571" s="35"/>
      <c r="T1571" s="35"/>
    </row>
    <row r="1572" spans="1:20" x14ac:dyDescent="0.35">
      <c r="A1572" s="20">
        <v>2015</v>
      </c>
      <c r="B1572" s="28" t="s">
        <v>137</v>
      </c>
      <c r="C1572" s="10" t="s">
        <v>139</v>
      </c>
      <c r="D1572" s="20"/>
      <c r="E1572" s="20"/>
      <c r="F1572" s="20">
        <v>35</v>
      </c>
      <c r="G1572" s="20">
        <v>3</v>
      </c>
      <c r="H1572" s="20" t="s">
        <v>9</v>
      </c>
      <c r="I1572" s="31">
        <v>42213</v>
      </c>
      <c r="J1572" s="28" t="s">
        <v>127</v>
      </c>
      <c r="K1572" s="32">
        <v>410.13333333333333</v>
      </c>
      <c r="L1572" s="32">
        <v>246.27075968992244</v>
      </c>
      <c r="M1572" s="32">
        <v>142.11596899224807</v>
      </c>
      <c r="N1572" s="32"/>
      <c r="O1572" s="32">
        <v>21.746604651162794</v>
      </c>
      <c r="P1572" s="15"/>
      <c r="Q1572" s="26"/>
      <c r="R1572" s="26"/>
      <c r="S1572" s="35"/>
      <c r="T1572" s="35"/>
    </row>
    <row r="1573" spans="1:20" x14ac:dyDescent="0.35">
      <c r="A1573" s="20">
        <v>2015</v>
      </c>
      <c r="B1573" s="28" t="s">
        <v>137</v>
      </c>
      <c r="C1573" s="10" t="s">
        <v>139</v>
      </c>
      <c r="D1573" s="20"/>
      <c r="E1573" s="20"/>
      <c r="F1573" s="20">
        <v>36</v>
      </c>
      <c r="G1573" s="20">
        <v>3</v>
      </c>
      <c r="H1573" s="20" t="s">
        <v>13</v>
      </c>
      <c r="I1573" s="31">
        <v>42201</v>
      </c>
      <c r="J1573" s="28" t="s">
        <v>127</v>
      </c>
      <c r="K1573" s="32">
        <v>247.11999999999998</v>
      </c>
      <c r="L1573" s="32">
        <v>134.58130932896887</v>
      </c>
      <c r="M1573" s="32">
        <v>105.35967266775776</v>
      </c>
      <c r="N1573" s="32"/>
      <c r="O1573" s="32">
        <v>7.1790180032733293</v>
      </c>
      <c r="P1573" s="15"/>
      <c r="Q1573" s="26"/>
      <c r="R1573" s="26"/>
      <c r="S1573" s="35"/>
      <c r="T1573" s="35"/>
    </row>
    <row r="1574" spans="1:20" x14ac:dyDescent="0.35">
      <c r="A1574" s="20">
        <v>2015</v>
      </c>
      <c r="B1574" s="28" t="s">
        <v>137</v>
      </c>
      <c r="C1574" s="10" t="s">
        <v>139</v>
      </c>
      <c r="D1574" s="20"/>
      <c r="E1574" s="20"/>
      <c r="F1574" s="20">
        <v>37</v>
      </c>
      <c r="G1574" s="20">
        <v>4</v>
      </c>
      <c r="H1574" s="20" t="s">
        <v>14</v>
      </c>
      <c r="I1574" s="31">
        <v>42213</v>
      </c>
      <c r="J1574" s="28" t="s">
        <v>127</v>
      </c>
      <c r="K1574" s="32">
        <v>509.22666666666663</v>
      </c>
      <c r="L1574" s="32">
        <v>252.57805488942179</v>
      </c>
      <c r="M1574" s="32">
        <v>200.88198241406874</v>
      </c>
      <c r="N1574" s="32"/>
      <c r="O1574" s="32">
        <v>55.766629363176115</v>
      </c>
      <c r="P1574" s="15"/>
      <c r="Q1574" s="26"/>
      <c r="R1574" s="26"/>
      <c r="S1574" s="35"/>
      <c r="T1574" s="35"/>
    </row>
    <row r="1575" spans="1:20" x14ac:dyDescent="0.35">
      <c r="A1575" s="20">
        <v>2015</v>
      </c>
      <c r="B1575" s="28" t="s">
        <v>137</v>
      </c>
      <c r="C1575" s="10" t="s">
        <v>139</v>
      </c>
      <c r="D1575" s="20"/>
      <c r="E1575" s="20"/>
      <c r="F1575" s="20">
        <v>38</v>
      </c>
      <c r="G1575" s="20">
        <v>4</v>
      </c>
      <c r="H1575" s="20" t="s">
        <v>3</v>
      </c>
      <c r="I1575" s="31">
        <v>42213</v>
      </c>
      <c r="J1575" s="28" t="s">
        <v>127</v>
      </c>
      <c r="K1575" s="32">
        <v>363.62666666666667</v>
      </c>
      <c r="L1575" s="32">
        <v>165.37487291212781</v>
      </c>
      <c r="M1575" s="32">
        <v>188.64618736383443</v>
      </c>
      <c r="N1575" s="32"/>
      <c r="O1575" s="32">
        <v>9.605606390704434</v>
      </c>
      <c r="P1575" s="15"/>
      <c r="Q1575" s="26"/>
      <c r="R1575" s="26"/>
      <c r="S1575" s="35"/>
      <c r="T1575" s="35"/>
    </row>
    <row r="1576" spans="1:20" x14ac:dyDescent="0.35">
      <c r="A1576" s="20">
        <v>2015</v>
      </c>
      <c r="B1576" s="28" t="s">
        <v>137</v>
      </c>
      <c r="C1576" s="10" t="s">
        <v>139</v>
      </c>
      <c r="D1576" s="20"/>
      <c r="E1576" s="20"/>
      <c r="F1576" s="20">
        <v>39</v>
      </c>
      <c r="G1576" s="20">
        <v>4</v>
      </c>
      <c r="H1576" s="20" t="s">
        <v>7</v>
      </c>
      <c r="I1576" s="31">
        <v>42209</v>
      </c>
      <c r="J1576" s="28" t="s">
        <v>127</v>
      </c>
      <c r="K1576" s="32">
        <v>418.06666666666672</v>
      </c>
      <c r="L1576" s="32">
        <v>214.50306554450398</v>
      </c>
      <c r="M1576" s="32">
        <v>196.39857179290996</v>
      </c>
      <c r="N1576" s="32"/>
      <c r="O1576" s="32">
        <v>7.1650293292527474</v>
      </c>
      <c r="P1576" s="15"/>
      <c r="Q1576" s="26"/>
      <c r="R1576" s="26"/>
      <c r="S1576" s="35"/>
      <c r="T1576" s="35"/>
    </row>
    <row r="1577" spans="1:20" x14ac:dyDescent="0.35">
      <c r="A1577" s="20">
        <v>2015</v>
      </c>
      <c r="B1577" s="28" t="s">
        <v>137</v>
      </c>
      <c r="C1577" s="10" t="s">
        <v>139</v>
      </c>
      <c r="D1577" s="20"/>
      <c r="E1577" s="20"/>
      <c r="F1577" s="20">
        <v>40</v>
      </c>
      <c r="G1577" s="20">
        <v>4</v>
      </c>
      <c r="H1577" s="20" t="s">
        <v>9</v>
      </c>
      <c r="I1577" s="31">
        <v>42213</v>
      </c>
      <c r="J1577" s="28" t="s">
        <v>127</v>
      </c>
      <c r="K1577" s="32">
        <v>284.89333333333337</v>
      </c>
      <c r="L1577" s="32">
        <v>149.57899859616285</v>
      </c>
      <c r="M1577" s="32">
        <v>128.38197473093123</v>
      </c>
      <c r="N1577" s="32"/>
      <c r="O1577" s="32">
        <v>6.9323600062392936</v>
      </c>
      <c r="P1577" s="15"/>
      <c r="Q1577" s="26"/>
      <c r="R1577" s="26"/>
      <c r="S1577" s="35"/>
      <c r="T1577" s="35"/>
    </row>
    <row r="1578" spans="1:20" x14ac:dyDescent="0.35">
      <c r="A1578" s="20">
        <v>2015</v>
      </c>
      <c r="B1578" s="28" t="s">
        <v>137</v>
      </c>
      <c r="C1578" s="10" t="s">
        <v>139</v>
      </c>
      <c r="D1578" s="20"/>
      <c r="E1578" s="20"/>
      <c r="F1578" s="20">
        <v>41</v>
      </c>
      <c r="G1578" s="20">
        <v>4</v>
      </c>
      <c r="H1578" s="20" t="s">
        <v>5</v>
      </c>
      <c r="I1578" s="31">
        <v>42209</v>
      </c>
      <c r="J1578" s="28" t="s">
        <v>127</v>
      </c>
      <c r="K1578" s="32">
        <v>356.66666666666669</v>
      </c>
      <c r="L1578" s="32">
        <v>178.91126543209879</v>
      </c>
      <c r="M1578" s="32">
        <v>171.56327160493828</v>
      </c>
      <c r="N1578" s="32"/>
      <c r="O1578" s="32">
        <v>6.1921296296296298</v>
      </c>
      <c r="P1578" s="15"/>
      <c r="Q1578" s="26"/>
      <c r="R1578" s="26"/>
      <c r="S1578" s="35"/>
      <c r="T1578" s="35"/>
    </row>
    <row r="1579" spans="1:20" x14ac:dyDescent="0.35">
      <c r="A1579" s="20">
        <v>2015</v>
      </c>
      <c r="B1579" s="28" t="s">
        <v>137</v>
      </c>
      <c r="C1579" s="10" t="s">
        <v>139</v>
      </c>
      <c r="D1579" s="20"/>
      <c r="E1579" s="20"/>
      <c r="F1579" s="20">
        <v>42</v>
      </c>
      <c r="G1579" s="20">
        <v>4</v>
      </c>
      <c r="H1579" s="20" t="s">
        <v>2</v>
      </c>
      <c r="I1579" s="31">
        <v>42213</v>
      </c>
      <c r="J1579" s="28" t="s">
        <v>127</v>
      </c>
      <c r="K1579" s="32">
        <v>215.05333333333334</v>
      </c>
      <c r="L1579" s="32">
        <v>113.14652729384436</v>
      </c>
      <c r="M1579" s="32">
        <v>97.723132017034473</v>
      </c>
      <c r="N1579" s="32"/>
      <c r="O1579" s="32">
        <v>4.1836740224545093</v>
      </c>
      <c r="P1579" s="15"/>
      <c r="Q1579" s="26"/>
      <c r="R1579" s="26"/>
      <c r="S1579" s="35"/>
      <c r="T1579" s="35"/>
    </row>
    <row r="1580" spans="1:20" x14ac:dyDescent="0.35">
      <c r="A1580" s="20">
        <v>2015</v>
      </c>
      <c r="B1580" s="28" t="s">
        <v>137</v>
      </c>
      <c r="C1580" s="10" t="s">
        <v>139</v>
      </c>
      <c r="D1580" s="20"/>
      <c r="E1580" s="20"/>
      <c r="F1580" s="20">
        <v>43</v>
      </c>
      <c r="G1580" s="20">
        <v>4</v>
      </c>
      <c r="H1580" s="20" t="s">
        <v>8</v>
      </c>
      <c r="I1580" s="31">
        <v>42213</v>
      </c>
      <c r="J1580" s="28" t="s">
        <v>127</v>
      </c>
      <c r="K1580" s="32">
        <v>369.4933333333334</v>
      </c>
      <c r="L1580" s="32">
        <v>204.06063127166576</v>
      </c>
      <c r="M1580" s="32">
        <v>161.28677248677252</v>
      </c>
      <c r="N1580" s="32"/>
      <c r="O1580" s="32">
        <v>4.1459295748950939</v>
      </c>
      <c r="P1580" s="15"/>
      <c r="Q1580" s="26"/>
      <c r="R1580" s="26"/>
      <c r="S1580" s="35"/>
      <c r="T1580" s="35"/>
    </row>
    <row r="1581" spans="1:20" x14ac:dyDescent="0.35">
      <c r="A1581" s="20">
        <v>2015</v>
      </c>
      <c r="B1581" s="28" t="s">
        <v>137</v>
      </c>
      <c r="C1581" s="10" t="s">
        <v>139</v>
      </c>
      <c r="D1581" s="20"/>
      <c r="E1581" s="20"/>
      <c r="F1581" s="20">
        <v>44</v>
      </c>
      <c r="G1581" s="20">
        <v>4</v>
      </c>
      <c r="H1581" s="20" t="s">
        <v>6</v>
      </c>
      <c r="I1581" s="31">
        <v>42209</v>
      </c>
      <c r="J1581" s="28" t="s">
        <v>127</v>
      </c>
      <c r="K1581" s="32">
        <v>335.57333333333327</v>
      </c>
      <c r="L1581" s="32">
        <v>187.45645275391607</v>
      </c>
      <c r="M1581" s="32">
        <v>140.74071079669866</v>
      </c>
      <c r="N1581" s="32"/>
      <c r="O1581" s="32">
        <v>7.3761697827185513</v>
      </c>
      <c r="P1581" s="15"/>
      <c r="Q1581" s="26"/>
      <c r="R1581" s="26"/>
      <c r="S1581" s="35"/>
      <c r="T1581" s="35"/>
    </row>
    <row r="1582" spans="1:20" x14ac:dyDescent="0.35">
      <c r="A1582" s="20">
        <v>2015</v>
      </c>
      <c r="B1582" s="28" t="s">
        <v>137</v>
      </c>
      <c r="C1582" s="10" t="s">
        <v>139</v>
      </c>
      <c r="D1582" s="20"/>
      <c r="E1582" s="20"/>
      <c r="F1582" s="20">
        <v>45</v>
      </c>
      <c r="G1582" s="20">
        <v>4</v>
      </c>
      <c r="H1582" s="20" t="s">
        <v>4</v>
      </c>
      <c r="I1582" s="31">
        <v>42220</v>
      </c>
      <c r="J1582" s="28" t="s">
        <v>127</v>
      </c>
      <c r="K1582" s="32">
        <v>424.84000000000003</v>
      </c>
      <c r="L1582" s="32">
        <v>240.21509267755553</v>
      </c>
      <c r="M1582" s="32">
        <v>171.52651862727106</v>
      </c>
      <c r="N1582" s="32"/>
      <c r="O1582" s="32">
        <v>13.098388695173425</v>
      </c>
      <c r="P1582" s="15"/>
      <c r="Q1582" s="26"/>
      <c r="R1582" s="26"/>
      <c r="S1582" s="35"/>
      <c r="T1582" s="35"/>
    </row>
    <row r="1583" spans="1:20" x14ac:dyDescent="0.35">
      <c r="A1583" s="20">
        <v>2015</v>
      </c>
      <c r="B1583" s="28" t="s">
        <v>137</v>
      </c>
      <c r="C1583" s="10" t="s">
        <v>139</v>
      </c>
      <c r="D1583" s="20"/>
      <c r="E1583" s="20"/>
      <c r="F1583" s="20">
        <v>46</v>
      </c>
      <c r="G1583" s="20">
        <v>4</v>
      </c>
      <c r="H1583" s="20" t="s">
        <v>10</v>
      </c>
      <c r="I1583" s="31">
        <v>42209</v>
      </c>
      <c r="J1583" s="28" t="s">
        <v>127</v>
      </c>
      <c r="K1583" s="32">
        <v>295.41333333333336</v>
      </c>
      <c r="L1583" s="32">
        <v>145.45229141229143</v>
      </c>
      <c r="M1583" s="32">
        <v>147.52631664631662</v>
      </c>
      <c r="N1583" s="32"/>
      <c r="O1583" s="32">
        <v>2.4347252747252868</v>
      </c>
      <c r="P1583" s="15"/>
      <c r="Q1583" s="26"/>
      <c r="R1583" s="26"/>
      <c r="S1583" s="35"/>
      <c r="T1583" s="35"/>
    </row>
    <row r="1584" spans="1:20" x14ac:dyDescent="0.35">
      <c r="A1584" s="20">
        <v>2015</v>
      </c>
      <c r="B1584" s="28" t="s">
        <v>137</v>
      </c>
      <c r="C1584" s="10" t="s">
        <v>139</v>
      </c>
      <c r="D1584" s="20"/>
      <c r="E1584" s="20"/>
      <c r="F1584" s="20">
        <v>47</v>
      </c>
      <c r="G1584" s="20">
        <v>4</v>
      </c>
      <c r="H1584" s="20" t="s">
        <v>13</v>
      </c>
      <c r="I1584" s="31">
        <v>42201</v>
      </c>
      <c r="J1584" s="28" t="s">
        <v>127</v>
      </c>
      <c r="K1584" s="32">
        <v>215.52</v>
      </c>
      <c r="L1584" s="32">
        <v>113.99002710027101</v>
      </c>
      <c r="M1584" s="32">
        <v>97.538861788617908</v>
      </c>
      <c r="N1584" s="32"/>
      <c r="O1584" s="32">
        <v>3.9911111111111124</v>
      </c>
      <c r="P1584" s="15"/>
      <c r="Q1584" s="26"/>
      <c r="R1584" s="26"/>
      <c r="S1584" s="35"/>
      <c r="T1584" s="35"/>
    </row>
    <row r="1585" spans="1:20" x14ac:dyDescent="0.35">
      <c r="A1585" s="20">
        <v>2015</v>
      </c>
      <c r="B1585" s="28" t="s">
        <v>137</v>
      </c>
      <c r="C1585" s="10" t="s">
        <v>139</v>
      </c>
      <c r="D1585" s="20"/>
      <c r="E1585" s="20"/>
      <c r="F1585" s="20">
        <v>48</v>
      </c>
      <c r="G1585" s="20">
        <v>4</v>
      </c>
      <c r="H1585" s="20" t="s">
        <v>12</v>
      </c>
      <c r="I1585" s="31">
        <v>42209</v>
      </c>
      <c r="J1585" s="28" t="s">
        <v>127</v>
      </c>
      <c r="K1585" s="32">
        <v>303.77333333333343</v>
      </c>
      <c r="L1585" s="32">
        <v>168.35232964008983</v>
      </c>
      <c r="M1585" s="32">
        <v>128.35957708740676</v>
      </c>
      <c r="N1585" s="32"/>
      <c r="O1585" s="32">
        <v>7.0614266058367745</v>
      </c>
      <c r="P1585" s="15"/>
      <c r="Q1585" s="26"/>
      <c r="R1585" s="26"/>
      <c r="S1585" s="35"/>
      <c r="T1585" s="35"/>
    </row>
    <row r="1586" spans="1:20" x14ac:dyDescent="0.35">
      <c r="A1586" s="20">
        <v>2015</v>
      </c>
      <c r="B1586" s="28" t="s">
        <v>137</v>
      </c>
      <c r="C1586" s="10" t="s">
        <v>139</v>
      </c>
      <c r="D1586" s="20"/>
      <c r="E1586" s="20"/>
      <c r="F1586" s="20">
        <v>1</v>
      </c>
      <c r="G1586" s="20">
        <v>1</v>
      </c>
      <c r="H1586" s="20" t="s">
        <v>6</v>
      </c>
      <c r="I1586" s="31">
        <v>42234</v>
      </c>
      <c r="J1586" s="28" t="s">
        <v>128</v>
      </c>
      <c r="K1586" s="32">
        <v>907.74666666666667</v>
      </c>
      <c r="L1586" s="32">
        <v>496.99426086268932</v>
      </c>
      <c r="M1586" s="32">
        <v>193.26358280947298</v>
      </c>
      <c r="N1586" s="32">
        <v>173.77572292729209</v>
      </c>
      <c r="O1586" s="32">
        <v>43.713100067212274</v>
      </c>
      <c r="P1586" s="15"/>
      <c r="Q1586" s="26"/>
      <c r="R1586" s="26"/>
      <c r="S1586" s="35"/>
      <c r="T1586" s="35"/>
    </row>
    <row r="1587" spans="1:20" x14ac:dyDescent="0.35">
      <c r="A1587" s="20">
        <v>2015</v>
      </c>
      <c r="B1587" s="28" t="s">
        <v>137</v>
      </c>
      <c r="C1587" s="10" t="s">
        <v>139</v>
      </c>
      <c r="D1587" s="20"/>
      <c r="E1587" s="20"/>
      <c r="F1587" s="20">
        <v>2</v>
      </c>
      <c r="G1587" s="20">
        <v>1</v>
      </c>
      <c r="H1587" s="20" t="s">
        <v>9</v>
      </c>
      <c r="I1587" s="31">
        <v>42234</v>
      </c>
      <c r="J1587" s="28" t="s">
        <v>128</v>
      </c>
      <c r="K1587" s="32">
        <v>783.88000000000011</v>
      </c>
      <c r="L1587" s="32">
        <v>419.33452058541928</v>
      </c>
      <c r="M1587" s="32">
        <v>176.69733825742031</v>
      </c>
      <c r="N1587" s="32">
        <v>132.6302229517166</v>
      </c>
      <c r="O1587" s="32">
        <v>55.217918205443858</v>
      </c>
      <c r="P1587" s="15"/>
      <c r="Q1587" s="26"/>
      <c r="R1587" s="26"/>
      <c r="S1587" s="35"/>
      <c r="T1587" s="35"/>
    </row>
    <row r="1588" spans="1:20" x14ac:dyDescent="0.35">
      <c r="A1588" s="20">
        <v>2015</v>
      </c>
      <c r="B1588" s="28" t="s">
        <v>137</v>
      </c>
      <c r="C1588" s="10" t="s">
        <v>139</v>
      </c>
      <c r="D1588" s="20"/>
      <c r="E1588" s="20"/>
      <c r="F1588" s="20">
        <v>3</v>
      </c>
      <c r="G1588" s="20">
        <v>1</v>
      </c>
      <c r="H1588" s="20" t="s">
        <v>3</v>
      </c>
      <c r="I1588" s="31">
        <v>42241</v>
      </c>
      <c r="J1588" s="28" t="s">
        <v>128</v>
      </c>
      <c r="K1588" s="32">
        <v>932.86666666666667</v>
      </c>
      <c r="L1588" s="32">
        <v>453.03952980688496</v>
      </c>
      <c r="M1588" s="32">
        <v>210.54119227539877</v>
      </c>
      <c r="N1588" s="32">
        <v>183.91023789532605</v>
      </c>
      <c r="O1588" s="32">
        <v>85.375706689056827</v>
      </c>
      <c r="P1588" s="15"/>
      <c r="Q1588" s="26"/>
      <c r="R1588" s="26"/>
      <c r="S1588" s="35"/>
      <c r="T1588" s="35"/>
    </row>
    <row r="1589" spans="1:20" x14ac:dyDescent="0.35">
      <c r="A1589" s="20">
        <v>2015</v>
      </c>
      <c r="B1589" s="28" t="s">
        <v>137</v>
      </c>
      <c r="C1589" s="10" t="s">
        <v>139</v>
      </c>
      <c r="D1589" s="20"/>
      <c r="E1589" s="20"/>
      <c r="F1589" s="20">
        <v>4</v>
      </c>
      <c r="G1589" s="20">
        <v>1</v>
      </c>
      <c r="H1589" s="20" t="s">
        <v>5</v>
      </c>
      <c r="I1589" s="31">
        <v>42234</v>
      </c>
      <c r="J1589" s="28" t="s">
        <v>128</v>
      </c>
      <c r="K1589" s="32">
        <v>787.86666666666679</v>
      </c>
      <c r="L1589" s="32">
        <v>397.72375715922118</v>
      </c>
      <c r="M1589" s="32">
        <v>150.53397479954182</v>
      </c>
      <c r="N1589" s="32">
        <v>202.38155784650633</v>
      </c>
      <c r="O1589" s="32">
        <v>37.227376861397481</v>
      </c>
      <c r="P1589" s="15"/>
      <c r="Q1589" s="26"/>
      <c r="R1589" s="26"/>
      <c r="S1589" s="35"/>
      <c r="T1589" s="35"/>
    </row>
    <row r="1590" spans="1:20" x14ac:dyDescent="0.35">
      <c r="A1590" s="20">
        <v>2015</v>
      </c>
      <c r="B1590" s="28" t="s">
        <v>137</v>
      </c>
      <c r="C1590" s="10" t="s">
        <v>139</v>
      </c>
      <c r="D1590" s="20"/>
      <c r="E1590" s="20"/>
      <c r="F1590" s="20">
        <v>5</v>
      </c>
      <c r="G1590" s="20">
        <v>1</v>
      </c>
      <c r="H1590" s="20" t="s">
        <v>13</v>
      </c>
      <c r="I1590" s="31">
        <v>42227</v>
      </c>
      <c r="J1590" s="28" t="s">
        <v>128</v>
      </c>
      <c r="K1590" s="32">
        <v>700.91999999999973</v>
      </c>
      <c r="L1590" s="32">
        <v>413.69257301808051</v>
      </c>
      <c r="M1590" s="32">
        <v>149.06403337969397</v>
      </c>
      <c r="N1590" s="32">
        <v>114.32378303198882</v>
      </c>
      <c r="O1590" s="32">
        <v>23.839610570236445</v>
      </c>
      <c r="P1590" s="15"/>
      <c r="Q1590" s="26"/>
      <c r="R1590" s="26"/>
      <c r="S1590" s="35"/>
      <c r="T1590" s="35"/>
    </row>
    <row r="1591" spans="1:20" x14ac:dyDescent="0.35">
      <c r="A1591" s="20">
        <v>2015</v>
      </c>
      <c r="B1591" s="28" t="s">
        <v>137</v>
      </c>
      <c r="C1591" s="10" t="s">
        <v>139</v>
      </c>
      <c r="D1591" s="20"/>
      <c r="E1591" s="20"/>
      <c r="F1591" s="20">
        <v>6</v>
      </c>
      <c r="G1591" s="20">
        <v>1</v>
      </c>
      <c r="H1591" s="20" t="s">
        <v>4</v>
      </c>
      <c r="I1591" s="31">
        <v>42241</v>
      </c>
      <c r="J1591" s="28" t="s">
        <v>128</v>
      </c>
      <c r="K1591" s="32">
        <v>708.78666666666663</v>
      </c>
      <c r="L1591" s="32">
        <v>352.07501671754619</v>
      </c>
      <c r="M1591" s="32">
        <v>155.89391287493339</v>
      </c>
      <c r="N1591" s="32">
        <v>154.55444105247858</v>
      </c>
      <c r="O1591" s="32">
        <v>46.263296021708577</v>
      </c>
      <c r="P1591" s="15"/>
      <c r="Q1591" s="26"/>
      <c r="R1591" s="26"/>
      <c r="S1591" s="35"/>
      <c r="T1591" s="35"/>
    </row>
    <row r="1592" spans="1:20" x14ac:dyDescent="0.35">
      <c r="A1592" s="20">
        <v>2015</v>
      </c>
      <c r="B1592" s="28" t="s">
        <v>137</v>
      </c>
      <c r="C1592" s="10" t="s">
        <v>139</v>
      </c>
      <c r="D1592" s="20"/>
      <c r="E1592" s="20"/>
      <c r="F1592" s="20">
        <v>7</v>
      </c>
      <c r="G1592" s="20">
        <v>1</v>
      </c>
      <c r="H1592" s="20" t="s">
        <v>12</v>
      </c>
      <c r="I1592" s="31">
        <v>42241</v>
      </c>
      <c r="J1592" s="28" t="s">
        <v>128</v>
      </c>
      <c r="K1592" s="32">
        <v>841.13333333333333</v>
      </c>
      <c r="L1592" s="32">
        <v>476.54653014789534</v>
      </c>
      <c r="M1592" s="32">
        <v>149.04997497155858</v>
      </c>
      <c r="N1592" s="32">
        <v>176.26480091012513</v>
      </c>
      <c r="O1592" s="32">
        <v>39.272027303754264</v>
      </c>
      <c r="P1592" s="15"/>
      <c r="Q1592" s="26"/>
      <c r="R1592" s="26"/>
      <c r="S1592" s="35"/>
      <c r="T1592" s="35"/>
    </row>
    <row r="1593" spans="1:20" x14ac:dyDescent="0.35">
      <c r="A1593" s="20">
        <v>2015</v>
      </c>
      <c r="B1593" s="28" t="s">
        <v>137</v>
      </c>
      <c r="C1593" s="10" t="s">
        <v>139</v>
      </c>
      <c r="D1593" s="20"/>
      <c r="E1593" s="20"/>
      <c r="F1593" s="20">
        <v>8</v>
      </c>
      <c r="G1593" s="20">
        <v>1</v>
      </c>
      <c r="H1593" s="20" t="s">
        <v>2</v>
      </c>
      <c r="I1593" s="31">
        <v>42241</v>
      </c>
      <c r="J1593" s="28" t="s">
        <v>128</v>
      </c>
      <c r="K1593" s="32">
        <v>822.73333333333323</v>
      </c>
      <c r="L1593" s="32">
        <v>431.70595397178914</v>
      </c>
      <c r="M1593" s="32">
        <v>129.60951249690672</v>
      </c>
      <c r="N1593" s="32">
        <v>200.58324177183866</v>
      </c>
      <c r="O1593" s="32">
        <v>60.834625092798809</v>
      </c>
      <c r="P1593" s="15"/>
      <c r="Q1593" s="26"/>
      <c r="R1593" s="26"/>
      <c r="S1593" s="35"/>
      <c r="T1593" s="35"/>
    </row>
    <row r="1594" spans="1:20" x14ac:dyDescent="0.35">
      <c r="A1594" s="20">
        <v>2015</v>
      </c>
      <c r="B1594" s="28" t="s">
        <v>137</v>
      </c>
      <c r="C1594" s="10" t="s">
        <v>139</v>
      </c>
      <c r="D1594" s="20"/>
      <c r="E1594" s="20"/>
      <c r="F1594" s="20">
        <v>9</v>
      </c>
      <c r="G1594" s="20">
        <v>1</v>
      </c>
      <c r="H1594" s="20" t="s">
        <v>10</v>
      </c>
      <c r="I1594" s="31">
        <v>42234</v>
      </c>
      <c r="J1594" s="28" t="s">
        <v>128</v>
      </c>
      <c r="K1594" s="32">
        <v>849.92000000000007</v>
      </c>
      <c r="L1594" s="32">
        <v>427.49175639894088</v>
      </c>
      <c r="M1594" s="32">
        <v>163.43894086496027</v>
      </c>
      <c r="N1594" s="32">
        <v>207.79156222418359</v>
      </c>
      <c r="O1594" s="32">
        <v>51.197740511915271</v>
      </c>
      <c r="P1594" s="15"/>
      <c r="Q1594" s="26"/>
      <c r="R1594" s="26"/>
      <c r="S1594" s="35"/>
      <c r="T1594" s="35"/>
    </row>
    <row r="1595" spans="1:20" x14ac:dyDescent="0.35">
      <c r="A1595" s="20">
        <v>2015</v>
      </c>
      <c r="B1595" s="28" t="s">
        <v>137</v>
      </c>
      <c r="C1595" s="10" t="s">
        <v>139</v>
      </c>
      <c r="D1595" s="20"/>
      <c r="E1595" s="20"/>
      <c r="F1595" s="20">
        <v>10</v>
      </c>
      <c r="G1595" s="20">
        <v>1</v>
      </c>
      <c r="H1595" s="20" t="s">
        <v>7</v>
      </c>
      <c r="I1595" s="31">
        <v>42234</v>
      </c>
      <c r="J1595" s="28" t="s">
        <v>128</v>
      </c>
      <c r="K1595" s="32">
        <v>640.42666666666662</v>
      </c>
      <c r="L1595" s="32">
        <v>334.90302407851192</v>
      </c>
      <c r="M1595" s="32">
        <v>160.92885085016545</v>
      </c>
      <c r="N1595" s="32">
        <v>111.59779984023737</v>
      </c>
      <c r="O1595" s="32">
        <v>32.996991897751897</v>
      </c>
      <c r="P1595" s="15"/>
      <c r="Q1595" s="26"/>
      <c r="R1595" s="26"/>
      <c r="S1595" s="35"/>
      <c r="T1595" s="35"/>
    </row>
    <row r="1596" spans="1:20" x14ac:dyDescent="0.35">
      <c r="A1596" s="20">
        <v>2015</v>
      </c>
      <c r="B1596" s="28" t="s">
        <v>137</v>
      </c>
      <c r="C1596" s="10" t="s">
        <v>139</v>
      </c>
      <c r="D1596" s="20"/>
      <c r="E1596" s="20"/>
      <c r="F1596" s="20">
        <v>11</v>
      </c>
      <c r="G1596" s="20">
        <v>1</v>
      </c>
      <c r="H1596" s="20" t="s">
        <v>14</v>
      </c>
      <c r="I1596" s="31">
        <v>42241</v>
      </c>
      <c r="J1596" s="28" t="s">
        <v>128</v>
      </c>
      <c r="K1596" s="32">
        <v>852.71999999999991</v>
      </c>
      <c r="L1596" s="32">
        <v>457.38246268656712</v>
      </c>
      <c r="M1596" s="32">
        <v>171.1349040511727</v>
      </c>
      <c r="N1596" s="32">
        <v>165.68040511727079</v>
      </c>
      <c r="O1596" s="32">
        <v>58.522228144989342</v>
      </c>
      <c r="P1596" s="15"/>
      <c r="Q1596" s="26"/>
      <c r="R1596" s="26"/>
      <c r="S1596" s="35"/>
      <c r="T1596" s="35"/>
    </row>
    <row r="1597" spans="1:20" x14ac:dyDescent="0.35">
      <c r="A1597" s="20">
        <v>2015</v>
      </c>
      <c r="B1597" s="28" t="s">
        <v>137</v>
      </c>
      <c r="C1597" s="10" t="s">
        <v>139</v>
      </c>
      <c r="D1597" s="20"/>
      <c r="E1597" s="20"/>
      <c r="F1597" s="20">
        <v>12</v>
      </c>
      <c r="G1597" s="20">
        <v>1</v>
      </c>
      <c r="H1597" s="20" t="s">
        <v>8</v>
      </c>
      <c r="I1597" s="31">
        <v>42241</v>
      </c>
      <c r="J1597" s="28" t="s">
        <v>128</v>
      </c>
      <c r="K1597" s="32">
        <v>797.38666666666666</v>
      </c>
      <c r="L1597" s="32">
        <v>433.26618603478693</v>
      </c>
      <c r="M1597" s="32">
        <v>128.84417780018489</v>
      </c>
      <c r="N1597" s="32">
        <v>176.98486513738339</v>
      </c>
      <c r="O1597" s="32">
        <v>58.291437694311405</v>
      </c>
      <c r="P1597" s="15"/>
      <c r="Q1597" s="26"/>
      <c r="R1597" s="26"/>
      <c r="S1597" s="35"/>
      <c r="T1597" s="35"/>
    </row>
    <row r="1598" spans="1:20" x14ac:dyDescent="0.35">
      <c r="A1598" s="20">
        <v>2015</v>
      </c>
      <c r="B1598" s="28" t="s">
        <v>137</v>
      </c>
      <c r="C1598" s="10" t="s">
        <v>139</v>
      </c>
      <c r="D1598" s="20"/>
      <c r="E1598" s="20"/>
      <c r="F1598" s="20">
        <v>13</v>
      </c>
      <c r="G1598" s="20">
        <v>2</v>
      </c>
      <c r="H1598" s="20" t="s">
        <v>3</v>
      </c>
      <c r="I1598" s="31">
        <v>42241</v>
      </c>
      <c r="J1598" s="28" t="s">
        <v>128</v>
      </c>
      <c r="K1598" s="32">
        <v>855.22666666666692</v>
      </c>
      <c r="L1598" s="32">
        <v>381.01135412752103</v>
      </c>
      <c r="M1598" s="32">
        <v>215.01189026681706</v>
      </c>
      <c r="N1598" s="32">
        <v>149.4477264186396</v>
      </c>
      <c r="O1598" s="32">
        <v>109.75569585368913</v>
      </c>
      <c r="P1598" s="15"/>
      <c r="Q1598" s="26"/>
      <c r="R1598" s="26"/>
      <c r="S1598" s="35"/>
      <c r="T1598" s="35"/>
    </row>
    <row r="1599" spans="1:20" x14ac:dyDescent="0.35">
      <c r="A1599" s="20">
        <v>2015</v>
      </c>
      <c r="B1599" s="28" t="s">
        <v>137</v>
      </c>
      <c r="C1599" s="10" t="s">
        <v>139</v>
      </c>
      <c r="D1599" s="20"/>
      <c r="E1599" s="20"/>
      <c r="F1599" s="20">
        <v>14</v>
      </c>
      <c r="G1599" s="20">
        <v>2</v>
      </c>
      <c r="H1599" s="20" t="s">
        <v>13</v>
      </c>
      <c r="I1599" s="31">
        <v>42227</v>
      </c>
      <c r="J1599" s="28" t="s">
        <v>128</v>
      </c>
      <c r="K1599" s="32">
        <v>701.58666666666659</v>
      </c>
      <c r="L1599" s="32">
        <v>413.19698330454804</v>
      </c>
      <c r="M1599" s="32">
        <v>152.34642173025591</v>
      </c>
      <c r="N1599" s="32">
        <v>114.78305961166062</v>
      </c>
      <c r="O1599" s="32">
        <v>21.260202020202012</v>
      </c>
      <c r="P1599" s="15"/>
      <c r="Q1599" s="26"/>
      <c r="R1599" s="26"/>
      <c r="S1599" s="35"/>
      <c r="T1599" s="35"/>
    </row>
    <row r="1600" spans="1:20" x14ac:dyDescent="0.35">
      <c r="A1600" s="20">
        <v>2015</v>
      </c>
      <c r="B1600" s="28" t="s">
        <v>137</v>
      </c>
      <c r="C1600" s="10" t="s">
        <v>139</v>
      </c>
      <c r="D1600" s="20"/>
      <c r="E1600" s="20"/>
      <c r="F1600" s="20">
        <v>15</v>
      </c>
      <c r="G1600" s="20">
        <v>2</v>
      </c>
      <c r="H1600" s="20" t="s">
        <v>2</v>
      </c>
      <c r="I1600" s="31">
        <v>42241</v>
      </c>
      <c r="J1600" s="28" t="s">
        <v>128</v>
      </c>
      <c r="K1600" s="32">
        <v>874.56000000000017</v>
      </c>
      <c r="L1600" s="32">
        <v>469.39523038257477</v>
      </c>
      <c r="M1600" s="32">
        <v>152.27259424741695</v>
      </c>
      <c r="N1600" s="32">
        <v>184.38782462999163</v>
      </c>
      <c r="O1600" s="32">
        <v>68.504350740016761</v>
      </c>
      <c r="P1600" s="15"/>
      <c r="Q1600" s="26"/>
      <c r="R1600" s="26"/>
      <c r="S1600" s="35"/>
      <c r="T1600" s="35"/>
    </row>
    <row r="1601" spans="1:20" x14ac:dyDescent="0.35">
      <c r="A1601" s="20">
        <v>2015</v>
      </c>
      <c r="B1601" s="28" t="s">
        <v>137</v>
      </c>
      <c r="C1601" s="10" t="s">
        <v>139</v>
      </c>
      <c r="D1601" s="20"/>
      <c r="E1601" s="20"/>
      <c r="F1601" s="20">
        <v>16</v>
      </c>
      <c r="G1601" s="20">
        <v>2</v>
      </c>
      <c r="H1601" s="20" t="s">
        <v>7</v>
      </c>
      <c r="I1601" s="31">
        <v>42234</v>
      </c>
      <c r="J1601" s="28" t="s">
        <v>128</v>
      </c>
      <c r="K1601" s="32">
        <v>827.96000000000015</v>
      </c>
      <c r="L1601" s="32">
        <v>468.9321539848076</v>
      </c>
      <c r="M1601" s="32">
        <v>152.22439551950563</v>
      </c>
      <c r="N1601" s="32">
        <v>169.06715076606156</v>
      </c>
      <c r="O1601" s="32">
        <v>37.736299729625351</v>
      </c>
      <c r="P1601" s="15"/>
      <c r="Q1601" s="26"/>
      <c r="R1601" s="26"/>
      <c r="S1601" s="35"/>
      <c r="T1601" s="35"/>
    </row>
    <row r="1602" spans="1:20" x14ac:dyDescent="0.35">
      <c r="A1602" s="20">
        <v>2015</v>
      </c>
      <c r="B1602" s="28" t="s">
        <v>137</v>
      </c>
      <c r="C1602" s="10" t="s">
        <v>139</v>
      </c>
      <c r="D1602" s="20"/>
      <c r="E1602" s="20"/>
      <c r="F1602" s="20">
        <v>17</v>
      </c>
      <c r="G1602" s="20">
        <v>2</v>
      </c>
      <c r="H1602" s="20" t="s">
        <v>8</v>
      </c>
      <c r="I1602" s="31">
        <v>42241</v>
      </c>
      <c r="J1602" s="28" t="s">
        <v>128</v>
      </c>
      <c r="K1602" s="32">
        <v>894.66666666666686</v>
      </c>
      <c r="L1602" s="32">
        <v>485.2651072124757</v>
      </c>
      <c r="M1602" s="32">
        <v>193.45204678362578</v>
      </c>
      <c r="N1602" s="32">
        <v>164.54541910331386</v>
      </c>
      <c r="O1602" s="32">
        <v>51.404093567251458</v>
      </c>
      <c r="P1602" s="15"/>
      <c r="Q1602" s="26"/>
      <c r="R1602" s="26"/>
      <c r="S1602" s="35"/>
      <c r="T1602" s="35"/>
    </row>
    <row r="1603" spans="1:20" x14ac:dyDescent="0.35">
      <c r="A1603" s="20">
        <v>2015</v>
      </c>
      <c r="B1603" s="28" t="s">
        <v>137</v>
      </c>
      <c r="C1603" s="10" t="s">
        <v>139</v>
      </c>
      <c r="D1603" s="20"/>
      <c r="E1603" s="20"/>
      <c r="F1603" s="20">
        <v>18</v>
      </c>
      <c r="G1603" s="20">
        <v>2</v>
      </c>
      <c r="H1603" s="20" t="s">
        <v>5</v>
      </c>
      <c r="I1603" s="31">
        <v>42234</v>
      </c>
      <c r="J1603" s="28" t="s">
        <v>128</v>
      </c>
      <c r="K1603" s="32">
        <v>760.62666666666678</v>
      </c>
      <c r="L1603" s="32">
        <v>385.14220361843638</v>
      </c>
      <c r="M1603" s="32">
        <v>179.1457811264593</v>
      </c>
      <c r="N1603" s="32">
        <v>170.86771778056837</v>
      </c>
      <c r="O1603" s="32">
        <v>25.470964141202742</v>
      </c>
      <c r="P1603" s="15"/>
      <c r="Q1603" s="26"/>
      <c r="R1603" s="26"/>
      <c r="S1603" s="35"/>
      <c r="T1603" s="35"/>
    </row>
    <row r="1604" spans="1:20" x14ac:dyDescent="0.35">
      <c r="A1604" s="20">
        <v>2015</v>
      </c>
      <c r="B1604" s="28" t="s">
        <v>137</v>
      </c>
      <c r="C1604" s="10" t="s">
        <v>139</v>
      </c>
      <c r="D1604" s="20"/>
      <c r="E1604" s="20"/>
      <c r="F1604" s="20">
        <v>19</v>
      </c>
      <c r="G1604" s="20">
        <v>2</v>
      </c>
      <c r="H1604" s="20" t="s">
        <v>4</v>
      </c>
      <c r="I1604" s="31">
        <v>42241</v>
      </c>
      <c r="J1604" s="28" t="s">
        <v>128</v>
      </c>
      <c r="K1604" s="32">
        <v>814.78666666666686</v>
      </c>
      <c r="L1604" s="32">
        <v>415.30797562938272</v>
      </c>
      <c r="M1604" s="32">
        <v>171.31219833697361</v>
      </c>
      <c r="N1604" s="32">
        <v>182.64559144729282</v>
      </c>
      <c r="O1604" s="32">
        <v>45.520901253017598</v>
      </c>
      <c r="P1604" s="15"/>
      <c r="Q1604" s="26"/>
      <c r="R1604" s="26"/>
      <c r="S1604" s="35"/>
      <c r="T1604" s="35"/>
    </row>
    <row r="1605" spans="1:20" x14ac:dyDescent="0.35">
      <c r="A1605" s="20">
        <v>2015</v>
      </c>
      <c r="B1605" s="28" t="s">
        <v>137</v>
      </c>
      <c r="C1605" s="10" t="s">
        <v>139</v>
      </c>
      <c r="D1605" s="20"/>
      <c r="E1605" s="20"/>
      <c r="F1605" s="20">
        <v>20</v>
      </c>
      <c r="G1605" s="20">
        <v>2</v>
      </c>
      <c r="H1605" s="20" t="s">
        <v>14</v>
      </c>
      <c r="I1605" s="31">
        <v>42241</v>
      </c>
      <c r="J1605" s="28" t="s">
        <v>128</v>
      </c>
      <c r="K1605" s="32">
        <v>843.11999999999989</v>
      </c>
      <c r="L1605" s="32">
        <v>482.67517722254502</v>
      </c>
      <c r="M1605" s="32">
        <v>164.48433468913424</v>
      </c>
      <c r="N1605" s="32">
        <v>140.96907611853572</v>
      </c>
      <c r="O1605" s="32">
        <v>54.991411969785013</v>
      </c>
      <c r="P1605" s="15"/>
      <c r="Q1605" s="26"/>
      <c r="R1605" s="26"/>
      <c r="S1605" s="35"/>
      <c r="T1605" s="35"/>
    </row>
    <row r="1606" spans="1:20" x14ac:dyDescent="0.35">
      <c r="A1606" s="20">
        <v>2015</v>
      </c>
      <c r="B1606" s="28" t="s">
        <v>137</v>
      </c>
      <c r="C1606" s="10" t="s">
        <v>139</v>
      </c>
      <c r="D1606" s="20"/>
      <c r="E1606" s="20"/>
      <c r="F1606" s="20">
        <v>21</v>
      </c>
      <c r="G1606" s="20">
        <v>2</v>
      </c>
      <c r="H1606" s="20" t="s">
        <v>9</v>
      </c>
      <c r="I1606" s="31">
        <v>42234</v>
      </c>
      <c r="J1606" s="28" t="s">
        <v>128</v>
      </c>
      <c r="K1606" s="32">
        <v>869.66666666666674</v>
      </c>
      <c r="L1606" s="32">
        <v>478.15275534015444</v>
      </c>
      <c r="M1606" s="32">
        <v>198.9415185783522</v>
      </c>
      <c r="N1606" s="32">
        <v>136.46788727338003</v>
      </c>
      <c r="O1606" s="32">
        <v>56.104505474780119</v>
      </c>
      <c r="P1606" s="15"/>
      <c r="Q1606" s="26"/>
      <c r="R1606" s="26"/>
      <c r="S1606" s="35"/>
      <c r="T1606" s="35"/>
    </row>
    <row r="1607" spans="1:20" x14ac:dyDescent="0.35">
      <c r="A1607" s="20">
        <v>2015</v>
      </c>
      <c r="B1607" s="28" t="s">
        <v>137</v>
      </c>
      <c r="C1607" s="10" t="s">
        <v>139</v>
      </c>
      <c r="D1607" s="20"/>
      <c r="E1607" s="20"/>
      <c r="F1607" s="20">
        <v>22</v>
      </c>
      <c r="G1607" s="20">
        <v>2</v>
      </c>
      <c r="H1607" s="20" t="s">
        <v>12</v>
      </c>
      <c r="I1607" s="31">
        <v>42241</v>
      </c>
      <c r="J1607" s="28" t="s">
        <v>128</v>
      </c>
      <c r="K1607" s="32">
        <v>806.44</v>
      </c>
      <c r="L1607" s="32">
        <v>450.33775723851744</v>
      </c>
      <c r="M1607" s="32">
        <v>156.75495991700464</v>
      </c>
      <c r="N1607" s="32">
        <v>161.31842308780534</v>
      </c>
      <c r="O1607" s="32">
        <v>38.028859756672645</v>
      </c>
      <c r="P1607" s="15"/>
      <c r="Q1607" s="26"/>
      <c r="R1607" s="26"/>
      <c r="S1607" s="35"/>
      <c r="T1607" s="35"/>
    </row>
    <row r="1608" spans="1:20" x14ac:dyDescent="0.35">
      <c r="A1608" s="20">
        <v>2015</v>
      </c>
      <c r="B1608" s="28" t="s">
        <v>137</v>
      </c>
      <c r="C1608" s="10" t="s">
        <v>139</v>
      </c>
      <c r="D1608" s="20"/>
      <c r="E1608" s="20"/>
      <c r="F1608" s="20">
        <v>23</v>
      </c>
      <c r="G1608" s="20">
        <v>2</v>
      </c>
      <c r="H1608" s="20" t="s">
        <v>6</v>
      </c>
      <c r="I1608" s="31">
        <v>42234</v>
      </c>
      <c r="J1608" s="28" t="s">
        <v>128</v>
      </c>
      <c r="K1608" s="32">
        <v>874.8</v>
      </c>
      <c r="L1608" s="32">
        <v>502.27199999999999</v>
      </c>
      <c r="M1608" s="32">
        <v>169.70399999999998</v>
      </c>
      <c r="N1608" s="32">
        <v>167.54399999999998</v>
      </c>
      <c r="O1608" s="32">
        <v>35.28</v>
      </c>
      <c r="P1608" s="15"/>
      <c r="Q1608" s="26"/>
      <c r="R1608" s="26"/>
      <c r="S1608" s="35"/>
      <c r="T1608" s="35"/>
    </row>
    <row r="1609" spans="1:20" x14ac:dyDescent="0.35">
      <c r="A1609" s="20">
        <v>2015</v>
      </c>
      <c r="B1609" s="28" t="s">
        <v>137</v>
      </c>
      <c r="C1609" s="10" t="s">
        <v>139</v>
      </c>
      <c r="D1609" s="20"/>
      <c r="E1609" s="20"/>
      <c r="F1609" s="20">
        <v>24</v>
      </c>
      <c r="G1609" s="20">
        <v>2</v>
      </c>
      <c r="H1609" s="20" t="s">
        <v>10</v>
      </c>
      <c r="I1609" s="31">
        <v>42234</v>
      </c>
      <c r="J1609" s="28" t="s">
        <v>128</v>
      </c>
      <c r="K1609" s="32">
        <v>884.06666666666661</v>
      </c>
      <c r="L1609" s="32">
        <v>499.40441068917011</v>
      </c>
      <c r="M1609" s="32">
        <v>140.70461884669481</v>
      </c>
      <c r="N1609" s="32">
        <v>194.12164275668073</v>
      </c>
      <c r="O1609" s="32">
        <v>49.835994374120943</v>
      </c>
      <c r="P1609" s="15"/>
      <c r="Q1609" s="26"/>
      <c r="R1609" s="26"/>
      <c r="S1609" s="35"/>
      <c r="T1609" s="35"/>
    </row>
    <row r="1610" spans="1:20" x14ac:dyDescent="0.35">
      <c r="A1610" s="20">
        <v>2015</v>
      </c>
      <c r="B1610" s="28" t="s">
        <v>137</v>
      </c>
      <c r="C1610" s="10" t="s">
        <v>139</v>
      </c>
      <c r="D1610" s="20"/>
      <c r="E1610" s="20"/>
      <c r="F1610" s="20">
        <v>25</v>
      </c>
      <c r="G1610" s="20">
        <v>3</v>
      </c>
      <c r="H1610" s="20" t="s">
        <v>12</v>
      </c>
      <c r="I1610" s="31">
        <v>42241</v>
      </c>
      <c r="J1610" s="28" t="s">
        <v>128</v>
      </c>
      <c r="K1610" s="32">
        <v>858.73333333333358</v>
      </c>
      <c r="L1610" s="32">
        <v>469.89240177168176</v>
      </c>
      <c r="M1610" s="32">
        <v>171.37858551221606</v>
      </c>
      <c r="N1610" s="32">
        <v>187.7213887698243</v>
      </c>
      <c r="O1610" s="32">
        <v>29.740957279611383</v>
      </c>
      <c r="P1610" s="15"/>
      <c r="Q1610" s="26"/>
      <c r="R1610" s="26"/>
      <c r="S1610" s="35"/>
      <c r="T1610" s="35"/>
    </row>
    <row r="1611" spans="1:20" x14ac:dyDescent="0.35">
      <c r="A1611" s="20">
        <v>2015</v>
      </c>
      <c r="B1611" s="28" t="s">
        <v>137</v>
      </c>
      <c r="C1611" s="10" t="s">
        <v>139</v>
      </c>
      <c r="D1611" s="20"/>
      <c r="E1611" s="20"/>
      <c r="F1611" s="20">
        <v>26</v>
      </c>
      <c r="G1611" s="20">
        <v>3</v>
      </c>
      <c r="H1611" s="20" t="s">
        <v>8</v>
      </c>
      <c r="I1611" s="31">
        <v>42241</v>
      </c>
      <c r="J1611" s="28" t="s">
        <v>128</v>
      </c>
      <c r="K1611" s="32">
        <v>893.81333333333362</v>
      </c>
      <c r="L1611" s="32">
        <v>443.51217026663517</v>
      </c>
      <c r="M1611" s="32">
        <v>214.91405332700373</v>
      </c>
      <c r="N1611" s="32">
        <v>158.16231663897466</v>
      </c>
      <c r="O1611" s="32">
        <v>77.224793100720007</v>
      </c>
      <c r="P1611" s="15"/>
      <c r="Q1611" s="26"/>
      <c r="R1611" s="26"/>
      <c r="S1611" s="35"/>
      <c r="T1611" s="35"/>
    </row>
    <row r="1612" spans="1:20" x14ac:dyDescent="0.35">
      <c r="A1612" s="20">
        <v>2015</v>
      </c>
      <c r="B1612" s="28" t="s">
        <v>137</v>
      </c>
      <c r="C1612" s="10" t="s">
        <v>139</v>
      </c>
      <c r="D1612" s="20"/>
      <c r="E1612" s="20"/>
      <c r="F1612" s="20">
        <v>27</v>
      </c>
      <c r="G1612" s="20">
        <v>3</v>
      </c>
      <c r="H1612" s="20" t="s">
        <v>10</v>
      </c>
      <c r="I1612" s="31">
        <v>42234</v>
      </c>
      <c r="J1612" s="28" t="s">
        <v>128</v>
      </c>
      <c r="K1612" s="32">
        <v>805.96</v>
      </c>
      <c r="L1612" s="32">
        <v>398.57370141820934</v>
      </c>
      <c r="M1612" s="32">
        <v>182.88320450362673</v>
      </c>
      <c r="N1612" s="32">
        <v>189.95073292194439</v>
      </c>
      <c r="O1612" s="32">
        <v>34.552361156219561</v>
      </c>
      <c r="P1612" s="15"/>
      <c r="Q1612" s="26"/>
      <c r="R1612" s="26"/>
      <c r="S1612" s="35"/>
      <c r="T1612" s="35"/>
    </row>
    <row r="1613" spans="1:20" x14ac:dyDescent="0.35">
      <c r="A1613" s="20">
        <v>2015</v>
      </c>
      <c r="B1613" s="28" t="s">
        <v>137</v>
      </c>
      <c r="C1613" s="10" t="s">
        <v>139</v>
      </c>
      <c r="D1613" s="20"/>
      <c r="E1613" s="20"/>
      <c r="F1613" s="20">
        <v>28</v>
      </c>
      <c r="G1613" s="20">
        <v>3</v>
      </c>
      <c r="H1613" s="20" t="s">
        <v>4</v>
      </c>
      <c r="I1613" s="31">
        <v>42241</v>
      </c>
      <c r="J1613" s="28" t="s">
        <v>128</v>
      </c>
      <c r="K1613" s="32">
        <v>640.69333333333338</v>
      </c>
      <c r="L1613" s="32">
        <v>322.32851934339692</v>
      </c>
      <c r="M1613" s="32">
        <v>139.36388022766641</v>
      </c>
      <c r="N1613" s="32">
        <v>142.37629629629632</v>
      </c>
      <c r="O1613" s="32">
        <v>36.624637465973777</v>
      </c>
      <c r="P1613" s="15"/>
      <c r="Q1613" s="26"/>
      <c r="R1613" s="26"/>
      <c r="S1613" s="35"/>
      <c r="T1613" s="35"/>
    </row>
    <row r="1614" spans="1:20" x14ac:dyDescent="0.35">
      <c r="A1614" s="20">
        <v>2015</v>
      </c>
      <c r="B1614" s="28" t="s">
        <v>137</v>
      </c>
      <c r="C1614" s="10" t="s">
        <v>139</v>
      </c>
      <c r="D1614" s="20"/>
      <c r="E1614" s="20"/>
      <c r="F1614" s="20">
        <v>29</v>
      </c>
      <c r="G1614" s="20">
        <v>3</v>
      </c>
      <c r="H1614" s="20" t="s">
        <v>7</v>
      </c>
      <c r="I1614" s="31">
        <v>42234</v>
      </c>
      <c r="J1614" s="28" t="s">
        <v>128</v>
      </c>
      <c r="K1614" s="32">
        <v>746.97333333333336</v>
      </c>
      <c r="L1614" s="32">
        <v>419.80267127562536</v>
      </c>
      <c r="M1614" s="32">
        <v>155.6777204858611</v>
      </c>
      <c r="N1614" s="32">
        <v>141.90664362187334</v>
      </c>
      <c r="O1614" s="32">
        <v>29.586297949973591</v>
      </c>
      <c r="P1614" s="15"/>
      <c r="Q1614" s="26"/>
      <c r="R1614" s="26"/>
      <c r="S1614" s="35"/>
      <c r="T1614" s="35"/>
    </row>
    <row r="1615" spans="1:20" x14ac:dyDescent="0.35">
      <c r="A1615" s="20">
        <v>2015</v>
      </c>
      <c r="B1615" s="28" t="s">
        <v>137</v>
      </c>
      <c r="C1615" s="10" t="s">
        <v>139</v>
      </c>
      <c r="D1615" s="20"/>
      <c r="E1615" s="20"/>
      <c r="F1615" s="20">
        <v>30</v>
      </c>
      <c r="G1615" s="20">
        <v>3</v>
      </c>
      <c r="H1615" s="20" t="s">
        <v>6</v>
      </c>
      <c r="I1615" s="31">
        <v>42234</v>
      </c>
      <c r="J1615" s="28" t="s">
        <v>128</v>
      </c>
      <c r="K1615" s="32">
        <v>782.93333333333351</v>
      </c>
      <c r="L1615" s="32">
        <v>431.84841335162332</v>
      </c>
      <c r="M1615" s="32">
        <v>178.28111568358489</v>
      </c>
      <c r="N1615" s="32">
        <v>126.08556012802929</v>
      </c>
      <c r="O1615" s="32">
        <v>46.718244170096028</v>
      </c>
      <c r="P1615" s="15"/>
      <c r="Q1615" s="26"/>
      <c r="R1615" s="26"/>
      <c r="S1615" s="35"/>
      <c r="T1615" s="35"/>
    </row>
    <row r="1616" spans="1:20" x14ac:dyDescent="0.35">
      <c r="A1616" s="20">
        <v>2015</v>
      </c>
      <c r="B1616" s="28" t="s">
        <v>137</v>
      </c>
      <c r="C1616" s="10" t="s">
        <v>139</v>
      </c>
      <c r="D1616" s="20"/>
      <c r="E1616" s="20"/>
      <c r="F1616" s="20">
        <v>31</v>
      </c>
      <c r="G1616" s="20">
        <v>3</v>
      </c>
      <c r="H1616" s="20" t="s">
        <v>5</v>
      </c>
      <c r="I1616" s="31">
        <v>42234</v>
      </c>
      <c r="J1616" s="28" t="s">
        <v>128</v>
      </c>
      <c r="K1616" s="32">
        <v>693.57333333333338</v>
      </c>
      <c r="L1616" s="32">
        <v>347.6361712937761</v>
      </c>
      <c r="M1616" s="32">
        <v>170.18409363091999</v>
      </c>
      <c r="N1616" s="32">
        <v>147.24746869896569</v>
      </c>
      <c r="O1616" s="32">
        <v>28.505599709671575</v>
      </c>
      <c r="P1616" s="15"/>
      <c r="Q1616" s="26"/>
      <c r="R1616" s="26"/>
      <c r="S1616" s="35"/>
      <c r="T1616" s="35"/>
    </row>
    <row r="1617" spans="1:20" x14ac:dyDescent="0.35">
      <c r="A1617" s="20">
        <v>2015</v>
      </c>
      <c r="B1617" s="28" t="s">
        <v>137</v>
      </c>
      <c r="C1617" s="10" t="s">
        <v>139</v>
      </c>
      <c r="D1617" s="20"/>
      <c r="E1617" s="20"/>
      <c r="F1617" s="20">
        <v>32</v>
      </c>
      <c r="G1617" s="20">
        <v>3</v>
      </c>
      <c r="H1617" s="20" t="s">
        <v>3</v>
      </c>
      <c r="I1617" s="31">
        <v>42241</v>
      </c>
      <c r="J1617" s="28" t="s">
        <v>128</v>
      </c>
      <c r="K1617" s="32">
        <v>863.29333333333318</v>
      </c>
      <c r="L1617" s="32">
        <v>425.44533719959577</v>
      </c>
      <c r="M1617" s="32">
        <v>169.88229163920738</v>
      </c>
      <c r="N1617" s="32">
        <v>188.42938710952944</v>
      </c>
      <c r="O1617" s="32">
        <v>79.536317385000643</v>
      </c>
      <c r="P1617" s="15"/>
      <c r="Q1617" s="26"/>
      <c r="R1617" s="26"/>
      <c r="S1617" s="35"/>
      <c r="T1617" s="35"/>
    </row>
    <row r="1618" spans="1:20" x14ac:dyDescent="0.35">
      <c r="A1618" s="20">
        <v>2015</v>
      </c>
      <c r="B1618" s="28" t="s">
        <v>137</v>
      </c>
      <c r="C1618" s="10" t="s">
        <v>139</v>
      </c>
      <c r="D1618" s="20"/>
      <c r="E1618" s="20"/>
      <c r="F1618" s="20">
        <v>33</v>
      </c>
      <c r="G1618" s="20">
        <v>3</v>
      </c>
      <c r="H1618" s="20" t="s">
        <v>2</v>
      </c>
      <c r="I1618" s="31">
        <v>42241</v>
      </c>
      <c r="J1618" s="28" t="s">
        <v>128</v>
      </c>
      <c r="K1618" s="32">
        <v>845.61333333333334</v>
      </c>
      <c r="L1618" s="32">
        <v>441.45624518068354</v>
      </c>
      <c r="M1618" s="32">
        <v>152.84365679932043</v>
      </c>
      <c r="N1618" s="32">
        <v>179.36750179703327</v>
      </c>
      <c r="O1618" s="32">
        <v>71.945929556296136</v>
      </c>
      <c r="P1618" s="15"/>
      <c r="Q1618" s="26"/>
      <c r="R1618" s="26"/>
      <c r="S1618" s="35"/>
      <c r="T1618" s="35"/>
    </row>
    <row r="1619" spans="1:20" x14ac:dyDescent="0.35">
      <c r="A1619" s="20">
        <v>2015</v>
      </c>
      <c r="B1619" s="28" t="s">
        <v>137</v>
      </c>
      <c r="C1619" s="10" t="s">
        <v>139</v>
      </c>
      <c r="D1619" s="20"/>
      <c r="E1619" s="20"/>
      <c r="F1619" s="20">
        <v>34</v>
      </c>
      <c r="G1619" s="20">
        <v>3</v>
      </c>
      <c r="H1619" s="20" t="s">
        <v>14</v>
      </c>
      <c r="I1619" s="31">
        <v>42241</v>
      </c>
      <c r="J1619" s="28" t="s">
        <v>128</v>
      </c>
      <c r="K1619" s="32">
        <v>614.45333333333326</v>
      </c>
      <c r="L1619" s="32">
        <v>316.24813936781607</v>
      </c>
      <c r="M1619" s="32">
        <v>115.6238290229885</v>
      </c>
      <c r="N1619" s="32">
        <v>139.29484913793101</v>
      </c>
      <c r="O1619" s="32">
        <v>43.286515804597698</v>
      </c>
      <c r="P1619" s="15"/>
      <c r="Q1619" s="26"/>
      <c r="R1619" s="26"/>
      <c r="S1619" s="35"/>
      <c r="T1619" s="35"/>
    </row>
    <row r="1620" spans="1:20" x14ac:dyDescent="0.35">
      <c r="A1620" s="20">
        <v>2015</v>
      </c>
      <c r="B1620" s="28" t="s">
        <v>137</v>
      </c>
      <c r="C1620" s="10" t="s">
        <v>139</v>
      </c>
      <c r="D1620" s="20"/>
      <c r="E1620" s="20"/>
      <c r="F1620" s="20">
        <v>35</v>
      </c>
      <c r="G1620" s="20">
        <v>3</v>
      </c>
      <c r="H1620" s="20" t="s">
        <v>9</v>
      </c>
      <c r="I1620" s="31">
        <v>42234</v>
      </c>
      <c r="J1620" s="28" t="s">
        <v>128</v>
      </c>
      <c r="K1620" s="32">
        <v>686.9466666666666</v>
      </c>
      <c r="L1620" s="32">
        <v>392.72931176309294</v>
      </c>
      <c r="M1620" s="32">
        <v>141.5206824482832</v>
      </c>
      <c r="N1620" s="32">
        <v>124.12883283063707</v>
      </c>
      <c r="O1620" s="32">
        <v>28.567839624653452</v>
      </c>
      <c r="P1620" s="15"/>
      <c r="Q1620" s="26"/>
      <c r="R1620" s="26"/>
      <c r="S1620" s="35"/>
      <c r="T1620" s="35"/>
    </row>
    <row r="1621" spans="1:20" x14ac:dyDescent="0.35">
      <c r="A1621" s="20">
        <v>2015</v>
      </c>
      <c r="B1621" s="28" t="s">
        <v>137</v>
      </c>
      <c r="C1621" s="10" t="s">
        <v>139</v>
      </c>
      <c r="D1621" s="20"/>
      <c r="E1621" s="20"/>
      <c r="F1621" s="20">
        <v>36</v>
      </c>
      <c r="G1621" s="20">
        <v>3</v>
      </c>
      <c r="H1621" s="20" t="s">
        <v>13</v>
      </c>
      <c r="I1621" s="31">
        <v>42227</v>
      </c>
      <c r="J1621" s="28" t="s">
        <v>128</v>
      </c>
      <c r="K1621" s="32">
        <v>741.4799999999999</v>
      </c>
      <c r="L1621" s="32">
        <v>443.78542750929364</v>
      </c>
      <c r="M1621" s="32">
        <v>143.52452249711573</v>
      </c>
      <c r="N1621" s="32">
        <v>132.97404435328801</v>
      </c>
      <c r="O1621" s="32">
        <v>21.196005640302527</v>
      </c>
      <c r="P1621" s="15"/>
      <c r="Q1621" s="26"/>
      <c r="R1621" s="26"/>
      <c r="S1621" s="35"/>
      <c r="T1621" s="35"/>
    </row>
    <row r="1622" spans="1:20" x14ac:dyDescent="0.35">
      <c r="A1622" s="20">
        <v>2015</v>
      </c>
      <c r="B1622" s="28" t="s">
        <v>137</v>
      </c>
      <c r="C1622" s="10" t="s">
        <v>139</v>
      </c>
      <c r="D1622" s="20"/>
      <c r="E1622" s="20"/>
      <c r="F1622" s="20">
        <v>37</v>
      </c>
      <c r="G1622" s="20">
        <v>4</v>
      </c>
      <c r="H1622" s="20" t="s">
        <v>14</v>
      </c>
      <c r="I1622" s="31">
        <v>42241</v>
      </c>
      <c r="J1622" s="28" t="s">
        <v>128</v>
      </c>
      <c r="K1622" s="32">
        <v>729.54666666666651</v>
      </c>
      <c r="L1622" s="32">
        <v>367.09359547674114</v>
      </c>
      <c r="M1622" s="32">
        <v>131.69245438190694</v>
      </c>
      <c r="N1622" s="32">
        <v>160.30902081727058</v>
      </c>
      <c r="O1622" s="32">
        <v>70.451595990747876</v>
      </c>
      <c r="P1622" s="15"/>
      <c r="Q1622" s="26"/>
      <c r="R1622" s="26"/>
      <c r="S1622" s="35"/>
      <c r="T1622" s="35"/>
    </row>
    <row r="1623" spans="1:20" x14ac:dyDescent="0.35">
      <c r="A1623" s="20">
        <v>2015</v>
      </c>
      <c r="B1623" s="28" t="s">
        <v>137</v>
      </c>
      <c r="C1623" s="10" t="s">
        <v>139</v>
      </c>
      <c r="D1623" s="20"/>
      <c r="E1623" s="20"/>
      <c r="F1623" s="20">
        <v>38</v>
      </c>
      <c r="G1623" s="20">
        <v>4</v>
      </c>
      <c r="H1623" s="20" t="s">
        <v>3</v>
      </c>
      <c r="I1623" s="31">
        <v>42241</v>
      </c>
      <c r="J1623" s="28" t="s">
        <v>128</v>
      </c>
      <c r="K1623" s="32">
        <v>641.61333333333346</v>
      </c>
      <c r="L1623" s="32">
        <v>315.32123957271739</v>
      </c>
      <c r="M1623" s="32">
        <v>139.93288189333032</v>
      </c>
      <c r="N1623" s="32">
        <v>132.66741554372851</v>
      </c>
      <c r="O1623" s="32">
        <v>53.691796323557156</v>
      </c>
      <c r="P1623" s="15"/>
      <c r="Q1623" s="26"/>
      <c r="R1623" s="26"/>
      <c r="S1623" s="35"/>
      <c r="T1623" s="35"/>
    </row>
    <row r="1624" spans="1:20" x14ac:dyDescent="0.35">
      <c r="A1624" s="20">
        <v>2015</v>
      </c>
      <c r="B1624" s="28" t="s">
        <v>137</v>
      </c>
      <c r="C1624" s="10" t="s">
        <v>139</v>
      </c>
      <c r="D1624" s="20"/>
      <c r="E1624" s="20"/>
      <c r="F1624" s="20">
        <v>39</v>
      </c>
      <c r="G1624" s="20">
        <v>4</v>
      </c>
      <c r="H1624" s="20" t="s">
        <v>7</v>
      </c>
      <c r="I1624" s="31">
        <v>42234</v>
      </c>
      <c r="J1624" s="28" t="s">
        <v>128</v>
      </c>
      <c r="K1624" s="32">
        <v>898.74666666666678</v>
      </c>
      <c r="L1624" s="32">
        <v>537.66020509696421</v>
      </c>
      <c r="M1624" s="32">
        <v>140.84835820895526</v>
      </c>
      <c r="N1624" s="32">
        <v>190.26163062239826</v>
      </c>
      <c r="O1624" s="32">
        <v>29.976472738349091</v>
      </c>
      <c r="P1624" s="15"/>
      <c r="Q1624" s="26"/>
      <c r="R1624" s="26"/>
      <c r="S1624" s="35"/>
      <c r="T1624" s="35"/>
    </row>
    <row r="1625" spans="1:20" x14ac:dyDescent="0.35">
      <c r="A1625" s="20">
        <v>2015</v>
      </c>
      <c r="B1625" s="28" t="s">
        <v>137</v>
      </c>
      <c r="C1625" s="10" t="s">
        <v>139</v>
      </c>
      <c r="D1625" s="20"/>
      <c r="E1625" s="20"/>
      <c r="F1625" s="20">
        <v>40</v>
      </c>
      <c r="G1625" s="20">
        <v>4</v>
      </c>
      <c r="H1625" s="20" t="s">
        <v>9</v>
      </c>
      <c r="I1625" s="31">
        <v>42234</v>
      </c>
      <c r="J1625" s="28" t="s">
        <v>128</v>
      </c>
      <c r="K1625" s="32">
        <v>967.13333333333344</v>
      </c>
      <c r="L1625" s="32">
        <v>553.59097202465625</v>
      </c>
      <c r="M1625" s="32">
        <v>190.03321637426902</v>
      </c>
      <c r="N1625" s="32">
        <v>171.50681207523317</v>
      </c>
      <c r="O1625" s="32">
        <v>52.00233285917497</v>
      </c>
      <c r="P1625" s="15"/>
      <c r="Q1625" s="26"/>
      <c r="R1625" s="26"/>
      <c r="S1625" s="35"/>
      <c r="T1625" s="35"/>
    </row>
    <row r="1626" spans="1:20" x14ac:dyDescent="0.35">
      <c r="A1626" s="20">
        <v>2015</v>
      </c>
      <c r="B1626" s="28" t="s">
        <v>137</v>
      </c>
      <c r="C1626" s="10" t="s">
        <v>139</v>
      </c>
      <c r="D1626" s="20"/>
      <c r="E1626" s="20"/>
      <c r="F1626" s="20">
        <v>41</v>
      </c>
      <c r="G1626" s="20">
        <v>4</v>
      </c>
      <c r="H1626" s="20" t="s">
        <v>5</v>
      </c>
      <c r="I1626" s="31">
        <v>42234</v>
      </c>
      <c r="J1626" s="28" t="s">
        <v>128</v>
      </c>
      <c r="K1626" s="32">
        <v>805.1066666666668</v>
      </c>
      <c r="L1626" s="32">
        <v>397.17743928776071</v>
      </c>
      <c r="M1626" s="32">
        <v>172.13506280576496</v>
      </c>
      <c r="N1626" s="32">
        <v>190.87085195469174</v>
      </c>
      <c r="O1626" s="32">
        <v>44.923312618449494</v>
      </c>
      <c r="P1626" s="15"/>
      <c r="Q1626" s="26"/>
      <c r="R1626" s="26"/>
      <c r="S1626" s="35"/>
      <c r="T1626" s="35"/>
    </row>
    <row r="1627" spans="1:20" x14ac:dyDescent="0.35">
      <c r="A1627" s="20">
        <v>2015</v>
      </c>
      <c r="B1627" s="28" t="s">
        <v>137</v>
      </c>
      <c r="C1627" s="10" t="s">
        <v>139</v>
      </c>
      <c r="D1627" s="20"/>
      <c r="E1627" s="20"/>
      <c r="F1627" s="20">
        <v>42</v>
      </c>
      <c r="G1627" s="20">
        <v>4</v>
      </c>
      <c r="H1627" s="20" t="s">
        <v>2</v>
      </c>
      <c r="I1627" s="31">
        <v>42241</v>
      </c>
      <c r="J1627" s="28" t="s">
        <v>128</v>
      </c>
      <c r="K1627" s="32">
        <v>659.78666666666663</v>
      </c>
      <c r="L1627" s="32">
        <v>335.74543249185047</v>
      </c>
      <c r="M1627" s="32">
        <v>136.62400727768934</v>
      </c>
      <c r="N1627" s="32">
        <v>144.57685998028961</v>
      </c>
      <c r="O1627" s="32">
        <v>42.84036691683724</v>
      </c>
      <c r="P1627" s="15"/>
      <c r="Q1627" s="26"/>
      <c r="R1627" s="26"/>
      <c r="S1627" s="35"/>
      <c r="T1627" s="35"/>
    </row>
    <row r="1628" spans="1:20" x14ac:dyDescent="0.35">
      <c r="A1628" s="20">
        <v>2015</v>
      </c>
      <c r="B1628" s="28" t="s">
        <v>137</v>
      </c>
      <c r="C1628" s="10" t="s">
        <v>139</v>
      </c>
      <c r="D1628" s="20"/>
      <c r="E1628" s="20"/>
      <c r="F1628" s="20">
        <v>43</v>
      </c>
      <c r="G1628" s="20">
        <v>4</v>
      </c>
      <c r="H1628" s="20" t="s">
        <v>8</v>
      </c>
      <c r="I1628" s="31">
        <v>42241</v>
      </c>
      <c r="J1628" s="28" t="s">
        <v>128</v>
      </c>
      <c r="K1628" s="32">
        <v>846.97333333333347</v>
      </c>
      <c r="L1628" s="32">
        <v>481.70813959752212</v>
      </c>
      <c r="M1628" s="32">
        <v>151.15096079110393</v>
      </c>
      <c r="N1628" s="32">
        <v>163.37209280849592</v>
      </c>
      <c r="O1628" s="32">
        <v>50.742140136211489</v>
      </c>
      <c r="P1628" s="15"/>
      <c r="Q1628" s="26"/>
      <c r="R1628" s="26"/>
      <c r="S1628" s="35"/>
      <c r="T1628" s="35"/>
    </row>
    <row r="1629" spans="1:20" x14ac:dyDescent="0.35">
      <c r="A1629" s="20">
        <v>2015</v>
      </c>
      <c r="B1629" s="28" t="s">
        <v>137</v>
      </c>
      <c r="C1629" s="10" t="s">
        <v>139</v>
      </c>
      <c r="D1629" s="20"/>
      <c r="E1629" s="20"/>
      <c r="F1629" s="20">
        <v>44</v>
      </c>
      <c r="G1629" s="20">
        <v>4</v>
      </c>
      <c r="H1629" s="20" t="s">
        <v>6</v>
      </c>
      <c r="I1629" s="31">
        <v>42234</v>
      </c>
      <c r="J1629" s="28" t="s">
        <v>128</v>
      </c>
      <c r="K1629" s="32">
        <v>838.21333333333348</v>
      </c>
      <c r="L1629" s="32">
        <v>478.22908042548966</v>
      </c>
      <c r="M1629" s="32">
        <v>162.49289193756834</v>
      </c>
      <c r="N1629" s="32">
        <v>160.49297942141365</v>
      </c>
      <c r="O1629" s="32">
        <v>36.998381548861722</v>
      </c>
      <c r="P1629" s="15"/>
      <c r="Q1629" s="26"/>
      <c r="R1629" s="26"/>
      <c r="S1629" s="35"/>
      <c r="T1629" s="35"/>
    </row>
    <row r="1630" spans="1:20" x14ac:dyDescent="0.35">
      <c r="A1630" s="20">
        <v>2015</v>
      </c>
      <c r="B1630" s="28" t="s">
        <v>137</v>
      </c>
      <c r="C1630" s="10" t="s">
        <v>139</v>
      </c>
      <c r="D1630" s="20"/>
      <c r="E1630" s="20"/>
      <c r="F1630" s="20">
        <v>45</v>
      </c>
      <c r="G1630" s="20">
        <v>4</v>
      </c>
      <c r="H1630" s="20" t="s">
        <v>4</v>
      </c>
      <c r="I1630" s="31">
        <v>42241</v>
      </c>
      <c r="J1630" s="28" t="s">
        <v>128</v>
      </c>
      <c r="K1630" s="32">
        <v>658.70666666666671</v>
      </c>
      <c r="L1630" s="32">
        <v>336.63263843338564</v>
      </c>
      <c r="M1630" s="32">
        <v>150.75206045914732</v>
      </c>
      <c r="N1630" s="32">
        <v>126.04938637767955</v>
      </c>
      <c r="O1630" s="32">
        <v>45.272581396454207</v>
      </c>
      <c r="P1630" s="15"/>
      <c r="Q1630" s="26"/>
      <c r="R1630" s="26"/>
      <c r="S1630" s="35"/>
      <c r="T1630" s="35"/>
    </row>
    <row r="1631" spans="1:20" x14ac:dyDescent="0.35">
      <c r="A1631" s="20">
        <v>2015</v>
      </c>
      <c r="B1631" s="28" t="s">
        <v>137</v>
      </c>
      <c r="C1631" s="10" t="s">
        <v>139</v>
      </c>
      <c r="D1631" s="20"/>
      <c r="E1631" s="20"/>
      <c r="F1631" s="20">
        <v>46</v>
      </c>
      <c r="G1631" s="20">
        <v>4</v>
      </c>
      <c r="H1631" s="20" t="s">
        <v>10</v>
      </c>
      <c r="I1631" s="31">
        <v>42234</v>
      </c>
      <c r="J1631" s="28" t="s">
        <v>128</v>
      </c>
      <c r="K1631" s="32">
        <v>730.66666666666652</v>
      </c>
      <c r="L1631" s="32">
        <v>371.7705568268496</v>
      </c>
      <c r="M1631" s="32">
        <v>156.08176964149501</v>
      </c>
      <c r="N1631" s="32">
        <v>166.03020594965673</v>
      </c>
      <c r="O1631" s="32">
        <v>36.784134248665133</v>
      </c>
      <c r="P1631" s="15"/>
      <c r="Q1631" s="26"/>
      <c r="R1631" s="26"/>
      <c r="S1631" s="35"/>
      <c r="T1631" s="35"/>
    </row>
    <row r="1632" spans="1:20" x14ac:dyDescent="0.35">
      <c r="A1632" s="20">
        <v>2015</v>
      </c>
      <c r="B1632" s="28" t="s">
        <v>137</v>
      </c>
      <c r="C1632" s="10" t="s">
        <v>139</v>
      </c>
      <c r="D1632" s="20"/>
      <c r="E1632" s="20"/>
      <c r="F1632" s="20">
        <v>47</v>
      </c>
      <c r="G1632" s="20">
        <v>4</v>
      </c>
      <c r="H1632" s="20" t="s">
        <v>13</v>
      </c>
      <c r="I1632" s="31">
        <v>42227</v>
      </c>
      <c r="J1632" s="28" t="s">
        <v>128</v>
      </c>
      <c r="K1632" s="32">
        <v>572.08000000000015</v>
      </c>
      <c r="L1632" s="32">
        <v>344.00721664275471</v>
      </c>
      <c r="M1632" s="32">
        <v>112.13835007173601</v>
      </c>
      <c r="N1632" s="32">
        <v>96.030645624103329</v>
      </c>
      <c r="O1632" s="32">
        <v>19.903787661406039</v>
      </c>
      <c r="P1632" s="15"/>
      <c r="Q1632" s="26"/>
      <c r="R1632" s="26"/>
      <c r="S1632" s="35"/>
      <c r="T1632" s="35"/>
    </row>
    <row r="1633" spans="1:20" x14ac:dyDescent="0.35">
      <c r="A1633" s="20">
        <v>2015</v>
      </c>
      <c r="B1633" s="28" t="s">
        <v>137</v>
      </c>
      <c r="C1633" s="10" t="s">
        <v>139</v>
      </c>
      <c r="D1633" s="20"/>
      <c r="E1633" s="20"/>
      <c r="F1633" s="20">
        <v>48</v>
      </c>
      <c r="G1633" s="20">
        <v>4</v>
      </c>
      <c r="H1633" s="20" t="s">
        <v>12</v>
      </c>
      <c r="I1633" s="33">
        <v>42241</v>
      </c>
      <c r="J1633" s="28" t="s">
        <v>128</v>
      </c>
      <c r="K1633" s="34">
        <v>820.48</v>
      </c>
      <c r="L1633" s="34">
        <v>469.68823461759638</v>
      </c>
      <c r="M1633" s="34">
        <v>128.45064979873493</v>
      </c>
      <c r="N1633" s="34">
        <v>166.07760782058656</v>
      </c>
      <c r="O1633" s="34">
        <v>56.263507763082259</v>
      </c>
      <c r="P1633" s="15"/>
      <c r="Q1633" s="26"/>
      <c r="R1633" s="26"/>
      <c r="S1633" s="35"/>
      <c r="T1633" s="35"/>
    </row>
    <row r="1634" spans="1:20" x14ac:dyDescent="0.35">
      <c r="A1634" s="20">
        <v>2015</v>
      </c>
      <c r="B1634" s="28" t="s">
        <v>137</v>
      </c>
      <c r="C1634" s="10" t="s">
        <v>139</v>
      </c>
      <c r="D1634" s="20"/>
      <c r="E1634" s="20"/>
      <c r="F1634" s="20">
        <v>1</v>
      </c>
      <c r="G1634" s="20">
        <v>1</v>
      </c>
      <c r="H1634" s="20" t="s">
        <v>6</v>
      </c>
      <c r="I1634" s="31">
        <v>42284</v>
      </c>
      <c r="J1634" s="28" t="s">
        <v>129</v>
      </c>
      <c r="K1634" s="32">
        <v>1427.4109000129688</v>
      </c>
      <c r="L1634" s="32">
        <v>469.59464142134613</v>
      </c>
      <c r="M1634" s="32">
        <v>10.647299961094548</v>
      </c>
      <c r="N1634" s="32">
        <v>764.84264557126198</v>
      </c>
      <c r="O1634" s="32">
        <v>182.326313059266</v>
      </c>
      <c r="P1634" s="15"/>
      <c r="Q1634" s="26"/>
      <c r="R1634" s="26"/>
      <c r="S1634" s="35"/>
      <c r="T1634" s="35"/>
    </row>
    <row r="1635" spans="1:20" x14ac:dyDescent="0.35">
      <c r="A1635" s="20">
        <v>2015</v>
      </c>
      <c r="B1635" s="28" t="s">
        <v>137</v>
      </c>
      <c r="C1635" s="10" t="s">
        <v>139</v>
      </c>
      <c r="D1635" s="20"/>
      <c r="E1635" s="20"/>
      <c r="F1635" s="20">
        <v>2</v>
      </c>
      <c r="G1635" s="20">
        <v>1</v>
      </c>
      <c r="H1635" s="20" t="s">
        <v>9</v>
      </c>
      <c r="I1635" s="31">
        <v>42284</v>
      </c>
      <c r="J1635" s="28" t="s">
        <v>129</v>
      </c>
      <c r="K1635" s="32">
        <v>1262.0533333333335</v>
      </c>
      <c r="L1635" s="32">
        <v>446.20892676767681</v>
      </c>
      <c r="M1635" s="32"/>
      <c r="N1635" s="32">
        <v>664.4902020202021</v>
      </c>
      <c r="O1635" s="32">
        <v>151.35420454545456</v>
      </c>
      <c r="P1635" s="15"/>
      <c r="Q1635" s="26"/>
      <c r="R1635" s="26"/>
      <c r="S1635" s="35"/>
      <c r="T1635" s="35"/>
    </row>
    <row r="1636" spans="1:20" x14ac:dyDescent="0.35">
      <c r="A1636" s="20">
        <v>2015</v>
      </c>
      <c r="B1636" s="28" t="s">
        <v>137</v>
      </c>
      <c r="C1636" s="10" t="s">
        <v>139</v>
      </c>
      <c r="D1636" s="20"/>
      <c r="E1636" s="20"/>
      <c r="F1636" s="20">
        <v>3</v>
      </c>
      <c r="G1636" s="20">
        <v>1</v>
      </c>
      <c r="H1636" s="20" t="s">
        <v>3</v>
      </c>
      <c r="I1636" s="31">
        <v>42290</v>
      </c>
      <c r="J1636" s="28" t="s">
        <v>129</v>
      </c>
      <c r="K1636" s="32">
        <v>1401.32</v>
      </c>
      <c r="L1636" s="32">
        <v>358.8857801289949</v>
      </c>
      <c r="M1636" s="32"/>
      <c r="N1636" s="32">
        <v>845.21967968693377</v>
      </c>
      <c r="O1636" s="32">
        <v>197.21454018407127</v>
      </c>
      <c r="P1636" s="15"/>
      <c r="Q1636" s="26"/>
      <c r="R1636" s="26"/>
      <c r="S1636" s="35"/>
      <c r="T1636" s="35"/>
    </row>
    <row r="1637" spans="1:20" x14ac:dyDescent="0.35">
      <c r="A1637" s="20">
        <v>2015</v>
      </c>
      <c r="B1637" s="28" t="s">
        <v>137</v>
      </c>
      <c r="C1637" s="10" t="s">
        <v>139</v>
      </c>
      <c r="D1637" s="20"/>
      <c r="E1637" s="20"/>
      <c r="F1637" s="20">
        <v>4</v>
      </c>
      <c r="G1637" s="20">
        <v>1</v>
      </c>
      <c r="H1637" s="20" t="s">
        <v>5</v>
      </c>
      <c r="I1637" s="31">
        <v>42284</v>
      </c>
      <c r="J1637" s="28" t="s">
        <v>129</v>
      </c>
      <c r="K1637" s="32">
        <v>1273.4594649964115</v>
      </c>
      <c r="L1637" s="32">
        <v>414.52896065766288</v>
      </c>
      <c r="M1637" s="32">
        <v>11.061605010765319</v>
      </c>
      <c r="N1637" s="32">
        <v>726.44122398381933</v>
      </c>
      <c r="O1637" s="32">
        <v>121.42767534416387</v>
      </c>
      <c r="P1637" s="15"/>
      <c r="Q1637" s="26"/>
      <c r="R1637" s="26"/>
      <c r="S1637" s="35"/>
      <c r="T1637" s="35"/>
    </row>
    <row r="1638" spans="1:20" x14ac:dyDescent="0.35">
      <c r="A1638" s="20">
        <v>2015</v>
      </c>
      <c r="B1638" s="28" t="s">
        <v>137</v>
      </c>
      <c r="C1638" s="10" t="s">
        <v>139</v>
      </c>
      <c r="D1638" s="20"/>
      <c r="E1638" s="20"/>
      <c r="F1638" s="20">
        <v>5</v>
      </c>
      <c r="G1638" s="20">
        <v>1</v>
      </c>
      <c r="H1638" s="20" t="s">
        <v>13</v>
      </c>
      <c r="I1638" s="31">
        <v>42284</v>
      </c>
      <c r="J1638" s="28" t="s">
        <v>129</v>
      </c>
      <c r="K1638" s="32">
        <v>1307.0462279020235</v>
      </c>
      <c r="L1638" s="32">
        <v>511.7652992545261</v>
      </c>
      <c r="M1638" s="32">
        <v>13.261316293929717</v>
      </c>
      <c r="N1638" s="32">
        <v>644.00136315228963</v>
      </c>
      <c r="O1638" s="32">
        <v>138.01824920127791</v>
      </c>
      <c r="P1638" s="15"/>
      <c r="Q1638" s="26"/>
      <c r="R1638" s="26"/>
      <c r="S1638" s="35"/>
      <c r="T1638" s="35"/>
    </row>
    <row r="1639" spans="1:20" x14ac:dyDescent="0.35">
      <c r="A1639" s="20">
        <v>2015</v>
      </c>
      <c r="B1639" s="28" t="s">
        <v>137</v>
      </c>
      <c r="C1639" s="10" t="s">
        <v>139</v>
      </c>
      <c r="D1639" s="20"/>
      <c r="E1639" s="20"/>
      <c r="F1639" s="20">
        <v>6</v>
      </c>
      <c r="G1639" s="20">
        <v>1</v>
      </c>
      <c r="H1639" s="20" t="s">
        <v>4</v>
      </c>
      <c r="I1639" s="31">
        <v>42290</v>
      </c>
      <c r="J1639" s="28" t="s">
        <v>129</v>
      </c>
      <c r="K1639" s="32">
        <v>1232.48</v>
      </c>
      <c r="L1639" s="32">
        <v>352.79289172652301</v>
      </c>
      <c r="M1639" s="32"/>
      <c r="N1639" s="32">
        <v>715.4220164937484</v>
      </c>
      <c r="O1639" s="32">
        <v>164.26509177972864</v>
      </c>
      <c r="P1639" s="15"/>
      <c r="Q1639" s="26"/>
      <c r="R1639" s="26"/>
      <c r="S1639" s="35"/>
      <c r="T1639" s="35"/>
    </row>
    <row r="1640" spans="1:20" x14ac:dyDescent="0.35">
      <c r="A1640" s="20">
        <v>2015</v>
      </c>
      <c r="B1640" s="28" t="s">
        <v>137</v>
      </c>
      <c r="C1640" s="10" t="s">
        <v>139</v>
      </c>
      <c r="D1640" s="20"/>
      <c r="E1640" s="20"/>
      <c r="F1640" s="20">
        <v>7</v>
      </c>
      <c r="G1640" s="20">
        <v>1</v>
      </c>
      <c r="H1640" s="20" t="s">
        <v>12</v>
      </c>
      <c r="I1640" s="31">
        <v>42290</v>
      </c>
      <c r="J1640" s="28" t="s">
        <v>129</v>
      </c>
      <c r="K1640" s="32">
        <v>1314.4933333333333</v>
      </c>
      <c r="L1640" s="32">
        <v>445.51593627537858</v>
      </c>
      <c r="M1640" s="32"/>
      <c r="N1640" s="32">
        <v>725.07971012780365</v>
      </c>
      <c r="O1640" s="32">
        <v>143.89768693015102</v>
      </c>
      <c r="P1640" s="15"/>
      <c r="Q1640" s="26"/>
      <c r="R1640" s="26"/>
      <c r="S1640" s="35"/>
      <c r="T1640" s="35"/>
    </row>
    <row r="1641" spans="1:20" x14ac:dyDescent="0.35">
      <c r="A1641" s="20">
        <v>2015</v>
      </c>
      <c r="B1641" s="28" t="s">
        <v>137</v>
      </c>
      <c r="C1641" s="10" t="s">
        <v>139</v>
      </c>
      <c r="D1641" s="20"/>
      <c r="E1641" s="20"/>
      <c r="F1641" s="20">
        <v>8</v>
      </c>
      <c r="G1641" s="20">
        <v>1</v>
      </c>
      <c r="H1641" s="20" t="s">
        <v>2</v>
      </c>
      <c r="I1641" s="31">
        <v>42290</v>
      </c>
      <c r="J1641" s="28" t="s">
        <v>129</v>
      </c>
      <c r="K1641" s="32">
        <v>1431.3066666666664</v>
      </c>
      <c r="L1641" s="32">
        <v>434.17157627371876</v>
      </c>
      <c r="M1641" s="32"/>
      <c r="N1641" s="32">
        <v>826.56195726878821</v>
      </c>
      <c r="O1641" s="32">
        <v>170.57313312415957</v>
      </c>
      <c r="P1641" s="15"/>
      <c r="Q1641" s="26"/>
      <c r="R1641" s="26"/>
      <c r="S1641" s="35"/>
      <c r="T1641" s="35"/>
    </row>
    <row r="1642" spans="1:20" x14ac:dyDescent="0.35">
      <c r="A1642" s="20">
        <v>2015</v>
      </c>
      <c r="B1642" s="28" t="s">
        <v>137</v>
      </c>
      <c r="C1642" s="10" t="s">
        <v>139</v>
      </c>
      <c r="D1642" s="20"/>
      <c r="E1642" s="20"/>
      <c r="F1642" s="20">
        <v>9</v>
      </c>
      <c r="G1642" s="20">
        <v>1</v>
      </c>
      <c r="H1642" s="20" t="s">
        <v>10</v>
      </c>
      <c r="I1642" s="31">
        <v>42290</v>
      </c>
      <c r="J1642" s="28" t="s">
        <v>129</v>
      </c>
      <c r="K1642" s="32">
        <v>1244.426666666667</v>
      </c>
      <c r="L1642" s="32">
        <v>322.2044948421136</v>
      </c>
      <c r="M1642" s="32"/>
      <c r="N1642" s="32">
        <v>755.24028033703462</v>
      </c>
      <c r="O1642" s="32">
        <v>166.98189148751871</v>
      </c>
      <c r="P1642" s="15"/>
      <c r="Q1642" s="26"/>
      <c r="R1642" s="26"/>
      <c r="S1642" s="35"/>
      <c r="T1642" s="35"/>
    </row>
    <row r="1643" spans="1:20" x14ac:dyDescent="0.35">
      <c r="A1643" s="20">
        <v>2015</v>
      </c>
      <c r="B1643" s="28" t="s">
        <v>137</v>
      </c>
      <c r="C1643" s="10" t="s">
        <v>139</v>
      </c>
      <c r="D1643" s="20"/>
      <c r="E1643" s="20"/>
      <c r="F1643" s="20">
        <v>10</v>
      </c>
      <c r="G1643" s="20">
        <v>1</v>
      </c>
      <c r="H1643" s="20" t="s">
        <v>7</v>
      </c>
      <c r="I1643" s="31">
        <v>42284</v>
      </c>
      <c r="J1643" s="28" t="s">
        <v>129</v>
      </c>
      <c r="K1643" s="32">
        <v>1449.8930485267467</v>
      </c>
      <c r="L1643" s="32">
        <v>496.63848848916035</v>
      </c>
      <c r="M1643" s="32">
        <v>5.4808544197597149</v>
      </c>
      <c r="N1643" s="32">
        <v>764.29905899724804</v>
      </c>
      <c r="O1643" s="32">
        <v>183.47464662057857</v>
      </c>
      <c r="P1643" s="15"/>
      <c r="Q1643" s="26"/>
      <c r="R1643" s="26"/>
      <c r="S1643" s="35"/>
      <c r="T1643" s="35"/>
    </row>
    <row r="1644" spans="1:20" x14ac:dyDescent="0.35">
      <c r="A1644" s="20">
        <v>2015</v>
      </c>
      <c r="B1644" s="28" t="s">
        <v>137</v>
      </c>
      <c r="C1644" s="10" t="s">
        <v>139</v>
      </c>
      <c r="D1644" s="20"/>
      <c r="E1644" s="20"/>
      <c r="F1644" s="20">
        <v>11</v>
      </c>
      <c r="G1644" s="20">
        <v>1</v>
      </c>
      <c r="H1644" s="20" t="s">
        <v>14</v>
      </c>
      <c r="I1644" s="31">
        <v>42290</v>
      </c>
      <c r="J1644" s="28" t="s">
        <v>129</v>
      </c>
      <c r="K1644" s="32">
        <v>1375.3866666666665</v>
      </c>
      <c r="L1644" s="32">
        <v>415.09483487967015</v>
      </c>
      <c r="M1644" s="32"/>
      <c r="N1644" s="32">
        <v>782.37309160712368</v>
      </c>
      <c r="O1644" s="32">
        <v>177.91874017987271</v>
      </c>
      <c r="P1644" s="15"/>
      <c r="Q1644" s="26"/>
      <c r="R1644" s="26"/>
      <c r="S1644" s="35"/>
      <c r="T1644" s="35"/>
    </row>
    <row r="1645" spans="1:20" x14ac:dyDescent="0.35">
      <c r="A1645" s="20">
        <v>2015</v>
      </c>
      <c r="B1645" s="28" t="s">
        <v>137</v>
      </c>
      <c r="C1645" s="10" t="s">
        <v>139</v>
      </c>
      <c r="D1645" s="20"/>
      <c r="E1645" s="20"/>
      <c r="F1645" s="20">
        <v>12</v>
      </c>
      <c r="G1645" s="20">
        <v>1</v>
      </c>
      <c r="H1645" s="20" t="s">
        <v>8</v>
      </c>
      <c r="I1645" s="31">
        <v>42290</v>
      </c>
      <c r="J1645" s="28" t="s">
        <v>129</v>
      </c>
      <c r="K1645" s="32">
        <v>1168.8400000000001</v>
      </c>
      <c r="L1645" s="32">
        <v>353.81590175528845</v>
      </c>
      <c r="M1645" s="32"/>
      <c r="N1645" s="32">
        <v>657.73083520864145</v>
      </c>
      <c r="O1645" s="32">
        <v>157.29326303607021</v>
      </c>
      <c r="P1645" s="15"/>
      <c r="Q1645" s="26"/>
      <c r="R1645" s="26"/>
      <c r="S1645" s="35"/>
      <c r="T1645" s="35"/>
    </row>
    <row r="1646" spans="1:20" x14ac:dyDescent="0.35">
      <c r="A1646" s="20">
        <v>2015</v>
      </c>
      <c r="B1646" s="28" t="s">
        <v>137</v>
      </c>
      <c r="C1646" s="10" t="s">
        <v>139</v>
      </c>
      <c r="D1646" s="20"/>
      <c r="E1646" s="20"/>
      <c r="F1646" s="20">
        <v>13</v>
      </c>
      <c r="G1646" s="20">
        <v>2</v>
      </c>
      <c r="H1646" s="20" t="s">
        <v>3</v>
      </c>
      <c r="I1646" s="31">
        <v>42290</v>
      </c>
      <c r="J1646" s="28" t="s">
        <v>129</v>
      </c>
      <c r="K1646" s="32">
        <v>1283.4779244089054</v>
      </c>
      <c r="L1646" s="32">
        <v>327.97775834627708</v>
      </c>
      <c r="M1646" s="32">
        <v>0.88622677328424415</v>
      </c>
      <c r="N1646" s="32">
        <v>736.52830083031313</v>
      </c>
      <c r="O1646" s="32">
        <v>218.08563845903089</v>
      </c>
      <c r="P1646" s="15"/>
      <c r="Q1646" s="26"/>
      <c r="R1646" s="26"/>
      <c r="S1646" s="35"/>
      <c r="T1646" s="35"/>
    </row>
    <row r="1647" spans="1:20" x14ac:dyDescent="0.35">
      <c r="A1647" s="20">
        <v>2015</v>
      </c>
      <c r="B1647" s="28" t="s">
        <v>137</v>
      </c>
      <c r="C1647" s="10" t="s">
        <v>139</v>
      </c>
      <c r="D1647" s="20"/>
      <c r="E1647" s="20"/>
      <c r="F1647" s="20">
        <v>14</v>
      </c>
      <c r="G1647" s="20">
        <v>2</v>
      </c>
      <c r="H1647" s="20" t="s">
        <v>13</v>
      </c>
      <c r="I1647" s="31">
        <v>42284</v>
      </c>
      <c r="J1647" s="28" t="s">
        <v>129</v>
      </c>
      <c r="K1647" s="32">
        <v>1618.6788226811557</v>
      </c>
      <c r="L1647" s="32">
        <v>592.01930473296591</v>
      </c>
      <c r="M1647" s="32">
        <v>8.6435319565329394</v>
      </c>
      <c r="N1647" s="32">
        <v>844.05968584230322</v>
      </c>
      <c r="O1647" s="32">
        <v>173.95630014935364</v>
      </c>
      <c r="P1647" s="15"/>
      <c r="Q1647" s="26"/>
      <c r="R1647" s="26"/>
      <c r="S1647" s="35"/>
      <c r="T1647" s="35"/>
    </row>
    <row r="1648" spans="1:20" x14ac:dyDescent="0.35">
      <c r="A1648" s="20">
        <v>2015</v>
      </c>
      <c r="B1648" s="28" t="s">
        <v>137</v>
      </c>
      <c r="C1648" s="10" t="s">
        <v>139</v>
      </c>
      <c r="D1648" s="20"/>
      <c r="E1648" s="20"/>
      <c r="F1648" s="20">
        <v>15</v>
      </c>
      <c r="G1648" s="20">
        <v>2</v>
      </c>
      <c r="H1648" s="20" t="s">
        <v>2</v>
      </c>
      <c r="I1648" s="31">
        <v>42290</v>
      </c>
      <c r="J1648" s="28" t="s">
        <v>129</v>
      </c>
      <c r="K1648" s="32">
        <v>1411.3066666666668</v>
      </c>
      <c r="L1648" s="32">
        <v>404.78085514834208</v>
      </c>
      <c r="M1648" s="32"/>
      <c r="N1648" s="32">
        <v>834.0379057591623</v>
      </c>
      <c r="O1648" s="32">
        <v>172.48790575916232</v>
      </c>
      <c r="P1648" s="15"/>
      <c r="Q1648" s="26"/>
      <c r="R1648" s="26"/>
      <c r="S1648" s="35"/>
      <c r="T1648" s="35"/>
    </row>
    <row r="1649" spans="1:20" x14ac:dyDescent="0.35">
      <c r="A1649" s="20">
        <v>2015</v>
      </c>
      <c r="B1649" s="28" t="s">
        <v>137</v>
      </c>
      <c r="C1649" s="10" t="s">
        <v>139</v>
      </c>
      <c r="D1649" s="20"/>
      <c r="E1649" s="20"/>
      <c r="F1649" s="20">
        <v>16</v>
      </c>
      <c r="G1649" s="20">
        <v>2</v>
      </c>
      <c r="H1649" s="20" t="s">
        <v>7</v>
      </c>
      <c r="I1649" s="31">
        <v>42284</v>
      </c>
      <c r="J1649" s="28" t="s">
        <v>129</v>
      </c>
      <c r="K1649" s="32">
        <v>1482.3644210195091</v>
      </c>
      <c r="L1649" s="32">
        <v>490.13364240262916</v>
      </c>
      <c r="M1649" s="32">
        <v>4.0267369414726311</v>
      </c>
      <c r="N1649" s="32">
        <v>875.45540731417384</v>
      </c>
      <c r="O1649" s="32">
        <v>112.74863436123347</v>
      </c>
      <c r="P1649" s="15"/>
      <c r="Q1649" s="26"/>
      <c r="R1649" s="26"/>
      <c r="S1649" s="35"/>
      <c r="T1649" s="35"/>
    </row>
    <row r="1650" spans="1:20" x14ac:dyDescent="0.35">
      <c r="A1650" s="20">
        <v>2015</v>
      </c>
      <c r="B1650" s="28" t="s">
        <v>137</v>
      </c>
      <c r="C1650" s="10" t="s">
        <v>139</v>
      </c>
      <c r="D1650" s="20"/>
      <c r="E1650" s="20"/>
      <c r="F1650" s="20">
        <v>17</v>
      </c>
      <c r="G1650" s="20">
        <v>2</v>
      </c>
      <c r="H1650" s="20" t="s">
        <v>8</v>
      </c>
      <c r="I1650" s="31">
        <v>42290</v>
      </c>
      <c r="J1650" s="28" t="s">
        <v>129</v>
      </c>
      <c r="K1650" s="32">
        <v>1167.2266666666667</v>
      </c>
      <c r="L1650" s="32">
        <v>370.1302215956332</v>
      </c>
      <c r="M1650" s="32"/>
      <c r="N1650" s="32">
        <v>652.60135343238255</v>
      </c>
      <c r="O1650" s="32">
        <v>144.49509163865093</v>
      </c>
      <c r="P1650" s="15"/>
      <c r="Q1650" s="26"/>
      <c r="R1650" s="26"/>
      <c r="S1650" s="35"/>
      <c r="T1650" s="35"/>
    </row>
    <row r="1651" spans="1:20" x14ac:dyDescent="0.35">
      <c r="A1651" s="20">
        <v>2015</v>
      </c>
      <c r="B1651" s="28" t="s">
        <v>137</v>
      </c>
      <c r="C1651" s="10" t="s">
        <v>139</v>
      </c>
      <c r="D1651" s="20"/>
      <c r="E1651" s="20"/>
      <c r="F1651" s="20">
        <v>18</v>
      </c>
      <c r="G1651" s="20">
        <v>2</v>
      </c>
      <c r="H1651" s="20" t="s">
        <v>5</v>
      </c>
      <c r="I1651" s="31">
        <v>42284</v>
      </c>
      <c r="J1651" s="28" t="s">
        <v>129</v>
      </c>
      <c r="K1651" s="32">
        <v>1473.9979262842853</v>
      </c>
      <c r="L1651" s="32">
        <v>452.24420810954865</v>
      </c>
      <c r="M1651" s="32">
        <v>4.4462211471444411</v>
      </c>
      <c r="N1651" s="32">
        <v>871.21737362141778</v>
      </c>
      <c r="O1651" s="32">
        <v>146.09012340617446</v>
      </c>
      <c r="P1651" s="15"/>
      <c r="Q1651" s="26"/>
      <c r="R1651" s="26"/>
      <c r="S1651" s="35"/>
      <c r="T1651" s="35"/>
    </row>
    <row r="1652" spans="1:20" x14ac:dyDescent="0.35">
      <c r="A1652" s="20">
        <v>2015</v>
      </c>
      <c r="B1652" s="28" t="s">
        <v>137</v>
      </c>
      <c r="C1652" s="10" t="s">
        <v>139</v>
      </c>
      <c r="D1652" s="20"/>
      <c r="E1652" s="20"/>
      <c r="F1652" s="20">
        <v>19</v>
      </c>
      <c r="G1652" s="20">
        <v>2</v>
      </c>
      <c r="H1652" s="20" t="s">
        <v>4</v>
      </c>
      <c r="I1652" s="31">
        <v>42290</v>
      </c>
      <c r="J1652" s="28" t="s">
        <v>129</v>
      </c>
      <c r="K1652" s="32">
        <v>1107.4001352807372</v>
      </c>
      <c r="L1652" s="32">
        <v>309.02338800430982</v>
      </c>
      <c r="M1652" s="32">
        <v>2.0395941577876218</v>
      </c>
      <c r="N1652" s="32">
        <v>673.9615036513826</v>
      </c>
      <c r="O1652" s="32">
        <v>122.37564946725729</v>
      </c>
      <c r="P1652" s="15"/>
      <c r="Q1652" s="26"/>
      <c r="R1652" s="26"/>
      <c r="S1652" s="35"/>
      <c r="T1652" s="35"/>
    </row>
    <row r="1653" spans="1:20" x14ac:dyDescent="0.35">
      <c r="A1653" s="20">
        <v>2015</v>
      </c>
      <c r="B1653" s="28" t="s">
        <v>137</v>
      </c>
      <c r="C1653" s="10" t="s">
        <v>139</v>
      </c>
      <c r="D1653" s="20"/>
      <c r="E1653" s="20"/>
      <c r="F1653" s="20">
        <v>20</v>
      </c>
      <c r="G1653" s="20">
        <v>2</v>
      </c>
      <c r="H1653" s="20" t="s">
        <v>14</v>
      </c>
      <c r="I1653" s="31">
        <v>42290</v>
      </c>
      <c r="J1653" s="28" t="s">
        <v>129</v>
      </c>
      <c r="K1653" s="32">
        <v>1244.7066666666667</v>
      </c>
      <c r="L1653" s="32">
        <v>385.49991532599495</v>
      </c>
      <c r="M1653" s="32"/>
      <c r="N1653" s="32">
        <v>755.19068585944115</v>
      </c>
      <c r="O1653" s="32">
        <v>104.01606548123058</v>
      </c>
      <c r="P1653" s="15"/>
      <c r="Q1653" s="26"/>
      <c r="R1653" s="26"/>
      <c r="S1653" s="35"/>
      <c r="T1653" s="35"/>
    </row>
    <row r="1654" spans="1:20" x14ac:dyDescent="0.35">
      <c r="A1654" s="20">
        <v>2015</v>
      </c>
      <c r="B1654" s="28" t="s">
        <v>137</v>
      </c>
      <c r="C1654" s="10" t="s">
        <v>139</v>
      </c>
      <c r="D1654" s="20"/>
      <c r="E1654" s="20"/>
      <c r="F1654" s="20">
        <v>21</v>
      </c>
      <c r="G1654" s="20">
        <v>2</v>
      </c>
      <c r="H1654" s="20" t="s">
        <v>9</v>
      </c>
      <c r="I1654" s="31">
        <v>42284</v>
      </c>
      <c r="J1654" s="28" t="s">
        <v>129</v>
      </c>
      <c r="K1654" s="32">
        <v>1434.8279308058586</v>
      </c>
      <c r="L1654" s="32">
        <v>546.99296003857523</v>
      </c>
      <c r="M1654" s="32">
        <v>6.7562075824242118</v>
      </c>
      <c r="N1654" s="32">
        <v>710.87430293532645</v>
      </c>
      <c r="O1654" s="32">
        <v>170.2044602495329</v>
      </c>
      <c r="P1654" s="15"/>
      <c r="Q1654" s="26"/>
      <c r="R1654" s="26"/>
      <c r="S1654" s="35"/>
      <c r="T1654" s="35"/>
    </row>
    <row r="1655" spans="1:20" x14ac:dyDescent="0.35">
      <c r="A1655" s="20">
        <v>2015</v>
      </c>
      <c r="B1655" s="28" t="s">
        <v>137</v>
      </c>
      <c r="C1655" s="10" t="s">
        <v>139</v>
      </c>
      <c r="D1655" s="20"/>
      <c r="E1655" s="20"/>
      <c r="F1655" s="20">
        <v>22</v>
      </c>
      <c r="G1655" s="20">
        <v>2</v>
      </c>
      <c r="H1655" s="20" t="s">
        <v>12</v>
      </c>
      <c r="I1655" s="31">
        <v>42290</v>
      </c>
      <c r="J1655" s="28" t="s">
        <v>129</v>
      </c>
      <c r="K1655" s="32">
        <v>1333.7866666666666</v>
      </c>
      <c r="L1655" s="32">
        <v>447.10120151853158</v>
      </c>
      <c r="M1655" s="32"/>
      <c r="N1655" s="32">
        <v>745.58627685804856</v>
      </c>
      <c r="O1655" s="32">
        <v>141.09918829008652</v>
      </c>
      <c r="P1655" s="15"/>
      <c r="Q1655" s="26"/>
      <c r="R1655" s="26"/>
      <c r="S1655" s="35"/>
      <c r="T1655" s="35"/>
    </row>
    <row r="1656" spans="1:20" x14ac:dyDescent="0.35">
      <c r="A1656" s="20">
        <v>2015</v>
      </c>
      <c r="B1656" s="28" t="s">
        <v>137</v>
      </c>
      <c r="C1656" s="10" t="s">
        <v>139</v>
      </c>
      <c r="D1656" s="20"/>
      <c r="E1656" s="20"/>
      <c r="F1656" s="20">
        <v>23</v>
      </c>
      <c r="G1656" s="20">
        <v>2</v>
      </c>
      <c r="H1656" s="20" t="s">
        <v>6</v>
      </c>
      <c r="I1656" s="31">
        <v>42284</v>
      </c>
      <c r="J1656" s="28" t="s">
        <v>129</v>
      </c>
      <c r="K1656" s="32">
        <v>1393.8996311760611</v>
      </c>
      <c r="L1656" s="32">
        <v>433.76775226165626</v>
      </c>
      <c r="M1656" s="32">
        <v>5.9011064718162842</v>
      </c>
      <c r="N1656" s="32">
        <v>825.86349338900482</v>
      </c>
      <c r="O1656" s="32">
        <v>128.36727905358381</v>
      </c>
      <c r="P1656" s="15"/>
      <c r="Q1656" s="26"/>
      <c r="R1656" s="26"/>
      <c r="S1656" s="35"/>
      <c r="T1656" s="35"/>
    </row>
    <row r="1657" spans="1:20" x14ac:dyDescent="0.35">
      <c r="A1657" s="20">
        <v>2015</v>
      </c>
      <c r="B1657" s="28" t="s">
        <v>137</v>
      </c>
      <c r="C1657" s="10" t="s">
        <v>139</v>
      </c>
      <c r="D1657" s="20"/>
      <c r="E1657" s="20"/>
      <c r="F1657" s="20">
        <v>24</v>
      </c>
      <c r="G1657" s="20">
        <v>2</v>
      </c>
      <c r="H1657" s="20" t="s">
        <v>10</v>
      </c>
      <c r="I1657" s="31">
        <v>42290</v>
      </c>
      <c r="J1657" s="28" t="s">
        <v>129</v>
      </c>
      <c r="K1657" s="32">
        <v>1193.4666666666667</v>
      </c>
      <c r="L1657" s="32">
        <v>317.2683560143908</v>
      </c>
      <c r="M1657" s="32"/>
      <c r="N1657" s="32">
        <v>757.9717440951041</v>
      </c>
      <c r="O1657" s="32">
        <v>118.22656655717191</v>
      </c>
      <c r="P1657" s="14"/>
      <c r="Q1657" s="26"/>
      <c r="R1657" s="26"/>
      <c r="S1657" s="35"/>
      <c r="T1657" s="35"/>
    </row>
    <row r="1658" spans="1:20" x14ac:dyDescent="0.35">
      <c r="A1658" s="20">
        <v>2015</v>
      </c>
      <c r="B1658" s="28" t="s">
        <v>137</v>
      </c>
      <c r="C1658" s="10" t="s">
        <v>139</v>
      </c>
      <c r="D1658" s="20"/>
      <c r="E1658" s="20"/>
      <c r="F1658" s="20">
        <v>25</v>
      </c>
      <c r="G1658" s="20">
        <v>3</v>
      </c>
      <c r="H1658" s="20" t="s">
        <v>12</v>
      </c>
      <c r="I1658" s="31">
        <v>42290</v>
      </c>
      <c r="J1658" s="28" t="s">
        <v>129</v>
      </c>
      <c r="K1658" s="32">
        <v>1247.8533333333335</v>
      </c>
      <c r="L1658" s="32">
        <v>386.86575060508062</v>
      </c>
      <c r="M1658" s="32"/>
      <c r="N1658" s="32">
        <v>710.6117005308439</v>
      </c>
      <c r="O1658" s="32">
        <v>150.37588219740883</v>
      </c>
      <c r="P1658" s="14"/>
      <c r="Q1658" s="26"/>
      <c r="R1658" s="26"/>
      <c r="S1658" s="35"/>
      <c r="T1658" s="35"/>
    </row>
    <row r="1659" spans="1:20" x14ac:dyDescent="0.35">
      <c r="A1659" s="20">
        <v>2015</v>
      </c>
      <c r="B1659" s="28" t="s">
        <v>137</v>
      </c>
      <c r="C1659" s="10" t="s">
        <v>139</v>
      </c>
      <c r="D1659" s="20"/>
      <c r="E1659" s="20"/>
      <c r="F1659" s="20">
        <v>26</v>
      </c>
      <c r="G1659" s="20">
        <v>3</v>
      </c>
      <c r="H1659" s="20" t="s">
        <v>8</v>
      </c>
      <c r="I1659" s="31">
        <v>42290</v>
      </c>
      <c r="J1659" s="28" t="s">
        <v>129</v>
      </c>
      <c r="K1659" s="32">
        <v>1344.3866666666668</v>
      </c>
      <c r="L1659" s="32">
        <v>385.71219141302538</v>
      </c>
      <c r="M1659" s="32"/>
      <c r="N1659" s="32">
        <v>772.95764868011497</v>
      </c>
      <c r="O1659" s="32">
        <v>185.71682657352628</v>
      </c>
      <c r="P1659" s="14"/>
      <c r="Q1659" s="26"/>
      <c r="R1659" s="26"/>
      <c r="S1659" s="35"/>
      <c r="T1659" s="35"/>
    </row>
    <row r="1660" spans="1:20" x14ac:dyDescent="0.35">
      <c r="A1660" s="20">
        <v>2015</v>
      </c>
      <c r="B1660" s="28" t="s">
        <v>137</v>
      </c>
      <c r="C1660" s="10" t="s">
        <v>139</v>
      </c>
      <c r="D1660" s="20"/>
      <c r="E1660" s="20"/>
      <c r="F1660" s="20">
        <v>27</v>
      </c>
      <c r="G1660" s="20">
        <v>3</v>
      </c>
      <c r="H1660" s="20" t="s">
        <v>10</v>
      </c>
      <c r="I1660" s="31">
        <v>42290</v>
      </c>
      <c r="J1660" s="28" t="s">
        <v>129</v>
      </c>
      <c r="K1660" s="32">
        <v>1330.9466666666667</v>
      </c>
      <c r="L1660" s="32">
        <v>322.37845846512408</v>
      </c>
      <c r="M1660" s="32"/>
      <c r="N1660" s="32">
        <v>832.94026450622425</v>
      </c>
      <c r="O1660" s="32">
        <v>175.62794369531844</v>
      </c>
      <c r="P1660" s="14"/>
      <c r="Q1660" s="26"/>
      <c r="R1660" s="26"/>
      <c r="S1660" s="35"/>
      <c r="T1660" s="35"/>
    </row>
    <row r="1661" spans="1:20" x14ac:dyDescent="0.35">
      <c r="A1661" s="20">
        <v>2015</v>
      </c>
      <c r="B1661" s="28" t="s">
        <v>137</v>
      </c>
      <c r="C1661" s="10" t="s">
        <v>139</v>
      </c>
      <c r="D1661" s="20"/>
      <c r="E1661" s="20"/>
      <c r="F1661" s="20">
        <v>28</v>
      </c>
      <c r="G1661" s="20">
        <v>3</v>
      </c>
      <c r="H1661" s="20" t="s">
        <v>4</v>
      </c>
      <c r="I1661" s="31">
        <v>42290</v>
      </c>
      <c r="J1661" s="28" t="s">
        <v>129</v>
      </c>
      <c r="K1661" s="32">
        <v>1142.6400000000001</v>
      </c>
      <c r="L1661" s="32">
        <v>310.20469493017993</v>
      </c>
      <c r="M1661" s="32"/>
      <c r="N1661" s="32">
        <v>676.3986061139766</v>
      </c>
      <c r="O1661" s="32">
        <v>156.03669895584352</v>
      </c>
      <c r="P1661" s="14"/>
      <c r="Q1661" s="26"/>
      <c r="R1661" s="26"/>
      <c r="S1661" s="35"/>
      <c r="T1661" s="35"/>
    </row>
    <row r="1662" spans="1:20" x14ac:dyDescent="0.35">
      <c r="A1662" s="20">
        <v>2015</v>
      </c>
      <c r="B1662" s="28" t="s">
        <v>137</v>
      </c>
      <c r="C1662" s="10" t="s">
        <v>139</v>
      </c>
      <c r="D1662" s="20"/>
      <c r="E1662" s="20"/>
      <c r="F1662" s="20">
        <v>29</v>
      </c>
      <c r="G1662" s="20">
        <v>3</v>
      </c>
      <c r="H1662" s="20" t="s">
        <v>7</v>
      </c>
      <c r="I1662" s="31">
        <v>42284</v>
      </c>
      <c r="J1662" s="28" t="s">
        <v>129</v>
      </c>
      <c r="K1662" s="32">
        <v>1388.4649081283087</v>
      </c>
      <c r="L1662" s="32">
        <v>456.37131111803166</v>
      </c>
      <c r="M1662" s="32">
        <v>4.8052756150731861</v>
      </c>
      <c r="N1662" s="32">
        <v>753.34600228381601</v>
      </c>
      <c r="O1662" s="32">
        <v>173.94231911138795</v>
      </c>
      <c r="P1662" s="14"/>
      <c r="Q1662" s="26"/>
      <c r="R1662" s="26"/>
      <c r="S1662" s="35"/>
      <c r="T1662" s="35"/>
    </row>
    <row r="1663" spans="1:20" x14ac:dyDescent="0.35">
      <c r="A1663" s="20">
        <v>2015</v>
      </c>
      <c r="B1663" s="28" t="s">
        <v>137</v>
      </c>
      <c r="C1663" s="10" t="s">
        <v>139</v>
      </c>
      <c r="D1663" s="20"/>
      <c r="E1663" s="20"/>
      <c r="F1663" s="20">
        <v>30</v>
      </c>
      <c r="G1663" s="20">
        <v>3</v>
      </c>
      <c r="H1663" s="20" t="s">
        <v>6</v>
      </c>
      <c r="I1663" s="31">
        <v>42284</v>
      </c>
      <c r="J1663" s="28" t="s">
        <v>129</v>
      </c>
      <c r="K1663" s="32">
        <v>1436.6253364540667</v>
      </c>
      <c r="L1663" s="32">
        <v>505.5451843183148</v>
      </c>
      <c r="M1663" s="32">
        <v>6.0839906377998867</v>
      </c>
      <c r="N1663" s="32">
        <v>752.96080358884342</v>
      </c>
      <c r="O1663" s="32">
        <v>172.03535790910868</v>
      </c>
      <c r="P1663" s="14"/>
      <c r="Q1663" s="26"/>
      <c r="R1663" s="26"/>
      <c r="S1663" s="35"/>
      <c r="T1663" s="35"/>
    </row>
    <row r="1664" spans="1:20" x14ac:dyDescent="0.35">
      <c r="A1664" s="20">
        <v>2015</v>
      </c>
      <c r="B1664" s="28" t="s">
        <v>137</v>
      </c>
      <c r="C1664" s="10" t="s">
        <v>139</v>
      </c>
      <c r="D1664" s="20"/>
      <c r="E1664" s="20"/>
      <c r="F1664" s="20">
        <v>31</v>
      </c>
      <c r="G1664" s="20">
        <v>3</v>
      </c>
      <c r="H1664" s="20" t="s">
        <v>5</v>
      </c>
      <c r="I1664" s="31">
        <v>42284</v>
      </c>
      <c r="J1664" s="28" t="s">
        <v>129</v>
      </c>
      <c r="K1664" s="32">
        <v>1081.3004171244863</v>
      </c>
      <c r="L1664" s="32">
        <v>328.5868587474057</v>
      </c>
      <c r="M1664" s="32">
        <v>10.57874862654133</v>
      </c>
      <c r="N1664" s="32">
        <v>631.21522321246914</v>
      </c>
      <c r="O1664" s="32">
        <v>110.91958653807023</v>
      </c>
      <c r="P1664" s="14"/>
      <c r="Q1664" s="26"/>
      <c r="R1664" s="26"/>
      <c r="S1664" s="35"/>
      <c r="T1664" s="35"/>
    </row>
    <row r="1665" spans="1:20" x14ac:dyDescent="0.35">
      <c r="A1665" s="20">
        <v>2015</v>
      </c>
      <c r="B1665" s="28" t="s">
        <v>137</v>
      </c>
      <c r="C1665" s="10" t="s">
        <v>139</v>
      </c>
      <c r="D1665" s="20"/>
      <c r="E1665" s="20"/>
      <c r="F1665" s="20">
        <v>32</v>
      </c>
      <c r="G1665" s="20">
        <v>3</v>
      </c>
      <c r="H1665" s="20" t="s">
        <v>3</v>
      </c>
      <c r="I1665" s="31">
        <v>42290</v>
      </c>
      <c r="J1665" s="28" t="s">
        <v>129</v>
      </c>
      <c r="K1665" s="32">
        <v>1203.8666666666668</v>
      </c>
      <c r="L1665" s="32">
        <v>328.29077671251918</v>
      </c>
      <c r="M1665" s="32"/>
      <c r="N1665" s="32">
        <v>747.26046408225648</v>
      </c>
      <c r="O1665" s="32">
        <v>128.31542587189108</v>
      </c>
      <c r="P1665" s="14"/>
      <c r="Q1665" s="26"/>
      <c r="R1665" s="26"/>
      <c r="S1665" s="35"/>
      <c r="T1665" s="35"/>
    </row>
    <row r="1666" spans="1:20" x14ac:dyDescent="0.35">
      <c r="A1666" s="20">
        <v>2015</v>
      </c>
      <c r="B1666" s="28" t="s">
        <v>137</v>
      </c>
      <c r="C1666" s="10" t="s">
        <v>139</v>
      </c>
      <c r="D1666" s="20"/>
      <c r="E1666" s="20"/>
      <c r="F1666" s="20">
        <v>33</v>
      </c>
      <c r="G1666" s="20">
        <v>3</v>
      </c>
      <c r="H1666" s="20" t="s">
        <v>2</v>
      </c>
      <c r="I1666" s="31">
        <v>42290</v>
      </c>
      <c r="J1666" s="28" t="s">
        <v>129</v>
      </c>
      <c r="K1666" s="32">
        <v>1241.1733333333336</v>
      </c>
      <c r="L1666" s="32">
        <v>383.04259232785324</v>
      </c>
      <c r="M1666" s="32"/>
      <c r="N1666" s="32">
        <v>717.65961083313493</v>
      </c>
      <c r="O1666" s="32">
        <v>140.47113017234534</v>
      </c>
      <c r="P1666" s="14"/>
      <c r="Q1666" s="26"/>
      <c r="R1666" s="26"/>
      <c r="S1666" s="35"/>
      <c r="T1666" s="35"/>
    </row>
    <row r="1667" spans="1:20" x14ac:dyDescent="0.35">
      <c r="A1667" s="20">
        <v>2015</v>
      </c>
      <c r="B1667" s="28" t="s">
        <v>137</v>
      </c>
      <c r="C1667" s="10" t="s">
        <v>139</v>
      </c>
      <c r="D1667" s="20"/>
      <c r="E1667" s="20"/>
      <c r="F1667" s="20">
        <v>34</v>
      </c>
      <c r="G1667" s="20">
        <v>3</v>
      </c>
      <c r="H1667" s="20" t="s">
        <v>14</v>
      </c>
      <c r="I1667" s="31">
        <v>42290</v>
      </c>
      <c r="J1667" s="28" t="s">
        <v>129</v>
      </c>
      <c r="K1667" s="32">
        <v>1114.56</v>
      </c>
      <c r="L1667" s="32">
        <v>331.3293795326349</v>
      </c>
      <c r="M1667" s="32"/>
      <c r="N1667" s="32">
        <v>680.69589041095878</v>
      </c>
      <c r="O1667" s="32">
        <v>102.53473005640612</v>
      </c>
      <c r="P1667" s="14"/>
      <c r="Q1667" s="26"/>
      <c r="R1667" s="26"/>
      <c r="S1667" s="35"/>
      <c r="T1667" s="35"/>
    </row>
    <row r="1668" spans="1:20" x14ac:dyDescent="0.35">
      <c r="A1668" s="20">
        <v>2015</v>
      </c>
      <c r="B1668" s="28" t="s">
        <v>137</v>
      </c>
      <c r="C1668" s="10" t="s">
        <v>139</v>
      </c>
      <c r="D1668" s="20"/>
      <c r="E1668" s="20"/>
      <c r="F1668" s="20">
        <v>35</v>
      </c>
      <c r="G1668" s="20">
        <v>3</v>
      </c>
      <c r="H1668" s="20" t="s">
        <v>9</v>
      </c>
      <c r="I1668" s="31">
        <v>42284</v>
      </c>
      <c r="J1668" s="28" t="s">
        <v>129</v>
      </c>
      <c r="K1668" s="32">
        <v>1412.6224028629861</v>
      </c>
      <c r="L1668" s="32">
        <v>483.71183367416512</v>
      </c>
      <c r="M1668" s="32">
        <v>13.652791411042948</v>
      </c>
      <c r="N1668" s="32">
        <v>751.42428084526262</v>
      </c>
      <c r="O1668" s="32">
        <v>163.8334969325154</v>
      </c>
      <c r="P1668" s="14"/>
      <c r="Q1668" s="26"/>
      <c r="R1668" s="26"/>
      <c r="S1668" s="35"/>
      <c r="T1668" s="35"/>
    </row>
    <row r="1669" spans="1:20" x14ac:dyDescent="0.35">
      <c r="A1669" s="20">
        <v>2015</v>
      </c>
      <c r="B1669" s="28" t="s">
        <v>137</v>
      </c>
      <c r="C1669" s="10" t="s">
        <v>139</v>
      </c>
      <c r="D1669" s="20"/>
      <c r="E1669" s="20"/>
      <c r="F1669" s="20">
        <v>36</v>
      </c>
      <c r="G1669" s="20">
        <v>3</v>
      </c>
      <c r="H1669" s="20" t="s">
        <v>13</v>
      </c>
      <c r="I1669" s="31">
        <v>42284</v>
      </c>
      <c r="J1669" s="28" t="s">
        <v>129</v>
      </c>
      <c r="K1669" s="32">
        <v>939.73333333333335</v>
      </c>
      <c r="L1669" s="32">
        <v>339.84150446638455</v>
      </c>
      <c r="M1669" s="32"/>
      <c r="N1669" s="32">
        <v>524.01068171133056</v>
      </c>
      <c r="O1669" s="32">
        <v>75.881147155618237</v>
      </c>
      <c r="P1669" s="14"/>
      <c r="Q1669" s="26"/>
      <c r="R1669" s="26"/>
      <c r="S1669" s="35"/>
      <c r="T1669" s="35"/>
    </row>
    <row r="1670" spans="1:20" x14ac:dyDescent="0.35">
      <c r="A1670" s="20">
        <v>2015</v>
      </c>
      <c r="B1670" s="28" t="s">
        <v>137</v>
      </c>
      <c r="C1670" s="10" t="s">
        <v>139</v>
      </c>
      <c r="D1670" s="20"/>
      <c r="E1670" s="20"/>
      <c r="F1670" s="20">
        <v>37</v>
      </c>
      <c r="G1670" s="20">
        <v>4</v>
      </c>
      <c r="H1670" s="20" t="s">
        <v>14</v>
      </c>
      <c r="I1670" s="31">
        <v>42290</v>
      </c>
      <c r="J1670" s="28" t="s">
        <v>129</v>
      </c>
      <c r="K1670" s="32">
        <v>1504.1866666666667</v>
      </c>
      <c r="L1670" s="32">
        <v>435.81153837639192</v>
      </c>
      <c r="M1670" s="32"/>
      <c r="N1670" s="32">
        <v>874.42026255783583</v>
      </c>
      <c r="O1670" s="32">
        <v>193.954865732439</v>
      </c>
      <c r="P1670" s="14"/>
      <c r="Q1670" s="26"/>
      <c r="R1670" s="26"/>
      <c r="S1670" s="35"/>
      <c r="T1670" s="35"/>
    </row>
    <row r="1671" spans="1:20" x14ac:dyDescent="0.35">
      <c r="A1671" s="20">
        <v>2015</v>
      </c>
      <c r="B1671" s="28" t="s">
        <v>137</v>
      </c>
      <c r="C1671" s="10" t="s">
        <v>139</v>
      </c>
      <c r="D1671" s="20"/>
      <c r="E1671" s="20"/>
      <c r="F1671" s="20">
        <v>38</v>
      </c>
      <c r="G1671" s="20">
        <v>4</v>
      </c>
      <c r="H1671" s="20" t="s">
        <v>3</v>
      </c>
      <c r="I1671" s="31">
        <v>42290</v>
      </c>
      <c r="J1671" s="28" t="s">
        <v>129</v>
      </c>
      <c r="K1671" s="32">
        <v>1310.626666666667</v>
      </c>
      <c r="L1671" s="32">
        <v>351.14228620498062</v>
      </c>
      <c r="M1671" s="32"/>
      <c r="N1671" s="32">
        <v>792.38725934905972</v>
      </c>
      <c r="O1671" s="32">
        <v>167.09712111262652</v>
      </c>
      <c r="P1671" s="14"/>
      <c r="Q1671" s="26"/>
      <c r="R1671" s="26"/>
      <c r="S1671" s="35"/>
      <c r="T1671" s="35"/>
    </row>
    <row r="1672" spans="1:20" x14ac:dyDescent="0.35">
      <c r="A1672" s="20">
        <v>2015</v>
      </c>
      <c r="B1672" s="28" t="s">
        <v>137</v>
      </c>
      <c r="C1672" s="10" t="s">
        <v>139</v>
      </c>
      <c r="D1672" s="20"/>
      <c r="E1672" s="20"/>
      <c r="F1672" s="20">
        <v>39</v>
      </c>
      <c r="G1672" s="20">
        <v>4</v>
      </c>
      <c r="H1672" s="20" t="s">
        <v>7</v>
      </c>
      <c r="I1672" s="31">
        <v>42284</v>
      </c>
      <c r="J1672" s="28" t="s">
        <v>129</v>
      </c>
      <c r="K1672" s="32">
        <v>1652.6542648922687</v>
      </c>
      <c r="L1672" s="32">
        <v>483.70689057879167</v>
      </c>
      <c r="M1672" s="32">
        <v>15.95720532319392</v>
      </c>
      <c r="N1672" s="32">
        <v>979.10259822560204</v>
      </c>
      <c r="O1672" s="32">
        <v>173.88757076468107</v>
      </c>
      <c r="P1672" s="14"/>
      <c r="Q1672" s="26"/>
      <c r="R1672" s="26"/>
      <c r="S1672" s="35"/>
      <c r="T1672" s="35"/>
    </row>
    <row r="1673" spans="1:20" x14ac:dyDescent="0.35">
      <c r="A1673" s="20">
        <v>2015</v>
      </c>
      <c r="B1673" s="28" t="s">
        <v>137</v>
      </c>
      <c r="C1673" s="10" t="s">
        <v>139</v>
      </c>
      <c r="D1673" s="20"/>
      <c r="E1673" s="20"/>
      <c r="F1673" s="20">
        <v>40</v>
      </c>
      <c r="G1673" s="20">
        <v>4</v>
      </c>
      <c r="H1673" s="20" t="s">
        <v>9</v>
      </c>
      <c r="I1673" s="31">
        <v>42284</v>
      </c>
      <c r="J1673" s="28" t="s">
        <v>129</v>
      </c>
      <c r="K1673" s="32">
        <v>1511.9199999999998</v>
      </c>
      <c r="L1673" s="32">
        <v>552.4461176023558</v>
      </c>
      <c r="M1673" s="32"/>
      <c r="N1673" s="32">
        <v>805.07908805927605</v>
      </c>
      <c r="O1673" s="32">
        <v>154.394794338368</v>
      </c>
      <c r="P1673" s="14"/>
      <c r="Q1673" s="26"/>
      <c r="R1673" s="26"/>
      <c r="S1673" s="35"/>
      <c r="T1673" s="35"/>
    </row>
    <row r="1674" spans="1:20" x14ac:dyDescent="0.35">
      <c r="A1674" s="20">
        <v>2015</v>
      </c>
      <c r="B1674" s="28" t="s">
        <v>137</v>
      </c>
      <c r="C1674" s="10" t="s">
        <v>139</v>
      </c>
      <c r="D1674" s="20"/>
      <c r="E1674" s="20"/>
      <c r="F1674" s="20">
        <v>41</v>
      </c>
      <c r="G1674" s="20">
        <v>4</v>
      </c>
      <c r="H1674" s="20" t="s">
        <v>5</v>
      </c>
      <c r="I1674" s="31">
        <v>42284</v>
      </c>
      <c r="J1674" s="28" t="s">
        <v>129</v>
      </c>
      <c r="K1674" s="32">
        <v>1400.6256491887693</v>
      </c>
      <c r="L1674" s="32">
        <v>446.79636928358326</v>
      </c>
      <c r="M1674" s="32">
        <v>28.483052433691604</v>
      </c>
      <c r="N1674" s="32">
        <v>790.43712125546597</v>
      </c>
      <c r="O1674" s="32">
        <v>134.90910621602845</v>
      </c>
      <c r="P1674" s="14"/>
      <c r="Q1674" s="26"/>
      <c r="R1674" s="26"/>
      <c r="S1674" s="35"/>
      <c r="T1674" s="35"/>
    </row>
    <row r="1675" spans="1:20" x14ac:dyDescent="0.35">
      <c r="A1675" s="20">
        <v>2015</v>
      </c>
      <c r="B1675" s="28" t="s">
        <v>137</v>
      </c>
      <c r="C1675" s="10" t="s">
        <v>139</v>
      </c>
      <c r="D1675" s="20"/>
      <c r="E1675" s="20"/>
      <c r="F1675" s="20">
        <v>42</v>
      </c>
      <c r="G1675" s="20">
        <v>4</v>
      </c>
      <c r="H1675" s="20" t="s">
        <v>2</v>
      </c>
      <c r="I1675" s="31">
        <v>42290</v>
      </c>
      <c r="J1675" s="28" t="s">
        <v>129</v>
      </c>
      <c r="K1675" s="32">
        <v>1166.6933333333332</v>
      </c>
      <c r="L1675" s="32">
        <v>300.30726307941939</v>
      </c>
      <c r="M1675" s="32"/>
      <c r="N1675" s="32">
        <v>719.72438363373237</v>
      </c>
      <c r="O1675" s="32">
        <v>146.66168662018154</v>
      </c>
      <c r="P1675" s="14"/>
      <c r="Q1675" s="26"/>
      <c r="R1675" s="26"/>
      <c r="S1675" s="35"/>
      <c r="T1675" s="35"/>
    </row>
    <row r="1676" spans="1:20" x14ac:dyDescent="0.35">
      <c r="A1676" s="20">
        <v>2015</v>
      </c>
      <c r="B1676" s="28" t="s">
        <v>137</v>
      </c>
      <c r="C1676" s="10" t="s">
        <v>139</v>
      </c>
      <c r="D1676" s="20"/>
      <c r="E1676" s="20"/>
      <c r="F1676" s="20">
        <v>43</v>
      </c>
      <c r="G1676" s="20">
        <v>4</v>
      </c>
      <c r="H1676" s="20" t="s">
        <v>8</v>
      </c>
      <c r="I1676" s="31">
        <v>42290</v>
      </c>
      <c r="J1676" s="28" t="s">
        <v>129</v>
      </c>
      <c r="K1676" s="32">
        <v>1380.7466666666669</v>
      </c>
      <c r="L1676" s="32">
        <v>455.40918641390203</v>
      </c>
      <c r="M1676" s="32"/>
      <c r="N1676" s="32">
        <v>767.05875987361776</v>
      </c>
      <c r="O1676" s="32">
        <v>158.27872037914693</v>
      </c>
      <c r="P1676" s="14"/>
      <c r="Q1676" s="26"/>
      <c r="R1676" s="26"/>
      <c r="S1676" s="35"/>
      <c r="T1676" s="35"/>
    </row>
    <row r="1677" spans="1:20" x14ac:dyDescent="0.35">
      <c r="A1677" s="20">
        <v>2015</v>
      </c>
      <c r="B1677" s="28" t="s">
        <v>137</v>
      </c>
      <c r="C1677" s="10" t="s">
        <v>139</v>
      </c>
      <c r="D1677" s="20"/>
      <c r="E1677" s="20"/>
      <c r="F1677" s="20">
        <v>44</v>
      </c>
      <c r="G1677" s="20">
        <v>4</v>
      </c>
      <c r="H1677" s="20" t="s">
        <v>6</v>
      </c>
      <c r="I1677" s="31">
        <v>42284</v>
      </c>
      <c r="J1677" s="28" t="s">
        <v>129</v>
      </c>
      <c r="K1677" s="32">
        <v>1142.6087787696142</v>
      </c>
      <c r="L1677" s="32">
        <v>410.51707840594088</v>
      </c>
      <c r="M1677" s="32">
        <v>5.5336636911574013</v>
      </c>
      <c r="N1677" s="32">
        <v>627.19220976068766</v>
      </c>
      <c r="O1677" s="32">
        <v>99.365826911828279</v>
      </c>
      <c r="P1677" s="14"/>
      <c r="Q1677" s="26"/>
      <c r="R1677" s="26"/>
      <c r="S1677" s="35"/>
      <c r="T1677" s="35"/>
    </row>
    <row r="1678" spans="1:20" x14ac:dyDescent="0.35">
      <c r="A1678" s="20">
        <v>2015</v>
      </c>
      <c r="B1678" s="28" t="s">
        <v>137</v>
      </c>
      <c r="C1678" s="10" t="s">
        <v>139</v>
      </c>
      <c r="D1678" s="20"/>
      <c r="E1678" s="20"/>
      <c r="F1678" s="20">
        <v>45</v>
      </c>
      <c r="G1678" s="20">
        <v>4</v>
      </c>
      <c r="H1678" s="20" t="s">
        <v>4</v>
      </c>
      <c r="I1678" s="31">
        <v>42290</v>
      </c>
      <c r="J1678" s="28" t="s">
        <v>129</v>
      </c>
      <c r="K1678" s="32">
        <v>1555.9466666666667</v>
      </c>
      <c r="L1678" s="32">
        <v>444.85595864239156</v>
      </c>
      <c r="M1678" s="32"/>
      <c r="N1678" s="32">
        <v>883.67908293998664</v>
      </c>
      <c r="O1678" s="32">
        <v>227.41162508428866</v>
      </c>
      <c r="P1678" s="14"/>
      <c r="Q1678" s="26"/>
      <c r="R1678" s="26"/>
      <c r="S1678" s="35"/>
      <c r="T1678" s="35"/>
    </row>
    <row r="1679" spans="1:20" x14ac:dyDescent="0.35">
      <c r="A1679" s="20">
        <v>2015</v>
      </c>
      <c r="B1679" s="28" t="s">
        <v>137</v>
      </c>
      <c r="C1679" s="10" t="s">
        <v>139</v>
      </c>
      <c r="D1679" s="20"/>
      <c r="E1679" s="20"/>
      <c r="F1679" s="20">
        <v>46</v>
      </c>
      <c r="G1679" s="20">
        <v>4</v>
      </c>
      <c r="H1679" s="20" t="s">
        <v>10</v>
      </c>
      <c r="I1679" s="31">
        <v>42290</v>
      </c>
      <c r="J1679" s="28" t="s">
        <v>129</v>
      </c>
      <c r="K1679" s="32">
        <v>1197.5066666666667</v>
      </c>
      <c r="L1679" s="32">
        <v>300.57682442808994</v>
      </c>
      <c r="M1679" s="32"/>
      <c r="N1679" s="32">
        <v>751.40623546540621</v>
      </c>
      <c r="O1679" s="32">
        <v>145.5236067731706</v>
      </c>
      <c r="P1679" s="14"/>
      <c r="Q1679" s="26"/>
      <c r="R1679" s="26"/>
      <c r="S1679" s="35"/>
      <c r="T1679" s="35"/>
    </row>
    <row r="1680" spans="1:20" x14ac:dyDescent="0.35">
      <c r="A1680" s="20">
        <v>2015</v>
      </c>
      <c r="B1680" s="28" t="s">
        <v>137</v>
      </c>
      <c r="C1680" s="10" t="s">
        <v>139</v>
      </c>
      <c r="D1680" s="20"/>
      <c r="E1680" s="20"/>
      <c r="F1680" s="20">
        <v>47</v>
      </c>
      <c r="G1680" s="20">
        <v>4</v>
      </c>
      <c r="H1680" s="20" t="s">
        <v>13</v>
      </c>
      <c r="I1680" s="31">
        <v>42284</v>
      </c>
      <c r="J1680" s="28" t="s">
        <v>129</v>
      </c>
      <c r="K1680" s="32">
        <v>1151.3175699239728</v>
      </c>
      <c r="L1680" s="32">
        <v>402.2340015344912</v>
      </c>
      <c r="M1680" s="32">
        <v>21.087290228081194</v>
      </c>
      <c r="N1680" s="32">
        <v>636.79980749110689</v>
      </c>
      <c r="O1680" s="32">
        <v>91.19647067029365</v>
      </c>
      <c r="P1680" s="14"/>
      <c r="Q1680" s="26"/>
      <c r="R1680" s="26"/>
      <c r="S1680" s="35"/>
      <c r="T1680" s="35"/>
    </row>
    <row r="1681" spans="1:20" x14ac:dyDescent="0.35">
      <c r="A1681" s="20">
        <v>2015</v>
      </c>
      <c r="B1681" s="28" t="s">
        <v>137</v>
      </c>
      <c r="C1681" s="10" t="s">
        <v>139</v>
      </c>
      <c r="D1681" s="20"/>
      <c r="E1681" s="20"/>
      <c r="F1681" s="20">
        <v>48</v>
      </c>
      <c r="G1681" s="20">
        <v>4</v>
      </c>
      <c r="H1681" s="20" t="s">
        <v>12</v>
      </c>
      <c r="I1681" s="31">
        <v>42290</v>
      </c>
      <c r="J1681" s="28" t="s">
        <v>129</v>
      </c>
      <c r="K1681" s="32">
        <v>1003.7333333333332</v>
      </c>
      <c r="L1681" s="32">
        <v>328.45510086455329</v>
      </c>
      <c r="M1681" s="32"/>
      <c r="N1681" s="32">
        <v>568.39654178674346</v>
      </c>
      <c r="O1681" s="32">
        <v>106.88169068203649</v>
      </c>
      <c r="P1681" s="14"/>
      <c r="Q1681" s="26"/>
      <c r="R1681" s="26"/>
      <c r="S1681" s="35"/>
      <c r="T1681" s="35"/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ObservedOLD</vt:lpstr>
      <vt:lpstr>Observed</vt:lpstr>
      <vt:lpstr>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2025-10-06T03:55:24Z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