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341D45E0-FFE0-4E70-A46E-51B55243E0E7}" xr6:coauthVersionLast="47" xr6:coauthVersionMax="47" xr10:uidLastSave="{00000000-0000-0000-0000-000000000000}"/>
  <bookViews>
    <workbookView xWindow="-120" yWindow="-120" windowWidth="38640" windowHeight="21120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CottonObserved!$A$1:$CX$854</definedName>
    <definedName name="_xlnm._FilterDatabase" localSheetId="1" hidden="1">PhenologyObserved!$A$1:$H$5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79" i="1" l="1"/>
  <c r="AC179" i="1" s="1"/>
  <c r="Z130" i="1"/>
  <c r="AC130" i="1" s="1"/>
  <c r="Z85" i="1"/>
  <c r="AC85" i="1" s="1"/>
  <c r="Z36" i="1"/>
  <c r="AC36" i="1" s="1"/>
  <c r="S16" i="1" l="1"/>
  <c r="S21" i="1"/>
  <c r="S28" i="1"/>
  <c r="S37" i="1"/>
  <c r="S58" i="1"/>
  <c r="S63" i="1"/>
  <c r="S73" i="1"/>
  <c r="S84" i="1"/>
  <c r="S101" i="1"/>
  <c r="S109" i="1"/>
  <c r="S118" i="1"/>
  <c r="S129" i="1"/>
  <c r="S149" i="1"/>
  <c r="S156" i="1"/>
  <c r="S164" i="1"/>
  <c r="S177" i="1"/>
  <c r="AM179" i="1" l="1"/>
  <c r="AM178" i="1"/>
  <c r="AM175" i="1"/>
  <c r="AM173" i="1"/>
  <c r="AM172" i="1"/>
  <c r="AM171" i="1"/>
  <c r="AM170" i="1"/>
  <c r="AM169" i="1"/>
  <c r="AM167" i="1"/>
  <c r="AM166" i="1"/>
  <c r="AM165" i="1"/>
  <c r="AM164" i="1"/>
  <c r="AM163" i="1"/>
  <c r="AM162" i="1"/>
  <c r="AM161" i="1"/>
  <c r="AM159" i="1"/>
  <c r="AM158" i="1"/>
  <c r="AM157" i="1"/>
  <c r="AM156" i="1"/>
  <c r="AM155" i="1"/>
  <c r="AM154" i="1"/>
  <c r="AM153" i="1"/>
  <c r="AM151" i="1"/>
  <c r="AM150" i="1"/>
  <c r="AM149" i="1"/>
  <c r="AM147" i="1"/>
  <c r="AM145" i="1"/>
  <c r="AM144" i="1"/>
  <c r="AM142" i="1"/>
  <c r="AM141" i="1"/>
  <c r="AM139" i="1"/>
  <c r="AM137" i="1"/>
  <c r="AM135" i="1"/>
  <c r="AM134" i="1"/>
  <c r="AM131" i="1"/>
  <c r="AM130" i="1"/>
  <c r="AM128" i="1"/>
  <c r="AM125" i="1"/>
  <c r="AM124" i="1"/>
  <c r="AM123" i="1"/>
  <c r="AM122" i="1"/>
  <c r="AM121" i="1"/>
  <c r="AM120" i="1"/>
  <c r="AM119" i="1"/>
  <c r="AM117" i="1"/>
  <c r="AM115" i="1"/>
  <c r="AM113" i="1"/>
  <c r="AM111" i="1"/>
  <c r="AM110" i="1"/>
  <c r="AM108" i="1"/>
  <c r="AM107" i="1"/>
  <c r="AM105" i="1"/>
  <c r="AM103" i="1"/>
  <c r="AM102" i="1"/>
  <c r="AM101" i="1"/>
  <c r="AM99" i="1"/>
  <c r="AM96" i="1"/>
  <c r="AM95" i="1"/>
  <c r="AM92" i="1"/>
  <c r="AM90" i="1"/>
  <c r="AM89" i="1"/>
  <c r="AM86" i="1"/>
  <c r="AM85" i="1"/>
  <c r="AM83" i="1"/>
  <c r="AM80" i="1"/>
  <c r="AM79" i="1"/>
  <c r="AM78" i="1"/>
  <c r="AM77" i="1"/>
  <c r="AM76" i="1"/>
  <c r="AM75" i="1"/>
  <c r="AM74" i="1"/>
  <c r="AM73" i="1"/>
  <c r="AM72" i="1"/>
  <c r="AM70" i="1"/>
  <c r="AM69" i="1"/>
  <c r="AM68" i="1"/>
  <c r="AM67" i="1"/>
  <c r="AM65" i="1"/>
  <c r="AM64" i="1"/>
  <c r="AM62" i="1"/>
  <c r="AM61" i="1"/>
  <c r="AM60" i="1"/>
  <c r="AM58" i="1"/>
  <c r="AM56" i="1"/>
  <c r="AM54" i="1"/>
  <c r="AM53" i="1"/>
  <c r="AM51" i="1"/>
  <c r="AM50" i="1"/>
  <c r="AM48" i="1"/>
  <c r="AM47" i="1"/>
  <c r="AM46" i="1"/>
  <c r="AM45" i="1"/>
  <c r="AM43" i="1"/>
  <c r="AM42" i="1"/>
  <c r="AM39" i="1"/>
  <c r="AM38" i="1"/>
  <c r="AM36" i="1"/>
  <c r="AM34" i="1"/>
  <c r="AM32" i="1"/>
  <c r="AM31" i="1"/>
  <c r="AM30" i="1"/>
  <c r="AM29" i="1"/>
  <c r="AM27" i="1"/>
  <c r="AM26" i="1"/>
  <c r="AM25" i="1"/>
  <c r="AM23" i="1"/>
  <c r="AM20" i="1"/>
  <c r="AM19" i="1"/>
  <c r="AM18" i="1"/>
  <c r="AM16" i="1"/>
  <c r="AM14" i="1"/>
  <c r="AM12" i="1"/>
  <c r="AM11" i="1"/>
  <c r="AM10" i="1"/>
  <c r="AM9" i="1"/>
  <c r="AM7" i="1"/>
  <c r="AM5" i="1"/>
  <c r="AM4" i="1"/>
  <c r="AO86" i="1"/>
  <c r="AO85" i="1"/>
  <c r="AO83" i="1"/>
  <c r="AO80" i="1"/>
  <c r="AO79" i="1"/>
  <c r="AO78" i="1"/>
  <c r="AO77" i="1"/>
  <c r="AO76" i="1"/>
  <c r="AO75" i="1"/>
  <c r="AO74" i="1"/>
  <c r="AO73" i="1"/>
  <c r="AO72" i="1"/>
  <c r="AO70" i="1"/>
  <c r="AO69" i="1"/>
  <c r="AO68" i="1"/>
  <c r="AO67" i="1"/>
  <c r="AO65" i="1"/>
  <c r="AO64" i="1"/>
  <c r="AO62" i="1"/>
  <c r="AO61" i="1"/>
  <c r="AO60" i="1"/>
  <c r="AO58" i="1"/>
  <c r="AO56" i="1"/>
  <c r="AO54" i="1"/>
  <c r="AO53" i="1"/>
  <c r="AO51" i="1"/>
  <c r="AO50" i="1"/>
  <c r="AO48" i="1"/>
  <c r="AO47" i="1"/>
  <c r="AO46" i="1"/>
  <c r="AO45" i="1"/>
  <c r="AO43" i="1"/>
  <c r="AO42" i="1"/>
  <c r="AO131" i="1"/>
  <c r="AO130" i="1"/>
  <c r="AO128" i="1"/>
  <c r="AO125" i="1"/>
  <c r="AO124" i="1"/>
  <c r="AO123" i="1"/>
  <c r="AO122" i="1"/>
  <c r="AO121" i="1"/>
  <c r="AO120" i="1"/>
  <c r="AO119" i="1"/>
  <c r="AO117" i="1"/>
  <c r="AO115" i="1"/>
  <c r="AO113" i="1"/>
  <c r="AO111" i="1"/>
  <c r="AO110" i="1"/>
  <c r="AO108" i="1"/>
  <c r="AO107" i="1"/>
  <c r="AO105" i="1"/>
  <c r="AO103" i="1"/>
  <c r="AO102" i="1"/>
  <c r="AO101" i="1"/>
  <c r="AO99" i="1"/>
  <c r="AO96" i="1"/>
  <c r="AO95" i="1"/>
  <c r="AO92" i="1"/>
  <c r="AO90" i="1"/>
  <c r="AO89" i="1"/>
  <c r="J22" i="1"/>
  <c r="AO4" i="1" l="1"/>
  <c r="AO5" i="1"/>
  <c r="AO7" i="1"/>
  <c r="AO9" i="1"/>
  <c r="AO10" i="1"/>
  <c r="AO11" i="1"/>
  <c r="AO12" i="1"/>
  <c r="AO14" i="1"/>
  <c r="AO16" i="1"/>
  <c r="AO18" i="1"/>
  <c r="AO19" i="1"/>
  <c r="AO20" i="1"/>
  <c r="AO23" i="1"/>
  <c r="AO27" i="1"/>
  <c r="AO26" i="1"/>
  <c r="AO25" i="1"/>
  <c r="AO32" i="1"/>
  <c r="AO31" i="1"/>
  <c r="AO30" i="1"/>
  <c r="AO29" i="1"/>
  <c r="AO34" i="1"/>
  <c r="AO36" i="1"/>
  <c r="AO38" i="1"/>
  <c r="AO39" i="1"/>
  <c r="AO179" i="1" l="1"/>
  <c r="AO178" i="1"/>
  <c r="AO175" i="1"/>
  <c r="AO173" i="1"/>
  <c r="AO172" i="1"/>
  <c r="AO171" i="1"/>
  <c r="AO170" i="1"/>
  <c r="AO169" i="1"/>
  <c r="AO167" i="1"/>
  <c r="AO166" i="1"/>
  <c r="AO165" i="1"/>
  <c r="AO164" i="1"/>
  <c r="AO163" i="1"/>
  <c r="AO162" i="1"/>
  <c r="AO161" i="1"/>
  <c r="AO159" i="1"/>
  <c r="AO158" i="1"/>
  <c r="AO157" i="1"/>
  <c r="AO156" i="1"/>
  <c r="AO155" i="1"/>
  <c r="AO154" i="1"/>
  <c r="AO153" i="1"/>
  <c r="AO151" i="1"/>
  <c r="AO150" i="1"/>
  <c r="AO149" i="1"/>
  <c r="AO147" i="1"/>
  <c r="AO145" i="1"/>
  <c r="AO144" i="1"/>
  <c r="AO142" i="1"/>
  <c r="AO141" i="1"/>
  <c r="AO139" i="1"/>
  <c r="AO137" i="1"/>
  <c r="AO135" i="1"/>
  <c r="AO134" i="1"/>
  <c r="Q177" i="1"/>
  <c r="Q164" i="1"/>
  <c r="Q156" i="1"/>
  <c r="Q149" i="1"/>
  <c r="Q143" i="1"/>
  <c r="Q129" i="1"/>
  <c r="Q118" i="1"/>
  <c r="Q109" i="1"/>
  <c r="Q101" i="1"/>
  <c r="Q84" i="1"/>
  <c r="Q73" i="1"/>
  <c r="Q63" i="1"/>
  <c r="Q58" i="1"/>
  <c r="Q52" i="1"/>
  <c r="Q37" i="1"/>
  <c r="Q28" i="1"/>
  <c r="Q21" i="1"/>
  <c r="Q16" i="1"/>
  <c r="Q11" i="1"/>
  <c r="X177" i="1" l="1"/>
  <c r="X164" i="1"/>
  <c r="X156" i="1"/>
  <c r="X149" i="1"/>
  <c r="X143" i="1"/>
  <c r="X129" i="1"/>
  <c r="X118" i="1"/>
  <c r="X109" i="1"/>
  <c r="X101" i="1"/>
  <c r="X84" i="1"/>
  <c r="X73" i="1"/>
  <c r="X63" i="1"/>
  <c r="X58" i="1"/>
  <c r="X52" i="1"/>
  <c r="X37" i="1"/>
  <c r="X28" i="1"/>
  <c r="X21" i="1"/>
  <c r="X16" i="1"/>
  <c r="X11" i="1"/>
  <c r="Y28" i="1" l="1"/>
  <c r="AG28" i="1"/>
  <c r="AF28" i="1"/>
  <c r="AE28" i="1"/>
  <c r="Y109" i="1"/>
  <c r="AG109" i="1"/>
  <c r="AE109" i="1"/>
  <c r="AF109" i="1"/>
  <c r="Y37" i="1"/>
  <c r="AG37" i="1"/>
  <c r="AF37" i="1"/>
  <c r="AE37" i="1"/>
  <c r="Y118" i="1"/>
  <c r="AG118" i="1"/>
  <c r="AF118" i="1"/>
  <c r="AE118" i="1"/>
  <c r="Y164" i="1"/>
  <c r="AF164" i="1"/>
  <c r="AG164" i="1"/>
  <c r="AE164" i="1"/>
  <c r="Y52" i="1"/>
  <c r="AG52" i="1"/>
  <c r="AF52" i="1"/>
  <c r="AE52" i="1"/>
  <c r="Y129" i="1"/>
  <c r="AG129" i="1"/>
  <c r="AF129" i="1"/>
  <c r="AE129" i="1"/>
  <c r="Y101" i="1"/>
  <c r="AF101" i="1"/>
  <c r="AG101" i="1"/>
  <c r="AE101" i="1"/>
  <c r="Y58" i="1"/>
  <c r="AE58" i="1"/>
  <c r="AG58" i="1"/>
  <c r="AF58" i="1"/>
  <c r="Y143" i="1"/>
  <c r="AG143" i="1"/>
  <c r="AF143" i="1"/>
  <c r="AE143" i="1"/>
  <c r="Y84" i="1"/>
  <c r="AF84" i="1"/>
  <c r="AG84" i="1"/>
  <c r="AE84" i="1"/>
  <c r="Y21" i="1"/>
  <c r="AF21" i="1"/>
  <c r="AG21" i="1"/>
  <c r="AE21" i="1"/>
  <c r="Y63" i="1"/>
  <c r="AF63" i="1"/>
  <c r="AG63" i="1"/>
  <c r="AE63" i="1"/>
  <c r="Y149" i="1"/>
  <c r="AF149" i="1"/>
  <c r="AG149" i="1"/>
  <c r="AE149" i="1"/>
  <c r="Y16" i="1"/>
  <c r="AF16" i="1"/>
  <c r="AG16" i="1"/>
  <c r="AE16" i="1"/>
  <c r="Y177" i="1"/>
  <c r="AF177" i="1"/>
  <c r="AG177" i="1"/>
  <c r="AE177" i="1"/>
  <c r="Y11" i="1"/>
  <c r="AF11" i="1"/>
  <c r="AG11" i="1"/>
  <c r="AE11" i="1"/>
  <c r="Y73" i="1"/>
  <c r="AF73" i="1"/>
  <c r="AG73" i="1"/>
  <c r="AE73" i="1"/>
  <c r="Y156" i="1"/>
  <c r="AF156" i="1"/>
  <c r="AG156" i="1"/>
  <c r="AE156" i="1"/>
  <c r="J86" i="1" l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</calcChain>
</file>

<file path=xl/sharedStrings.xml><?xml version="1.0" encoding="utf-8"?>
<sst xmlns="http://schemas.openxmlformats.org/spreadsheetml/2006/main" count="680" uniqueCount="126">
  <si>
    <t>SimulationName</t>
  </si>
  <si>
    <t>Clock.Today</t>
  </si>
  <si>
    <t>cultivar</t>
  </si>
  <si>
    <t>squarz</t>
  </si>
  <si>
    <t>bollz</t>
  </si>
  <si>
    <t>openz</t>
  </si>
  <si>
    <t>percent_l</t>
  </si>
  <si>
    <t>Sicot 71B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</si>
  <si>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</si>
  <si>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</si>
  <si>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</si>
  <si>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</si>
  <si>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</si>
  <si>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</si>
  <si>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</si>
  <si>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</si>
  <si>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</si>
  <si>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</si>
  <si>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</si>
  <si>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</si>
  <si>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</si>
  <si>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</si>
  <si>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</si>
  <si>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</si>
  <si>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</si>
  <si>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</si>
  <si>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</si>
  <si>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</si>
  <si>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</si>
  <si>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</si>
  <si>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</si>
  <si>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</si>
  <si>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</si>
  <si>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</si>
  <si>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</si>
  <si>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NAR0607Ir45</t>
  </si>
  <si>
    <t>NAR0607Ir55</t>
  </si>
  <si>
    <t>NAR0607Ir68</t>
  </si>
  <si>
    <t>NAR0607Ir80</t>
  </si>
  <si>
    <t>Cotton.Phenology.DaysAfterSowing</t>
  </si>
  <si>
    <t>Cotton.Stem.Wt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</si>
  <si>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</si>
  <si>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</si>
  <si>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</si>
  <si>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</si>
  <si>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</si>
  <si>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</si>
  <si>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</si>
  <si>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</si>
  <si>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</si>
  <si>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</si>
  <si>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</si>
  <si>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</si>
  <si>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</si>
  <si>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</si>
  <si>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</si>
  <si>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</si>
  <si>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</si>
  <si>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Cotton.Sites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</si>
  <si>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</si>
  <si>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</si>
  <si>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</si>
  <si>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</si>
  <si>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</si>
  <si>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</si>
  <si>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</si>
  <si>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</si>
  <si>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</si>
  <si>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</si>
  <si>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</si>
  <si>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Cutout</t>
  </si>
  <si>
    <t>SW2400mm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</si>
  <si>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</si>
  <si>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</si>
  <si>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</si>
  <si>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</si>
  <si>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</si>
  <si>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</si>
  <si>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</si>
  <si>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</si>
  <si>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</si>
  <si>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</si>
  <si>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SoilDepth</t>
  </si>
  <si>
    <t>dw_SQ</t>
  </si>
  <si>
    <t>dw_GB</t>
  </si>
  <si>
    <t>dw_OB</t>
  </si>
  <si>
    <t>Cotton.Lint.Wt</t>
  </si>
  <si>
    <t>Yield_bales</t>
  </si>
  <si>
    <t>AboveGround.Partitioning.Stem</t>
  </si>
  <si>
    <t>AboveGround.Partitioning.Leaf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</si>
  <si>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</si>
  <si>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</si>
  <si>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</si>
  <si>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</si>
  <si>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</si>
  <si>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</si>
  <si>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</si>
  <si>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</si>
  <si>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Cotton.Seed.Wt</t>
  </si>
  <si>
    <t>Cotton.Leaf.LAIError</t>
  </si>
  <si>
    <t>Cotton.SeedCotton.Wt</t>
  </si>
  <si>
    <t>TotalSW180cm</t>
  </si>
  <si>
    <t>Soil.Water.PAWmm(1)</t>
  </si>
  <si>
    <t>Soil.Water.PAWmm(2)</t>
  </si>
  <si>
    <t>Soil.Water.PAWmm(3)</t>
  </si>
  <si>
    <t>Soil.Water.PAWmm(4)</t>
  </si>
  <si>
    <t>Soil.Water.PAWmm(5)</t>
  </si>
  <si>
    <t>Soil.Water.PAWmm(6)</t>
  </si>
  <si>
    <t>Soil.Water.PAWmm(7)</t>
  </si>
  <si>
    <t>Soil.Water.PAWmm(8)</t>
  </si>
  <si>
    <t>Soil.Water.PAWmm(9)</t>
  </si>
  <si>
    <t>Soil.Water.PAWmm(10)</t>
  </si>
  <si>
    <t>Soil.Water.PAWmm(11)</t>
  </si>
  <si>
    <t>Soil.Water.PAWmm(12)</t>
  </si>
  <si>
    <t>TotalPAWmm</t>
  </si>
  <si>
    <t>Cotton.Leaf.SpecificAreaCanopy</t>
  </si>
  <si>
    <t>Cotton.Boll.Wt</t>
  </si>
  <si>
    <t>Cotton.Boll.HarvestIndex</t>
  </si>
  <si>
    <t>AboveGround.Partitioning.Boll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</si>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</sst>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CX179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18.28515625" bestFit="1" customWidth="1"/>
    <col min="2" max="2" width="7.85546875" bestFit="1" customWidth="1"/>
    <col min="3" max="3" width="13.85546875" bestFit="1" customWidth="1"/>
    <col min="4" max="4" width="25.140625" customWidth="1"/>
    <col min="5" max="5" width="37.5703125" customWidth="1"/>
    <col min="6" max="6" width="35.7109375" bestFit="1" customWidth="1"/>
    <col min="7" max="7" width="9.85546875" bestFit="1" customWidth="1"/>
    <col min="8" max="8" width="31.140625" customWidth="1"/>
    <col min="9" max="9" width="32" customWidth="1"/>
    <col min="10" max="10" width="19.140625" customWidth="1"/>
    <col min="11" max="11" width="20.28515625" customWidth="1"/>
    <col min="12" max="12" width="26.7109375" customWidth="1"/>
    <col min="13" max="13" width="17.7109375" customWidth="1"/>
    <col min="14" max="14" width="21.140625" customWidth="1"/>
    <col min="15" max="15" width="17" customWidth="1"/>
    <col min="16" max="16" width="21.42578125" customWidth="1"/>
    <col min="17" max="17" width="32.42578125" bestFit="1" customWidth="1"/>
    <col min="18" max="18" width="24.42578125" bestFit="1" customWidth="1"/>
    <col min="19" max="19" width="15.7109375" bestFit="1" customWidth="1"/>
    <col min="20" max="21" width="9.42578125" style="6" bestFit="1" customWidth="1"/>
    <col min="22" max="22" width="9.5703125" bestFit="1" customWidth="1"/>
    <col min="23" max="23" width="16.5703125" bestFit="1" customWidth="1"/>
    <col min="24" max="24" width="25.7109375" bestFit="1" customWidth="1"/>
    <col min="25" max="25" width="26" bestFit="1" customWidth="1"/>
    <col min="26" max="26" width="23.85546875" bestFit="1" customWidth="1"/>
    <col min="27" max="27" width="11.7109375" bestFit="1" customWidth="1"/>
    <col min="28" max="28" width="16.42578125" bestFit="1" customWidth="1"/>
    <col min="29" max="29" width="17.5703125" bestFit="1" customWidth="1"/>
    <col min="30" max="30" width="13.42578125" bestFit="1" customWidth="1"/>
    <col min="31" max="31" width="32.42578125" bestFit="1" customWidth="1"/>
    <col min="32" max="32" width="31.42578125" bestFit="1" customWidth="1"/>
    <col min="33" max="33" width="31.140625" bestFit="1" customWidth="1"/>
    <col min="34" max="34" width="14.140625" bestFit="1" customWidth="1"/>
    <col min="35" max="35" width="9" bestFit="1" customWidth="1"/>
    <col min="36" max="36" width="7.5703125" bestFit="1" customWidth="1"/>
    <col min="37" max="37" width="8.7109375" bestFit="1" customWidth="1"/>
    <col min="38" max="38" width="10.5703125" bestFit="1" customWidth="1"/>
    <col min="39" max="39" width="12" bestFit="1" customWidth="1"/>
    <col min="40" max="40" width="11.7109375" bestFit="1" customWidth="1"/>
    <col min="41" max="41" width="15.5703125" bestFit="1" customWidth="1"/>
    <col min="42" max="42" width="13.5703125" bestFit="1" customWidth="1"/>
    <col min="43" max="43" width="16.28515625" bestFit="1" customWidth="1"/>
    <col min="44" max="44" width="11.140625" bestFit="1" customWidth="1"/>
    <col min="45" max="45" width="23.7109375" bestFit="1" customWidth="1"/>
    <col min="46" max="46" width="11.140625" bestFit="1" customWidth="1"/>
    <col min="47" max="47" width="23.7109375" bestFit="1" customWidth="1"/>
    <col min="48" max="48" width="11.140625" bestFit="1" customWidth="1"/>
    <col min="49" max="49" width="23.7109375" bestFit="1" customWidth="1"/>
    <col min="50" max="50" width="11.140625" bestFit="1" customWidth="1"/>
    <col min="51" max="51" width="23.7109375" bestFit="1" customWidth="1"/>
    <col min="52" max="52" width="11.140625" bestFit="1" customWidth="1"/>
    <col min="53" max="53" width="23.7109375" bestFit="1" customWidth="1"/>
    <col min="54" max="54" width="11.140625" bestFit="1" customWidth="1"/>
    <col min="55" max="55" width="23.7109375" bestFit="1" customWidth="1"/>
    <col min="56" max="56" width="11.140625" bestFit="1" customWidth="1"/>
    <col min="57" max="57" width="23.7109375" bestFit="1" customWidth="1"/>
    <col min="58" max="58" width="11.140625" bestFit="1" customWidth="1"/>
    <col min="59" max="59" width="23.7109375" bestFit="1" customWidth="1"/>
    <col min="60" max="60" width="11.140625" bestFit="1" customWidth="1"/>
    <col min="61" max="61" width="23.7109375" bestFit="1" customWidth="1"/>
    <col min="62" max="62" width="12.140625" bestFit="1" customWidth="1"/>
    <col min="63" max="63" width="24.7109375" bestFit="1" customWidth="1"/>
    <col min="64" max="64" width="12.140625" bestFit="1" customWidth="1"/>
    <col min="65" max="65" width="24.7109375" bestFit="1" customWidth="1"/>
    <col min="66" max="66" width="12.140625" bestFit="1" customWidth="1"/>
    <col min="67" max="67" width="24.7109375" bestFit="1" customWidth="1"/>
    <col min="68" max="68" width="7.140625" bestFit="1" customWidth="1"/>
    <col min="69" max="69" width="18.140625" bestFit="1" customWidth="1"/>
    <col min="70" max="70" width="18.28515625" bestFit="1" customWidth="1"/>
    <col min="71" max="71" width="18.140625" bestFit="1" customWidth="1"/>
    <col min="72" max="72" width="18.28515625" bestFit="1" customWidth="1"/>
    <col min="73" max="73" width="18.140625" bestFit="1" customWidth="1"/>
    <col min="74" max="74" width="18.28515625" bestFit="1" customWidth="1"/>
    <col min="75" max="75" width="18.140625" bestFit="1" customWidth="1"/>
    <col min="76" max="76" width="18.28515625" bestFit="1" customWidth="1"/>
    <col min="77" max="77" width="18.140625" bestFit="1" customWidth="1"/>
    <col min="78" max="78" width="18.28515625" bestFit="1" customWidth="1"/>
    <col min="79" max="79" width="18.140625" bestFit="1" customWidth="1"/>
    <col min="80" max="80" width="18.28515625" bestFit="1" customWidth="1"/>
    <col min="81" max="81" width="18.140625" bestFit="1" customWidth="1"/>
    <col min="82" max="82" width="18.28515625" bestFit="1" customWidth="1"/>
    <col min="83" max="83" width="18.140625" bestFit="1" customWidth="1"/>
    <col min="84" max="84" width="18.28515625" bestFit="1" customWidth="1"/>
    <col min="85" max="85" width="7" bestFit="1" customWidth="1"/>
    <col min="86" max="93" width="18" bestFit="1" customWidth="1"/>
    <col min="94" max="94" width="5.85546875" bestFit="1" customWidth="1"/>
    <col min="95" max="102" width="23.42578125" bestFit="1" customWidth="1"/>
  </cols>
  <sheetData>
    <row r="1" spans="1:102" x14ac:dyDescent="0.25">
      <c r="A1" t="s">
        <v>0</v>
      </c>
      <c r="B1" t="s">
        <v>77</v>
      </c>
      <c r="C1" t="s">
        <v>1</v>
      </c>
      <c r="D1" t="s">
        <v>51</v>
      </c>
      <c r="E1" t="s">
        <v>45</v>
      </c>
      <c r="F1" t="s">
        <v>39</v>
      </c>
      <c r="G1" t="s">
        <v>2</v>
      </c>
      <c r="H1" t="s">
        <v>72</v>
      </c>
      <c r="I1" t="s">
        <v>73</v>
      </c>
      <c r="J1" t="s">
        <v>74</v>
      </c>
      <c r="K1" t="s">
        <v>48</v>
      </c>
      <c r="L1" t="s">
        <v>47</v>
      </c>
      <c r="M1" t="s">
        <v>40</v>
      </c>
      <c r="N1" t="s">
        <v>41</v>
      </c>
      <c r="O1" t="s">
        <v>43</v>
      </c>
      <c r="P1" t="s">
        <v>99</v>
      </c>
      <c r="Q1" t="s">
        <v>115</v>
      </c>
      <c r="R1" t="s">
        <v>42</v>
      </c>
      <c r="S1" t="s">
        <v>59</v>
      </c>
      <c r="T1" s="6" t="s">
        <v>83</v>
      </c>
      <c r="U1" s="6" t="s">
        <v>84</v>
      </c>
      <c r="V1" t="s">
        <v>85</v>
      </c>
      <c r="W1" t="s">
        <v>116</v>
      </c>
      <c r="X1" t="s">
        <v>44</v>
      </c>
      <c r="Y1" t="s">
        <v>117</v>
      </c>
      <c r="Z1" t="s">
        <v>100</v>
      </c>
      <c r="AA1" t="s">
        <v>6</v>
      </c>
      <c r="AB1" t="s">
        <v>86</v>
      </c>
      <c r="AC1" t="s">
        <v>98</v>
      </c>
      <c r="AD1" t="s">
        <v>87</v>
      </c>
      <c r="AE1" t="s">
        <v>88</v>
      </c>
      <c r="AF1" t="s">
        <v>89</v>
      </c>
      <c r="AG1" t="s">
        <v>118</v>
      </c>
      <c r="AH1" t="s">
        <v>58</v>
      </c>
      <c r="AI1" t="s">
        <v>3</v>
      </c>
      <c r="AJ1" t="s">
        <v>4</v>
      </c>
      <c r="AK1" t="s">
        <v>5</v>
      </c>
      <c r="AL1" t="s">
        <v>49</v>
      </c>
      <c r="AM1" t="s">
        <v>82</v>
      </c>
      <c r="AN1" t="s">
        <v>50</v>
      </c>
      <c r="AO1" t="s">
        <v>114</v>
      </c>
      <c r="AP1" t="s">
        <v>71</v>
      </c>
      <c r="AQ1" t="s">
        <v>101</v>
      </c>
      <c r="AR1" t="s">
        <v>60</v>
      </c>
      <c r="AS1" t="s">
        <v>102</v>
      </c>
      <c r="AT1" t="s">
        <v>61</v>
      </c>
      <c r="AU1" t="s">
        <v>103</v>
      </c>
      <c r="AV1" t="s">
        <v>69</v>
      </c>
      <c r="AW1" t="s">
        <v>104</v>
      </c>
      <c r="AX1" t="s">
        <v>68</v>
      </c>
      <c r="AY1" t="s">
        <v>105</v>
      </c>
      <c r="AZ1" t="s">
        <v>67</v>
      </c>
      <c r="BA1" t="s">
        <v>106</v>
      </c>
      <c r="BB1" t="s">
        <v>75</v>
      </c>
      <c r="BC1" t="s">
        <v>107</v>
      </c>
      <c r="BD1" t="s">
        <v>76</v>
      </c>
      <c r="BE1" t="s">
        <v>108</v>
      </c>
      <c r="BF1" t="s">
        <v>66</v>
      </c>
      <c r="BG1" t="s">
        <v>109</v>
      </c>
      <c r="BH1" t="s">
        <v>65</v>
      </c>
      <c r="BI1" t="s">
        <v>110</v>
      </c>
      <c r="BJ1" t="s">
        <v>64</v>
      </c>
      <c r="BK1" t="s">
        <v>111</v>
      </c>
      <c r="BL1" t="s">
        <v>63</v>
      </c>
      <c r="BM1" t="s">
        <v>112</v>
      </c>
      <c r="BN1" t="s">
        <v>62</v>
      </c>
      <c r="BO1" t="s">
        <v>113</v>
      </c>
      <c r="BP1" t="s">
        <v>32</v>
      </c>
      <c r="BQ1" t="s">
        <v>8</v>
      </c>
      <c r="BR1" t="s">
        <v>90</v>
      </c>
      <c r="BS1" t="s">
        <v>9</v>
      </c>
      <c r="BT1" t="s">
        <v>91</v>
      </c>
      <c r="BU1" t="s">
        <v>10</v>
      </c>
      <c r="BV1" t="s">
        <v>92</v>
      </c>
      <c r="BW1" t="s">
        <v>11</v>
      </c>
      <c r="BX1" t="s">
        <v>93</v>
      </c>
      <c r="BY1" t="s">
        <v>12</v>
      </c>
      <c r="BZ1" t="s">
        <v>94</v>
      </c>
      <c r="CA1" t="s">
        <v>13</v>
      </c>
      <c r="CB1" t="s">
        <v>95</v>
      </c>
      <c r="CC1" t="s">
        <v>14</v>
      </c>
      <c r="CD1" t="s">
        <v>96</v>
      </c>
      <c r="CE1" t="s">
        <v>15</v>
      </c>
      <c r="CF1" t="s">
        <v>97</v>
      </c>
      <c r="CG1" t="s">
        <v>33</v>
      </c>
      <c r="CH1" t="s">
        <v>16</v>
      </c>
      <c r="CI1" t="s">
        <v>17</v>
      </c>
      <c r="CJ1" t="s">
        <v>18</v>
      </c>
      <c r="CK1" t="s">
        <v>19</v>
      </c>
      <c r="CL1" t="s">
        <v>20</v>
      </c>
      <c r="CM1" t="s">
        <v>21</v>
      </c>
      <c r="CN1" t="s">
        <v>22</v>
      </c>
      <c r="CO1" t="s">
        <v>23</v>
      </c>
      <c r="CP1" t="s">
        <v>34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</row>
    <row r="2" spans="1:102" x14ac:dyDescent="0.25">
      <c r="A2" t="s">
        <v>35</v>
      </c>
      <c r="B2" t="s">
        <v>78</v>
      </c>
      <c r="C2" s="2">
        <v>39000</v>
      </c>
      <c r="D2" s="1">
        <v>1</v>
      </c>
      <c r="E2" s="2" t="s">
        <v>56</v>
      </c>
      <c r="F2">
        <v>0</v>
      </c>
      <c r="G2" t="s">
        <v>7</v>
      </c>
      <c r="H2" s="3">
        <v>11</v>
      </c>
      <c r="I2">
        <v>1000</v>
      </c>
      <c r="J2" s="1">
        <f t="shared" ref="J2:J43" si="0">1000000/H2/I2</f>
        <v>90.909090909090907</v>
      </c>
      <c r="K2" s="4"/>
      <c r="L2" s="4"/>
      <c r="M2" s="1"/>
      <c r="N2" s="1"/>
      <c r="O2" s="4"/>
      <c r="P2" s="4"/>
      <c r="Q2" s="5"/>
      <c r="R2" s="4"/>
      <c r="S2" s="4"/>
      <c r="T2" s="1"/>
      <c r="U2" s="1"/>
      <c r="V2" s="1"/>
      <c r="W2" s="1"/>
      <c r="X2" s="1"/>
      <c r="Y2" s="4"/>
      <c r="Z2" s="4"/>
      <c r="AA2" s="3"/>
      <c r="AB2" s="1"/>
      <c r="AC2" s="1"/>
      <c r="AD2" s="3"/>
      <c r="AE2" s="3"/>
      <c r="AF2" s="3"/>
      <c r="AG2" s="3"/>
      <c r="AH2" s="1"/>
      <c r="AI2" s="1"/>
      <c r="AJ2" s="1"/>
      <c r="AK2" s="1"/>
      <c r="AL2" s="1"/>
      <c r="AM2" s="1"/>
      <c r="AN2" s="4"/>
      <c r="AO2" s="1"/>
      <c r="AP2" s="1"/>
      <c r="AQ2" s="1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</row>
    <row r="3" spans="1:102" x14ac:dyDescent="0.25">
      <c r="A3" t="s">
        <v>35</v>
      </c>
      <c r="B3" t="s">
        <v>78</v>
      </c>
      <c r="C3" s="2">
        <v>39009</v>
      </c>
      <c r="D3" s="1">
        <v>3</v>
      </c>
      <c r="E3" s="2" t="s">
        <v>52</v>
      </c>
      <c r="F3">
        <v>9</v>
      </c>
      <c r="G3" t="s">
        <v>7</v>
      </c>
      <c r="H3" s="3">
        <v>11</v>
      </c>
      <c r="I3">
        <v>1000</v>
      </c>
      <c r="J3" s="1">
        <f t="shared" si="0"/>
        <v>90.909090909090907</v>
      </c>
      <c r="K3" s="4"/>
      <c r="L3" s="4"/>
      <c r="M3" s="1"/>
      <c r="N3" s="1"/>
      <c r="O3" s="4"/>
      <c r="P3" s="4"/>
      <c r="Q3" s="5"/>
      <c r="R3" s="4"/>
      <c r="S3" s="4"/>
      <c r="T3" s="1"/>
      <c r="U3" s="1"/>
      <c r="V3" s="1"/>
      <c r="W3" s="1"/>
      <c r="X3" s="1"/>
      <c r="Y3" s="4"/>
      <c r="Z3" s="4"/>
      <c r="AA3" s="3"/>
      <c r="AB3" s="1"/>
      <c r="AC3" s="1"/>
      <c r="AD3" s="3"/>
      <c r="AE3" s="3"/>
      <c r="AF3" s="3"/>
      <c r="AG3" s="3"/>
      <c r="AH3" s="1"/>
      <c r="AI3" s="1"/>
      <c r="AJ3" s="1"/>
      <c r="AK3" s="1"/>
      <c r="AL3" s="1"/>
      <c r="AM3" s="1"/>
      <c r="AN3" s="4"/>
      <c r="AO3" s="1"/>
      <c r="AP3" s="1"/>
      <c r="AQ3" s="1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</row>
    <row r="4" spans="1:102" x14ac:dyDescent="0.25">
      <c r="A4" t="s">
        <v>35</v>
      </c>
      <c r="B4" t="s">
        <v>78</v>
      </c>
      <c r="C4" s="2">
        <v>39043</v>
      </c>
      <c r="D4" s="1"/>
      <c r="F4">
        <v>43</v>
      </c>
      <c r="G4" t="s">
        <v>7</v>
      </c>
      <c r="H4" s="3">
        <v>11</v>
      </c>
      <c r="I4">
        <v>1000</v>
      </c>
      <c r="J4" s="1">
        <f t="shared" si="0"/>
        <v>90.909090909090907</v>
      </c>
      <c r="M4" s="1"/>
      <c r="N4" s="1"/>
      <c r="O4" s="4"/>
      <c r="P4" s="4"/>
      <c r="Q4" s="5"/>
      <c r="S4" s="4"/>
      <c r="T4" s="1"/>
      <c r="U4" s="1"/>
      <c r="V4" s="1"/>
      <c r="W4" s="1"/>
      <c r="X4" s="1"/>
      <c r="AA4" s="3"/>
      <c r="AB4" s="1"/>
      <c r="AC4" s="1"/>
      <c r="AD4" s="3"/>
      <c r="AE4" s="3"/>
      <c r="AF4" s="3"/>
      <c r="AG4" s="3"/>
      <c r="AH4" s="1"/>
      <c r="AI4" s="1"/>
      <c r="AJ4" s="1"/>
      <c r="AK4" s="1"/>
      <c r="AL4" s="1"/>
      <c r="AM4" s="1">
        <f>AR4+AT4+AV4+AX4+AZ4+BB4+BD4+BF4+BH4</f>
        <v>1300</v>
      </c>
      <c r="AO4" s="1">
        <f>AS4+AU4+AW4+AY4+BA4+BC4+BE4+BG4+BI4</f>
        <v>167.38877095187055</v>
      </c>
      <c r="AP4" s="1"/>
      <c r="AQ4" s="1"/>
      <c r="AR4">
        <v>150</v>
      </c>
      <c r="AS4" s="1">
        <v>7.5440157516344399</v>
      </c>
      <c r="AT4">
        <v>100</v>
      </c>
      <c r="AU4" s="1">
        <v>18.484762259091674</v>
      </c>
      <c r="AV4">
        <v>100</v>
      </c>
      <c r="AW4" s="1">
        <v>21.034375956650472</v>
      </c>
      <c r="AX4">
        <v>100</v>
      </c>
      <c r="AY4" s="1">
        <v>18.328605985325979</v>
      </c>
      <c r="AZ4">
        <v>100</v>
      </c>
      <c r="BA4" s="1">
        <v>19.179081154310957</v>
      </c>
      <c r="BB4">
        <v>100</v>
      </c>
      <c r="BC4" s="1">
        <v>17.992771450942428</v>
      </c>
      <c r="BD4">
        <v>250</v>
      </c>
      <c r="BE4" s="1">
        <v>32.072623990869403</v>
      </c>
      <c r="BF4">
        <v>200</v>
      </c>
      <c r="BG4" s="1">
        <v>16.741902752609143</v>
      </c>
      <c r="BH4">
        <v>200</v>
      </c>
      <c r="BI4" s="1">
        <v>16.010631650436061</v>
      </c>
    </row>
    <row r="5" spans="1:102" x14ac:dyDescent="0.25">
      <c r="A5" t="s">
        <v>35</v>
      </c>
      <c r="B5" t="s">
        <v>78</v>
      </c>
      <c r="C5" s="2">
        <v>39051</v>
      </c>
      <c r="D5" s="1"/>
      <c r="F5">
        <v>51</v>
      </c>
      <c r="G5" t="s">
        <v>7</v>
      </c>
      <c r="H5" s="3">
        <v>11</v>
      </c>
      <c r="I5">
        <v>1000</v>
      </c>
      <c r="J5" s="1">
        <f t="shared" si="0"/>
        <v>90.909090909090907</v>
      </c>
      <c r="M5" s="1"/>
      <c r="N5" s="1"/>
      <c r="O5" s="4"/>
      <c r="P5" s="4"/>
      <c r="Q5" s="5"/>
      <c r="S5" s="4"/>
      <c r="T5" s="1"/>
      <c r="U5" s="1"/>
      <c r="V5" s="1"/>
      <c r="W5" s="1"/>
      <c r="X5" s="1"/>
      <c r="AA5" s="3"/>
      <c r="AB5" s="1"/>
      <c r="AC5" s="1"/>
      <c r="AD5" s="3"/>
      <c r="AE5" s="3"/>
      <c r="AF5" s="3"/>
      <c r="AG5" s="3"/>
      <c r="AH5" s="1"/>
      <c r="AI5" s="1"/>
      <c r="AJ5" s="1"/>
      <c r="AK5" s="1"/>
      <c r="AL5" s="1"/>
      <c r="AM5" s="1">
        <f>AR5+AT5+AV5+AX5+AZ5+BB5+BD5+BF5+BH5</f>
        <v>1300</v>
      </c>
      <c r="AO5" s="1">
        <f>AS5+AU5+AW5+AY5+BA5+BC5+BE5+BG5+BI5</f>
        <v>164.20529981505015</v>
      </c>
      <c r="AP5" s="1"/>
      <c r="AQ5" s="1"/>
      <c r="AR5">
        <v>150</v>
      </c>
      <c r="AS5" s="1">
        <v>6.1656750676765952</v>
      </c>
      <c r="AT5">
        <v>100</v>
      </c>
      <c r="AU5" s="1">
        <v>16.192313287463143</v>
      </c>
      <c r="AV5">
        <v>100</v>
      </c>
      <c r="AW5" s="1">
        <v>18.876351644178357</v>
      </c>
      <c r="AX5">
        <v>100</v>
      </c>
      <c r="AY5" s="1">
        <v>17.691004047854193</v>
      </c>
      <c r="AZ5">
        <v>100</v>
      </c>
      <c r="BA5" s="1">
        <v>18.049670275179722</v>
      </c>
      <c r="BB5">
        <v>100</v>
      </c>
      <c r="BC5" s="1">
        <v>18.332707202174632</v>
      </c>
      <c r="BD5">
        <v>250</v>
      </c>
      <c r="BE5" s="1">
        <v>35.484773656901723</v>
      </c>
      <c r="BF5">
        <v>200</v>
      </c>
      <c r="BG5" s="1">
        <v>16.919539435924456</v>
      </c>
      <c r="BH5">
        <v>200</v>
      </c>
      <c r="BI5" s="1">
        <v>16.493265197697319</v>
      </c>
    </row>
    <row r="6" spans="1:102" x14ac:dyDescent="0.25">
      <c r="A6" t="s">
        <v>35</v>
      </c>
      <c r="B6" t="s">
        <v>78</v>
      </c>
      <c r="C6" s="2">
        <v>39052</v>
      </c>
      <c r="D6" s="1">
        <v>4</v>
      </c>
      <c r="E6" t="s">
        <v>57</v>
      </c>
      <c r="F6">
        <v>52</v>
      </c>
      <c r="G6" t="s">
        <v>7</v>
      </c>
      <c r="H6" s="3">
        <v>11</v>
      </c>
      <c r="I6">
        <v>1000</v>
      </c>
      <c r="J6" s="1">
        <f t="shared" si="0"/>
        <v>90.909090909090907</v>
      </c>
      <c r="K6" s="4"/>
      <c r="L6" s="4"/>
      <c r="M6" s="1"/>
      <c r="N6" s="1"/>
      <c r="O6" s="4"/>
      <c r="P6" s="4"/>
      <c r="Q6" s="5"/>
      <c r="R6" s="4"/>
      <c r="S6" s="4"/>
      <c r="T6" s="1"/>
      <c r="U6" s="1"/>
      <c r="V6" s="1"/>
      <c r="W6" s="1"/>
      <c r="X6" s="1"/>
      <c r="Y6" s="4"/>
      <c r="Z6" s="4"/>
      <c r="AA6" s="3"/>
      <c r="AB6" s="1"/>
      <c r="AC6" s="1"/>
      <c r="AD6" s="3"/>
      <c r="AE6" s="3"/>
      <c r="AF6" s="3"/>
      <c r="AG6" s="3"/>
      <c r="AH6" s="1"/>
      <c r="AI6" s="1"/>
      <c r="AJ6" s="1"/>
      <c r="AK6" s="1"/>
      <c r="AL6" s="1"/>
      <c r="AM6" s="1"/>
      <c r="AN6" s="4"/>
      <c r="AO6" s="1"/>
      <c r="AP6" s="1"/>
      <c r="AQ6" s="1"/>
      <c r="AR6" s="4"/>
      <c r="AS6" s="1"/>
      <c r="AT6">
        <v>10</v>
      </c>
      <c r="AU6" s="1"/>
      <c r="AV6">
        <v>10</v>
      </c>
      <c r="AW6" s="1"/>
      <c r="AY6" s="1"/>
      <c r="BA6" s="1"/>
      <c r="BC6" s="1"/>
      <c r="BE6" s="1"/>
      <c r="BG6" s="1"/>
      <c r="BH6" s="4"/>
      <c r="BI6" s="1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</row>
    <row r="7" spans="1:102" x14ac:dyDescent="0.25">
      <c r="A7" t="s">
        <v>35</v>
      </c>
      <c r="B7" t="s">
        <v>78</v>
      </c>
      <c r="C7" s="2">
        <v>39055</v>
      </c>
      <c r="D7" s="1"/>
      <c r="F7">
        <v>55</v>
      </c>
      <c r="G7" t="s">
        <v>7</v>
      </c>
      <c r="H7" s="3">
        <v>11</v>
      </c>
      <c r="I7">
        <v>1000</v>
      </c>
      <c r="J7" s="1">
        <f t="shared" si="0"/>
        <v>90.909090909090907</v>
      </c>
      <c r="M7" s="1"/>
      <c r="N7" s="1"/>
      <c r="O7" s="4"/>
      <c r="P7" s="4"/>
      <c r="Q7" s="5"/>
      <c r="S7" s="4"/>
      <c r="T7" s="1"/>
      <c r="U7" s="1"/>
      <c r="V7" s="1"/>
      <c r="W7" s="1"/>
      <c r="X7" s="1"/>
      <c r="AA7" s="3"/>
      <c r="AB7" s="1"/>
      <c r="AC7" s="1"/>
      <c r="AD7" s="3"/>
      <c r="AE7" s="3"/>
      <c r="AF7" s="3"/>
      <c r="AG7" s="3"/>
      <c r="AH7" s="1"/>
      <c r="AI7" s="1"/>
      <c r="AJ7" s="1"/>
      <c r="AK7" s="1"/>
      <c r="AL7" s="1"/>
      <c r="AM7" s="1">
        <f>AR7+AT7+AV7+AX7+AZ7+BB7+BD7+BF7+BH7</f>
        <v>1300</v>
      </c>
      <c r="AO7" s="1">
        <f>AS7+AU7+AW7+AY7+BA7+BC7+BE7+BG7+BI7</f>
        <v>163.26976331798377</v>
      </c>
      <c r="AP7" s="1"/>
      <c r="AQ7" s="1"/>
      <c r="AR7">
        <v>150</v>
      </c>
      <c r="AS7" s="1">
        <v>8.3392722829683716</v>
      </c>
      <c r="AT7">
        <v>100</v>
      </c>
      <c r="AU7" s="1">
        <v>15.424823139129657</v>
      </c>
      <c r="AV7">
        <v>100</v>
      </c>
      <c r="AW7" s="1">
        <v>16.626952908587263</v>
      </c>
      <c r="AX7">
        <v>100</v>
      </c>
      <c r="AY7" s="1">
        <v>16.79032783482586</v>
      </c>
      <c r="AZ7">
        <v>100</v>
      </c>
      <c r="BA7" s="1">
        <v>17.756320261776082</v>
      </c>
      <c r="BB7">
        <v>100</v>
      </c>
      <c r="BC7" s="1">
        <v>18.182594500003241</v>
      </c>
      <c r="BD7">
        <v>250</v>
      </c>
      <c r="BE7" s="1">
        <v>35.911620844373815</v>
      </c>
      <c r="BF7">
        <v>200</v>
      </c>
      <c r="BG7" s="1">
        <v>18.796521162311741</v>
      </c>
      <c r="BH7">
        <v>200</v>
      </c>
      <c r="BI7" s="1">
        <v>15.441330384007751</v>
      </c>
    </row>
    <row r="8" spans="1:102" x14ac:dyDescent="0.25">
      <c r="A8" t="s">
        <v>35</v>
      </c>
      <c r="B8" t="s">
        <v>78</v>
      </c>
      <c r="C8" s="2">
        <v>39057</v>
      </c>
      <c r="F8">
        <v>57</v>
      </c>
      <c r="G8" t="s">
        <v>7</v>
      </c>
      <c r="H8" s="3">
        <v>11</v>
      </c>
      <c r="I8">
        <v>1000</v>
      </c>
      <c r="J8" s="1">
        <f t="shared" si="0"/>
        <v>90.909090909090907</v>
      </c>
      <c r="K8" s="1">
        <v>152</v>
      </c>
      <c r="L8" s="3">
        <v>10.75</v>
      </c>
      <c r="M8" s="1"/>
      <c r="N8" s="1"/>
      <c r="O8" s="4"/>
      <c r="P8" s="4"/>
      <c r="S8" s="4"/>
      <c r="T8" s="1"/>
      <c r="U8" s="1"/>
      <c r="V8" s="1"/>
      <c r="W8" s="1"/>
      <c r="X8" s="1"/>
      <c r="AA8" s="3"/>
      <c r="AB8" s="1"/>
      <c r="AC8" s="1"/>
      <c r="AD8" s="3"/>
      <c r="AE8" s="3"/>
      <c r="AF8" s="3"/>
      <c r="AG8" s="3"/>
      <c r="AH8" s="1"/>
      <c r="AI8" s="1"/>
      <c r="AJ8" s="1"/>
      <c r="AK8" s="1"/>
      <c r="AL8" s="1"/>
      <c r="AM8" s="1"/>
      <c r="AO8" s="1"/>
      <c r="AP8" s="1"/>
      <c r="AQ8" s="1"/>
      <c r="AS8" s="1"/>
      <c r="AT8">
        <v>10</v>
      </c>
      <c r="AU8" s="1"/>
      <c r="AV8">
        <v>10</v>
      </c>
      <c r="AW8" s="1"/>
      <c r="AY8" s="1"/>
      <c r="BA8" s="1"/>
      <c r="BC8" s="1"/>
      <c r="BE8" s="1"/>
      <c r="BG8" s="1"/>
      <c r="BI8" s="1"/>
    </row>
    <row r="9" spans="1:102" x14ac:dyDescent="0.25">
      <c r="A9" t="s">
        <v>35</v>
      </c>
      <c r="B9" t="s">
        <v>78</v>
      </c>
      <c r="C9" s="2">
        <v>39064</v>
      </c>
      <c r="D9" s="1"/>
      <c r="F9">
        <v>64</v>
      </c>
      <c r="G9" t="s">
        <v>7</v>
      </c>
      <c r="H9" s="3">
        <v>11</v>
      </c>
      <c r="I9">
        <v>1000</v>
      </c>
      <c r="J9" s="1">
        <f t="shared" si="0"/>
        <v>90.909090909090907</v>
      </c>
      <c r="K9" s="1">
        <v>227.5</v>
      </c>
      <c r="L9" s="3">
        <v>11.95</v>
      </c>
      <c r="M9" s="1"/>
      <c r="N9" s="1"/>
      <c r="O9" s="4"/>
      <c r="P9" s="4"/>
      <c r="Q9" s="5"/>
      <c r="S9" s="4"/>
      <c r="T9" s="1"/>
      <c r="U9" s="1"/>
      <c r="V9" s="1"/>
      <c r="W9" s="1"/>
      <c r="X9" s="1"/>
      <c r="AA9" s="3"/>
      <c r="AB9" s="1"/>
      <c r="AC9" s="1"/>
      <c r="AD9" s="3"/>
      <c r="AE9" s="3"/>
      <c r="AF9" s="3"/>
      <c r="AG9" s="3"/>
      <c r="AH9" s="1"/>
      <c r="AI9" s="1"/>
      <c r="AJ9" s="1"/>
      <c r="AK9" s="1"/>
      <c r="AL9" s="1"/>
      <c r="AM9" s="1">
        <f>AR9+AT9+AV9+AX9+AZ9+BB9+BD9+BF9+BH9</f>
        <v>1300</v>
      </c>
      <c r="AO9" s="1">
        <f>AS9+AU9+AW9+AY9+BA9+BC9+BE9+BG9+BI9</f>
        <v>149.29996634028407</v>
      </c>
      <c r="AP9" s="1"/>
      <c r="AQ9" s="1"/>
      <c r="AR9">
        <v>150</v>
      </c>
      <c r="AS9" s="1">
        <v>3.0457333362757062</v>
      </c>
      <c r="AT9">
        <v>100</v>
      </c>
      <c r="AU9" s="1">
        <v>15.757046086140647</v>
      </c>
      <c r="AV9">
        <v>100</v>
      </c>
      <c r="AW9" s="1">
        <v>14.220566079885629</v>
      </c>
      <c r="AX9">
        <v>100</v>
      </c>
      <c r="AY9" s="1">
        <v>14.079132007822034</v>
      </c>
      <c r="AZ9">
        <v>100</v>
      </c>
      <c r="BA9" s="1">
        <v>16.204773706508462</v>
      </c>
      <c r="BB9">
        <v>100</v>
      </c>
      <c r="BC9" s="1">
        <v>16.860227642707194</v>
      </c>
      <c r="BD9">
        <v>250</v>
      </c>
      <c r="BE9" s="1">
        <v>34.619620297059001</v>
      </c>
      <c r="BF9">
        <v>200</v>
      </c>
      <c r="BG9" s="1">
        <v>18.432125442536922</v>
      </c>
      <c r="BH9">
        <v>200</v>
      </c>
      <c r="BI9" s="1">
        <v>16.080741741348483</v>
      </c>
    </row>
    <row r="10" spans="1:102" x14ac:dyDescent="0.25">
      <c r="A10" t="s">
        <v>35</v>
      </c>
      <c r="B10" t="s">
        <v>78</v>
      </c>
      <c r="C10" s="2">
        <v>39069</v>
      </c>
      <c r="D10" s="1"/>
      <c r="F10">
        <v>69</v>
      </c>
      <c r="G10" t="s">
        <v>7</v>
      </c>
      <c r="H10" s="3">
        <v>11</v>
      </c>
      <c r="I10">
        <v>1000</v>
      </c>
      <c r="J10" s="1">
        <f t="shared" si="0"/>
        <v>90.909090909090907</v>
      </c>
      <c r="K10" s="1">
        <v>259</v>
      </c>
      <c r="L10" s="3">
        <v>13.05</v>
      </c>
      <c r="M10" s="1"/>
      <c r="N10" s="1"/>
      <c r="O10" s="4"/>
      <c r="P10" s="4"/>
      <c r="Q10" s="5"/>
      <c r="S10" s="4"/>
      <c r="T10" s="1"/>
      <c r="U10" s="1"/>
      <c r="V10" s="1"/>
      <c r="W10" s="1"/>
      <c r="X10" s="1"/>
      <c r="AA10" s="3"/>
      <c r="AB10" s="1"/>
      <c r="AC10" s="1"/>
      <c r="AD10" s="3"/>
      <c r="AE10" s="3"/>
      <c r="AF10" s="3"/>
      <c r="AG10" s="3"/>
      <c r="AH10" s="1"/>
      <c r="AI10" s="1"/>
      <c r="AJ10" s="1"/>
      <c r="AK10" s="1"/>
      <c r="AL10" s="1"/>
      <c r="AM10" s="1">
        <f>AR10+AT10+AV10+AX10+AZ10+BB10+BD10+BF10+BH10</f>
        <v>1300</v>
      </c>
      <c r="AO10" s="1">
        <f>AS10+AU10+AW10+AY10+BA10+BC10+BE10+BG10+BI10</f>
        <v>145.3397861377417</v>
      </c>
      <c r="AP10" s="1"/>
      <c r="AQ10" s="1"/>
      <c r="AR10">
        <v>150</v>
      </c>
      <c r="AS10" s="1">
        <v>2.8077147703163599</v>
      </c>
      <c r="AT10">
        <v>100</v>
      </c>
      <c r="AU10" s="1">
        <v>16.515920494147082</v>
      </c>
      <c r="AV10">
        <v>100</v>
      </c>
      <c r="AW10" s="1">
        <v>13.772519770351181</v>
      </c>
      <c r="AX10">
        <v>100</v>
      </c>
      <c r="AY10" s="1">
        <v>13.221999937408304</v>
      </c>
      <c r="AZ10">
        <v>100</v>
      </c>
      <c r="BA10" s="1">
        <v>15.309826985929424</v>
      </c>
      <c r="BB10">
        <v>100</v>
      </c>
      <c r="BC10" s="1">
        <v>16.895750495892784</v>
      </c>
      <c r="BD10">
        <v>250</v>
      </c>
      <c r="BE10" s="1">
        <v>32.777588474612386</v>
      </c>
      <c r="BF10">
        <v>200</v>
      </c>
      <c r="BG10" s="1">
        <v>16.555143716149637</v>
      </c>
      <c r="BH10">
        <v>200</v>
      </c>
      <c r="BI10" s="1">
        <v>17.483321492934543</v>
      </c>
    </row>
    <row r="11" spans="1:102" x14ac:dyDescent="0.25">
      <c r="A11" t="s">
        <v>35</v>
      </c>
      <c r="B11" t="s">
        <v>78</v>
      </c>
      <c r="C11" s="2">
        <v>39071</v>
      </c>
      <c r="D11" s="1">
        <v>5</v>
      </c>
      <c r="E11" t="s">
        <v>53</v>
      </c>
      <c r="F11">
        <v>71</v>
      </c>
      <c r="G11" t="s">
        <v>7</v>
      </c>
      <c r="H11" s="3">
        <v>11</v>
      </c>
      <c r="I11">
        <v>1000</v>
      </c>
      <c r="J11" s="1">
        <f t="shared" si="0"/>
        <v>90.909090909090907</v>
      </c>
      <c r="M11" s="1">
        <v>29.15</v>
      </c>
      <c r="N11" s="1">
        <v>33.674999999999997</v>
      </c>
      <c r="O11" s="4">
        <v>0.39910000000000001</v>
      </c>
      <c r="P11" s="4">
        <v>0.1005987905825247</v>
      </c>
      <c r="Q11" s="5">
        <f>O11/N11</f>
        <v>1.1851521900519675E-2</v>
      </c>
      <c r="S11" s="4"/>
      <c r="T11" s="1">
        <v>5.7750000000000004</v>
      </c>
      <c r="U11" s="1"/>
      <c r="V11" s="1"/>
      <c r="W11" s="1">
        <v>6.0500000000000007</v>
      </c>
      <c r="X11" s="1">
        <f>M11+N11+W11</f>
        <v>68.875</v>
      </c>
      <c r="Y11" s="4">
        <f>W11/X11</f>
        <v>8.7840290381125244E-2</v>
      </c>
      <c r="Z11" s="4"/>
      <c r="AA11" s="3"/>
      <c r="AB11" s="1"/>
      <c r="AC11" s="1"/>
      <c r="AD11" s="3"/>
      <c r="AE11" s="4">
        <f>M11/X11</f>
        <v>0.42323049001814878</v>
      </c>
      <c r="AF11" s="4">
        <f>N11/X11</f>
        <v>0.48892921960072588</v>
      </c>
      <c r="AG11" s="4">
        <f>W11/X11</f>
        <v>8.7840290381125244E-2</v>
      </c>
      <c r="AH11" s="1">
        <v>113</v>
      </c>
      <c r="AI11" s="1">
        <v>64.5</v>
      </c>
      <c r="AJ11" s="1">
        <v>1.5</v>
      </c>
      <c r="AK11" s="1"/>
      <c r="AL11" s="1"/>
      <c r="AM11" s="1">
        <f>AR11+AT11+AV11+AX11+AZ11+BB11+BD11+BF11+BH11</f>
        <v>1300</v>
      </c>
      <c r="AO11" s="1">
        <f>AS11+AU11+AW11+AY11+BA11+BC11+BE11+BG11+BI11</f>
        <v>134.80000000000001</v>
      </c>
      <c r="AP11" s="1"/>
      <c r="AQ11" s="1"/>
      <c r="AR11">
        <v>150</v>
      </c>
      <c r="AS11" s="1">
        <v>1.8</v>
      </c>
      <c r="AT11">
        <v>100</v>
      </c>
      <c r="AU11" s="1">
        <v>12.5</v>
      </c>
      <c r="AV11">
        <v>100</v>
      </c>
      <c r="AW11" s="1">
        <v>11.6</v>
      </c>
      <c r="AX11">
        <v>100</v>
      </c>
      <c r="AY11" s="1">
        <v>11.8</v>
      </c>
      <c r="AZ11">
        <v>100</v>
      </c>
      <c r="BA11" s="1">
        <v>14.3</v>
      </c>
      <c r="BB11">
        <v>100</v>
      </c>
      <c r="BC11" s="1">
        <v>16.5</v>
      </c>
      <c r="BD11">
        <v>250</v>
      </c>
      <c r="BE11" s="1">
        <v>32.4</v>
      </c>
      <c r="BF11">
        <v>200</v>
      </c>
      <c r="BG11" s="1">
        <v>16.5</v>
      </c>
      <c r="BH11">
        <v>200</v>
      </c>
      <c r="BI11" s="1">
        <v>17.399999999999999</v>
      </c>
    </row>
    <row r="12" spans="1:102" x14ac:dyDescent="0.25">
      <c r="A12" t="s">
        <v>35</v>
      </c>
      <c r="B12" t="s">
        <v>78</v>
      </c>
      <c r="C12" s="2">
        <v>39074</v>
      </c>
      <c r="D12" s="1"/>
      <c r="F12">
        <v>74</v>
      </c>
      <c r="G12" t="s">
        <v>7</v>
      </c>
      <c r="H12" s="3">
        <v>11</v>
      </c>
      <c r="I12">
        <v>1000</v>
      </c>
      <c r="J12" s="1">
        <f t="shared" si="0"/>
        <v>90.909090909090907</v>
      </c>
      <c r="M12" s="1"/>
      <c r="N12" s="1"/>
      <c r="O12" s="4"/>
      <c r="Q12" s="5"/>
      <c r="S12" s="4"/>
      <c r="T12" s="1"/>
      <c r="U12" s="1"/>
      <c r="V12" s="1"/>
      <c r="W12" s="1"/>
      <c r="X12" s="1"/>
      <c r="AA12" s="3"/>
      <c r="AB12" s="1"/>
      <c r="AC12" s="1"/>
      <c r="AD12" s="3"/>
      <c r="AE12" s="3"/>
      <c r="AF12" s="3"/>
      <c r="AG12" s="3"/>
      <c r="AH12" s="1"/>
      <c r="AI12" s="1"/>
      <c r="AJ12" s="1"/>
      <c r="AK12" s="1"/>
      <c r="AL12" s="1"/>
      <c r="AM12" s="1">
        <f>AR12+AT12+AV12+AX12+AZ12+BB12+BD12+BF12+BH12</f>
        <v>1300</v>
      </c>
      <c r="AO12" s="1">
        <f>AS12+AU12+AW12+AY12+BA12+BC12+BE12+BG12+BI12</f>
        <v>205.59320234961046</v>
      </c>
      <c r="AP12" s="1"/>
      <c r="AQ12" s="1"/>
      <c r="AR12">
        <v>150</v>
      </c>
      <c r="AS12" s="1">
        <v>43.919259433619288</v>
      </c>
      <c r="AT12">
        <v>100</v>
      </c>
      <c r="AU12" s="1">
        <v>20.640792333124836</v>
      </c>
      <c r="AV12">
        <v>100</v>
      </c>
      <c r="AW12" s="1">
        <v>21.941630104548302</v>
      </c>
      <c r="AX12">
        <v>100</v>
      </c>
      <c r="AY12" s="1">
        <v>18.714291399297316</v>
      </c>
      <c r="AZ12">
        <v>100</v>
      </c>
      <c r="BA12" s="1">
        <v>17.602769864135141</v>
      </c>
      <c r="BB12">
        <v>100</v>
      </c>
      <c r="BC12" s="1">
        <v>16.467184460685928</v>
      </c>
      <c r="BD12">
        <v>250</v>
      </c>
      <c r="BE12" s="1">
        <v>31.585854045160147</v>
      </c>
      <c r="BF12">
        <v>200</v>
      </c>
      <c r="BG12" s="1">
        <v>17.827091039891947</v>
      </c>
      <c r="BH12">
        <v>200</v>
      </c>
      <c r="BI12" s="1">
        <v>16.894329669147588</v>
      </c>
    </row>
    <row r="13" spans="1:102" x14ac:dyDescent="0.25">
      <c r="A13" t="s">
        <v>35</v>
      </c>
      <c r="B13" t="s">
        <v>78</v>
      </c>
      <c r="C13" s="2">
        <v>39080</v>
      </c>
      <c r="F13">
        <v>80</v>
      </c>
      <c r="G13" t="s">
        <v>7</v>
      </c>
      <c r="H13" s="3">
        <v>11</v>
      </c>
      <c r="I13">
        <v>1000</v>
      </c>
      <c r="J13" s="1">
        <f t="shared" si="0"/>
        <v>90.909090909090907</v>
      </c>
      <c r="K13" s="1">
        <v>360</v>
      </c>
      <c r="L13" s="3">
        <v>15.350000000000001</v>
      </c>
      <c r="M13" s="1"/>
      <c r="N13" s="1"/>
      <c r="O13" s="4"/>
      <c r="S13" s="4"/>
      <c r="T13" s="1"/>
      <c r="U13" s="1"/>
      <c r="V13" s="1"/>
      <c r="W13" s="1"/>
      <c r="X13" s="1"/>
      <c r="AA13" s="3"/>
      <c r="AB13" s="1"/>
      <c r="AC13" s="1"/>
      <c r="AD13" s="3"/>
      <c r="AE13" s="3"/>
      <c r="AF13" s="3"/>
      <c r="AG13" s="3"/>
      <c r="AH13" s="1"/>
      <c r="AI13" s="1"/>
      <c r="AJ13" s="1"/>
      <c r="AK13" s="1"/>
      <c r="AL13" s="1"/>
      <c r="AM13" s="1"/>
      <c r="AO13" s="1"/>
      <c r="AP13" s="1"/>
      <c r="AQ13" s="1"/>
      <c r="AS13" s="1"/>
      <c r="AT13">
        <v>10</v>
      </c>
      <c r="AU13" s="1"/>
      <c r="AV13">
        <v>10</v>
      </c>
      <c r="AW13" s="1"/>
      <c r="AY13" s="1"/>
      <c r="BA13" s="1"/>
      <c r="BC13" s="1"/>
      <c r="BE13" s="1"/>
      <c r="BG13" s="1"/>
      <c r="BI13" s="1"/>
    </row>
    <row r="14" spans="1:102" x14ac:dyDescent="0.25">
      <c r="A14" t="s">
        <v>35</v>
      </c>
      <c r="B14" t="s">
        <v>78</v>
      </c>
      <c r="C14" s="2">
        <v>39081</v>
      </c>
      <c r="D14" s="1"/>
      <c r="F14">
        <v>81</v>
      </c>
      <c r="G14" t="s">
        <v>7</v>
      </c>
      <c r="H14" s="3">
        <v>11</v>
      </c>
      <c r="I14">
        <v>1000</v>
      </c>
      <c r="J14" s="1">
        <f t="shared" si="0"/>
        <v>90.909090909090907</v>
      </c>
      <c r="M14" s="1"/>
      <c r="N14" s="1"/>
      <c r="O14" s="4"/>
      <c r="Q14" s="5"/>
      <c r="S14" s="4"/>
      <c r="T14" s="1"/>
      <c r="U14" s="1"/>
      <c r="V14" s="1"/>
      <c r="W14" s="1"/>
      <c r="X14" s="1"/>
      <c r="AA14" s="3"/>
      <c r="AB14" s="1"/>
      <c r="AC14" s="1"/>
      <c r="AD14" s="3"/>
      <c r="AE14" s="3"/>
      <c r="AF14" s="3"/>
      <c r="AG14" s="3"/>
      <c r="AH14" s="1"/>
      <c r="AI14" s="1"/>
      <c r="AJ14" s="1"/>
      <c r="AK14" s="1"/>
      <c r="AL14" s="1"/>
      <c r="AM14" s="1">
        <f>AR14+AT14+AV14+AX14+AZ14+BB14+BD14+BF14+BH14</f>
        <v>1300</v>
      </c>
      <c r="AO14" s="1">
        <f>AS14+AU14+AW14+AY14+BA14+BC14+BE14+BG14+BI14</f>
        <v>193.6568152351912</v>
      </c>
      <c r="AP14" s="1"/>
      <c r="AQ14" s="1"/>
      <c r="AR14">
        <v>150</v>
      </c>
      <c r="AS14" s="1">
        <v>34.352847389316501</v>
      </c>
      <c r="AT14">
        <v>100</v>
      </c>
      <c r="AU14" s="1">
        <v>19.684050392538417</v>
      </c>
      <c r="AV14">
        <v>100</v>
      </c>
      <c r="AW14" s="1">
        <v>20.895231608848334</v>
      </c>
      <c r="AX14">
        <v>100</v>
      </c>
      <c r="AY14" s="1">
        <v>17.708292559687415</v>
      </c>
      <c r="AZ14">
        <v>100</v>
      </c>
      <c r="BA14" s="1">
        <v>17.178236195197051</v>
      </c>
      <c r="BB14">
        <v>100</v>
      </c>
      <c r="BC14" s="1">
        <v>16.770941802569162</v>
      </c>
      <c r="BD14">
        <v>250</v>
      </c>
      <c r="BE14" s="1">
        <v>31.996403467160473</v>
      </c>
      <c r="BF14">
        <v>200</v>
      </c>
      <c r="BG14" s="1">
        <v>17.985150704049978</v>
      </c>
      <c r="BH14">
        <v>200</v>
      </c>
      <c r="BI14" s="1">
        <v>17.085661115823875</v>
      </c>
    </row>
    <row r="15" spans="1:102" x14ac:dyDescent="0.25">
      <c r="A15" t="s">
        <v>35</v>
      </c>
      <c r="B15" t="s">
        <v>78</v>
      </c>
      <c r="C15" s="2">
        <v>39085</v>
      </c>
      <c r="F15">
        <v>85</v>
      </c>
      <c r="G15" t="s">
        <v>7</v>
      </c>
      <c r="H15" s="3">
        <v>11</v>
      </c>
      <c r="I15">
        <v>1000</v>
      </c>
      <c r="J15" s="1">
        <f t="shared" si="0"/>
        <v>90.909090909090907</v>
      </c>
      <c r="K15" s="1">
        <v>413</v>
      </c>
      <c r="L15" s="3">
        <v>17</v>
      </c>
      <c r="M15" s="1"/>
      <c r="N15" s="1"/>
      <c r="O15" s="4"/>
      <c r="S15" s="4"/>
      <c r="T15" s="1"/>
      <c r="U15" s="1"/>
      <c r="V15" s="1"/>
      <c r="W15" s="1"/>
      <c r="X15" s="1"/>
      <c r="AA15" s="3"/>
      <c r="AB15" s="1"/>
      <c r="AC15" s="1"/>
      <c r="AD15" s="3"/>
      <c r="AE15" s="3"/>
      <c r="AF15" s="3"/>
      <c r="AG15" s="3"/>
      <c r="AH15" s="1"/>
      <c r="AI15" s="1"/>
      <c r="AJ15" s="1"/>
      <c r="AK15" s="1"/>
      <c r="AL15" s="1"/>
      <c r="AM15" s="1"/>
      <c r="AO15" s="1"/>
      <c r="AP15" s="1"/>
      <c r="AQ15" s="1"/>
      <c r="AS15" s="1"/>
      <c r="AT15">
        <v>10</v>
      </c>
      <c r="AU15" s="1"/>
      <c r="AV15">
        <v>10</v>
      </c>
      <c r="AW15" s="1"/>
      <c r="AY15" s="1"/>
      <c r="BA15" s="1"/>
      <c r="BC15" s="1"/>
      <c r="BE15" s="1"/>
      <c r="BG15" s="1"/>
      <c r="BI15" s="1"/>
    </row>
    <row r="16" spans="1:102" x14ac:dyDescent="0.25">
      <c r="A16" t="s">
        <v>35</v>
      </c>
      <c r="B16" t="s">
        <v>78</v>
      </c>
      <c r="C16" s="2">
        <v>39086</v>
      </c>
      <c r="F16">
        <v>86</v>
      </c>
      <c r="G16" t="s">
        <v>7</v>
      </c>
      <c r="H16" s="3">
        <v>11</v>
      </c>
      <c r="I16">
        <v>1000</v>
      </c>
      <c r="J16" s="1">
        <f t="shared" si="0"/>
        <v>90.909090909090907</v>
      </c>
      <c r="M16" s="1">
        <v>66.400000000000006</v>
      </c>
      <c r="N16" s="1">
        <v>63.725000000000001</v>
      </c>
      <c r="O16" s="4">
        <v>0.8115</v>
      </c>
      <c r="P16" s="4">
        <v>0.15845070211267609</v>
      </c>
      <c r="Q16" s="5">
        <f>O16/N16</f>
        <v>1.2734405649274225E-2</v>
      </c>
      <c r="R16" s="5">
        <v>4.2036876347861692E-2</v>
      </c>
      <c r="S16" s="3">
        <f>N16*R16</f>
        <v>2.6787999452674862</v>
      </c>
      <c r="T16" s="1">
        <v>10.5</v>
      </c>
      <c r="U16" s="1">
        <v>11.475</v>
      </c>
      <c r="V16" s="1"/>
      <c r="W16" s="1">
        <v>21.975000000000001</v>
      </c>
      <c r="X16" s="1">
        <f>M16+N16+W16</f>
        <v>152.1</v>
      </c>
      <c r="Y16" s="4">
        <f>W16/X16</f>
        <v>0.14447731755424065</v>
      </c>
      <c r="Z16" s="4"/>
      <c r="AA16" s="3"/>
      <c r="AB16" s="1"/>
      <c r="AC16" s="1"/>
      <c r="AD16" s="3"/>
      <c r="AE16" s="4">
        <f>M16/X16</f>
        <v>0.43655489809335968</v>
      </c>
      <c r="AF16" s="4">
        <f>N16/X16</f>
        <v>0.41896778435239979</v>
      </c>
      <c r="AG16" s="4">
        <f>W16/X16</f>
        <v>0.14447731755424065</v>
      </c>
      <c r="AH16" s="1">
        <v>207</v>
      </c>
      <c r="AI16" s="1">
        <v>103</v>
      </c>
      <c r="AJ16" s="1">
        <v>35.5</v>
      </c>
      <c r="AK16" s="1"/>
      <c r="AL16" s="1"/>
      <c r="AM16" s="1">
        <f>AR16+AT16+AV16+AX16+AZ16+BB16+BD16+BF16+BH16</f>
        <v>1300</v>
      </c>
      <c r="AO16" s="1">
        <f>AS16+AU16+AW16+AY16+BA16+BC16+BE16+BG16+BI16</f>
        <v>186.75763057570785</v>
      </c>
      <c r="AP16" s="1"/>
      <c r="AQ16" s="1"/>
      <c r="AR16">
        <v>150</v>
      </c>
      <c r="AS16" s="1">
        <v>34.524260524125268</v>
      </c>
      <c r="AT16">
        <v>100</v>
      </c>
      <c r="AU16" s="1">
        <v>18.293646202269336</v>
      </c>
      <c r="AV16">
        <v>100</v>
      </c>
      <c r="AW16" s="1">
        <v>18.318164924896671</v>
      </c>
      <c r="AX16">
        <v>100</v>
      </c>
      <c r="AY16" s="1">
        <v>15.362575923938232</v>
      </c>
      <c r="AZ16">
        <v>100</v>
      </c>
      <c r="BA16" s="1">
        <v>15.916451838227465</v>
      </c>
      <c r="BB16">
        <v>100</v>
      </c>
      <c r="BC16" s="1">
        <v>16.559959124538608</v>
      </c>
      <c r="BD16">
        <v>250</v>
      </c>
      <c r="BE16" s="1">
        <v>31.951609717986635</v>
      </c>
      <c r="BF16">
        <v>200</v>
      </c>
      <c r="BG16" s="1">
        <v>18.308480252574277</v>
      </c>
      <c r="BH16">
        <v>200</v>
      </c>
      <c r="BI16" s="1">
        <v>17.522482067151365</v>
      </c>
    </row>
    <row r="17" spans="1:61" x14ac:dyDescent="0.25">
      <c r="A17" t="s">
        <v>35</v>
      </c>
      <c r="B17" t="s">
        <v>78</v>
      </c>
      <c r="C17" s="2">
        <v>39093</v>
      </c>
      <c r="F17">
        <v>93</v>
      </c>
      <c r="G17" t="s">
        <v>7</v>
      </c>
      <c r="H17" s="3">
        <v>11</v>
      </c>
      <c r="I17">
        <v>1000</v>
      </c>
      <c r="J17" s="1">
        <f t="shared" si="0"/>
        <v>90.909090909090907</v>
      </c>
      <c r="K17" s="1">
        <v>478</v>
      </c>
      <c r="L17" s="3">
        <v>17.600000000000001</v>
      </c>
      <c r="M17" s="1"/>
      <c r="N17" s="1"/>
      <c r="O17" s="4"/>
      <c r="S17" s="4"/>
      <c r="T17" s="1"/>
      <c r="U17" s="1"/>
      <c r="V17" s="1"/>
      <c r="W17" s="1"/>
      <c r="X17" s="1"/>
      <c r="AA17" s="3"/>
      <c r="AB17" s="1"/>
      <c r="AC17" s="1"/>
      <c r="AD17" s="3"/>
      <c r="AE17" s="3"/>
      <c r="AF17" s="3"/>
      <c r="AG17" s="3"/>
      <c r="AH17" s="1"/>
      <c r="AI17" s="1"/>
      <c r="AJ17" s="1"/>
      <c r="AK17" s="1"/>
      <c r="AL17" s="1"/>
      <c r="AM17" s="1"/>
      <c r="AO17" s="1"/>
      <c r="AP17" s="1"/>
      <c r="AQ17" s="1"/>
      <c r="AS17" s="1"/>
      <c r="AT17">
        <v>10</v>
      </c>
      <c r="AU17" s="1"/>
      <c r="AV17">
        <v>10</v>
      </c>
      <c r="AW17" s="1"/>
      <c r="AY17" s="1"/>
      <c r="BA17" s="1"/>
      <c r="BC17" s="1"/>
      <c r="BE17" s="1"/>
      <c r="BG17" s="1"/>
      <c r="BI17" s="1"/>
    </row>
    <row r="18" spans="1:61" x14ac:dyDescent="0.25">
      <c r="A18" t="s">
        <v>35</v>
      </c>
      <c r="B18" t="s">
        <v>78</v>
      </c>
      <c r="C18" s="2">
        <v>39094</v>
      </c>
      <c r="F18">
        <v>94</v>
      </c>
      <c r="G18" t="s">
        <v>7</v>
      </c>
      <c r="H18" s="3">
        <v>11</v>
      </c>
      <c r="I18">
        <v>1000</v>
      </c>
      <c r="J18" s="1">
        <f t="shared" si="0"/>
        <v>90.909090909090907</v>
      </c>
      <c r="M18" s="1"/>
      <c r="N18" s="1"/>
      <c r="O18" s="4"/>
      <c r="Q18" s="5"/>
      <c r="S18" s="4"/>
      <c r="T18" s="1"/>
      <c r="U18" s="1"/>
      <c r="V18" s="1"/>
      <c r="W18" s="1"/>
      <c r="X18" s="1"/>
      <c r="AA18" s="3"/>
      <c r="AB18" s="1"/>
      <c r="AC18" s="1"/>
      <c r="AD18" s="3"/>
      <c r="AE18" s="3"/>
      <c r="AF18" s="3"/>
      <c r="AG18" s="3"/>
      <c r="AH18" s="1"/>
      <c r="AI18" s="1"/>
      <c r="AJ18" s="1"/>
      <c r="AK18" s="1"/>
      <c r="AL18" s="1"/>
      <c r="AM18" s="1">
        <f>AR18+AT18+AV18+AX18+AZ18+BB18+BD18+BF18+BH18</f>
        <v>1300</v>
      </c>
      <c r="AO18" s="1">
        <f>AS18+AU18+AW18+AY18+BA18+BC18+BE18+BG18+BI18</f>
        <v>134.82117683542691</v>
      </c>
      <c r="AP18" s="1"/>
      <c r="AQ18" s="1"/>
      <c r="AR18">
        <v>150</v>
      </c>
      <c r="AS18" s="1">
        <v>12.018759223060048</v>
      </c>
      <c r="AT18">
        <v>100</v>
      </c>
      <c r="AU18" s="1">
        <v>15.406235526977918</v>
      </c>
      <c r="AV18">
        <v>100</v>
      </c>
      <c r="AW18" s="1">
        <v>11.581384959463243</v>
      </c>
      <c r="AX18">
        <v>100</v>
      </c>
      <c r="AY18" s="1">
        <v>10.19556002290323</v>
      </c>
      <c r="AZ18">
        <v>100</v>
      </c>
      <c r="BA18" s="1">
        <v>11.919829187007231</v>
      </c>
      <c r="BB18">
        <v>100</v>
      </c>
      <c r="BC18" s="1">
        <v>13.022306011161547</v>
      </c>
      <c r="BD18">
        <v>250</v>
      </c>
      <c r="BE18" s="1">
        <v>27.514972935677029</v>
      </c>
      <c r="BF18">
        <v>200</v>
      </c>
      <c r="BG18" s="1">
        <v>17.238420593059125</v>
      </c>
      <c r="BH18">
        <v>200</v>
      </c>
      <c r="BI18" s="1">
        <v>15.923708376117537</v>
      </c>
    </row>
    <row r="19" spans="1:61" x14ac:dyDescent="0.25">
      <c r="A19" t="s">
        <v>35</v>
      </c>
      <c r="B19" t="s">
        <v>78</v>
      </c>
      <c r="C19" s="2">
        <v>39098</v>
      </c>
      <c r="D19" s="1"/>
      <c r="F19">
        <v>98</v>
      </c>
      <c r="G19" t="s">
        <v>7</v>
      </c>
      <c r="H19" s="3">
        <v>11</v>
      </c>
      <c r="I19">
        <v>1000</v>
      </c>
      <c r="J19" s="1">
        <f t="shared" si="0"/>
        <v>90.909090909090907</v>
      </c>
      <c r="K19" s="1">
        <v>489.5</v>
      </c>
      <c r="L19" s="3">
        <v>17.850000000000001</v>
      </c>
      <c r="M19" s="1"/>
      <c r="N19" s="1"/>
      <c r="O19" s="4"/>
      <c r="Q19" s="5"/>
      <c r="S19" s="4"/>
      <c r="T19" s="1"/>
      <c r="U19" s="1"/>
      <c r="V19" s="1"/>
      <c r="W19" s="1"/>
      <c r="X19" s="1"/>
      <c r="AA19" s="3"/>
      <c r="AB19" s="1"/>
      <c r="AC19" s="1"/>
      <c r="AD19" s="3"/>
      <c r="AE19" s="3"/>
      <c r="AF19" s="3"/>
      <c r="AG19" s="3"/>
      <c r="AH19" s="1"/>
      <c r="AI19" s="1"/>
      <c r="AJ19" s="1"/>
      <c r="AK19" s="1"/>
      <c r="AL19" s="1"/>
      <c r="AM19" s="1">
        <f>AR19+AT19+AV19+AX19+AZ19+BB19+BD19+BF19+BH19</f>
        <v>1300</v>
      </c>
      <c r="AO19" s="1">
        <f>AS19+AU19+AW19+AY19+BA19+BC19+BE19+BG19+BI19</f>
        <v>116.85245522693344</v>
      </c>
      <c r="AP19" s="1"/>
      <c r="AQ19" s="1"/>
      <c r="AR19">
        <v>150</v>
      </c>
      <c r="AS19" s="1">
        <v>16.665283716792995</v>
      </c>
      <c r="AT19">
        <v>100</v>
      </c>
      <c r="AU19" s="1">
        <v>13.955658002674989</v>
      </c>
      <c r="AV19">
        <v>100</v>
      </c>
      <c r="AW19" s="1">
        <v>8.2945046812304923</v>
      </c>
      <c r="AX19">
        <v>100</v>
      </c>
      <c r="AY19" s="1">
        <v>7.2370027775372634</v>
      </c>
      <c r="AZ19">
        <v>100</v>
      </c>
      <c r="BA19" s="1">
        <v>8.591986616146265</v>
      </c>
      <c r="BB19">
        <v>100</v>
      </c>
      <c r="BC19" s="1">
        <v>9.7800272982684149</v>
      </c>
      <c r="BD19">
        <v>250</v>
      </c>
      <c r="BE19" s="1">
        <v>22.374929382821424</v>
      </c>
      <c r="BF19">
        <v>200</v>
      </c>
      <c r="BG19" s="1">
        <v>14.714682178227468</v>
      </c>
      <c r="BH19">
        <v>200</v>
      </c>
      <c r="BI19" s="1">
        <v>15.238380573234144</v>
      </c>
    </row>
    <row r="20" spans="1:61" x14ac:dyDescent="0.25">
      <c r="A20" t="s">
        <v>35</v>
      </c>
      <c r="B20" t="s">
        <v>78</v>
      </c>
      <c r="C20" s="2">
        <v>39101</v>
      </c>
      <c r="D20" s="1"/>
      <c r="F20">
        <v>101</v>
      </c>
      <c r="G20" t="s">
        <v>7</v>
      </c>
      <c r="H20" s="3">
        <v>11</v>
      </c>
      <c r="I20">
        <v>1000</v>
      </c>
      <c r="J20" s="1">
        <f t="shared" si="0"/>
        <v>90.909090909090907</v>
      </c>
      <c r="M20" s="1"/>
      <c r="N20" s="1"/>
      <c r="O20" s="4"/>
      <c r="P20" s="4"/>
      <c r="Q20" s="5"/>
      <c r="S20" s="4"/>
      <c r="T20" s="1"/>
      <c r="U20" s="1"/>
      <c r="V20" s="1"/>
      <c r="W20" s="1"/>
      <c r="X20" s="1"/>
      <c r="AA20" s="3"/>
      <c r="AB20" s="1"/>
      <c r="AC20" s="1"/>
      <c r="AD20" s="3"/>
      <c r="AE20" s="3"/>
      <c r="AF20" s="3"/>
      <c r="AG20" s="3"/>
      <c r="AH20" s="1"/>
      <c r="AI20" s="1"/>
      <c r="AJ20" s="1"/>
      <c r="AK20" s="1"/>
      <c r="AL20" s="1"/>
      <c r="AM20" s="1">
        <f>AR20+AT20+AV20+AX20+AZ20+BB20+BD20+BF20+BH20</f>
        <v>1300</v>
      </c>
      <c r="AO20" s="1">
        <f>AS20+AU20+AW20+AY20+BA20+BC20+BE20+BG20+BI20</f>
        <v>195.91692441129911</v>
      </c>
      <c r="AP20" s="1"/>
      <c r="AQ20" s="1"/>
      <c r="AR20">
        <v>150</v>
      </c>
      <c r="AS20" s="1">
        <v>39.95464604940058</v>
      </c>
      <c r="AT20">
        <v>100</v>
      </c>
      <c r="AU20" s="1">
        <v>20.290325630535449</v>
      </c>
      <c r="AV20">
        <v>100</v>
      </c>
      <c r="AW20" s="1">
        <v>22.656297262059987</v>
      </c>
      <c r="AX20">
        <v>100</v>
      </c>
      <c r="AY20" s="1">
        <v>17.655638992046399</v>
      </c>
      <c r="AZ20">
        <v>100</v>
      </c>
      <c r="BA20" s="1">
        <v>15.761162415145805</v>
      </c>
      <c r="BB20">
        <v>100</v>
      </c>
      <c r="BC20" s="1">
        <v>14.945949426789909</v>
      </c>
      <c r="BD20">
        <v>250</v>
      </c>
      <c r="BE20" s="1">
        <v>30.10000524066718</v>
      </c>
      <c r="BF20">
        <v>200</v>
      </c>
      <c r="BG20" s="1">
        <v>17.26030686587432</v>
      </c>
      <c r="BH20">
        <v>200</v>
      </c>
      <c r="BI20" s="1">
        <v>17.292592528779501</v>
      </c>
    </row>
    <row r="21" spans="1:61" x14ac:dyDescent="0.25">
      <c r="A21" t="s">
        <v>35</v>
      </c>
      <c r="B21" t="s">
        <v>78</v>
      </c>
      <c r="C21" s="2">
        <v>39104</v>
      </c>
      <c r="D21" s="1"/>
      <c r="F21">
        <v>104</v>
      </c>
      <c r="G21" t="s">
        <v>7</v>
      </c>
      <c r="H21" s="3">
        <v>11</v>
      </c>
      <c r="I21">
        <v>1000</v>
      </c>
      <c r="J21" s="1">
        <f t="shared" si="0"/>
        <v>90.909090909090907</v>
      </c>
      <c r="M21" s="1">
        <v>106.70000000000002</v>
      </c>
      <c r="N21" s="1">
        <v>111.27499999999999</v>
      </c>
      <c r="O21" s="4">
        <v>1.42445</v>
      </c>
      <c r="P21" s="4">
        <v>0.20036374630489742</v>
      </c>
      <c r="Q21" s="5">
        <f>O21/N21</f>
        <v>1.2801168276791734E-2</v>
      </c>
      <c r="R21" s="5">
        <v>3.7304518580659925E-2</v>
      </c>
      <c r="S21" s="3">
        <f>N21*R21</f>
        <v>4.1510603050629324</v>
      </c>
      <c r="T21" s="1">
        <v>4.2249999999999996</v>
      </c>
      <c r="U21" s="1">
        <v>156.30000000000001</v>
      </c>
      <c r="V21" s="1"/>
      <c r="W21" s="1">
        <v>160.52500000000001</v>
      </c>
      <c r="X21" s="1">
        <f>M21+N21+W21</f>
        <v>378.5</v>
      </c>
      <c r="Y21" s="4">
        <f>W21/X21</f>
        <v>0.42410832232496698</v>
      </c>
      <c r="Z21" s="4"/>
      <c r="AA21" s="3"/>
      <c r="AB21" s="1"/>
      <c r="AC21" s="1"/>
      <c r="AD21" s="3"/>
      <c r="AE21" s="4">
        <f>M21/X21</f>
        <v>0.28190224570673716</v>
      </c>
      <c r="AF21" s="4">
        <f>N21/X21</f>
        <v>0.29398943196829586</v>
      </c>
      <c r="AG21" s="4">
        <f>W21/X21</f>
        <v>0.42410832232496698</v>
      </c>
      <c r="AH21" s="1">
        <v>282</v>
      </c>
      <c r="AI21" s="1">
        <v>20.75</v>
      </c>
      <c r="AJ21" s="1">
        <v>105.25</v>
      </c>
      <c r="AK21" s="1"/>
      <c r="AL21" s="1"/>
      <c r="AM21" s="1"/>
      <c r="AO21" s="1"/>
      <c r="AP21" s="1"/>
      <c r="AQ21" s="1"/>
      <c r="AS21" s="1"/>
      <c r="AT21">
        <v>10</v>
      </c>
      <c r="AU21" s="1"/>
      <c r="AV21">
        <v>10</v>
      </c>
      <c r="AW21" s="1"/>
      <c r="AY21" s="1"/>
      <c r="BA21" s="1"/>
      <c r="BC21" s="1"/>
      <c r="BE21" s="1"/>
      <c r="BG21" s="1"/>
      <c r="BI21" s="1"/>
    </row>
    <row r="22" spans="1:61" x14ac:dyDescent="0.25">
      <c r="A22" t="s">
        <v>35</v>
      </c>
      <c r="B22" t="s">
        <v>78</v>
      </c>
      <c r="C22" s="2">
        <v>39105</v>
      </c>
      <c r="D22" s="1">
        <v>6</v>
      </c>
      <c r="E22" t="s">
        <v>70</v>
      </c>
      <c r="F22">
        <v>105</v>
      </c>
      <c r="G22" t="s">
        <v>7</v>
      </c>
      <c r="H22" s="3">
        <v>11</v>
      </c>
      <c r="I22">
        <v>1000</v>
      </c>
      <c r="J22" s="1">
        <f t="shared" si="0"/>
        <v>90.909090909090907</v>
      </c>
      <c r="M22" s="1"/>
      <c r="N22" s="1"/>
      <c r="O22" s="4"/>
      <c r="Q22" s="5"/>
      <c r="R22" s="5"/>
      <c r="S22" s="4"/>
      <c r="T22" s="1"/>
      <c r="U22" s="1"/>
      <c r="V22" s="1"/>
      <c r="W22" s="1"/>
      <c r="X22" s="1"/>
      <c r="Y22" s="4"/>
      <c r="Z22" s="4"/>
      <c r="AA22" s="3"/>
      <c r="AB22" s="1"/>
      <c r="AC22" s="1"/>
      <c r="AD22" s="3"/>
      <c r="AE22" s="4"/>
      <c r="AF22" s="4"/>
      <c r="AG22" s="4"/>
      <c r="AH22" s="1"/>
      <c r="AI22" s="1"/>
      <c r="AJ22" s="1"/>
      <c r="AK22" s="1"/>
      <c r="AL22" s="1"/>
      <c r="AM22" s="1"/>
      <c r="AO22" s="1"/>
      <c r="AP22" s="1"/>
      <c r="AQ22" s="1"/>
      <c r="AS22" s="1"/>
      <c r="AT22">
        <v>10</v>
      </c>
      <c r="AU22" s="1"/>
      <c r="AV22">
        <v>10</v>
      </c>
      <c r="AW22" s="1"/>
      <c r="AY22" s="1"/>
      <c r="BA22" s="1"/>
      <c r="BC22" s="1"/>
      <c r="BE22" s="1"/>
      <c r="BG22" s="1"/>
      <c r="BI22" s="1"/>
    </row>
    <row r="23" spans="1:61" x14ac:dyDescent="0.25">
      <c r="A23" t="s">
        <v>35</v>
      </c>
      <c r="B23" t="s">
        <v>78</v>
      </c>
      <c r="C23" s="2">
        <v>39107</v>
      </c>
      <c r="D23" s="1"/>
      <c r="F23">
        <v>107</v>
      </c>
      <c r="G23" t="s">
        <v>7</v>
      </c>
      <c r="H23" s="3">
        <v>11</v>
      </c>
      <c r="I23">
        <v>1000</v>
      </c>
      <c r="J23" s="1">
        <f t="shared" si="0"/>
        <v>90.909090909090907</v>
      </c>
      <c r="M23" s="1"/>
      <c r="N23" s="1"/>
      <c r="O23" s="4"/>
      <c r="Q23" s="5"/>
      <c r="S23" s="4"/>
      <c r="T23" s="1"/>
      <c r="U23" s="1"/>
      <c r="V23" s="1"/>
      <c r="W23" s="1"/>
      <c r="X23" s="1"/>
      <c r="AA23" s="3"/>
      <c r="AB23" s="1"/>
      <c r="AC23" s="1"/>
      <c r="AD23" s="3"/>
      <c r="AE23" s="3"/>
      <c r="AF23" s="3"/>
      <c r="AG23" s="3"/>
      <c r="AH23" s="1"/>
      <c r="AI23" s="1"/>
      <c r="AJ23" s="1"/>
      <c r="AK23" s="1"/>
      <c r="AL23" s="1"/>
      <c r="AM23" s="1">
        <f>AR23+AT23+AV23+AX23+AZ23+BB23+BD23+BF23+BH23</f>
        <v>1300</v>
      </c>
      <c r="AO23" s="1">
        <f>AS23+AU23+AW23+AY23+BA23+BC23+BE23+BG23+BI23</f>
        <v>144.55434489867918</v>
      </c>
      <c r="AP23" s="1"/>
      <c r="AQ23" s="1"/>
      <c r="AR23">
        <v>150</v>
      </c>
      <c r="AS23" s="1">
        <v>18.785537133788161</v>
      </c>
      <c r="AT23">
        <v>100</v>
      </c>
      <c r="AU23" s="1">
        <v>16.398230871531162</v>
      </c>
      <c r="AV23">
        <v>100</v>
      </c>
      <c r="AW23" s="1">
        <v>15.660730672045394</v>
      </c>
      <c r="AX23">
        <v>100</v>
      </c>
      <c r="AY23" s="1">
        <v>12.896861121098022</v>
      </c>
      <c r="AZ23">
        <v>100</v>
      </c>
      <c r="BA23" s="1">
        <v>13.006009095209208</v>
      </c>
      <c r="BB23">
        <v>100</v>
      </c>
      <c r="BC23" s="1">
        <v>12.878669792079492</v>
      </c>
      <c r="BD23">
        <v>250</v>
      </c>
      <c r="BE23" s="1">
        <v>24.780412543418937</v>
      </c>
      <c r="BF23">
        <v>200</v>
      </c>
      <c r="BG23" s="1">
        <v>14.201899999928623</v>
      </c>
      <c r="BH23">
        <v>200</v>
      </c>
      <c r="BI23" s="1">
        <v>15.945993669580185</v>
      </c>
    </row>
    <row r="24" spans="1:61" x14ac:dyDescent="0.25">
      <c r="A24" t="s">
        <v>35</v>
      </c>
      <c r="B24" t="s">
        <v>78</v>
      </c>
      <c r="C24" s="2">
        <v>39111</v>
      </c>
      <c r="F24">
        <v>111</v>
      </c>
      <c r="G24" t="s">
        <v>7</v>
      </c>
      <c r="H24" s="3">
        <v>11</v>
      </c>
      <c r="I24">
        <v>1000</v>
      </c>
      <c r="J24" s="1">
        <f t="shared" si="0"/>
        <v>90.909090909090907</v>
      </c>
      <c r="K24" s="1">
        <v>524</v>
      </c>
      <c r="L24" s="3">
        <v>19.850000000000001</v>
      </c>
      <c r="M24" s="1"/>
      <c r="N24" s="1"/>
      <c r="O24" s="4"/>
      <c r="S24" s="4"/>
      <c r="T24" s="1"/>
      <c r="U24" s="1"/>
      <c r="V24" s="1"/>
      <c r="W24" s="1"/>
      <c r="X24" s="1"/>
      <c r="AA24" s="3"/>
      <c r="AB24" s="1"/>
      <c r="AC24" s="1"/>
      <c r="AD24" s="3"/>
      <c r="AE24" s="3"/>
      <c r="AF24" s="3"/>
      <c r="AG24" s="3"/>
      <c r="AH24" s="1"/>
      <c r="AI24" s="1"/>
      <c r="AJ24" s="1"/>
      <c r="AK24" s="1"/>
      <c r="AL24" s="1"/>
      <c r="AM24" s="1"/>
      <c r="AO24" s="1"/>
      <c r="AP24" s="1"/>
      <c r="AQ24" s="1"/>
      <c r="AS24" s="1"/>
      <c r="AT24">
        <v>10</v>
      </c>
      <c r="AU24" s="1"/>
      <c r="AV24">
        <v>10</v>
      </c>
      <c r="AW24" s="1"/>
      <c r="AY24" s="1"/>
      <c r="BA24" s="1"/>
      <c r="BC24" s="1"/>
      <c r="BE24" s="1"/>
      <c r="BG24" s="1"/>
      <c r="BI24" s="1"/>
    </row>
    <row r="25" spans="1:61" x14ac:dyDescent="0.25">
      <c r="A25" t="s">
        <v>35</v>
      </c>
      <c r="B25" t="s">
        <v>78</v>
      </c>
      <c r="C25" s="2">
        <v>39113</v>
      </c>
      <c r="D25" s="1"/>
      <c r="F25">
        <v>113</v>
      </c>
      <c r="G25" t="s">
        <v>7</v>
      </c>
      <c r="H25" s="3">
        <v>11</v>
      </c>
      <c r="I25">
        <v>1000</v>
      </c>
      <c r="J25" s="1">
        <f t="shared" si="0"/>
        <v>90.909090909090907</v>
      </c>
      <c r="M25" s="1"/>
      <c r="N25" s="1"/>
      <c r="O25" s="4"/>
      <c r="P25" s="4"/>
      <c r="Q25" s="5"/>
      <c r="S25" s="4"/>
      <c r="T25" s="1"/>
      <c r="U25" s="1"/>
      <c r="V25" s="1"/>
      <c r="W25" s="1"/>
      <c r="X25" s="1"/>
      <c r="AA25" s="3"/>
      <c r="AB25" s="1"/>
      <c r="AC25" s="1"/>
      <c r="AD25" s="3"/>
      <c r="AE25" s="3"/>
      <c r="AF25" s="3"/>
      <c r="AG25" s="3"/>
      <c r="AH25" s="1"/>
      <c r="AI25" s="1"/>
      <c r="AJ25" s="1"/>
      <c r="AK25" s="1"/>
      <c r="AL25" s="1"/>
      <c r="AM25" s="1">
        <f>AR25+AT25+AV25+AX25+AZ25+BB25+BD25+BF25+BH25</f>
        <v>1300</v>
      </c>
      <c r="AO25" s="1">
        <f>AS25+AU25+AW25+AY25+BA25+BC25+BE25+BG25+BI25</f>
        <v>126.39909023538675</v>
      </c>
      <c r="AP25" s="1"/>
      <c r="AQ25" s="1"/>
      <c r="AR25">
        <v>150</v>
      </c>
      <c r="AS25" s="1">
        <v>16.929185270504085</v>
      </c>
      <c r="AT25">
        <v>100</v>
      </c>
      <c r="AU25" s="1">
        <v>13.087079596159919</v>
      </c>
      <c r="AV25">
        <v>100</v>
      </c>
      <c r="AW25" s="1">
        <v>7.828854622075994</v>
      </c>
      <c r="AX25">
        <v>100</v>
      </c>
      <c r="AY25" s="1">
        <v>8.9219610822622215</v>
      </c>
      <c r="AZ25">
        <v>100</v>
      </c>
      <c r="BA25" s="1">
        <v>10.314904585214393</v>
      </c>
      <c r="BB25">
        <v>100</v>
      </c>
      <c r="BC25" s="1">
        <v>11.663921239110813</v>
      </c>
      <c r="BD25">
        <v>250</v>
      </c>
      <c r="BE25" s="1">
        <v>24.313101487234199</v>
      </c>
      <c r="BF25">
        <v>200</v>
      </c>
      <c r="BG25" s="1">
        <v>15.305996916260222</v>
      </c>
      <c r="BH25">
        <v>200</v>
      </c>
      <c r="BI25" s="1">
        <v>18.034085436564901</v>
      </c>
    </row>
    <row r="26" spans="1:61" x14ac:dyDescent="0.25">
      <c r="A26" t="s">
        <v>35</v>
      </c>
      <c r="B26" t="s">
        <v>78</v>
      </c>
      <c r="C26" s="2">
        <v>39117</v>
      </c>
      <c r="D26" s="1"/>
      <c r="F26">
        <v>117</v>
      </c>
      <c r="G26" t="s">
        <v>7</v>
      </c>
      <c r="H26" s="3">
        <v>11</v>
      </c>
      <c r="I26">
        <v>1000</v>
      </c>
      <c r="J26" s="1">
        <f t="shared" si="0"/>
        <v>90.909090909090907</v>
      </c>
      <c r="M26" s="1"/>
      <c r="N26" s="1"/>
      <c r="O26" s="4"/>
      <c r="P26" s="4"/>
      <c r="Q26" s="5"/>
      <c r="S26" s="4"/>
      <c r="T26" s="1"/>
      <c r="U26" s="1"/>
      <c r="V26" s="1"/>
      <c r="W26" s="1"/>
      <c r="X26" s="1"/>
      <c r="AA26" s="3"/>
      <c r="AB26" s="1"/>
      <c r="AC26" s="1"/>
      <c r="AD26" s="3"/>
      <c r="AE26" s="3"/>
      <c r="AF26" s="3"/>
      <c r="AG26" s="3"/>
      <c r="AH26" s="1"/>
      <c r="AI26" s="1"/>
      <c r="AJ26" s="1"/>
      <c r="AK26" s="1"/>
      <c r="AL26" s="1"/>
      <c r="AM26" s="1">
        <f>AR26+AT26+AV26+AX26+AZ26+BB26+BD26+BF26+BH26</f>
        <v>1300</v>
      </c>
      <c r="AO26" s="1">
        <f>AS26+AU26+AW26+AY26+BA26+BC26+BE26+BG26+BI26</f>
        <v>120.65559351821992</v>
      </c>
      <c r="AP26" s="1"/>
      <c r="AQ26" s="1"/>
      <c r="AR26">
        <v>150</v>
      </c>
      <c r="AS26" s="1">
        <v>26.75536156635286</v>
      </c>
      <c r="AT26">
        <v>100</v>
      </c>
      <c r="AU26" s="1">
        <v>13.486936313876805</v>
      </c>
      <c r="AV26">
        <v>100</v>
      </c>
      <c r="AW26" s="1">
        <v>5.8966638252052697</v>
      </c>
      <c r="AX26">
        <v>100</v>
      </c>
      <c r="AY26" s="1">
        <v>5.7321109722044099</v>
      </c>
      <c r="AZ26">
        <v>100</v>
      </c>
      <c r="BA26" s="1">
        <v>8.0461278639447329</v>
      </c>
      <c r="BB26">
        <v>100</v>
      </c>
      <c r="BC26" s="1">
        <v>9.6685862514901686</v>
      </c>
      <c r="BD26">
        <v>250</v>
      </c>
      <c r="BE26" s="1">
        <v>18.679730040505341</v>
      </c>
      <c r="BF26">
        <v>200</v>
      </c>
      <c r="BG26" s="1">
        <v>13.931651357708921</v>
      </c>
      <c r="BH26">
        <v>200</v>
      </c>
      <c r="BI26" s="1">
        <v>18.458425326931398</v>
      </c>
    </row>
    <row r="27" spans="1:61" x14ac:dyDescent="0.25">
      <c r="A27" t="s">
        <v>35</v>
      </c>
      <c r="B27" t="s">
        <v>78</v>
      </c>
      <c r="C27" s="2">
        <v>39120</v>
      </c>
      <c r="D27" s="1"/>
      <c r="F27">
        <v>120</v>
      </c>
      <c r="G27" t="s">
        <v>7</v>
      </c>
      <c r="H27" s="3">
        <v>11</v>
      </c>
      <c r="I27">
        <v>1000</v>
      </c>
      <c r="J27" s="1">
        <f t="shared" si="0"/>
        <v>90.909090909090907</v>
      </c>
      <c r="K27" s="1">
        <v>529</v>
      </c>
      <c r="L27" s="3">
        <v>20</v>
      </c>
      <c r="M27" s="1"/>
      <c r="N27" s="1"/>
      <c r="O27" s="4"/>
      <c r="P27" s="4"/>
      <c r="Q27" s="5"/>
      <c r="S27" s="4"/>
      <c r="T27" s="1"/>
      <c r="U27" s="1"/>
      <c r="V27" s="1"/>
      <c r="W27" s="1"/>
      <c r="X27" s="1"/>
      <c r="AA27" s="3"/>
      <c r="AB27" s="1"/>
      <c r="AC27" s="1"/>
      <c r="AD27" s="3"/>
      <c r="AE27" s="3"/>
      <c r="AF27" s="3"/>
      <c r="AG27" s="3"/>
      <c r="AH27" s="1"/>
      <c r="AI27" s="1"/>
      <c r="AJ27" s="1"/>
      <c r="AK27" s="1"/>
      <c r="AL27" s="1"/>
      <c r="AM27" s="1">
        <f>AR27+AT27+AV27+AX27+AZ27+BB27+BD27+BF27+BH27</f>
        <v>1300</v>
      </c>
      <c r="AO27" s="1">
        <f>AS27+AU27+AW27+AY27+BA27+BC27+BE27+BG27+BI27</f>
        <v>184.98057944754268</v>
      </c>
      <c r="AP27" s="1"/>
      <c r="AQ27" s="1"/>
      <c r="AR27">
        <v>150</v>
      </c>
      <c r="AS27" s="1">
        <v>36.926886055354821</v>
      </c>
      <c r="AT27">
        <v>100</v>
      </c>
      <c r="AU27" s="1">
        <v>19.96307326604439</v>
      </c>
      <c r="AV27">
        <v>100</v>
      </c>
      <c r="AW27" s="1">
        <v>22.613769706578545</v>
      </c>
      <c r="AX27">
        <v>100</v>
      </c>
      <c r="AY27" s="1">
        <v>18.276421994854033</v>
      </c>
      <c r="AZ27">
        <v>100</v>
      </c>
      <c r="BA27" s="1">
        <v>15.632751323602193</v>
      </c>
      <c r="BB27">
        <v>100</v>
      </c>
      <c r="BC27" s="1">
        <v>13.91230359907</v>
      </c>
      <c r="BD27">
        <v>250</v>
      </c>
      <c r="BE27" s="1">
        <v>25.952359957053385</v>
      </c>
      <c r="BF27">
        <v>200</v>
      </c>
      <c r="BG27" s="1">
        <v>15.151644216108389</v>
      </c>
      <c r="BH27">
        <v>200</v>
      </c>
      <c r="BI27" s="1">
        <v>16.551369328876909</v>
      </c>
    </row>
    <row r="28" spans="1:61" x14ac:dyDescent="0.25">
      <c r="A28" t="s">
        <v>35</v>
      </c>
      <c r="B28" t="s">
        <v>78</v>
      </c>
      <c r="C28" s="2">
        <v>39126</v>
      </c>
      <c r="D28" s="1">
        <v>7</v>
      </c>
      <c r="E28" t="s">
        <v>55</v>
      </c>
      <c r="F28">
        <v>126</v>
      </c>
      <c r="G28" t="s">
        <v>7</v>
      </c>
      <c r="H28" s="3">
        <v>11</v>
      </c>
      <c r="I28">
        <v>1000</v>
      </c>
      <c r="J28" s="1">
        <f t="shared" si="0"/>
        <v>90.909090909090907</v>
      </c>
      <c r="M28" s="1">
        <v>138.62983016043756</v>
      </c>
      <c r="N28" s="1">
        <v>138.62617540399637</v>
      </c>
      <c r="O28" s="4">
        <v>1.7308579040989078</v>
      </c>
      <c r="P28" s="4">
        <v>0.12326808030258635</v>
      </c>
      <c r="Q28" s="5">
        <f>O28/N28</f>
        <v>1.2485794252454071E-2</v>
      </c>
      <c r="R28" s="5">
        <v>3.2550392412789189E-2</v>
      </c>
      <c r="S28" s="3">
        <f>N28*R28</f>
        <v>4.5123364080842272</v>
      </c>
      <c r="T28" s="1"/>
      <c r="U28" s="1">
        <v>387.61222972400407</v>
      </c>
      <c r="V28" s="1">
        <v>6.6</v>
      </c>
      <c r="W28" s="1">
        <v>404.65663765530343</v>
      </c>
      <c r="X28" s="1">
        <f>M28+N28+W28</f>
        <v>681.91264321973745</v>
      </c>
      <c r="Y28" s="4">
        <f>W28/X28</f>
        <v>0.59341418828175052</v>
      </c>
      <c r="Z28" s="4"/>
      <c r="AA28" s="3"/>
      <c r="AB28" s="1"/>
      <c r="AC28" s="1"/>
      <c r="AD28" s="3"/>
      <c r="AE28" s="4">
        <f>M28/X28</f>
        <v>0.20329558564258196</v>
      </c>
      <c r="AF28" s="4">
        <f>N28/X28</f>
        <v>0.20329022607566744</v>
      </c>
      <c r="AG28" s="4">
        <f>W28/X28</f>
        <v>0.59341418828175052</v>
      </c>
      <c r="AH28" s="1">
        <v>275.70000475305824</v>
      </c>
      <c r="AI28" s="1">
        <v>0.60838445807770958</v>
      </c>
      <c r="AJ28" s="1">
        <v>100.68884713384796</v>
      </c>
      <c r="AK28" s="1">
        <v>3.2164430965584354</v>
      </c>
      <c r="AL28" s="1"/>
      <c r="AM28" s="1"/>
      <c r="AO28" s="1"/>
      <c r="AP28" s="1"/>
      <c r="AQ28" s="1"/>
      <c r="AS28" s="1"/>
      <c r="AT28">
        <v>10</v>
      </c>
      <c r="AU28" s="1"/>
      <c r="AV28">
        <v>10</v>
      </c>
      <c r="AW28" s="1"/>
      <c r="AY28" s="1"/>
      <c r="BA28" s="1"/>
      <c r="BC28" s="1"/>
      <c r="BE28" s="1"/>
      <c r="BG28" s="1"/>
      <c r="BI28" s="1"/>
    </row>
    <row r="29" spans="1:61" x14ac:dyDescent="0.25">
      <c r="A29" t="s">
        <v>35</v>
      </c>
      <c r="B29" t="s">
        <v>78</v>
      </c>
      <c r="C29" s="2">
        <v>39129</v>
      </c>
      <c r="D29" s="1"/>
      <c r="F29">
        <v>129</v>
      </c>
      <c r="G29" t="s">
        <v>7</v>
      </c>
      <c r="H29" s="3">
        <v>11</v>
      </c>
      <c r="I29">
        <v>1000</v>
      </c>
      <c r="J29" s="1">
        <f t="shared" si="0"/>
        <v>90.909090909090907</v>
      </c>
      <c r="M29" s="1"/>
      <c r="N29" s="1"/>
      <c r="O29" s="4"/>
      <c r="Q29" s="5"/>
      <c r="S29" s="4"/>
      <c r="T29" s="1"/>
      <c r="U29" s="1"/>
      <c r="V29" s="1"/>
      <c r="W29" s="1"/>
      <c r="X29" s="1"/>
      <c r="AA29" s="3"/>
      <c r="AB29" s="1"/>
      <c r="AC29" s="1"/>
      <c r="AD29" s="3"/>
      <c r="AE29" s="3"/>
      <c r="AF29" s="3"/>
      <c r="AG29" s="3"/>
      <c r="AH29" s="1"/>
      <c r="AI29" s="1"/>
      <c r="AJ29" s="1"/>
      <c r="AK29" s="1"/>
      <c r="AL29" s="1"/>
      <c r="AM29" s="1">
        <f>AR29+AT29+AV29+AX29+AZ29+BB29+BD29+BF29+BH29</f>
        <v>1300</v>
      </c>
      <c r="AO29" s="1">
        <f>AS29+AU29+AW29+AY29+BA29+BC29+BE29+BG29+BI29</f>
        <v>141.87806048801218</v>
      </c>
      <c r="AP29" s="1"/>
      <c r="AQ29" s="1"/>
      <c r="AR29">
        <v>150</v>
      </c>
      <c r="AS29" s="1">
        <v>22.236029091715562</v>
      </c>
      <c r="AT29">
        <v>100</v>
      </c>
      <c r="AU29" s="1">
        <v>16.202953016837121</v>
      </c>
      <c r="AV29">
        <v>100</v>
      </c>
      <c r="AW29" s="1">
        <v>14.017258273413418</v>
      </c>
      <c r="AX29">
        <v>100</v>
      </c>
      <c r="AY29" s="1">
        <v>12.786338144199753</v>
      </c>
      <c r="AZ29">
        <v>100</v>
      </c>
      <c r="BA29" s="1">
        <v>11.75773491075774</v>
      </c>
      <c r="BB29">
        <v>100</v>
      </c>
      <c r="BC29" s="1">
        <v>12.422088892268171</v>
      </c>
      <c r="BD29">
        <v>250</v>
      </c>
      <c r="BE29" s="1">
        <v>22.530364233325127</v>
      </c>
      <c r="BF29">
        <v>200</v>
      </c>
      <c r="BG29" s="1">
        <v>13.942061794599732</v>
      </c>
      <c r="BH29">
        <v>200</v>
      </c>
      <c r="BI29" s="1">
        <v>15.983232130895567</v>
      </c>
    </row>
    <row r="30" spans="1:61" x14ac:dyDescent="0.25">
      <c r="A30" t="s">
        <v>35</v>
      </c>
      <c r="B30" t="s">
        <v>78</v>
      </c>
      <c r="C30" s="2">
        <v>39135</v>
      </c>
      <c r="D30" s="1"/>
      <c r="F30">
        <v>135</v>
      </c>
      <c r="G30" t="s">
        <v>7</v>
      </c>
      <c r="H30" s="3">
        <v>11</v>
      </c>
      <c r="I30">
        <v>1000</v>
      </c>
      <c r="J30" s="1">
        <f t="shared" si="0"/>
        <v>90.909090909090907</v>
      </c>
      <c r="M30" s="1"/>
      <c r="N30" s="1"/>
      <c r="O30" s="4"/>
      <c r="P30" s="4"/>
      <c r="Q30" s="5"/>
      <c r="S30" s="4"/>
      <c r="T30" s="1"/>
      <c r="U30" s="1"/>
      <c r="V30" s="1"/>
      <c r="W30" s="1"/>
      <c r="X30" s="1"/>
      <c r="AA30" s="3"/>
      <c r="AB30" s="1"/>
      <c r="AC30" s="1"/>
      <c r="AD30" s="3"/>
      <c r="AE30" s="3"/>
      <c r="AF30" s="3"/>
      <c r="AG30" s="3"/>
      <c r="AH30" s="1"/>
      <c r="AI30" s="1"/>
      <c r="AJ30" s="1"/>
      <c r="AK30" s="1"/>
      <c r="AL30" s="1"/>
      <c r="AM30" s="1">
        <f>AR30+AT30+AV30+AX30+AZ30+BB30+BD30+BF30+BH30</f>
        <v>1300</v>
      </c>
      <c r="AO30" s="1">
        <f>AS30+AU30+AW30+AY30+BA30+BC30+BE30+BG30+BI30</f>
        <v>113.76179748504924</v>
      </c>
      <c r="AP30" s="1"/>
      <c r="AQ30" s="1"/>
      <c r="AR30">
        <v>150</v>
      </c>
      <c r="AS30" s="1">
        <v>14.997025819470574</v>
      </c>
      <c r="AT30">
        <v>100</v>
      </c>
      <c r="AU30" s="1">
        <v>13.863018830038817</v>
      </c>
      <c r="AV30">
        <v>100</v>
      </c>
      <c r="AW30" s="1">
        <v>8.3173759537727072</v>
      </c>
      <c r="AX30">
        <v>100</v>
      </c>
      <c r="AY30" s="1">
        <v>8.1671145109052006</v>
      </c>
      <c r="AZ30">
        <v>100</v>
      </c>
      <c r="BA30" s="1">
        <v>9.8951822008788852</v>
      </c>
      <c r="BB30">
        <v>100</v>
      </c>
      <c r="BC30" s="1">
        <v>10.154964562219298</v>
      </c>
      <c r="BD30">
        <v>250</v>
      </c>
      <c r="BE30" s="1">
        <v>19.612362207435858</v>
      </c>
      <c r="BF30">
        <v>200</v>
      </c>
      <c r="BG30" s="1">
        <v>13.153996328917691</v>
      </c>
      <c r="BH30">
        <v>200</v>
      </c>
      <c r="BI30" s="1">
        <v>15.60075707141022</v>
      </c>
    </row>
    <row r="31" spans="1:61" x14ac:dyDescent="0.25">
      <c r="A31" t="s">
        <v>35</v>
      </c>
      <c r="B31" t="s">
        <v>78</v>
      </c>
      <c r="C31" s="2">
        <v>39146</v>
      </c>
      <c r="D31" s="1"/>
      <c r="F31">
        <v>146</v>
      </c>
      <c r="G31" t="s">
        <v>7</v>
      </c>
      <c r="H31" s="3">
        <v>11</v>
      </c>
      <c r="I31">
        <v>1000</v>
      </c>
      <c r="J31" s="1">
        <f t="shared" si="0"/>
        <v>90.909090909090907</v>
      </c>
      <c r="M31" s="1"/>
      <c r="N31" s="1"/>
      <c r="O31" s="4"/>
      <c r="P31" s="4"/>
      <c r="Q31" s="5"/>
      <c r="S31" s="4"/>
      <c r="T31" s="1"/>
      <c r="U31" s="1"/>
      <c r="V31" s="1"/>
      <c r="W31" s="1"/>
      <c r="X31" s="1"/>
      <c r="AA31" s="3"/>
      <c r="AB31" s="1"/>
      <c r="AC31" s="1"/>
      <c r="AD31" s="3"/>
      <c r="AE31" s="3"/>
      <c r="AF31" s="3"/>
      <c r="AG31" s="3"/>
      <c r="AH31" s="1"/>
      <c r="AI31" s="1"/>
      <c r="AJ31" s="1"/>
      <c r="AK31" s="1"/>
      <c r="AL31" s="1"/>
      <c r="AM31" s="1">
        <f>AR31+AT31+AV31+AX31+AZ31+BB31+BD31+BF31+BH31</f>
        <v>1300</v>
      </c>
      <c r="AO31" s="1">
        <f>AS31+AU31+AW31+AY31+BA31+BC31+BE31+BG31+BI31</f>
        <v>107.65899671030292</v>
      </c>
      <c r="AP31" s="1"/>
      <c r="AQ31" s="1"/>
      <c r="AR31">
        <v>150</v>
      </c>
      <c r="AS31" s="1">
        <v>34.153665330744516</v>
      </c>
      <c r="AT31">
        <v>100</v>
      </c>
      <c r="AU31" s="1">
        <v>12.987071415822589</v>
      </c>
      <c r="AV31">
        <v>100</v>
      </c>
      <c r="AW31" s="1">
        <v>3.8381329481058408</v>
      </c>
      <c r="AX31">
        <v>100</v>
      </c>
      <c r="AY31" s="1">
        <v>4.1387712865957127</v>
      </c>
      <c r="AZ31">
        <v>100</v>
      </c>
      <c r="BA31" s="1">
        <v>6.7938156844360575</v>
      </c>
      <c r="BB31">
        <v>100</v>
      </c>
      <c r="BC31" s="1">
        <v>7.8215009729104708</v>
      </c>
      <c r="BD31">
        <v>250</v>
      </c>
      <c r="BE31" s="1">
        <v>15.50677092413749</v>
      </c>
      <c r="BF31">
        <v>200</v>
      </c>
      <c r="BG31" s="1">
        <v>9.1599855752699355</v>
      </c>
      <c r="BH31">
        <v>200</v>
      </c>
      <c r="BI31" s="1">
        <v>13.259282572280318</v>
      </c>
    </row>
    <row r="32" spans="1:61" x14ac:dyDescent="0.25">
      <c r="A32" t="s">
        <v>35</v>
      </c>
      <c r="B32" t="s">
        <v>78</v>
      </c>
      <c r="C32" s="2">
        <v>39150</v>
      </c>
      <c r="D32" s="1"/>
      <c r="F32">
        <v>150</v>
      </c>
      <c r="G32" t="s">
        <v>7</v>
      </c>
      <c r="H32" s="3">
        <v>11</v>
      </c>
      <c r="I32">
        <v>1000</v>
      </c>
      <c r="J32" s="1">
        <f t="shared" si="0"/>
        <v>90.909090909090907</v>
      </c>
      <c r="M32" s="1"/>
      <c r="N32" s="1"/>
      <c r="O32" s="4"/>
      <c r="P32" s="4"/>
      <c r="Q32" s="5"/>
      <c r="S32" s="4"/>
      <c r="T32" s="1"/>
      <c r="U32" s="1"/>
      <c r="V32" s="1"/>
      <c r="W32" s="1"/>
      <c r="X32" s="1"/>
      <c r="AA32" s="3"/>
      <c r="AB32" s="1"/>
      <c r="AC32" s="1"/>
      <c r="AD32" s="3"/>
      <c r="AE32" s="3"/>
      <c r="AF32" s="3"/>
      <c r="AG32" s="3"/>
      <c r="AH32" s="1"/>
      <c r="AI32" s="1"/>
      <c r="AJ32" s="1"/>
      <c r="AK32" s="1"/>
      <c r="AL32" s="1"/>
      <c r="AM32" s="1">
        <f>AR32+AT32+AV32+AX32+AZ32+BB32+BD32+BF32+BH32</f>
        <v>1300</v>
      </c>
      <c r="AO32" s="1">
        <f>AS32+AU32+AW32+AY32+BA32+BC32+BE32+BG32+BI32</f>
        <v>99.687736128628046</v>
      </c>
      <c r="AP32" s="1"/>
      <c r="AQ32" s="1"/>
      <c r="AR32">
        <v>150</v>
      </c>
      <c r="AS32" s="1">
        <v>32.968684496511372</v>
      </c>
      <c r="AT32">
        <v>100</v>
      </c>
      <c r="AU32" s="1">
        <v>12.978687693563359</v>
      </c>
      <c r="AV32">
        <v>100</v>
      </c>
      <c r="AW32" s="1">
        <v>2.8822756901197479</v>
      </c>
      <c r="AX32">
        <v>100</v>
      </c>
      <c r="AY32" s="1">
        <v>3.7327614380632745</v>
      </c>
      <c r="AZ32">
        <v>100</v>
      </c>
      <c r="BA32" s="1">
        <v>6.2688074348656357</v>
      </c>
      <c r="BB32">
        <v>100</v>
      </c>
      <c r="BC32" s="1">
        <v>6.9650443955436216</v>
      </c>
      <c r="BD32">
        <v>250</v>
      </c>
      <c r="BE32" s="1">
        <v>13.784959480315342</v>
      </c>
      <c r="BF32">
        <v>200</v>
      </c>
      <c r="BG32" s="1">
        <v>7.2889561431771241</v>
      </c>
      <c r="BH32">
        <v>200</v>
      </c>
      <c r="BI32" s="1">
        <v>12.817559356468569</v>
      </c>
    </row>
    <row r="33" spans="1:102" x14ac:dyDescent="0.25">
      <c r="A33" t="s">
        <v>35</v>
      </c>
      <c r="B33" t="s">
        <v>78</v>
      </c>
      <c r="C33" s="2">
        <v>39151</v>
      </c>
      <c r="D33" s="1">
        <v>8</v>
      </c>
      <c r="E33" s="2" t="s">
        <v>54</v>
      </c>
      <c r="F33">
        <v>151</v>
      </c>
      <c r="G33" t="s">
        <v>7</v>
      </c>
      <c r="H33" s="3">
        <v>11</v>
      </c>
      <c r="I33">
        <v>1000</v>
      </c>
      <c r="J33" s="1">
        <f t="shared" si="0"/>
        <v>90.909090909090907</v>
      </c>
      <c r="K33" s="4"/>
      <c r="L33" s="4"/>
      <c r="M33" s="1"/>
      <c r="N33" s="1"/>
      <c r="O33" s="4"/>
      <c r="P33" s="4"/>
      <c r="Q33" s="5"/>
      <c r="R33" s="4"/>
      <c r="S33" s="4"/>
      <c r="T33" s="1"/>
      <c r="U33" s="1"/>
      <c r="V33" s="1"/>
      <c r="W33" s="1"/>
      <c r="X33" s="1"/>
      <c r="Y33" s="4"/>
      <c r="Z33" s="4"/>
      <c r="AA33" s="3"/>
      <c r="AB33" s="1"/>
      <c r="AC33" s="1"/>
      <c r="AD33" s="3"/>
      <c r="AE33" s="3"/>
      <c r="AF33" s="3"/>
      <c r="AG33" s="3"/>
      <c r="AH33" s="1"/>
      <c r="AI33" s="1"/>
      <c r="AJ33" s="1"/>
      <c r="AK33" s="1"/>
      <c r="AL33" s="1"/>
      <c r="AM33" s="1"/>
      <c r="AN33" s="4"/>
      <c r="AO33" s="1"/>
      <c r="AP33" s="1"/>
      <c r="AQ33" s="1"/>
      <c r="AR33" s="4"/>
      <c r="AS33" s="1"/>
      <c r="AT33">
        <v>10</v>
      </c>
      <c r="AU33" s="1"/>
      <c r="AV33">
        <v>10</v>
      </c>
      <c r="AW33" s="1"/>
      <c r="AY33" s="1"/>
      <c r="BA33" s="1"/>
      <c r="BC33" s="1"/>
      <c r="BE33" s="1"/>
      <c r="BG33" s="1"/>
      <c r="BH33" s="4"/>
      <c r="BI33" s="1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</row>
    <row r="34" spans="1:102" x14ac:dyDescent="0.25">
      <c r="A34" t="s">
        <v>35</v>
      </c>
      <c r="B34" t="s">
        <v>78</v>
      </c>
      <c r="C34" s="2">
        <v>39157</v>
      </c>
      <c r="D34" s="1"/>
      <c r="F34">
        <v>157</v>
      </c>
      <c r="G34" t="s">
        <v>7</v>
      </c>
      <c r="H34" s="3">
        <v>11</v>
      </c>
      <c r="I34">
        <v>1000</v>
      </c>
      <c r="J34" s="1">
        <f t="shared" si="0"/>
        <v>90.909090909090907</v>
      </c>
      <c r="M34" s="1"/>
      <c r="N34" s="1"/>
      <c r="O34" s="4"/>
      <c r="P34" s="4"/>
      <c r="Q34" s="5"/>
      <c r="S34" s="4"/>
      <c r="T34" s="1"/>
      <c r="U34" s="1"/>
      <c r="V34" s="1"/>
      <c r="W34" s="1"/>
      <c r="X34" s="1"/>
      <c r="AA34" s="3"/>
      <c r="AB34" s="1"/>
      <c r="AC34" s="1"/>
      <c r="AD34" s="3"/>
      <c r="AE34" s="3"/>
      <c r="AF34" s="3"/>
      <c r="AG34" s="3"/>
      <c r="AH34" s="1"/>
      <c r="AI34" s="1"/>
      <c r="AJ34" s="1"/>
      <c r="AK34" s="1"/>
      <c r="AL34" s="1"/>
      <c r="AM34" s="1">
        <f>AR34+AT34+AV34+AX34+AZ34+BB34+BD34+BF34+BH34</f>
        <v>1300</v>
      </c>
      <c r="AO34" s="1">
        <f>AS34+AU34+AW34+AY34+BA34+BC34+BE34+BG34+BI34</f>
        <v>75.714898068921769</v>
      </c>
      <c r="AP34" s="1"/>
      <c r="AQ34" s="1"/>
      <c r="AR34">
        <v>150</v>
      </c>
      <c r="AS34" s="1">
        <v>20.471183830660404</v>
      </c>
      <c r="AT34">
        <v>100</v>
      </c>
      <c r="AU34" s="1">
        <v>12.200349596593462</v>
      </c>
      <c r="AV34">
        <v>100</v>
      </c>
      <c r="AW34" s="1">
        <v>2.1623878305692514</v>
      </c>
      <c r="AX34">
        <v>100</v>
      </c>
      <c r="AY34" s="1">
        <v>2.9569777811492663</v>
      </c>
      <c r="AZ34">
        <v>100</v>
      </c>
      <c r="BA34" s="1">
        <v>4.9227879559587677</v>
      </c>
      <c r="BB34">
        <v>100</v>
      </c>
      <c r="BC34" s="1">
        <v>6.5046328685540331</v>
      </c>
      <c r="BD34">
        <v>250</v>
      </c>
      <c r="BE34" s="1">
        <v>11.733021974984732</v>
      </c>
      <c r="BF34">
        <v>200</v>
      </c>
      <c r="BG34" s="1">
        <v>6.0413484872564069</v>
      </c>
      <c r="BH34">
        <v>200</v>
      </c>
      <c r="BI34" s="1">
        <v>8.7222077431954474</v>
      </c>
    </row>
    <row r="35" spans="1:102" x14ac:dyDescent="0.25">
      <c r="A35" t="s">
        <v>35</v>
      </c>
      <c r="B35" t="s">
        <v>78</v>
      </c>
      <c r="C35" s="2">
        <v>39161</v>
      </c>
      <c r="D35" s="1"/>
      <c r="E35" s="2"/>
      <c r="F35">
        <v>161</v>
      </c>
      <c r="G35" t="s">
        <v>7</v>
      </c>
      <c r="H35" s="3">
        <v>11</v>
      </c>
      <c r="I35">
        <v>1000</v>
      </c>
      <c r="J35" s="1">
        <f t="shared" si="0"/>
        <v>90.909090909090907</v>
      </c>
      <c r="K35" s="4"/>
      <c r="L35" s="4"/>
      <c r="M35" s="1"/>
      <c r="N35" s="1"/>
      <c r="O35" s="4"/>
      <c r="P35" s="4"/>
      <c r="Q35" s="5"/>
      <c r="R35" s="4"/>
      <c r="S35" s="4"/>
      <c r="T35" s="1"/>
      <c r="U35" s="1"/>
      <c r="V35" s="1"/>
      <c r="W35" s="1"/>
      <c r="X35" s="1"/>
      <c r="Y35" s="4"/>
      <c r="Z35" s="4"/>
      <c r="AA35" s="3"/>
      <c r="AB35" s="1"/>
      <c r="AC35" s="1"/>
      <c r="AD35" s="3"/>
      <c r="AE35" s="3"/>
      <c r="AF35" s="3"/>
      <c r="AG35" s="3"/>
      <c r="AH35" s="1"/>
      <c r="AI35" s="1"/>
      <c r="AJ35" s="1">
        <v>116.6</v>
      </c>
      <c r="AK35" s="1">
        <v>71.571462782674601</v>
      </c>
      <c r="AL35" s="1"/>
      <c r="AM35" s="1"/>
      <c r="AN35" s="4"/>
      <c r="AO35" s="1"/>
      <c r="AP35" s="1"/>
      <c r="AQ35" s="1"/>
      <c r="AR35" s="4"/>
      <c r="AS35" s="1"/>
      <c r="AT35">
        <v>10</v>
      </c>
      <c r="AU35" s="1"/>
      <c r="AV35">
        <v>10</v>
      </c>
      <c r="AW35" s="1"/>
      <c r="AY35" s="1"/>
      <c r="BA35" s="1"/>
      <c r="BC35" s="1"/>
      <c r="BE35" s="1"/>
      <c r="BG35" s="1"/>
      <c r="BH35" s="4"/>
      <c r="BI35" s="1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</row>
    <row r="36" spans="1:102" x14ac:dyDescent="0.25">
      <c r="A36" t="s">
        <v>35</v>
      </c>
      <c r="B36" t="s">
        <v>78</v>
      </c>
      <c r="C36" s="2">
        <v>39162</v>
      </c>
      <c r="D36" s="1">
        <v>9</v>
      </c>
      <c r="E36" t="s">
        <v>46</v>
      </c>
      <c r="F36">
        <v>162</v>
      </c>
      <c r="G36" t="s">
        <v>7</v>
      </c>
      <c r="H36" s="3">
        <v>11</v>
      </c>
      <c r="I36">
        <v>1000</v>
      </c>
      <c r="J36" s="1">
        <f t="shared" si="0"/>
        <v>90.909090909090907</v>
      </c>
      <c r="M36" s="1"/>
      <c r="N36" s="1"/>
      <c r="O36" s="4"/>
      <c r="P36" s="4"/>
      <c r="Q36" s="5"/>
      <c r="S36" s="4"/>
      <c r="T36" s="1"/>
      <c r="U36" s="1"/>
      <c r="V36" s="1"/>
      <c r="W36" s="1"/>
      <c r="X36" s="1"/>
      <c r="Z36" s="1">
        <f>AB36*(1/(AA36/100))</f>
        <v>332.34233127576829</v>
      </c>
      <c r="AA36" s="3">
        <v>41.664869915443141</v>
      </c>
      <c r="AB36" s="1">
        <v>138.46999999999997</v>
      </c>
      <c r="AC36" s="1">
        <f>Z36-AB36</f>
        <v>193.87233127576832</v>
      </c>
      <c r="AD36" s="3">
        <v>6.0999999999999988</v>
      </c>
      <c r="AE36" s="3"/>
      <c r="AF36" s="3"/>
      <c r="AG36" s="3"/>
      <c r="AH36" s="1"/>
      <c r="AI36" s="1"/>
      <c r="AJ36" s="1"/>
      <c r="AK36" s="1"/>
      <c r="AL36" s="1"/>
      <c r="AM36" s="1">
        <f>AR36+AT36+AV36+AX36+AZ36+BB36+BD36+BF36+BH36</f>
        <v>1300</v>
      </c>
      <c r="AO36" s="1">
        <f>AS36+AU36+AW36+AY36+BA36+BC36+BE36+BG36+BI36</f>
        <v>68.065106647333238</v>
      </c>
      <c r="AP36" s="1"/>
      <c r="AQ36" s="1"/>
      <c r="AR36">
        <v>150</v>
      </c>
      <c r="AS36" s="1">
        <v>15.038709643061917</v>
      </c>
      <c r="AT36">
        <v>100</v>
      </c>
      <c r="AU36" s="1">
        <v>12.390098052399203</v>
      </c>
      <c r="AV36">
        <v>100</v>
      </c>
      <c r="AW36" s="1">
        <v>2.3106419910800398</v>
      </c>
      <c r="AX36">
        <v>100</v>
      </c>
      <c r="AY36" s="1">
        <v>2.5431611908385321</v>
      </c>
      <c r="AZ36">
        <v>100</v>
      </c>
      <c r="BA36" s="1">
        <v>5.0033530373613182</v>
      </c>
      <c r="BB36">
        <v>100</v>
      </c>
      <c r="BC36" s="1">
        <v>6.3633562870979681</v>
      </c>
      <c r="BD36">
        <v>250</v>
      </c>
      <c r="BE36" s="1">
        <v>10.68151571118122</v>
      </c>
      <c r="BF36">
        <v>200</v>
      </c>
      <c r="BG36" s="1">
        <v>5.0737244883829007</v>
      </c>
      <c r="BH36">
        <v>200</v>
      </c>
      <c r="BI36" s="1">
        <v>8.6605462459301279</v>
      </c>
    </row>
    <row r="37" spans="1:102" x14ac:dyDescent="0.25">
      <c r="A37" t="s">
        <v>35</v>
      </c>
      <c r="B37" t="s">
        <v>78</v>
      </c>
      <c r="C37" s="2">
        <v>39167</v>
      </c>
      <c r="F37">
        <v>167</v>
      </c>
      <c r="G37" t="s">
        <v>7</v>
      </c>
      <c r="H37" s="3">
        <v>11</v>
      </c>
      <c r="I37">
        <v>1000</v>
      </c>
      <c r="J37" s="1">
        <f t="shared" si="0"/>
        <v>90.909090909090907</v>
      </c>
      <c r="M37" s="1">
        <v>191.45892882311543</v>
      </c>
      <c r="N37" s="1">
        <v>145.12635539984734</v>
      </c>
      <c r="O37" s="4">
        <v>1.3017510306359001</v>
      </c>
      <c r="P37" s="4">
        <v>0.11594896414281715</v>
      </c>
      <c r="Q37" s="5">
        <f>O37/N37</f>
        <v>8.9697769026815203E-3</v>
      </c>
      <c r="R37" s="5">
        <v>2.6322372663619559E-2</v>
      </c>
      <c r="S37" s="3">
        <f>N37*R37</f>
        <v>3.8200700101476786</v>
      </c>
      <c r="T37" s="1"/>
      <c r="U37" s="1">
        <v>47.402333363927603</v>
      </c>
      <c r="V37" s="1">
        <v>443.09488148036604</v>
      </c>
      <c r="W37" s="1">
        <v>506.95030729696504</v>
      </c>
      <c r="X37" s="1">
        <f>M37+N37+W37</f>
        <v>843.53559151992772</v>
      </c>
      <c r="Y37" s="4">
        <f>W37/X37</f>
        <v>0.6009827118065223</v>
      </c>
      <c r="Z37" s="4"/>
      <c r="AA37" s="3"/>
      <c r="AB37" s="1"/>
      <c r="AC37" s="1"/>
      <c r="AD37" s="3"/>
      <c r="AE37" s="4">
        <f>M37/X37</f>
        <v>0.22697196271011452</v>
      </c>
      <c r="AF37" s="4">
        <f>N37/X37</f>
        <v>0.17204532548336329</v>
      </c>
      <c r="AG37" s="4">
        <f>W37/X37</f>
        <v>0.6009827118065223</v>
      </c>
      <c r="AH37" s="1"/>
      <c r="AI37" s="1"/>
      <c r="AJ37" s="1">
        <v>42.333559911659805</v>
      </c>
      <c r="AK37" s="1">
        <v>85.635891945247309</v>
      </c>
      <c r="AL37" s="1"/>
      <c r="AM37" s="1"/>
      <c r="AO37" s="1"/>
      <c r="AP37" s="1"/>
      <c r="AQ37" s="1"/>
      <c r="AS37" s="1"/>
      <c r="AT37">
        <v>10</v>
      </c>
      <c r="AU37" s="1"/>
      <c r="AV37">
        <v>10</v>
      </c>
      <c r="AW37" s="1"/>
      <c r="AY37" s="1"/>
      <c r="BA37" s="1"/>
      <c r="BC37" s="1"/>
      <c r="BE37" s="1"/>
      <c r="BG37" s="1"/>
      <c r="BI37" s="1"/>
    </row>
    <row r="38" spans="1:102" x14ac:dyDescent="0.25">
      <c r="A38" t="s">
        <v>35</v>
      </c>
      <c r="B38" t="s">
        <v>78</v>
      </c>
      <c r="C38" s="2">
        <v>39168</v>
      </c>
      <c r="D38" s="1"/>
      <c r="F38">
        <v>168</v>
      </c>
      <c r="G38" t="s">
        <v>7</v>
      </c>
      <c r="H38" s="3">
        <v>11</v>
      </c>
      <c r="I38">
        <v>1000</v>
      </c>
      <c r="J38" s="1">
        <f t="shared" si="0"/>
        <v>90.909090909090907</v>
      </c>
      <c r="M38" s="1"/>
      <c r="N38" s="1"/>
      <c r="O38" s="4"/>
      <c r="P38" s="4"/>
      <c r="Q38" s="5"/>
      <c r="S38" s="4"/>
      <c r="T38" s="1"/>
      <c r="U38" s="1"/>
      <c r="V38" s="1"/>
      <c r="W38" s="1"/>
      <c r="X38" s="1"/>
      <c r="AA38" s="3"/>
      <c r="AB38" s="1"/>
      <c r="AC38" s="1"/>
      <c r="AD38" s="3"/>
      <c r="AE38" s="3"/>
      <c r="AF38" s="3"/>
      <c r="AG38" s="3"/>
      <c r="AH38" s="1"/>
      <c r="AI38" s="1"/>
      <c r="AJ38" s="1"/>
      <c r="AK38" s="1"/>
      <c r="AL38" s="1"/>
      <c r="AM38" s="1">
        <f>AR38+AT38+AV38+AX38+AZ38+BB38+BD38+BF38+BH38</f>
        <v>1300</v>
      </c>
      <c r="AO38" s="1">
        <f>AS38+AU38+AW38+AY38+BA38+BC38+BE38+BG38+BI38</f>
        <v>51.358577490243768</v>
      </c>
      <c r="AP38" s="1"/>
      <c r="AQ38" s="1"/>
      <c r="AR38">
        <v>150</v>
      </c>
      <c r="AS38" s="1">
        <v>4.7923445961998441</v>
      </c>
      <c r="AT38">
        <v>100</v>
      </c>
      <c r="AU38" s="1">
        <v>12.099803232024385</v>
      </c>
      <c r="AV38">
        <v>100</v>
      </c>
      <c r="AW38" s="1">
        <v>2.6462228796844194</v>
      </c>
      <c r="AX38">
        <v>100</v>
      </c>
      <c r="AY38" s="1">
        <v>2.4145093892651985</v>
      </c>
      <c r="AZ38">
        <v>100</v>
      </c>
      <c r="BA38" s="1">
        <v>4.0654781000416129</v>
      </c>
      <c r="BB38">
        <v>100</v>
      </c>
      <c r="BC38" s="1">
        <v>5.5681355547663784</v>
      </c>
      <c r="BD38">
        <v>250</v>
      </c>
      <c r="BE38" s="1">
        <v>9.0040781669653747</v>
      </c>
      <c r="BF38">
        <v>200</v>
      </c>
      <c r="BG38" s="1">
        <v>4.1388780546100818</v>
      </c>
      <c r="BH38">
        <v>200</v>
      </c>
      <c r="BI38" s="1">
        <v>6.6291275166864736</v>
      </c>
    </row>
    <row r="39" spans="1:102" x14ac:dyDescent="0.25">
      <c r="A39" t="s">
        <v>35</v>
      </c>
      <c r="B39" t="s">
        <v>78</v>
      </c>
      <c r="C39" s="2">
        <v>39176</v>
      </c>
      <c r="D39" s="1"/>
      <c r="F39">
        <v>176</v>
      </c>
      <c r="G39" t="s">
        <v>7</v>
      </c>
      <c r="H39" s="3">
        <v>11</v>
      </c>
      <c r="I39">
        <v>1000</v>
      </c>
      <c r="J39" s="1">
        <f t="shared" si="0"/>
        <v>90.909090909090907</v>
      </c>
      <c r="M39" s="1"/>
      <c r="N39" s="1"/>
      <c r="O39" s="4"/>
      <c r="P39" s="4"/>
      <c r="Q39" s="5"/>
      <c r="S39" s="4"/>
      <c r="T39" s="1"/>
      <c r="U39" s="1"/>
      <c r="V39" s="1"/>
      <c r="W39" s="1"/>
      <c r="X39" s="1"/>
      <c r="AA39" s="3"/>
      <c r="AB39" s="1"/>
      <c r="AC39" s="1"/>
      <c r="AD39" s="3"/>
      <c r="AE39" s="3"/>
      <c r="AF39" s="3"/>
      <c r="AG39" s="3"/>
      <c r="AH39" s="1"/>
      <c r="AI39" s="1"/>
      <c r="AJ39" s="1"/>
      <c r="AK39" s="1"/>
      <c r="AL39" s="1"/>
      <c r="AM39" s="1">
        <f>AR39+AT39+AV39+AX39+AZ39+BB39+BD39+BF39+BH39</f>
        <v>1300</v>
      </c>
      <c r="AO39" s="1">
        <f>AS39+AU39+AW39+AY39+BA39+BC39+BE39+BG39+BI39</f>
        <v>48.90176595960132</v>
      </c>
      <c r="AP39" s="1"/>
      <c r="AQ39" s="1"/>
      <c r="AR39">
        <v>150</v>
      </c>
      <c r="AS39" s="1">
        <v>9.4191095416546915</v>
      </c>
      <c r="AT39">
        <v>100</v>
      </c>
      <c r="AU39" s="1">
        <v>11.431940718992337</v>
      </c>
      <c r="AV39">
        <v>100</v>
      </c>
      <c r="AW39" s="1">
        <v>1.0965697700479708</v>
      </c>
      <c r="AX39">
        <v>100</v>
      </c>
      <c r="AY39" s="1">
        <v>1.4096463255450367</v>
      </c>
      <c r="AZ39">
        <v>100</v>
      </c>
      <c r="BA39" s="1">
        <v>3.9055324029129181</v>
      </c>
      <c r="BB39">
        <v>100</v>
      </c>
      <c r="BC39" s="1">
        <v>4.8034075878158689</v>
      </c>
      <c r="BD39">
        <v>250</v>
      </c>
      <c r="BE39" s="1">
        <v>7.8853712853685298</v>
      </c>
      <c r="BF39">
        <v>200</v>
      </c>
      <c r="BG39" s="1">
        <v>3.4323633150955288</v>
      </c>
      <c r="BH39">
        <v>200</v>
      </c>
      <c r="BI39" s="1">
        <v>5.5178250121684371</v>
      </c>
    </row>
    <row r="40" spans="1:102" x14ac:dyDescent="0.25">
      <c r="A40" t="s">
        <v>36</v>
      </c>
      <c r="B40" t="s">
        <v>79</v>
      </c>
      <c r="C40" s="2">
        <v>39000</v>
      </c>
      <c r="D40" s="1">
        <v>1</v>
      </c>
      <c r="E40" s="2" t="s">
        <v>56</v>
      </c>
      <c r="F40">
        <v>0</v>
      </c>
      <c r="G40" t="s">
        <v>7</v>
      </c>
      <c r="H40" s="3">
        <v>11</v>
      </c>
      <c r="I40">
        <v>1000</v>
      </c>
      <c r="J40" s="1">
        <f t="shared" si="0"/>
        <v>90.909090909090907</v>
      </c>
      <c r="K40" s="4"/>
      <c r="L40" s="4"/>
      <c r="M40" s="1"/>
      <c r="N40" s="1"/>
      <c r="O40" s="4"/>
      <c r="P40" s="4"/>
      <c r="Q40" s="5"/>
      <c r="R40" s="4"/>
      <c r="S40" s="4"/>
      <c r="T40" s="1"/>
      <c r="U40" s="1"/>
      <c r="V40" s="1"/>
      <c r="W40" s="1"/>
      <c r="X40" s="1"/>
      <c r="Y40" s="4"/>
      <c r="Z40" s="4"/>
      <c r="AA40" s="3"/>
      <c r="AB40" s="1"/>
      <c r="AC40" s="1"/>
      <c r="AD40" s="3"/>
      <c r="AE40" s="3"/>
      <c r="AF40" s="3"/>
      <c r="AG40" s="3"/>
      <c r="AH40" s="1"/>
      <c r="AI40" s="1"/>
      <c r="AJ40" s="1"/>
      <c r="AK40" s="1"/>
      <c r="AL40" s="1"/>
      <c r="AM40" s="1"/>
      <c r="AN40" s="4"/>
      <c r="AO40" s="1"/>
      <c r="AP40" s="1"/>
      <c r="AQ40" s="1"/>
      <c r="AR40" s="4"/>
      <c r="AS40" s="4"/>
      <c r="AT40">
        <v>10</v>
      </c>
      <c r="AU40" s="4"/>
      <c r="AV40">
        <v>10</v>
      </c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</row>
    <row r="41" spans="1:102" x14ac:dyDescent="0.25">
      <c r="A41" t="s">
        <v>36</v>
      </c>
      <c r="B41" t="s">
        <v>79</v>
      </c>
      <c r="C41" s="2">
        <v>39009</v>
      </c>
      <c r="D41" s="1">
        <v>3</v>
      </c>
      <c r="E41" s="2" t="s">
        <v>52</v>
      </c>
      <c r="F41">
        <v>9</v>
      </c>
      <c r="G41" t="s">
        <v>7</v>
      </c>
      <c r="H41" s="3">
        <v>11</v>
      </c>
      <c r="I41">
        <v>1000</v>
      </c>
      <c r="J41" s="1">
        <f t="shared" si="0"/>
        <v>90.909090909090907</v>
      </c>
      <c r="K41" s="4"/>
      <c r="L41" s="4"/>
      <c r="M41" s="1"/>
      <c r="N41" s="1"/>
      <c r="O41" s="4"/>
      <c r="P41" s="4"/>
      <c r="Q41" s="5"/>
      <c r="R41" s="4"/>
      <c r="S41" s="4"/>
      <c r="T41" s="1"/>
      <c r="U41" s="1"/>
      <c r="V41" s="1"/>
      <c r="W41" s="1"/>
      <c r="X41" s="1"/>
      <c r="Y41" s="4"/>
      <c r="Z41" s="4"/>
      <c r="AA41" s="3"/>
      <c r="AB41" s="1"/>
      <c r="AC41" s="1"/>
      <c r="AD41" s="3"/>
      <c r="AE41" s="3"/>
      <c r="AF41" s="3"/>
      <c r="AG41" s="3"/>
      <c r="AH41" s="1"/>
      <c r="AI41" s="1"/>
      <c r="AJ41" s="1"/>
      <c r="AK41" s="1"/>
      <c r="AL41" s="1"/>
      <c r="AM41" s="1"/>
      <c r="AN41" s="4"/>
      <c r="AO41" s="1"/>
      <c r="AP41" s="1"/>
      <c r="AQ41" s="1"/>
      <c r="AR41" s="4"/>
      <c r="AS41" s="4"/>
      <c r="AT41">
        <v>10</v>
      </c>
      <c r="AU41" s="4"/>
      <c r="AV41">
        <v>10</v>
      </c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</row>
    <row r="42" spans="1:102" x14ac:dyDescent="0.25">
      <c r="A42" t="s">
        <v>36</v>
      </c>
      <c r="B42" t="s">
        <v>79</v>
      </c>
      <c r="C42" s="2">
        <v>39043</v>
      </c>
      <c r="D42" s="1"/>
      <c r="F42">
        <v>43</v>
      </c>
      <c r="G42" t="s">
        <v>7</v>
      </c>
      <c r="H42" s="3">
        <v>11</v>
      </c>
      <c r="I42">
        <v>1000</v>
      </c>
      <c r="J42" s="1">
        <f t="shared" si="0"/>
        <v>90.909090909090907</v>
      </c>
      <c r="M42" s="1"/>
      <c r="N42" s="1"/>
      <c r="O42" s="4"/>
      <c r="P42" s="4"/>
      <c r="Q42" s="5"/>
      <c r="S42" s="4"/>
      <c r="T42" s="1"/>
      <c r="U42" s="1"/>
      <c r="V42" s="1"/>
      <c r="W42" s="1"/>
      <c r="X42" s="1"/>
      <c r="AA42" s="3"/>
      <c r="AB42" s="1"/>
      <c r="AC42" s="1"/>
      <c r="AD42" s="3"/>
      <c r="AE42" s="3"/>
      <c r="AF42" s="3"/>
      <c r="AG42" s="3"/>
      <c r="AH42" s="1"/>
      <c r="AI42" s="1"/>
      <c r="AJ42" s="1"/>
      <c r="AK42" s="1"/>
      <c r="AL42" s="1">
        <v>167.17649451228559</v>
      </c>
      <c r="AM42" s="1">
        <f>AR42+AT42+AV42+AX42+AZ42+BB42+BD42+BF42+BH42</f>
        <v>120</v>
      </c>
      <c r="AO42" s="1">
        <f>AS42+AU42+AW42+AY42+BA42+BC42+BE42+BG42+BI42</f>
        <v>175.28875309130524</v>
      </c>
      <c r="AP42" s="1"/>
      <c r="AQ42" s="1"/>
      <c r="AR42">
        <v>10</v>
      </c>
      <c r="AS42" s="1">
        <v>10.309224125836083</v>
      </c>
      <c r="AT42">
        <v>10</v>
      </c>
      <c r="AU42" s="1">
        <v>19.37155925009629</v>
      </c>
      <c r="AV42">
        <v>10</v>
      </c>
      <c r="AW42" s="1">
        <v>20.738946031228707</v>
      </c>
      <c r="AX42" s="1">
        <v>10</v>
      </c>
      <c r="AY42" s="1">
        <v>18.201314022132003</v>
      </c>
      <c r="AZ42">
        <v>10</v>
      </c>
      <c r="BA42" s="1">
        <v>18.328977795057249</v>
      </c>
      <c r="BB42" s="1">
        <v>10</v>
      </c>
      <c r="BC42" s="1">
        <v>18.29022272113351</v>
      </c>
      <c r="BD42">
        <v>20</v>
      </c>
      <c r="BE42" s="1">
        <v>34.173445939737441</v>
      </c>
      <c r="BF42">
        <v>20</v>
      </c>
      <c r="BG42" s="1">
        <v>18.539375103975267</v>
      </c>
      <c r="BH42">
        <v>20</v>
      </c>
      <c r="BI42" s="1">
        <v>17.335688102108683</v>
      </c>
    </row>
    <row r="43" spans="1:102" x14ac:dyDescent="0.25">
      <c r="A43" t="s">
        <v>36</v>
      </c>
      <c r="B43" t="s">
        <v>79</v>
      </c>
      <c r="C43" s="2">
        <v>39051</v>
      </c>
      <c r="D43" s="1"/>
      <c r="F43">
        <v>51</v>
      </c>
      <c r="G43" t="s">
        <v>7</v>
      </c>
      <c r="H43" s="3">
        <v>11</v>
      </c>
      <c r="I43">
        <v>1000</v>
      </c>
      <c r="J43" s="1">
        <f t="shared" si="0"/>
        <v>90.909090909090907</v>
      </c>
      <c r="M43" s="1"/>
      <c r="N43" s="1"/>
      <c r="O43" s="4"/>
      <c r="P43" s="4"/>
      <c r="Q43" s="5"/>
      <c r="S43" s="4"/>
      <c r="T43" s="1"/>
      <c r="U43" s="1"/>
      <c r="V43" s="1"/>
      <c r="W43" s="1"/>
      <c r="X43" s="1"/>
      <c r="AA43" s="3"/>
      <c r="AB43" s="1"/>
      <c r="AC43" s="1"/>
      <c r="AD43" s="3"/>
      <c r="AE43" s="3"/>
      <c r="AF43" s="3"/>
      <c r="AG43" s="3"/>
      <c r="AH43" s="1"/>
      <c r="AI43" s="1"/>
      <c r="AJ43" s="1"/>
      <c r="AK43" s="1"/>
      <c r="AL43" s="1">
        <v>161.79891790485689</v>
      </c>
      <c r="AM43" s="1">
        <f>AR43+AT43+AV43+AX43+AZ43+BB43+BD43+BF43+BH43</f>
        <v>120</v>
      </c>
      <c r="AO43" s="1">
        <f>AS43+AU43+AW43+AY43+BA43+BC43+BE43+BG43+BI43</f>
        <v>171.95039950356576</v>
      </c>
      <c r="AP43" s="1"/>
      <c r="AQ43" s="1"/>
      <c r="AR43">
        <v>10</v>
      </c>
      <c r="AS43" s="1">
        <v>6.7422614754308743</v>
      </c>
      <c r="AT43">
        <v>10</v>
      </c>
      <c r="AU43" s="1">
        <v>17.29501291216156</v>
      </c>
      <c r="AV43">
        <v>10</v>
      </c>
      <c r="AW43" s="1">
        <v>17.875982262532396</v>
      </c>
      <c r="AX43" s="1">
        <v>10</v>
      </c>
      <c r="AY43" s="1">
        <v>18.100089808733458</v>
      </c>
      <c r="AZ43">
        <v>10</v>
      </c>
      <c r="BA43" s="1">
        <v>18.526364046960623</v>
      </c>
      <c r="BB43" s="1">
        <v>10</v>
      </c>
      <c r="BC43" s="1">
        <v>19.115355870747592</v>
      </c>
      <c r="BD43">
        <v>20</v>
      </c>
      <c r="BE43" s="1">
        <v>34.834476263907355</v>
      </c>
      <c r="BF43">
        <v>20</v>
      </c>
      <c r="BG43" s="1">
        <v>20.357234905498238</v>
      </c>
      <c r="BH43">
        <v>20</v>
      </c>
      <c r="BI43" s="1">
        <v>19.103621957593667</v>
      </c>
    </row>
    <row r="44" spans="1:102" x14ac:dyDescent="0.25">
      <c r="A44" t="s">
        <v>36</v>
      </c>
      <c r="B44" t="s">
        <v>79</v>
      </c>
      <c r="C44" s="2">
        <v>39052</v>
      </c>
      <c r="D44" s="1">
        <v>4</v>
      </c>
      <c r="E44" t="s">
        <v>57</v>
      </c>
      <c r="F44">
        <v>52</v>
      </c>
      <c r="G44" t="s">
        <v>7</v>
      </c>
      <c r="H44" s="3">
        <v>11</v>
      </c>
      <c r="I44">
        <v>1000</v>
      </c>
      <c r="J44" s="1">
        <f t="shared" ref="J44:J107" si="1">1000000/H44/I44</f>
        <v>90.909090909090907</v>
      </c>
      <c r="K44" s="4"/>
      <c r="L44" s="4"/>
      <c r="M44" s="1"/>
      <c r="N44" s="1"/>
      <c r="O44" s="4"/>
      <c r="P44" s="4"/>
      <c r="Q44" s="5"/>
      <c r="R44" s="4"/>
      <c r="S44" s="4"/>
      <c r="T44" s="1"/>
      <c r="U44" s="1"/>
      <c r="V44" s="1"/>
      <c r="W44" s="1"/>
      <c r="X44" s="1"/>
      <c r="Y44" s="4"/>
      <c r="Z44" s="4"/>
      <c r="AA44" s="3"/>
      <c r="AB44" s="1"/>
      <c r="AC44" s="1"/>
      <c r="AD44" s="3"/>
      <c r="AE44" s="3"/>
      <c r="AF44" s="3"/>
      <c r="AG44" s="3"/>
      <c r="AH44" s="1"/>
      <c r="AI44" s="1"/>
      <c r="AJ44" s="1"/>
      <c r="AK44" s="1"/>
      <c r="AL44" s="1"/>
      <c r="AM44" s="1"/>
      <c r="AN44" s="4"/>
      <c r="AO44" s="1"/>
      <c r="AP44" s="1"/>
      <c r="AQ44" s="1"/>
      <c r="AR44" s="4"/>
      <c r="AS44" s="1"/>
      <c r="AT44">
        <v>10</v>
      </c>
      <c r="AU44" s="1"/>
      <c r="AV44">
        <v>10</v>
      </c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</row>
    <row r="45" spans="1:102" x14ac:dyDescent="0.25">
      <c r="A45" t="s">
        <v>36</v>
      </c>
      <c r="B45" t="s">
        <v>79</v>
      </c>
      <c r="C45" s="2">
        <v>39055</v>
      </c>
      <c r="D45" s="1"/>
      <c r="F45">
        <v>55</v>
      </c>
      <c r="G45" t="s">
        <v>7</v>
      </c>
      <c r="H45" s="3">
        <v>11</v>
      </c>
      <c r="I45">
        <v>1000</v>
      </c>
      <c r="J45" s="1">
        <f t="shared" si="1"/>
        <v>90.909090909090907</v>
      </c>
      <c r="M45" s="1"/>
      <c r="N45" s="1"/>
      <c r="O45" s="4"/>
      <c r="P45" s="4"/>
      <c r="Q45" s="5"/>
      <c r="S45" s="4"/>
      <c r="T45" s="1"/>
      <c r="U45" s="1"/>
      <c r="V45" s="1"/>
      <c r="W45" s="1"/>
      <c r="X45" s="1"/>
      <c r="AA45" s="3"/>
      <c r="AB45" s="1"/>
      <c r="AC45" s="1"/>
      <c r="AD45" s="3"/>
      <c r="AE45" s="3"/>
      <c r="AF45" s="3"/>
      <c r="AG45" s="3"/>
      <c r="AH45" s="1"/>
      <c r="AI45" s="1"/>
      <c r="AJ45" s="1"/>
      <c r="AK45" s="1"/>
      <c r="AL45" s="1">
        <v>171.02162768126331</v>
      </c>
      <c r="AM45" s="1">
        <f>AR45+AT45+AV45+AX45+AZ45+BB45+BD45+BF45+BH45</f>
        <v>120</v>
      </c>
      <c r="AO45" s="1">
        <f>AS45+AU45+AW45+AY45+BA45+BC45+BE45+BG45+BI45</f>
        <v>179.52468229402777</v>
      </c>
      <c r="AP45" s="1"/>
      <c r="AQ45" s="1"/>
      <c r="AR45">
        <v>10</v>
      </c>
      <c r="AS45" s="1">
        <v>13.713881880940686</v>
      </c>
      <c r="AT45">
        <v>10</v>
      </c>
      <c r="AU45" s="1">
        <v>17.90569658654276</v>
      </c>
      <c r="AV45">
        <v>10</v>
      </c>
      <c r="AW45" s="1">
        <v>18.124642234831562</v>
      </c>
      <c r="AX45" s="1">
        <v>10</v>
      </c>
      <c r="AY45" s="1">
        <v>17.507660289476924</v>
      </c>
      <c r="AZ45">
        <v>10</v>
      </c>
      <c r="BA45" s="1">
        <v>17.481304624210196</v>
      </c>
      <c r="BB45" s="1">
        <v>10</v>
      </c>
      <c r="BC45" s="1">
        <v>18.71314550080745</v>
      </c>
      <c r="BD45">
        <v>20</v>
      </c>
      <c r="BE45" s="1">
        <v>35.132409871270418</v>
      </c>
      <c r="BF45">
        <v>20</v>
      </c>
      <c r="BG45" s="1">
        <v>20.079927470952619</v>
      </c>
      <c r="BH45">
        <v>20</v>
      </c>
      <c r="BI45" s="1">
        <v>20.866013834995151</v>
      </c>
    </row>
    <row r="46" spans="1:102" x14ac:dyDescent="0.25">
      <c r="A46" t="s">
        <v>36</v>
      </c>
      <c r="B46" t="s">
        <v>79</v>
      </c>
      <c r="C46" s="2">
        <v>39057</v>
      </c>
      <c r="D46" s="1"/>
      <c r="F46">
        <v>57</v>
      </c>
      <c r="G46" t="s">
        <v>7</v>
      </c>
      <c r="H46" s="3">
        <v>11</v>
      </c>
      <c r="I46">
        <v>1000</v>
      </c>
      <c r="J46" s="1">
        <f t="shared" si="1"/>
        <v>90.909090909090907</v>
      </c>
      <c r="K46" s="1">
        <v>155</v>
      </c>
      <c r="L46" s="3">
        <v>10.55</v>
      </c>
      <c r="M46" s="1"/>
      <c r="N46" s="1"/>
      <c r="O46" s="4"/>
      <c r="P46" s="4"/>
      <c r="Q46" s="5"/>
      <c r="S46" s="4"/>
      <c r="T46" s="1"/>
      <c r="U46" s="1"/>
      <c r="V46" s="1"/>
      <c r="W46" s="1"/>
      <c r="X46" s="1"/>
      <c r="AA46" s="3"/>
      <c r="AB46" s="1"/>
      <c r="AC46" s="1"/>
      <c r="AD46" s="3"/>
      <c r="AE46" s="3"/>
      <c r="AF46" s="3"/>
      <c r="AG46" s="3"/>
      <c r="AH46" s="1"/>
      <c r="AI46" s="1"/>
      <c r="AJ46" s="1"/>
      <c r="AK46" s="1"/>
      <c r="AL46" s="1">
        <v>157.0935938822067</v>
      </c>
      <c r="AM46" s="1">
        <f>AR46+AT46+AV46+AX46+AZ46+BB46+BD46+BF46+BH46</f>
        <v>120</v>
      </c>
      <c r="AO46" s="1">
        <f>AS46+AU46+AW46+AY46+BA46+BC46+BE46+BG46+BI46</f>
        <v>172.24200507845359</v>
      </c>
      <c r="AP46" s="1"/>
      <c r="AQ46" s="1"/>
      <c r="AR46">
        <v>10</v>
      </c>
      <c r="AS46" s="1">
        <v>11.385</v>
      </c>
      <c r="AT46">
        <v>10</v>
      </c>
      <c r="AU46" s="1">
        <v>17.418340671790993</v>
      </c>
      <c r="AV46">
        <v>10</v>
      </c>
      <c r="AW46" s="1">
        <v>17.58729628560004</v>
      </c>
      <c r="AX46" s="1">
        <v>10</v>
      </c>
      <c r="AY46" s="1">
        <v>16.611716030838089</v>
      </c>
      <c r="AZ46">
        <v>10</v>
      </c>
      <c r="BA46" s="1">
        <v>17.519924921405476</v>
      </c>
      <c r="BB46" s="1">
        <v>10</v>
      </c>
      <c r="BC46" s="1">
        <v>18.301645497226332</v>
      </c>
      <c r="BD46">
        <v>20</v>
      </c>
      <c r="BE46" s="1">
        <v>34.314069725714866</v>
      </c>
      <c r="BF46">
        <v>20</v>
      </c>
      <c r="BG46" s="1">
        <v>20.079610384899631</v>
      </c>
      <c r="BH46">
        <v>20</v>
      </c>
      <c r="BI46" s="1">
        <v>19.02440156097817</v>
      </c>
    </row>
    <row r="47" spans="1:102" x14ac:dyDescent="0.25">
      <c r="A47" t="s">
        <v>36</v>
      </c>
      <c r="B47" t="s">
        <v>79</v>
      </c>
      <c r="C47" s="2">
        <v>39059</v>
      </c>
      <c r="D47" s="1"/>
      <c r="F47">
        <v>59</v>
      </c>
      <c r="G47" t="s">
        <v>7</v>
      </c>
      <c r="H47" s="3">
        <v>11</v>
      </c>
      <c r="I47">
        <v>1000</v>
      </c>
      <c r="J47" s="1">
        <f t="shared" si="1"/>
        <v>90.909090909090907</v>
      </c>
      <c r="M47" s="1"/>
      <c r="N47" s="1"/>
      <c r="O47" s="4"/>
      <c r="P47" s="4"/>
      <c r="Q47" s="5"/>
      <c r="S47" s="4"/>
      <c r="T47" s="1"/>
      <c r="U47" s="1"/>
      <c r="V47" s="1"/>
      <c r="W47" s="1"/>
      <c r="X47" s="1"/>
      <c r="AA47" s="3"/>
      <c r="AB47" s="1"/>
      <c r="AC47" s="1"/>
      <c r="AD47" s="3"/>
      <c r="AE47" s="3"/>
      <c r="AF47" s="3"/>
      <c r="AG47" s="3"/>
      <c r="AH47" s="1"/>
      <c r="AI47" s="1"/>
      <c r="AJ47" s="1"/>
      <c r="AK47" s="1"/>
      <c r="AL47" s="1">
        <v>157.42131108335661</v>
      </c>
      <c r="AM47" s="1">
        <f>AR47+AT47+AV47+AX47+AZ47+BB47+BD47+BF47+BH47</f>
        <v>120</v>
      </c>
      <c r="AO47" s="1">
        <f>AS47+AU47+AW47+AY47+BA47+BC47+BE47+BG47+BI47</f>
        <v>163.43227700589671</v>
      </c>
      <c r="AP47" s="1"/>
      <c r="AQ47" s="1"/>
      <c r="AR47">
        <v>10</v>
      </c>
      <c r="AS47" s="1">
        <v>9.2624218779453145</v>
      </c>
      <c r="AT47">
        <v>10</v>
      </c>
      <c r="AU47" s="1">
        <v>17.189258704489212</v>
      </c>
      <c r="AV47">
        <v>10</v>
      </c>
      <c r="AW47" s="1">
        <v>16.568592590137861</v>
      </c>
      <c r="AX47" s="1">
        <v>10</v>
      </c>
      <c r="AY47" s="1">
        <v>16.013511745010305</v>
      </c>
      <c r="AZ47">
        <v>10</v>
      </c>
      <c r="BA47" s="1">
        <v>17.553585644798225</v>
      </c>
      <c r="BB47" s="1">
        <v>10</v>
      </c>
      <c r="BC47" s="1">
        <v>17.694107472299109</v>
      </c>
      <c r="BD47">
        <v>20</v>
      </c>
      <c r="BE47" s="1">
        <v>34.037392271763693</v>
      </c>
      <c r="BF47">
        <v>20</v>
      </c>
      <c r="BG47" s="1">
        <v>18.397567833643073</v>
      </c>
      <c r="BH47">
        <v>20</v>
      </c>
      <c r="BI47" s="1">
        <v>16.715838865809893</v>
      </c>
    </row>
    <row r="48" spans="1:102" x14ac:dyDescent="0.25">
      <c r="A48" t="s">
        <v>36</v>
      </c>
      <c r="B48" t="s">
        <v>79</v>
      </c>
      <c r="C48" s="2">
        <v>39061</v>
      </c>
      <c r="D48" s="1"/>
      <c r="F48">
        <v>61</v>
      </c>
      <c r="G48" t="s">
        <v>7</v>
      </c>
      <c r="H48" s="3">
        <v>11</v>
      </c>
      <c r="I48">
        <v>1000</v>
      </c>
      <c r="J48" s="1">
        <f t="shared" si="1"/>
        <v>90.909090909090907</v>
      </c>
      <c r="M48" s="1"/>
      <c r="N48" s="1"/>
      <c r="O48" s="4"/>
      <c r="P48" s="4"/>
      <c r="Q48" s="5"/>
      <c r="S48" s="4"/>
      <c r="T48" s="1"/>
      <c r="U48" s="1"/>
      <c r="V48" s="1"/>
      <c r="W48" s="1"/>
      <c r="X48" s="1"/>
      <c r="AA48" s="3"/>
      <c r="AB48" s="1"/>
      <c r="AC48" s="1"/>
      <c r="AD48" s="3"/>
      <c r="AE48" s="3"/>
      <c r="AF48" s="3"/>
      <c r="AG48" s="3"/>
      <c r="AH48" s="1"/>
      <c r="AI48" s="1"/>
      <c r="AJ48" s="1"/>
      <c r="AK48" s="1"/>
      <c r="AL48" s="1">
        <v>208.6501964470275</v>
      </c>
      <c r="AM48" s="1">
        <f>AR48+AT48+AV48+AX48+AZ48+BB48+BD48+BF48+BH48</f>
        <v>120</v>
      </c>
      <c r="AO48" s="1">
        <f>AS48+AU48+AW48+AY48+BA48+BC48+BE48+BG48+BI48</f>
        <v>201.91958938465092</v>
      </c>
      <c r="AP48" s="1"/>
      <c r="AQ48" s="1"/>
      <c r="AR48">
        <v>10</v>
      </c>
      <c r="AS48" s="1">
        <v>33.443046524727109</v>
      </c>
      <c r="AT48">
        <v>10</v>
      </c>
      <c r="AU48" s="1">
        <v>21.358543146871682</v>
      </c>
      <c r="AV48">
        <v>10</v>
      </c>
      <c r="AW48" s="1">
        <v>21.917487959526348</v>
      </c>
      <c r="AX48" s="1">
        <v>10</v>
      </c>
      <c r="AY48" s="1">
        <v>18.310590328432014</v>
      </c>
      <c r="AZ48">
        <v>10</v>
      </c>
      <c r="BA48" s="1">
        <v>17.977417608389608</v>
      </c>
      <c r="BB48" s="1">
        <v>10</v>
      </c>
      <c r="BC48" s="1">
        <v>18.071476573571637</v>
      </c>
      <c r="BD48">
        <v>20</v>
      </c>
      <c r="BE48" s="1">
        <v>32.629340895393952</v>
      </c>
      <c r="BF48">
        <v>20</v>
      </c>
      <c r="BG48" s="1">
        <v>18.812333872879542</v>
      </c>
      <c r="BH48">
        <v>20</v>
      </c>
      <c r="BI48" s="1">
        <v>19.399352474859036</v>
      </c>
    </row>
    <row r="49" spans="1:61" x14ac:dyDescent="0.25">
      <c r="A49" t="s">
        <v>36</v>
      </c>
      <c r="B49" t="s">
        <v>79</v>
      </c>
      <c r="C49" s="2">
        <v>39064</v>
      </c>
      <c r="F49">
        <v>64</v>
      </c>
      <c r="G49" t="s">
        <v>7</v>
      </c>
      <c r="H49" s="3">
        <v>11</v>
      </c>
      <c r="I49">
        <v>1000</v>
      </c>
      <c r="J49" s="1">
        <f t="shared" si="1"/>
        <v>90.909090909090907</v>
      </c>
      <c r="K49" s="1">
        <v>242.5</v>
      </c>
      <c r="L49" s="3">
        <v>12.25</v>
      </c>
      <c r="M49" s="1"/>
      <c r="N49" s="1"/>
      <c r="O49" s="4"/>
      <c r="P49" s="4"/>
      <c r="S49" s="4"/>
      <c r="T49" s="1"/>
      <c r="U49" s="1"/>
      <c r="V49" s="1"/>
      <c r="W49" s="1"/>
      <c r="X49" s="1"/>
      <c r="AA49" s="3"/>
      <c r="AB49" s="1"/>
      <c r="AC49" s="1"/>
      <c r="AD49" s="3"/>
      <c r="AE49" s="3"/>
      <c r="AF49" s="3"/>
      <c r="AG49" s="3"/>
      <c r="AH49" s="1"/>
      <c r="AI49" s="1"/>
      <c r="AJ49" s="1"/>
      <c r="AK49" s="1"/>
      <c r="AL49" s="1"/>
      <c r="AM49" s="1"/>
      <c r="AO49" s="1"/>
      <c r="AP49" s="1"/>
      <c r="AQ49" s="1"/>
      <c r="AS49" s="1"/>
      <c r="AT49">
        <v>10</v>
      </c>
      <c r="AU49" s="1"/>
      <c r="AV49">
        <v>10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x14ac:dyDescent="0.25">
      <c r="A50" t="s">
        <v>36</v>
      </c>
      <c r="B50" t="s">
        <v>79</v>
      </c>
      <c r="C50" s="2">
        <v>39065</v>
      </c>
      <c r="D50" s="1"/>
      <c r="F50">
        <v>65</v>
      </c>
      <c r="G50" t="s">
        <v>7</v>
      </c>
      <c r="H50" s="3">
        <v>11</v>
      </c>
      <c r="I50">
        <v>1000</v>
      </c>
      <c r="J50" s="1">
        <f t="shared" si="1"/>
        <v>90.909090909090907</v>
      </c>
      <c r="M50" s="1"/>
      <c r="N50" s="1"/>
      <c r="O50" s="4"/>
      <c r="P50" s="4"/>
      <c r="Q50" s="5"/>
      <c r="S50" s="4"/>
      <c r="T50" s="1"/>
      <c r="U50" s="1"/>
      <c r="V50" s="1"/>
      <c r="W50" s="1"/>
      <c r="X50" s="1"/>
      <c r="AA50" s="3"/>
      <c r="AB50" s="1"/>
      <c r="AC50" s="1"/>
      <c r="AD50" s="3"/>
      <c r="AE50" s="3"/>
      <c r="AF50" s="3"/>
      <c r="AG50" s="3"/>
      <c r="AH50" s="1"/>
      <c r="AI50" s="1"/>
      <c r="AJ50" s="1"/>
      <c r="AK50" s="1"/>
      <c r="AL50" s="1">
        <v>193.27425716586291</v>
      </c>
      <c r="AM50" s="1">
        <f>AR50+AT50+AV50+AX50+AZ50+BB50+BD50+BF50+BH50</f>
        <v>120</v>
      </c>
      <c r="AO50" s="1">
        <f>AS50+AU50+AW50+AY50+BA50+BC50+BE50+BG50+BI50</f>
        <v>197.95889076125405</v>
      </c>
      <c r="AP50" s="1"/>
      <c r="AQ50" s="1"/>
      <c r="AR50">
        <v>10</v>
      </c>
      <c r="AS50" s="1">
        <v>32.093015429608819</v>
      </c>
      <c r="AT50">
        <v>10</v>
      </c>
      <c r="AU50" s="1">
        <v>20.578059097737714</v>
      </c>
      <c r="AV50">
        <v>10</v>
      </c>
      <c r="AW50" s="1">
        <v>20.806912226051608</v>
      </c>
      <c r="AX50" s="1">
        <v>10</v>
      </c>
      <c r="AY50" s="1">
        <v>17.961552240768533</v>
      </c>
      <c r="AZ50">
        <v>10</v>
      </c>
      <c r="BA50" s="1">
        <v>17.993282976010661</v>
      </c>
      <c r="BB50" s="1">
        <v>10</v>
      </c>
      <c r="BC50" s="1">
        <v>17.377933360422119</v>
      </c>
      <c r="BD50">
        <v>20</v>
      </c>
      <c r="BE50" s="1">
        <v>33.190294964853109</v>
      </c>
      <c r="BF50">
        <v>20</v>
      </c>
      <c r="BG50" s="1">
        <v>18.257046006142168</v>
      </c>
      <c r="BH50">
        <v>20</v>
      </c>
      <c r="BI50" s="1">
        <v>19.700794459659328</v>
      </c>
    </row>
    <row r="51" spans="1:61" x14ac:dyDescent="0.25">
      <c r="A51" t="s">
        <v>36</v>
      </c>
      <c r="B51" t="s">
        <v>79</v>
      </c>
      <c r="C51" s="2">
        <v>39069</v>
      </c>
      <c r="D51" s="1"/>
      <c r="F51">
        <v>69</v>
      </c>
      <c r="G51" t="s">
        <v>7</v>
      </c>
      <c r="H51" s="3">
        <v>11</v>
      </c>
      <c r="I51">
        <v>1000</v>
      </c>
      <c r="J51" s="1">
        <f t="shared" si="1"/>
        <v>90.909090909090907</v>
      </c>
      <c r="K51" s="1">
        <v>301.5</v>
      </c>
      <c r="L51" s="3">
        <v>13.95</v>
      </c>
      <c r="M51" s="1"/>
      <c r="N51" s="1"/>
      <c r="O51" s="4"/>
      <c r="P51" s="4"/>
      <c r="Q51" s="5"/>
      <c r="S51" s="4"/>
      <c r="T51" s="1"/>
      <c r="U51" s="1"/>
      <c r="V51" s="1"/>
      <c r="W51" s="1"/>
      <c r="X51" s="1"/>
      <c r="AA51" s="3"/>
      <c r="AB51" s="1"/>
      <c r="AC51" s="1"/>
      <c r="AD51" s="3"/>
      <c r="AE51" s="3"/>
      <c r="AF51" s="3"/>
      <c r="AG51" s="3"/>
      <c r="AH51" s="1"/>
      <c r="AI51" s="1"/>
      <c r="AJ51" s="1"/>
      <c r="AK51" s="1"/>
      <c r="AL51" s="1">
        <v>182.56747272762161</v>
      </c>
      <c r="AM51" s="1">
        <f>AR51+AT51+AV51+AX51+AZ51+BB51+BD51+BF51+BH51</f>
        <v>120</v>
      </c>
      <c r="AO51" s="1">
        <f>AS51+AU51+AW51+AY51+BA51+BC51+BE51+BG51+BI51</f>
        <v>187.41759660380842</v>
      </c>
      <c r="AP51" s="1"/>
      <c r="AQ51" s="1"/>
      <c r="AR51">
        <v>10</v>
      </c>
      <c r="AS51" s="1">
        <v>23.673248048409238</v>
      </c>
      <c r="AT51">
        <v>10</v>
      </c>
      <c r="AU51" s="1">
        <v>20.17452498674443</v>
      </c>
      <c r="AV51">
        <v>10</v>
      </c>
      <c r="AW51" s="1">
        <v>19.886720904029694</v>
      </c>
      <c r="AX51" s="1">
        <v>10</v>
      </c>
      <c r="AY51" s="1">
        <v>16.679857185095152</v>
      </c>
      <c r="AZ51">
        <v>10</v>
      </c>
      <c r="BA51" s="1">
        <v>18.079409257382174</v>
      </c>
      <c r="BB51" s="1">
        <v>10</v>
      </c>
      <c r="BC51" s="1">
        <v>17.513922225745553</v>
      </c>
      <c r="BD51">
        <v>20</v>
      </c>
      <c r="BE51" s="1">
        <v>32.686002922612019</v>
      </c>
      <c r="BF51">
        <v>20</v>
      </c>
      <c r="BG51" s="1">
        <v>18.54942206658756</v>
      </c>
      <c r="BH51">
        <v>20</v>
      </c>
      <c r="BI51" s="1">
        <v>20.174489007202617</v>
      </c>
    </row>
    <row r="52" spans="1:61" x14ac:dyDescent="0.25">
      <c r="A52" t="s">
        <v>36</v>
      </c>
      <c r="B52" t="s">
        <v>79</v>
      </c>
      <c r="C52" s="2">
        <v>39071</v>
      </c>
      <c r="D52" s="1">
        <v>5</v>
      </c>
      <c r="E52" t="s">
        <v>53</v>
      </c>
      <c r="F52">
        <v>71</v>
      </c>
      <c r="G52" t="s">
        <v>7</v>
      </c>
      <c r="H52" s="3">
        <v>11</v>
      </c>
      <c r="I52">
        <v>1000</v>
      </c>
      <c r="J52" s="1">
        <f t="shared" si="1"/>
        <v>90.909090909090907</v>
      </c>
      <c r="M52" s="1">
        <v>36.325000000000003</v>
      </c>
      <c r="N52" s="1">
        <v>42.575000000000003</v>
      </c>
      <c r="O52" s="4">
        <v>0.58412500000000001</v>
      </c>
      <c r="P52" s="4"/>
      <c r="Q52" s="5">
        <f>O52/N52</f>
        <v>1.3719906048150323E-2</v>
      </c>
      <c r="S52" s="4"/>
      <c r="T52" s="1">
        <v>3.0749999999999997</v>
      </c>
      <c r="U52" s="1"/>
      <c r="V52" s="1"/>
      <c r="W52" s="1">
        <v>3.5249999999999995</v>
      </c>
      <c r="X52" s="1">
        <f>M52+N52+W52</f>
        <v>82.425000000000011</v>
      </c>
      <c r="Y52" s="4">
        <f>W52/X52</f>
        <v>4.2766151046405812E-2</v>
      </c>
      <c r="Z52" s="4"/>
      <c r="AA52" s="3"/>
      <c r="AB52" s="1"/>
      <c r="AC52" s="1"/>
      <c r="AD52" s="3"/>
      <c r="AE52" s="4">
        <f>M52/X52</f>
        <v>0.44070367000303301</v>
      </c>
      <c r="AF52" s="4">
        <f>N52/X52</f>
        <v>0.51653017895056108</v>
      </c>
      <c r="AG52" s="4">
        <f>W52/X52</f>
        <v>4.2766151046405812E-2</v>
      </c>
      <c r="AH52" s="1">
        <v>133.75</v>
      </c>
      <c r="AI52" s="1">
        <v>68</v>
      </c>
      <c r="AJ52" s="1">
        <v>1</v>
      </c>
      <c r="AK52" s="1"/>
      <c r="AL52" s="1"/>
      <c r="AM52" s="1"/>
      <c r="AO52" s="1"/>
      <c r="AP52" s="1"/>
      <c r="AQ52" s="1"/>
      <c r="AS52" s="1"/>
      <c r="AT52">
        <v>10</v>
      </c>
      <c r="AU52" s="1"/>
      <c r="AV52">
        <v>10</v>
      </c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x14ac:dyDescent="0.25">
      <c r="A53" t="s">
        <v>36</v>
      </c>
      <c r="B53" t="s">
        <v>79</v>
      </c>
      <c r="C53" s="2">
        <v>39074</v>
      </c>
      <c r="D53" s="1"/>
      <c r="F53">
        <v>74</v>
      </c>
      <c r="G53" t="s">
        <v>7</v>
      </c>
      <c r="H53" s="3">
        <v>11</v>
      </c>
      <c r="I53">
        <v>1000</v>
      </c>
      <c r="J53" s="1">
        <f t="shared" si="1"/>
        <v>90.909090909090907</v>
      </c>
      <c r="M53" s="1"/>
      <c r="N53" s="1"/>
      <c r="O53" s="4"/>
      <c r="P53" s="4"/>
      <c r="Q53" s="5"/>
      <c r="S53" s="4"/>
      <c r="T53" s="1"/>
      <c r="U53" s="1"/>
      <c r="V53" s="1"/>
      <c r="W53" s="1"/>
      <c r="X53" s="1"/>
      <c r="AA53" s="3"/>
      <c r="AB53" s="1"/>
      <c r="AC53" s="1"/>
      <c r="AD53" s="3"/>
      <c r="AE53" s="3"/>
      <c r="AF53" s="3"/>
      <c r="AG53" s="3"/>
      <c r="AH53" s="1"/>
      <c r="AI53" s="1"/>
      <c r="AJ53" s="1"/>
      <c r="AK53" s="1"/>
      <c r="AL53" s="1">
        <v>166.4824864830679</v>
      </c>
      <c r="AM53" s="1">
        <f>AR53+AT53+AV53+AX53+AZ53+BB53+BD53+BF53+BH53</f>
        <v>120</v>
      </c>
      <c r="AO53" s="1">
        <f>AS53+AU53+AW53+AY53+BA53+BC53+BE53+BG53+BI53</f>
        <v>168.77038554011327</v>
      </c>
      <c r="AP53" s="1"/>
      <c r="AQ53" s="1"/>
      <c r="AR53">
        <v>10</v>
      </c>
      <c r="AS53" s="1">
        <v>22.383491772183142</v>
      </c>
      <c r="AT53">
        <v>10</v>
      </c>
      <c r="AU53" s="1">
        <v>17.561096301696708</v>
      </c>
      <c r="AV53">
        <v>10</v>
      </c>
      <c r="AW53" s="1">
        <v>14.917461117002484</v>
      </c>
      <c r="AX53" s="1">
        <v>10</v>
      </c>
      <c r="AY53" s="1">
        <v>13.841089621468422</v>
      </c>
      <c r="AZ53">
        <v>10</v>
      </c>
      <c r="BA53" s="1">
        <v>16.103037748014906</v>
      </c>
      <c r="BB53" s="1">
        <v>10</v>
      </c>
      <c r="BC53" s="1">
        <v>16.755784301567395</v>
      </c>
      <c r="BD53">
        <v>20</v>
      </c>
      <c r="BE53" s="1">
        <v>31.748246372152494</v>
      </c>
      <c r="BF53">
        <v>20</v>
      </c>
      <c r="BG53" s="1">
        <v>18.121057140818756</v>
      </c>
      <c r="BH53">
        <v>20</v>
      </c>
      <c r="BI53" s="1">
        <v>17.339121165208986</v>
      </c>
    </row>
    <row r="54" spans="1:61" x14ac:dyDescent="0.25">
      <c r="A54" t="s">
        <v>36</v>
      </c>
      <c r="B54" t="s">
        <v>79</v>
      </c>
      <c r="C54" s="2">
        <v>39079</v>
      </c>
      <c r="D54" s="1"/>
      <c r="F54">
        <v>79</v>
      </c>
      <c r="G54" t="s">
        <v>7</v>
      </c>
      <c r="H54" s="3">
        <v>11</v>
      </c>
      <c r="I54">
        <v>1000</v>
      </c>
      <c r="J54" s="1">
        <f t="shared" si="1"/>
        <v>90.909090909090907</v>
      </c>
      <c r="M54" s="1"/>
      <c r="N54" s="1"/>
      <c r="O54" s="4"/>
      <c r="P54" s="4"/>
      <c r="Q54" s="5"/>
      <c r="S54" s="4"/>
      <c r="T54" s="1"/>
      <c r="U54" s="1"/>
      <c r="V54" s="1"/>
      <c r="W54" s="1"/>
      <c r="X54" s="1"/>
      <c r="AA54" s="3"/>
      <c r="AB54" s="1"/>
      <c r="AC54" s="1"/>
      <c r="AD54" s="3"/>
      <c r="AE54" s="3"/>
      <c r="AF54" s="3"/>
      <c r="AG54" s="3"/>
      <c r="AH54" s="1"/>
      <c r="AI54" s="1"/>
      <c r="AJ54" s="1"/>
      <c r="AK54" s="1"/>
      <c r="AL54" s="1">
        <v>153.8187758389835</v>
      </c>
      <c r="AM54" s="1">
        <f>AR54+AT54+AV54+AX54+AZ54+BB54+BD54+BF54+BH54</f>
        <v>120</v>
      </c>
      <c r="AO54" s="1">
        <f>AS54+AU54+AW54+AY54+BA54+BC54+BE54+BG54+BI54</f>
        <v>155.91050665561525</v>
      </c>
      <c r="AP54" s="1"/>
      <c r="AQ54" s="1"/>
      <c r="AR54">
        <v>10</v>
      </c>
      <c r="AS54" s="1">
        <v>13.24556390836376</v>
      </c>
      <c r="AT54">
        <v>10</v>
      </c>
      <c r="AU54" s="1">
        <v>16.905694194061503</v>
      </c>
      <c r="AV54">
        <v>10</v>
      </c>
      <c r="AW54" s="1">
        <v>12.636247901201841</v>
      </c>
      <c r="AX54" s="1">
        <v>10</v>
      </c>
      <c r="AY54" s="1">
        <v>12.094765942606635</v>
      </c>
      <c r="AZ54">
        <v>10</v>
      </c>
      <c r="BA54" s="1">
        <v>14.289852877035765</v>
      </c>
      <c r="BB54" s="1">
        <v>10</v>
      </c>
      <c r="BC54" s="1">
        <v>16.584664979368746</v>
      </c>
      <c r="BD54">
        <v>20</v>
      </c>
      <c r="BE54" s="1">
        <v>33.748415932951382</v>
      </c>
      <c r="BF54">
        <v>20</v>
      </c>
      <c r="BG54" s="1">
        <v>18.370370060578374</v>
      </c>
      <c r="BH54">
        <v>20</v>
      </c>
      <c r="BI54" s="1">
        <v>18.034930859447222</v>
      </c>
    </row>
    <row r="55" spans="1:61" x14ac:dyDescent="0.25">
      <c r="A55" t="s">
        <v>36</v>
      </c>
      <c r="B55" t="s">
        <v>79</v>
      </c>
      <c r="C55" s="2">
        <v>39080</v>
      </c>
      <c r="F55">
        <v>80</v>
      </c>
      <c r="G55" t="s">
        <v>7</v>
      </c>
      <c r="H55" s="3">
        <v>11</v>
      </c>
      <c r="I55">
        <v>1000</v>
      </c>
      <c r="J55" s="1">
        <f t="shared" si="1"/>
        <v>90.909090909090907</v>
      </c>
      <c r="K55" s="1">
        <v>419.5</v>
      </c>
      <c r="L55" s="3">
        <v>15.850000000000001</v>
      </c>
      <c r="M55" s="1"/>
      <c r="N55" s="1"/>
      <c r="O55" s="4"/>
      <c r="P55" s="4"/>
      <c r="S55" s="4"/>
      <c r="T55" s="1"/>
      <c r="U55" s="1"/>
      <c r="V55" s="1"/>
      <c r="W55" s="1"/>
      <c r="X55" s="1"/>
      <c r="AA55" s="3"/>
      <c r="AB55" s="1"/>
      <c r="AC55" s="1"/>
      <c r="AD55" s="3"/>
      <c r="AE55" s="3"/>
      <c r="AF55" s="3"/>
      <c r="AG55" s="3"/>
      <c r="AH55" s="1"/>
      <c r="AI55" s="1"/>
      <c r="AJ55" s="1"/>
      <c r="AK55" s="1"/>
      <c r="AL55" s="1"/>
      <c r="AM55" s="1"/>
      <c r="AO55" s="1"/>
      <c r="AP55" s="1"/>
      <c r="AQ55" s="1"/>
      <c r="AS55" s="1"/>
      <c r="AT55">
        <v>10</v>
      </c>
      <c r="AU55" s="1"/>
      <c r="AV55">
        <v>10</v>
      </c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x14ac:dyDescent="0.25">
      <c r="A56" t="s">
        <v>36</v>
      </c>
      <c r="B56" t="s">
        <v>79</v>
      </c>
      <c r="C56" s="2">
        <v>39081</v>
      </c>
      <c r="D56" s="1"/>
      <c r="F56">
        <v>81</v>
      </c>
      <c r="G56" t="s">
        <v>7</v>
      </c>
      <c r="H56" s="3">
        <v>11</v>
      </c>
      <c r="I56">
        <v>1000</v>
      </c>
      <c r="J56" s="1">
        <f t="shared" si="1"/>
        <v>90.909090909090907</v>
      </c>
      <c r="M56" s="1"/>
      <c r="N56" s="1"/>
      <c r="O56" s="4"/>
      <c r="P56" s="4"/>
      <c r="Q56" s="5"/>
      <c r="S56" s="4"/>
      <c r="T56" s="1"/>
      <c r="U56" s="1"/>
      <c r="V56" s="1"/>
      <c r="W56" s="1"/>
      <c r="X56" s="1"/>
      <c r="AA56" s="3"/>
      <c r="AB56" s="1"/>
      <c r="AC56" s="1"/>
      <c r="AD56" s="3"/>
      <c r="AE56" s="3"/>
      <c r="AF56" s="3"/>
      <c r="AG56" s="3"/>
      <c r="AH56" s="1"/>
      <c r="AI56" s="1"/>
      <c r="AJ56" s="1"/>
      <c r="AK56" s="1"/>
      <c r="AL56" s="1">
        <v>206.37534948255251</v>
      </c>
      <c r="AM56" s="1">
        <f>AR56+AT56+AV56+AX56+AZ56+BB56+BD56+BF56+BH56</f>
        <v>120</v>
      </c>
      <c r="AO56" s="1">
        <f>AS56+AU56+AW56+AY56+BA56+BC56+BE56+BG56+BI56</f>
        <v>210.7794546917977</v>
      </c>
      <c r="AP56" s="1"/>
      <c r="AQ56" s="1"/>
      <c r="AR56">
        <v>10</v>
      </c>
      <c r="AS56" s="1">
        <v>44.97079803282832</v>
      </c>
      <c r="AT56">
        <v>10</v>
      </c>
      <c r="AU56" s="1">
        <v>21.217783359844461</v>
      </c>
      <c r="AV56">
        <v>10</v>
      </c>
      <c r="AW56" s="1">
        <v>21.75996752386002</v>
      </c>
      <c r="AX56" s="1">
        <v>10</v>
      </c>
      <c r="AY56" s="1">
        <v>17.731504410263049</v>
      </c>
      <c r="AZ56">
        <v>10</v>
      </c>
      <c r="BA56" s="1">
        <v>17.943420392058734</v>
      </c>
      <c r="BB56" s="1">
        <v>10</v>
      </c>
      <c r="BC56" s="1">
        <v>17.539986758265876</v>
      </c>
      <c r="BD56">
        <v>20</v>
      </c>
      <c r="BE56" s="1">
        <v>32.669004314446639</v>
      </c>
      <c r="BF56">
        <v>20</v>
      </c>
      <c r="BG56" s="1">
        <v>19.36082229635074</v>
      </c>
      <c r="BH56">
        <v>20</v>
      </c>
      <c r="BI56" s="1">
        <v>17.586167603879893</v>
      </c>
    </row>
    <row r="57" spans="1:61" x14ac:dyDescent="0.25">
      <c r="A57" t="s">
        <v>36</v>
      </c>
      <c r="B57" t="s">
        <v>79</v>
      </c>
      <c r="C57" s="2">
        <v>39085</v>
      </c>
      <c r="F57">
        <v>85</v>
      </c>
      <c r="G57" t="s">
        <v>7</v>
      </c>
      <c r="H57" s="3">
        <v>11</v>
      </c>
      <c r="I57">
        <v>1000</v>
      </c>
      <c r="J57" s="1">
        <f t="shared" si="1"/>
        <v>90.909090909090907</v>
      </c>
      <c r="K57" s="1">
        <v>471.5</v>
      </c>
      <c r="L57" s="3">
        <v>17.05</v>
      </c>
      <c r="M57" s="1"/>
      <c r="N57" s="1"/>
      <c r="O57" s="4"/>
      <c r="P57" s="4"/>
      <c r="S57" s="4"/>
      <c r="T57" s="1"/>
      <c r="U57" s="1"/>
      <c r="V57" s="1"/>
      <c r="W57" s="1"/>
      <c r="X57" s="1"/>
      <c r="AA57" s="3"/>
      <c r="AB57" s="1"/>
      <c r="AC57" s="1"/>
      <c r="AD57" s="3"/>
      <c r="AE57" s="3"/>
      <c r="AF57" s="3"/>
      <c r="AG57" s="3"/>
      <c r="AH57" s="1"/>
      <c r="AI57" s="1"/>
      <c r="AJ57" s="1"/>
      <c r="AK57" s="1"/>
      <c r="AL57" s="1"/>
      <c r="AM57" s="1"/>
      <c r="AO57" s="1"/>
      <c r="AP57" s="1"/>
      <c r="AQ57" s="1"/>
      <c r="AS57" s="1"/>
      <c r="AT57">
        <v>10</v>
      </c>
      <c r="AU57" s="1"/>
      <c r="AV57">
        <v>10</v>
      </c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x14ac:dyDescent="0.25">
      <c r="A58" t="s">
        <v>36</v>
      </c>
      <c r="B58" t="s">
        <v>79</v>
      </c>
      <c r="C58" s="2">
        <v>39086</v>
      </c>
      <c r="F58">
        <v>86</v>
      </c>
      <c r="G58" t="s">
        <v>7</v>
      </c>
      <c r="H58" s="3">
        <v>11</v>
      </c>
      <c r="I58">
        <v>1000</v>
      </c>
      <c r="J58" s="1">
        <f t="shared" si="1"/>
        <v>90.909090909090907</v>
      </c>
      <c r="M58" s="1">
        <v>87.724999999999994</v>
      </c>
      <c r="N58" s="1">
        <v>82.55</v>
      </c>
      <c r="O58" s="4">
        <v>1.1427499999999999</v>
      </c>
      <c r="P58" s="4"/>
      <c r="Q58" s="5">
        <f>O58/N58</f>
        <v>1.384312537855845E-2</v>
      </c>
      <c r="R58" s="5">
        <v>4.1385183514663984E-2</v>
      </c>
      <c r="S58" s="3">
        <f>N58*R58</f>
        <v>3.4163468991355117</v>
      </c>
      <c r="T58" s="1">
        <v>11.45</v>
      </c>
      <c r="U58" s="1">
        <v>9.1750000000000007</v>
      </c>
      <c r="V58" s="1"/>
      <c r="W58" s="1">
        <v>20.625</v>
      </c>
      <c r="X58" s="1">
        <f>M58+N58+W58</f>
        <v>190.89999999999998</v>
      </c>
      <c r="Y58" s="4">
        <f>W58/X58</f>
        <v>0.10804085908852804</v>
      </c>
      <c r="Z58" s="4"/>
      <c r="AA58" s="3"/>
      <c r="AB58" s="1"/>
      <c r="AC58" s="1"/>
      <c r="AD58" s="3"/>
      <c r="AE58" s="4">
        <f>M58/X58</f>
        <v>0.45953378732320588</v>
      </c>
      <c r="AF58" s="4">
        <f>N58/X58</f>
        <v>0.43242535358826617</v>
      </c>
      <c r="AG58" s="4">
        <f>W58/X58</f>
        <v>0.10804085908852804</v>
      </c>
      <c r="AH58" s="1">
        <v>241</v>
      </c>
      <c r="AI58" s="1">
        <v>121</v>
      </c>
      <c r="AJ58" s="1">
        <v>31</v>
      </c>
      <c r="AK58" s="1"/>
      <c r="AL58" s="1">
        <v>200.0681530301006</v>
      </c>
      <c r="AM58" s="1">
        <f>AR58+AT58+AV58+AX58+AZ58+BB58+BD58+BF58+BH58</f>
        <v>120</v>
      </c>
      <c r="AO58" s="1">
        <f>AS58+AU58+AW58+AY58+BA58+BC58+BE58+BG58+BI58</f>
        <v>204.56267171780371</v>
      </c>
      <c r="AP58" s="1"/>
      <c r="AQ58" s="1"/>
      <c r="AR58">
        <v>10</v>
      </c>
      <c r="AS58" s="1">
        <v>39.7901700495554</v>
      </c>
      <c r="AT58">
        <v>10</v>
      </c>
      <c r="AU58" s="1">
        <v>19.842222826086953</v>
      </c>
      <c r="AV58">
        <v>10</v>
      </c>
      <c r="AW58" s="1">
        <v>19.558081146164724</v>
      </c>
      <c r="AX58" s="1">
        <v>10</v>
      </c>
      <c r="AY58" s="1">
        <v>17.515055466289915</v>
      </c>
      <c r="AZ58">
        <v>10</v>
      </c>
      <c r="BA58" s="1">
        <v>16.946168713020207</v>
      </c>
      <c r="BB58" s="1">
        <v>10</v>
      </c>
      <c r="BC58" s="1">
        <v>17.209080519312188</v>
      </c>
      <c r="BD58">
        <v>20</v>
      </c>
      <c r="BE58" s="1">
        <v>35.419945735885278</v>
      </c>
      <c r="BF58">
        <v>20</v>
      </c>
      <c r="BG58" s="1">
        <v>19.510410048206531</v>
      </c>
      <c r="BH58">
        <v>20</v>
      </c>
      <c r="BI58" s="1">
        <v>18.771537213282535</v>
      </c>
    </row>
    <row r="59" spans="1:61" x14ac:dyDescent="0.25">
      <c r="A59" t="s">
        <v>36</v>
      </c>
      <c r="B59" t="s">
        <v>79</v>
      </c>
      <c r="C59" s="2">
        <v>39093</v>
      </c>
      <c r="F59">
        <v>93</v>
      </c>
      <c r="G59" t="s">
        <v>7</v>
      </c>
      <c r="H59" s="3">
        <v>11</v>
      </c>
      <c r="I59">
        <v>1000</v>
      </c>
      <c r="J59" s="1">
        <f t="shared" si="1"/>
        <v>90.909090909090907</v>
      </c>
      <c r="K59" s="1">
        <v>571</v>
      </c>
      <c r="L59" s="3">
        <v>18.449999999999996</v>
      </c>
      <c r="M59" s="1"/>
      <c r="N59" s="1"/>
      <c r="O59" s="4"/>
      <c r="P59" s="4"/>
      <c r="S59" s="4"/>
      <c r="T59" s="1"/>
      <c r="U59" s="1"/>
      <c r="V59" s="1"/>
      <c r="W59" s="1"/>
      <c r="X59" s="1"/>
      <c r="AA59" s="3"/>
      <c r="AB59" s="1"/>
      <c r="AC59" s="1"/>
      <c r="AD59" s="3"/>
      <c r="AE59" s="3"/>
      <c r="AF59" s="3"/>
      <c r="AG59" s="3"/>
      <c r="AH59" s="1"/>
      <c r="AI59" s="1"/>
      <c r="AJ59" s="1"/>
      <c r="AK59" s="1"/>
      <c r="AL59" s="1"/>
      <c r="AM59" s="1"/>
      <c r="AO59" s="1"/>
      <c r="AP59" s="1"/>
      <c r="AQ59" s="1"/>
      <c r="AS59" s="1"/>
      <c r="AT59">
        <v>10</v>
      </c>
      <c r="AU59" s="1"/>
      <c r="AV59">
        <v>10</v>
      </c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x14ac:dyDescent="0.25">
      <c r="A60" t="s">
        <v>36</v>
      </c>
      <c r="B60" t="s">
        <v>79</v>
      </c>
      <c r="C60" s="2">
        <v>39094</v>
      </c>
      <c r="D60" s="1"/>
      <c r="F60">
        <v>94</v>
      </c>
      <c r="G60" t="s">
        <v>7</v>
      </c>
      <c r="H60" s="3">
        <v>11</v>
      </c>
      <c r="I60">
        <v>1000</v>
      </c>
      <c r="J60" s="1">
        <f t="shared" si="1"/>
        <v>90.909090909090907</v>
      </c>
      <c r="M60" s="1"/>
      <c r="N60" s="1"/>
      <c r="O60" s="4"/>
      <c r="P60" s="4"/>
      <c r="Q60" s="5"/>
      <c r="S60" s="4"/>
      <c r="T60" s="1"/>
      <c r="U60" s="1"/>
      <c r="V60" s="1"/>
      <c r="W60" s="1"/>
      <c r="X60" s="1"/>
      <c r="AA60" s="3"/>
      <c r="AB60" s="1"/>
      <c r="AC60" s="1"/>
      <c r="AD60" s="3"/>
      <c r="AE60" s="3"/>
      <c r="AF60" s="3"/>
      <c r="AG60" s="3"/>
      <c r="AH60" s="1"/>
      <c r="AI60" s="1"/>
      <c r="AJ60" s="1"/>
      <c r="AK60" s="1"/>
      <c r="AL60" s="1">
        <v>150.6074769689516</v>
      </c>
      <c r="AM60" s="1">
        <f>AR60+AT60+AV60+AX60+AZ60+BB60+BD60+BF60+BH60</f>
        <v>120</v>
      </c>
      <c r="AO60" s="1">
        <f>AS60+AU60+AW60+AY60+BA60+BC60+BE60+BG60+BI60</f>
        <v>148.07492700531466</v>
      </c>
      <c r="AP60" s="1"/>
      <c r="AQ60" s="1"/>
      <c r="AR60">
        <v>10</v>
      </c>
      <c r="AS60" s="1">
        <v>19.294500109512462</v>
      </c>
      <c r="AT60">
        <v>10</v>
      </c>
      <c r="AU60" s="1">
        <v>16.294258218451745</v>
      </c>
      <c r="AV60">
        <v>10</v>
      </c>
      <c r="AW60" s="1">
        <v>10.587348996995413</v>
      </c>
      <c r="AX60" s="1">
        <v>10</v>
      </c>
      <c r="AY60" s="1">
        <v>9.1268089569226518</v>
      </c>
      <c r="AZ60">
        <v>10</v>
      </c>
      <c r="BA60" s="1">
        <v>11.080515655402671</v>
      </c>
      <c r="BB60" s="1">
        <v>10</v>
      </c>
      <c r="BC60" s="1">
        <v>13.489785052716224</v>
      </c>
      <c r="BD60">
        <v>20</v>
      </c>
      <c r="BE60" s="1">
        <v>30.742495389031273</v>
      </c>
      <c r="BF60">
        <v>20</v>
      </c>
      <c r="BG60" s="1">
        <v>18.868995900097623</v>
      </c>
      <c r="BH60">
        <v>20</v>
      </c>
      <c r="BI60" s="1">
        <v>18.590218726184595</v>
      </c>
    </row>
    <row r="61" spans="1:61" x14ac:dyDescent="0.25">
      <c r="A61" t="s">
        <v>36</v>
      </c>
      <c r="B61" t="s">
        <v>79</v>
      </c>
      <c r="C61" s="2">
        <v>39098</v>
      </c>
      <c r="D61" s="1"/>
      <c r="F61">
        <v>98</v>
      </c>
      <c r="G61" t="s">
        <v>7</v>
      </c>
      <c r="H61" s="3">
        <v>11</v>
      </c>
      <c r="I61">
        <v>1000</v>
      </c>
      <c r="J61" s="1">
        <f t="shared" si="1"/>
        <v>90.909090909090907</v>
      </c>
      <c r="K61" s="1">
        <v>585.5</v>
      </c>
      <c r="L61" s="3">
        <v>18.649999999999999</v>
      </c>
      <c r="M61" s="1"/>
      <c r="N61" s="1"/>
      <c r="O61" s="4"/>
      <c r="P61" s="4"/>
      <c r="Q61" s="5"/>
      <c r="S61" s="4"/>
      <c r="T61" s="1"/>
      <c r="U61" s="1"/>
      <c r="V61" s="1"/>
      <c r="W61" s="1"/>
      <c r="X61" s="1"/>
      <c r="AA61" s="3"/>
      <c r="AB61" s="1"/>
      <c r="AC61" s="1"/>
      <c r="AD61" s="3"/>
      <c r="AE61" s="3"/>
      <c r="AF61" s="3"/>
      <c r="AG61" s="3"/>
      <c r="AH61" s="1"/>
      <c r="AI61" s="1"/>
      <c r="AJ61" s="1"/>
      <c r="AK61" s="1"/>
      <c r="AL61" s="1">
        <v>132.53483313450729</v>
      </c>
      <c r="AM61" s="1">
        <f>AR61+AT61+AV61+AX61+AZ61+BB61+BD61+BF61+BH61</f>
        <v>120</v>
      </c>
      <c r="AO61" s="1">
        <f>AS61+AU61+AW61+AY61+BA61+BC61+BE61+BG61+BI61</f>
        <v>124.19550382594707</v>
      </c>
      <c r="AP61" s="1"/>
      <c r="AQ61" s="1"/>
      <c r="AR61">
        <v>10</v>
      </c>
      <c r="AS61" s="1">
        <v>18.549145088878344</v>
      </c>
      <c r="AT61">
        <v>10</v>
      </c>
      <c r="AU61" s="1">
        <v>13.891999710209541</v>
      </c>
      <c r="AV61">
        <v>10</v>
      </c>
      <c r="AW61" s="1">
        <v>4.790985287561309</v>
      </c>
      <c r="AX61" s="1">
        <v>10</v>
      </c>
      <c r="AY61" s="1">
        <v>4.8529172893517902</v>
      </c>
      <c r="AZ61">
        <v>10</v>
      </c>
      <c r="BA61" s="1">
        <v>6.1964666651877209</v>
      </c>
      <c r="BB61" s="1">
        <v>10</v>
      </c>
      <c r="BC61" s="1">
        <v>8.6971836736585288</v>
      </c>
      <c r="BD61">
        <v>20</v>
      </c>
      <c r="BE61" s="1">
        <v>28.566690974439808</v>
      </c>
      <c r="BF61">
        <v>20</v>
      </c>
      <c r="BG61" s="1">
        <v>19.370795419422301</v>
      </c>
      <c r="BH61">
        <v>20</v>
      </c>
      <c r="BI61" s="1">
        <v>19.279319717237705</v>
      </c>
    </row>
    <row r="62" spans="1:61" x14ac:dyDescent="0.25">
      <c r="A62" t="s">
        <v>36</v>
      </c>
      <c r="B62" t="s">
        <v>79</v>
      </c>
      <c r="C62" s="2">
        <v>39101</v>
      </c>
      <c r="D62" s="1"/>
      <c r="F62">
        <v>101</v>
      </c>
      <c r="G62" t="s">
        <v>7</v>
      </c>
      <c r="H62" s="3">
        <v>11</v>
      </c>
      <c r="I62">
        <v>1000</v>
      </c>
      <c r="J62" s="1">
        <f t="shared" si="1"/>
        <v>90.909090909090907</v>
      </c>
      <c r="M62" s="1"/>
      <c r="N62" s="1"/>
      <c r="O62" s="4"/>
      <c r="P62" s="4"/>
      <c r="Q62" s="5"/>
      <c r="S62" s="4"/>
      <c r="T62" s="1"/>
      <c r="U62" s="1"/>
      <c r="V62" s="1"/>
      <c r="W62" s="1"/>
      <c r="X62" s="1"/>
      <c r="AA62" s="3"/>
      <c r="AB62" s="1"/>
      <c r="AC62" s="1"/>
      <c r="AD62" s="3"/>
      <c r="AE62" s="3"/>
      <c r="AF62" s="3"/>
      <c r="AG62" s="3"/>
      <c r="AH62" s="1"/>
      <c r="AI62" s="1"/>
      <c r="AJ62" s="1"/>
      <c r="AK62" s="1"/>
      <c r="AL62" s="1">
        <v>210.9463783893176</v>
      </c>
      <c r="AM62" s="1">
        <f>AR62+AT62+AV62+AX62+AZ62+BB62+BD62+BF62+BH62</f>
        <v>120</v>
      </c>
      <c r="AO62" s="1">
        <f>AS62+AU62+AW62+AY62+BA62+BC62+BE62+BG62+BI62</f>
        <v>218.94821871497098</v>
      </c>
      <c r="AP62" s="1"/>
      <c r="AQ62" s="1"/>
      <c r="AR62">
        <v>10</v>
      </c>
      <c r="AS62" s="1">
        <v>40.508891528723197</v>
      </c>
      <c r="AT62">
        <v>10</v>
      </c>
      <c r="AU62" s="1">
        <v>21.310092276221731</v>
      </c>
      <c r="AV62">
        <v>10</v>
      </c>
      <c r="AW62" s="1">
        <v>22.964164119048689</v>
      </c>
      <c r="AX62" s="1">
        <v>10</v>
      </c>
      <c r="AY62" s="1">
        <v>18.979351171158925</v>
      </c>
      <c r="AZ62">
        <v>10</v>
      </c>
      <c r="BA62" s="1">
        <v>18.514668237202173</v>
      </c>
      <c r="BB62" s="1">
        <v>10</v>
      </c>
      <c r="BC62" s="1">
        <v>18.538882484381062</v>
      </c>
      <c r="BD62">
        <v>20</v>
      </c>
      <c r="BE62" s="1">
        <v>35.28877249328599</v>
      </c>
      <c r="BF62">
        <v>20</v>
      </c>
      <c r="BG62" s="1">
        <v>21.874850542536656</v>
      </c>
      <c r="BH62">
        <v>20</v>
      </c>
      <c r="BI62" s="1">
        <v>20.968545862412562</v>
      </c>
    </row>
    <row r="63" spans="1:61" x14ac:dyDescent="0.25">
      <c r="A63" t="s">
        <v>36</v>
      </c>
      <c r="B63" t="s">
        <v>79</v>
      </c>
      <c r="C63" s="2">
        <v>39104</v>
      </c>
      <c r="F63">
        <v>104</v>
      </c>
      <c r="G63" t="s">
        <v>7</v>
      </c>
      <c r="H63" s="3">
        <v>11</v>
      </c>
      <c r="I63">
        <v>1000</v>
      </c>
      <c r="J63" s="1">
        <f t="shared" si="1"/>
        <v>90.909090909090907</v>
      </c>
      <c r="M63" s="1">
        <v>143.44999999999999</v>
      </c>
      <c r="N63" s="1">
        <v>126.375</v>
      </c>
      <c r="O63" s="4">
        <v>1.7363250000000001</v>
      </c>
      <c r="P63" s="4"/>
      <c r="Q63" s="5">
        <f>O63/N63</f>
        <v>1.3739465875370921E-2</v>
      </c>
      <c r="R63" s="5">
        <v>3.7394428674643328E-2</v>
      </c>
      <c r="S63" s="3">
        <f>N63*R63</f>
        <v>4.7257209237580504</v>
      </c>
      <c r="T63" s="1">
        <v>8.875</v>
      </c>
      <c r="U63" s="1">
        <v>145</v>
      </c>
      <c r="V63" s="1"/>
      <c r="W63" s="1">
        <v>153.875</v>
      </c>
      <c r="X63" s="1">
        <f>M63+N63+W63</f>
        <v>423.7</v>
      </c>
      <c r="Y63" s="4">
        <f>W63/X63</f>
        <v>0.36316969553929668</v>
      </c>
      <c r="Z63" s="4"/>
      <c r="AA63" s="3"/>
      <c r="AB63" s="1"/>
      <c r="AC63" s="1"/>
      <c r="AD63" s="3"/>
      <c r="AE63" s="4">
        <f>M63/X63</f>
        <v>0.33856502242152464</v>
      </c>
      <c r="AF63" s="4">
        <f>N63/X63</f>
        <v>0.29826528203917868</v>
      </c>
      <c r="AG63" s="4">
        <f>W63/X63</f>
        <v>0.36316969553929668</v>
      </c>
      <c r="AH63" s="1">
        <v>300</v>
      </c>
      <c r="AI63" s="1">
        <v>52.5</v>
      </c>
      <c r="AJ63" s="1">
        <v>119</v>
      </c>
      <c r="AK63" s="1"/>
      <c r="AL63" s="1"/>
      <c r="AM63" s="1"/>
      <c r="AO63" s="1"/>
      <c r="AP63" s="1"/>
      <c r="AQ63" s="1"/>
      <c r="AS63" s="1"/>
      <c r="AT63">
        <v>10</v>
      </c>
      <c r="AU63" s="1"/>
      <c r="AV63">
        <v>10</v>
      </c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x14ac:dyDescent="0.25">
      <c r="A64" t="s">
        <v>36</v>
      </c>
      <c r="B64" t="s">
        <v>79</v>
      </c>
      <c r="C64" s="2">
        <v>39105</v>
      </c>
      <c r="D64" s="1"/>
      <c r="F64">
        <v>105</v>
      </c>
      <c r="G64" t="s">
        <v>7</v>
      </c>
      <c r="H64" s="3">
        <v>11</v>
      </c>
      <c r="I64">
        <v>1000</v>
      </c>
      <c r="J64" s="1">
        <f t="shared" si="1"/>
        <v>90.909090909090907</v>
      </c>
      <c r="M64" s="1"/>
      <c r="N64" s="1"/>
      <c r="O64" s="4"/>
      <c r="P64" s="4"/>
      <c r="Q64" s="5"/>
      <c r="S64" s="4"/>
      <c r="T64" s="1"/>
      <c r="U64" s="1"/>
      <c r="V64" s="1"/>
      <c r="W64" s="1"/>
      <c r="X64" s="1"/>
      <c r="AA64" s="3"/>
      <c r="AB64" s="1"/>
      <c r="AC64" s="1"/>
      <c r="AD64" s="3"/>
      <c r="AE64" s="3"/>
      <c r="AF64" s="3"/>
      <c r="AG64" s="3"/>
      <c r="AH64" s="1"/>
      <c r="AI64" s="1"/>
      <c r="AJ64" s="1"/>
      <c r="AK64" s="1"/>
      <c r="AL64" s="1">
        <v>164.84015688804689</v>
      </c>
      <c r="AM64" s="1">
        <f>AR64+AT64+AV64+AX64+AZ64+BB64+BD64+BF64+BH64</f>
        <v>120</v>
      </c>
      <c r="AO64" s="1">
        <f>AS64+AU64+AW64+AY64+BA64+BC64+BE64+BG64+BI64</f>
        <v>168.13024761584862</v>
      </c>
      <c r="AP64" s="1"/>
      <c r="AQ64" s="1"/>
      <c r="AR64">
        <v>10</v>
      </c>
      <c r="AS64" s="1">
        <v>16.250369852949017</v>
      </c>
      <c r="AT64">
        <v>10</v>
      </c>
      <c r="AU64" s="1">
        <v>18.132798484510808</v>
      </c>
      <c r="AV64">
        <v>10</v>
      </c>
      <c r="AW64" s="1">
        <v>16.435416090929365</v>
      </c>
      <c r="AX64" s="1">
        <v>10</v>
      </c>
      <c r="AY64" s="1">
        <v>13.840937125225798</v>
      </c>
      <c r="AZ64">
        <v>10</v>
      </c>
      <c r="BA64" s="1">
        <v>15.291647065051961</v>
      </c>
      <c r="BB64" s="1">
        <v>10</v>
      </c>
      <c r="BC64" s="1">
        <v>16.040437459524874</v>
      </c>
      <c r="BD64">
        <v>20</v>
      </c>
      <c r="BE64" s="1">
        <v>32.900249157111674</v>
      </c>
      <c r="BF64">
        <v>20</v>
      </c>
      <c r="BG64" s="1">
        <v>19.688930868231118</v>
      </c>
      <c r="BH64">
        <v>20</v>
      </c>
      <c r="BI64" s="1">
        <v>19.549461512314018</v>
      </c>
    </row>
    <row r="65" spans="1:61" x14ac:dyDescent="0.25">
      <c r="A65" t="s">
        <v>36</v>
      </c>
      <c r="B65" t="s">
        <v>79</v>
      </c>
      <c r="C65" s="2">
        <v>39109</v>
      </c>
      <c r="D65" s="1">
        <v>6</v>
      </c>
      <c r="E65" t="s">
        <v>70</v>
      </c>
      <c r="F65">
        <v>109</v>
      </c>
      <c r="G65" t="s">
        <v>7</v>
      </c>
      <c r="H65" s="3">
        <v>11</v>
      </c>
      <c r="I65">
        <v>1000</v>
      </c>
      <c r="J65" s="1">
        <f t="shared" si="1"/>
        <v>90.909090909090907</v>
      </c>
      <c r="M65" s="1"/>
      <c r="N65" s="1"/>
      <c r="O65" s="4"/>
      <c r="P65" s="4"/>
      <c r="Q65" s="5"/>
      <c r="S65" s="4"/>
      <c r="T65" s="1"/>
      <c r="U65" s="1"/>
      <c r="V65" s="1"/>
      <c r="W65" s="1"/>
      <c r="X65" s="1"/>
      <c r="AA65" s="3"/>
      <c r="AB65" s="1"/>
      <c r="AC65" s="1"/>
      <c r="AD65" s="3"/>
      <c r="AE65" s="3"/>
      <c r="AF65" s="3"/>
      <c r="AG65" s="3"/>
      <c r="AH65" s="1"/>
      <c r="AI65" s="1"/>
      <c r="AJ65" s="1"/>
      <c r="AK65" s="1"/>
      <c r="AL65" s="1">
        <v>199.30554049091791</v>
      </c>
      <c r="AM65" s="1">
        <f>AR65+AT65+AV65+AX65+AZ65+BB65+BD65+BF65+BH65</f>
        <v>120</v>
      </c>
      <c r="AO65" s="1">
        <f>AS65+AU65+AW65+AY65+BA65+BC65+BE65+BG65+BI65</f>
        <v>205.9776567726415</v>
      </c>
      <c r="AP65" s="1"/>
      <c r="AQ65" s="1"/>
      <c r="AR65">
        <v>10</v>
      </c>
      <c r="AS65" s="1">
        <v>34.576777182388852</v>
      </c>
      <c r="AT65">
        <v>10</v>
      </c>
      <c r="AU65" s="1">
        <v>21.359509469484721</v>
      </c>
      <c r="AV65">
        <v>10</v>
      </c>
      <c r="AW65" s="1">
        <v>23.148393661608807</v>
      </c>
      <c r="AX65" s="1">
        <v>10</v>
      </c>
      <c r="AY65" s="1">
        <v>19.067500399675289</v>
      </c>
      <c r="AZ65">
        <v>10</v>
      </c>
      <c r="BA65" s="1">
        <v>17.540733472270936</v>
      </c>
      <c r="BB65" s="1">
        <v>10</v>
      </c>
      <c r="BC65" s="1">
        <v>16.44049555847127</v>
      </c>
      <c r="BD65">
        <v>20</v>
      </c>
      <c r="BE65" s="1">
        <v>33.121025169866869</v>
      </c>
      <c r="BF65">
        <v>20</v>
      </c>
      <c r="BG65" s="1">
        <v>20.813432768646642</v>
      </c>
      <c r="BH65">
        <v>20</v>
      </c>
      <c r="BI65" s="1">
        <v>19.909789090228109</v>
      </c>
    </row>
    <row r="66" spans="1:61" x14ac:dyDescent="0.25">
      <c r="A66" t="s">
        <v>36</v>
      </c>
      <c r="B66" t="s">
        <v>79</v>
      </c>
      <c r="C66" s="2">
        <v>39111</v>
      </c>
      <c r="F66">
        <v>111</v>
      </c>
      <c r="G66" t="s">
        <v>7</v>
      </c>
      <c r="H66" s="3">
        <v>11</v>
      </c>
      <c r="I66">
        <v>1000</v>
      </c>
      <c r="J66" s="1">
        <f t="shared" si="1"/>
        <v>90.909090909090907</v>
      </c>
      <c r="K66" s="1">
        <v>627</v>
      </c>
      <c r="L66" s="3">
        <v>20.2</v>
      </c>
      <c r="M66" s="1"/>
      <c r="N66" s="1"/>
      <c r="O66" s="4"/>
      <c r="P66" s="4"/>
      <c r="S66" s="4"/>
      <c r="T66" s="1"/>
      <c r="U66" s="1"/>
      <c r="V66" s="1"/>
      <c r="W66" s="1"/>
      <c r="X66" s="1"/>
      <c r="AA66" s="3"/>
      <c r="AB66" s="1"/>
      <c r="AC66" s="1"/>
      <c r="AD66" s="3"/>
      <c r="AE66" s="3"/>
      <c r="AF66" s="3"/>
      <c r="AG66" s="3"/>
      <c r="AH66" s="1"/>
      <c r="AI66" s="1"/>
      <c r="AJ66" s="1"/>
      <c r="AK66" s="1"/>
      <c r="AL66" s="1"/>
      <c r="AM66" s="1"/>
      <c r="AO66" s="1"/>
      <c r="AP66" s="1"/>
      <c r="AQ66" s="1"/>
      <c r="AS66" s="1"/>
      <c r="AT66">
        <v>10</v>
      </c>
      <c r="AU66" s="1"/>
      <c r="AV66">
        <v>10</v>
      </c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x14ac:dyDescent="0.25">
      <c r="A67" t="s">
        <v>36</v>
      </c>
      <c r="B67" t="s">
        <v>79</v>
      </c>
      <c r="C67" s="2">
        <v>39113</v>
      </c>
      <c r="D67" s="1"/>
      <c r="F67">
        <v>113</v>
      </c>
      <c r="G67" t="s">
        <v>7</v>
      </c>
      <c r="H67" s="3">
        <v>11</v>
      </c>
      <c r="I67">
        <v>1000</v>
      </c>
      <c r="J67" s="1">
        <f t="shared" si="1"/>
        <v>90.909090909090907</v>
      </c>
      <c r="M67" s="1"/>
      <c r="N67" s="1"/>
      <c r="O67" s="4"/>
      <c r="P67" s="4"/>
      <c r="Q67" s="5"/>
      <c r="S67" s="4"/>
      <c r="T67" s="1"/>
      <c r="U67" s="1"/>
      <c r="V67" s="1"/>
      <c r="W67" s="1"/>
      <c r="X67" s="1"/>
      <c r="AA67" s="3"/>
      <c r="AB67" s="1"/>
      <c r="AC67" s="1"/>
      <c r="AD67" s="3"/>
      <c r="AE67" s="3"/>
      <c r="AF67" s="3"/>
      <c r="AG67" s="3"/>
      <c r="AH67" s="1"/>
      <c r="AI67" s="1"/>
      <c r="AJ67" s="1"/>
      <c r="AK67" s="1"/>
      <c r="AL67" s="1">
        <v>171.27495908421861</v>
      </c>
      <c r="AM67" s="1">
        <f>AR67+AT67+AV67+AX67+AZ67+BB67+BD67+BF67+BH67</f>
        <v>120</v>
      </c>
      <c r="AO67" s="1">
        <f>AS67+AU67+AW67+AY67+BA67+BC67+BE67+BG67+BI67</f>
        <v>172.31651977646285</v>
      </c>
      <c r="AP67" s="1"/>
      <c r="AQ67" s="1"/>
      <c r="AR67">
        <v>10</v>
      </c>
      <c r="AS67" s="1">
        <v>28.963128975279687</v>
      </c>
      <c r="AT67">
        <v>10</v>
      </c>
      <c r="AU67" s="1">
        <v>17.545934398521652</v>
      </c>
      <c r="AV67">
        <v>10</v>
      </c>
      <c r="AW67" s="1">
        <v>15.258271961058284</v>
      </c>
      <c r="AX67" s="1">
        <v>10</v>
      </c>
      <c r="AY67" s="1">
        <v>13.790905509178879</v>
      </c>
      <c r="AZ67">
        <v>10</v>
      </c>
      <c r="BA67" s="1">
        <v>14.025567360713566</v>
      </c>
      <c r="BB67" s="1">
        <v>10</v>
      </c>
      <c r="BC67" s="1">
        <v>13.936557692890057</v>
      </c>
      <c r="BD67">
        <v>20</v>
      </c>
      <c r="BE67" s="1">
        <v>28.541060708850445</v>
      </c>
      <c r="BF67">
        <v>20</v>
      </c>
      <c r="BG67" s="1">
        <v>19.973802613289998</v>
      </c>
      <c r="BH67">
        <v>20</v>
      </c>
      <c r="BI67" s="1">
        <v>20.281290556680283</v>
      </c>
    </row>
    <row r="68" spans="1:61" x14ac:dyDescent="0.25">
      <c r="A68" t="s">
        <v>36</v>
      </c>
      <c r="B68" t="s">
        <v>79</v>
      </c>
      <c r="C68" s="2">
        <v>39114</v>
      </c>
      <c r="D68" s="1"/>
      <c r="F68">
        <v>114</v>
      </c>
      <c r="G68" t="s">
        <v>7</v>
      </c>
      <c r="H68" s="3">
        <v>11</v>
      </c>
      <c r="I68">
        <v>1000</v>
      </c>
      <c r="J68" s="1">
        <f t="shared" si="1"/>
        <v>90.909090909090907</v>
      </c>
      <c r="M68" s="1"/>
      <c r="N68" s="1"/>
      <c r="O68" s="4"/>
      <c r="P68" s="4"/>
      <c r="Q68" s="5"/>
      <c r="S68" s="4"/>
      <c r="T68" s="1"/>
      <c r="U68" s="1"/>
      <c r="V68" s="1"/>
      <c r="W68" s="1"/>
      <c r="X68" s="1"/>
      <c r="AA68" s="3"/>
      <c r="AB68" s="1"/>
      <c r="AC68" s="1"/>
      <c r="AD68" s="3"/>
      <c r="AE68" s="3"/>
      <c r="AF68" s="3"/>
      <c r="AG68" s="3"/>
      <c r="AH68" s="1"/>
      <c r="AI68" s="1"/>
      <c r="AJ68" s="1"/>
      <c r="AK68" s="1"/>
      <c r="AL68" s="1">
        <v>155.24498193967</v>
      </c>
      <c r="AM68" s="1">
        <f>AR68+AT68+AV68+AX68+AZ68+BB68+BD68+BF68+BH68</f>
        <v>120</v>
      </c>
      <c r="AO68" s="1">
        <f>AS68+AU68+AW68+AY68+BA68+BC68+BE68+BG68+BI68</f>
        <v>153.57248456456568</v>
      </c>
      <c r="AP68" s="1"/>
      <c r="AQ68" s="1"/>
      <c r="AR68">
        <v>10</v>
      </c>
      <c r="AS68" s="1">
        <v>23.0961801765974</v>
      </c>
      <c r="AT68">
        <v>10</v>
      </c>
      <c r="AU68" s="1">
        <v>16.786300491278681</v>
      </c>
      <c r="AV68">
        <v>10</v>
      </c>
      <c r="AW68" s="1">
        <v>12.427302136386182</v>
      </c>
      <c r="AX68" s="1">
        <v>10</v>
      </c>
      <c r="AY68" s="1">
        <v>10.916008835451024</v>
      </c>
      <c r="AZ68">
        <v>10</v>
      </c>
      <c r="BA68" s="1">
        <v>11.618838420343074</v>
      </c>
      <c r="BB68" s="1">
        <v>10</v>
      </c>
      <c r="BC68" s="1">
        <v>12.282365035027347</v>
      </c>
      <c r="BD68">
        <v>20</v>
      </c>
      <c r="BE68" s="1">
        <v>25.977697872504859</v>
      </c>
      <c r="BF68">
        <v>20</v>
      </c>
      <c r="BG68" s="1">
        <v>20.008481704649817</v>
      </c>
      <c r="BH68">
        <v>20</v>
      </c>
      <c r="BI68" s="1">
        <v>20.45930989232729</v>
      </c>
    </row>
    <row r="69" spans="1:61" x14ac:dyDescent="0.25">
      <c r="A69" t="s">
        <v>36</v>
      </c>
      <c r="B69" t="s">
        <v>79</v>
      </c>
      <c r="C69" s="2">
        <v>39117</v>
      </c>
      <c r="D69" s="1"/>
      <c r="F69">
        <v>117</v>
      </c>
      <c r="G69" t="s">
        <v>7</v>
      </c>
      <c r="H69" s="3">
        <v>11</v>
      </c>
      <c r="I69">
        <v>1000</v>
      </c>
      <c r="J69" s="1">
        <f t="shared" si="1"/>
        <v>90.909090909090907</v>
      </c>
      <c r="M69" s="1"/>
      <c r="N69" s="1"/>
      <c r="O69" s="4"/>
      <c r="P69" s="4"/>
      <c r="Q69" s="5"/>
      <c r="S69" s="4"/>
      <c r="T69" s="1"/>
      <c r="U69" s="1"/>
      <c r="V69" s="1"/>
      <c r="W69" s="1"/>
      <c r="X69" s="1"/>
      <c r="AA69" s="3"/>
      <c r="AB69" s="1"/>
      <c r="AC69" s="1"/>
      <c r="AD69" s="3"/>
      <c r="AE69" s="3"/>
      <c r="AF69" s="3"/>
      <c r="AG69" s="3"/>
      <c r="AH69" s="1"/>
      <c r="AI69" s="1"/>
      <c r="AJ69" s="1"/>
      <c r="AK69" s="1"/>
      <c r="AL69" s="1">
        <v>208.76871386070201</v>
      </c>
      <c r="AM69" s="1">
        <f>AR69+AT69+AV69+AX69+AZ69+BB69+BD69+BF69+BH69</f>
        <v>120</v>
      </c>
      <c r="AO69" s="1">
        <f>AS69+AU69+AW69+AY69+BA69+BC69+BE69+BG69+BI69</f>
        <v>215.18573738424726</v>
      </c>
      <c r="AP69" s="1"/>
      <c r="AQ69" s="1"/>
      <c r="AR69">
        <v>10</v>
      </c>
      <c r="AS69" s="1">
        <v>42.207061359735135</v>
      </c>
      <c r="AT69">
        <v>10</v>
      </c>
      <c r="AU69" s="1">
        <v>21.01104705458151</v>
      </c>
      <c r="AV69">
        <v>10</v>
      </c>
      <c r="AW69" s="1">
        <v>22.8240937260558</v>
      </c>
      <c r="AX69" s="1">
        <v>10</v>
      </c>
      <c r="AY69" s="1">
        <v>19.088714699245131</v>
      </c>
      <c r="AZ69">
        <v>10</v>
      </c>
      <c r="BA69" s="1">
        <v>17.785936833828444</v>
      </c>
      <c r="BB69" s="1">
        <v>10</v>
      </c>
      <c r="BC69" s="1">
        <v>16.739784244474322</v>
      </c>
      <c r="BD69">
        <v>20</v>
      </c>
      <c r="BE69" s="1">
        <v>32.589844625107716</v>
      </c>
      <c r="BF69">
        <v>20</v>
      </c>
      <c r="BG69" s="1">
        <v>21.395645359042014</v>
      </c>
      <c r="BH69">
        <v>20</v>
      </c>
      <c r="BI69" s="1">
        <v>21.54360948217721</v>
      </c>
    </row>
    <row r="70" spans="1:61" x14ac:dyDescent="0.25">
      <c r="A70" t="s">
        <v>36</v>
      </c>
      <c r="B70" t="s">
        <v>79</v>
      </c>
      <c r="C70" s="2">
        <v>39121</v>
      </c>
      <c r="D70" s="1"/>
      <c r="F70">
        <v>121</v>
      </c>
      <c r="G70" t="s">
        <v>7</v>
      </c>
      <c r="H70" s="3">
        <v>11</v>
      </c>
      <c r="I70">
        <v>1000</v>
      </c>
      <c r="J70" s="1">
        <f t="shared" si="1"/>
        <v>90.909090909090907</v>
      </c>
      <c r="M70" s="1"/>
      <c r="N70" s="1"/>
      <c r="O70" s="4"/>
      <c r="P70" s="4"/>
      <c r="Q70" s="5"/>
      <c r="S70" s="4"/>
      <c r="T70" s="1"/>
      <c r="U70" s="1"/>
      <c r="V70" s="1"/>
      <c r="W70" s="1"/>
      <c r="X70" s="1"/>
      <c r="AA70" s="3"/>
      <c r="AB70" s="1"/>
      <c r="AC70" s="1"/>
      <c r="AD70" s="3"/>
      <c r="AE70" s="3"/>
      <c r="AF70" s="3"/>
      <c r="AG70" s="3"/>
      <c r="AH70" s="1"/>
      <c r="AI70" s="1"/>
      <c r="AJ70" s="1"/>
      <c r="AK70" s="1"/>
      <c r="AL70" s="1">
        <v>160.10851463238049</v>
      </c>
      <c r="AM70" s="1">
        <f>AR70+AT70+AV70+AX70+AZ70+BB70+BD70+BF70+BH70</f>
        <v>120</v>
      </c>
      <c r="AO70" s="1">
        <f>AS70+AU70+AW70+AY70+BA70+BC70+BE70+BG70+BI70</f>
        <v>158.68138296358794</v>
      </c>
      <c r="AP70" s="1"/>
      <c r="AQ70" s="1"/>
      <c r="AR70">
        <v>10</v>
      </c>
      <c r="AS70" s="1">
        <v>25.500453613824622</v>
      </c>
      <c r="AT70">
        <v>10</v>
      </c>
      <c r="AU70" s="1">
        <v>17.204994414034452</v>
      </c>
      <c r="AV70">
        <v>10</v>
      </c>
      <c r="AW70" s="1">
        <v>14.126767543072509</v>
      </c>
      <c r="AX70" s="1">
        <v>10</v>
      </c>
      <c r="AY70" s="1">
        <v>12.451450759987807</v>
      </c>
      <c r="AZ70">
        <v>10</v>
      </c>
      <c r="BA70" s="1">
        <v>12.63211557962169</v>
      </c>
      <c r="BB70" s="1">
        <v>10</v>
      </c>
      <c r="BC70" s="1">
        <v>12.625211191610198</v>
      </c>
      <c r="BD70">
        <v>20</v>
      </c>
      <c r="BE70" s="1">
        <v>26.065657219858245</v>
      </c>
      <c r="BF70">
        <v>20</v>
      </c>
      <c r="BG70" s="1">
        <v>18.696749845555892</v>
      </c>
      <c r="BH70">
        <v>20</v>
      </c>
      <c r="BI70" s="1">
        <v>19.377982796022515</v>
      </c>
    </row>
    <row r="71" spans="1:61" x14ac:dyDescent="0.25">
      <c r="A71" t="s">
        <v>36</v>
      </c>
      <c r="B71" t="s">
        <v>79</v>
      </c>
      <c r="C71" s="2">
        <v>39122</v>
      </c>
      <c r="F71">
        <v>122</v>
      </c>
      <c r="G71" t="s">
        <v>7</v>
      </c>
      <c r="H71" s="3">
        <v>11</v>
      </c>
      <c r="I71">
        <v>1000</v>
      </c>
      <c r="J71" s="1">
        <f t="shared" si="1"/>
        <v>90.909090909090907</v>
      </c>
      <c r="K71" s="1">
        <v>643</v>
      </c>
      <c r="L71" s="3">
        <v>20.5</v>
      </c>
      <c r="M71" s="1"/>
      <c r="N71" s="1"/>
      <c r="O71" s="4"/>
      <c r="P71" s="4"/>
      <c r="S71" s="4"/>
      <c r="T71" s="1"/>
      <c r="U71" s="1"/>
      <c r="V71" s="1"/>
      <c r="W71" s="1"/>
      <c r="X71" s="1"/>
      <c r="AA71" s="3"/>
      <c r="AB71" s="1"/>
      <c r="AC71" s="1"/>
      <c r="AD71" s="3"/>
      <c r="AE71" s="3"/>
      <c r="AF71" s="3"/>
      <c r="AG71" s="3"/>
      <c r="AH71" s="1"/>
      <c r="AI71" s="1"/>
      <c r="AJ71" s="1"/>
      <c r="AK71" s="1"/>
      <c r="AL71" s="1"/>
      <c r="AM71" s="1"/>
      <c r="AO71" s="1"/>
      <c r="AP71" s="1"/>
      <c r="AQ71" s="1"/>
      <c r="AS71" s="1"/>
      <c r="AT71">
        <v>10</v>
      </c>
      <c r="AU71" s="1"/>
      <c r="AV71">
        <v>10</v>
      </c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x14ac:dyDescent="0.25">
      <c r="A72" t="s">
        <v>36</v>
      </c>
      <c r="B72" t="s">
        <v>79</v>
      </c>
      <c r="C72" s="2">
        <v>39125</v>
      </c>
      <c r="D72" s="1"/>
      <c r="F72">
        <v>125</v>
      </c>
      <c r="G72" t="s">
        <v>7</v>
      </c>
      <c r="H72" s="3">
        <v>11</v>
      </c>
      <c r="I72">
        <v>1000</v>
      </c>
      <c r="J72" s="1">
        <f t="shared" si="1"/>
        <v>90.909090909090907</v>
      </c>
      <c r="M72" s="1"/>
      <c r="N72" s="1"/>
      <c r="O72" s="4"/>
      <c r="P72" s="4"/>
      <c r="Q72" s="5"/>
      <c r="S72" s="4"/>
      <c r="T72" s="1"/>
      <c r="U72" s="1"/>
      <c r="V72" s="1"/>
      <c r="W72" s="1"/>
      <c r="X72" s="1"/>
      <c r="AA72" s="3"/>
      <c r="AB72" s="1"/>
      <c r="AC72" s="1"/>
      <c r="AD72" s="3"/>
      <c r="AE72" s="3"/>
      <c r="AF72" s="3"/>
      <c r="AG72" s="3"/>
      <c r="AH72" s="1"/>
      <c r="AI72" s="1"/>
      <c r="AJ72" s="1"/>
      <c r="AK72" s="1"/>
      <c r="AL72" s="1">
        <v>131.81305105336921</v>
      </c>
      <c r="AM72" s="1">
        <f t="shared" ref="AM72:AM80" si="2">AR72+AT72+AV72+AX72+AZ72+BB72+BD72+BF72+BH72</f>
        <v>120</v>
      </c>
      <c r="AO72" s="1">
        <f t="shared" ref="AO72:AO80" si="3">AS72+AU72+AW72+AY72+BA72+BC72+BE72+BG72+BI72</f>
        <v>122.40827181166841</v>
      </c>
      <c r="AP72" s="1"/>
      <c r="AQ72" s="1"/>
      <c r="AR72">
        <v>10</v>
      </c>
      <c r="AS72" s="1">
        <v>20.203296439381781</v>
      </c>
      <c r="AT72">
        <v>10</v>
      </c>
      <c r="AU72" s="1">
        <v>15.501919508255568</v>
      </c>
      <c r="AV72">
        <v>10</v>
      </c>
      <c r="AW72" s="1">
        <v>7.8794471240129242</v>
      </c>
      <c r="AX72" s="1">
        <v>10</v>
      </c>
      <c r="AY72" s="1">
        <v>6.7046984717609517</v>
      </c>
      <c r="AZ72">
        <v>10</v>
      </c>
      <c r="BA72" s="1">
        <v>7.540129421150759</v>
      </c>
      <c r="BB72" s="1">
        <v>10</v>
      </c>
      <c r="BC72" s="1">
        <v>8.4376998626439388</v>
      </c>
      <c r="BD72">
        <v>20</v>
      </c>
      <c r="BE72" s="1">
        <v>19.958150658031279</v>
      </c>
      <c r="BF72">
        <v>20</v>
      </c>
      <c r="BG72" s="1">
        <v>16.607021740746113</v>
      </c>
      <c r="BH72">
        <v>20</v>
      </c>
      <c r="BI72" s="1">
        <v>19.575908585685092</v>
      </c>
    </row>
    <row r="73" spans="1:61" x14ac:dyDescent="0.25">
      <c r="A73" t="s">
        <v>36</v>
      </c>
      <c r="B73" t="s">
        <v>79</v>
      </c>
      <c r="C73" s="2">
        <v>39126</v>
      </c>
      <c r="D73" s="1">
        <v>7</v>
      </c>
      <c r="E73" t="s">
        <v>55</v>
      </c>
      <c r="F73">
        <v>126</v>
      </c>
      <c r="G73" t="s">
        <v>7</v>
      </c>
      <c r="H73" s="3">
        <v>11</v>
      </c>
      <c r="I73">
        <v>1000</v>
      </c>
      <c r="J73" s="1">
        <f t="shared" si="1"/>
        <v>90.909090909090907</v>
      </c>
      <c r="M73" s="1">
        <v>185.6644727804738</v>
      </c>
      <c r="N73" s="1">
        <v>161.7776863520088</v>
      </c>
      <c r="O73" s="4">
        <v>2.0675389135467781</v>
      </c>
      <c r="P73" s="4"/>
      <c r="Q73" s="5">
        <f>O73/N73</f>
        <v>1.2780124133114761E-2</v>
      </c>
      <c r="R73" s="5">
        <v>3.0824296893322899E-2</v>
      </c>
      <c r="S73" s="3">
        <f>N73*R73</f>
        <v>4.9866834348291915</v>
      </c>
      <c r="T73" s="1">
        <v>0.89511538237266408</v>
      </c>
      <c r="U73" s="1">
        <v>478.97679287842038</v>
      </c>
      <c r="V73" s="1">
        <v>2.4750000000000001</v>
      </c>
      <c r="W73" s="1">
        <v>486.42005006462114</v>
      </c>
      <c r="X73" s="1">
        <f>M73+N73+W73</f>
        <v>833.86220919710377</v>
      </c>
      <c r="Y73" s="4">
        <f>W73/X73</f>
        <v>0.58333384664713095</v>
      </c>
      <c r="Z73" s="4"/>
      <c r="AA73" s="3"/>
      <c r="AB73" s="1"/>
      <c r="AC73" s="1"/>
      <c r="AD73" s="3"/>
      <c r="AE73" s="4">
        <f>M73/X73</f>
        <v>0.22265605843829223</v>
      </c>
      <c r="AF73" s="4">
        <f>N73/X73</f>
        <v>0.1940100949145768</v>
      </c>
      <c r="AG73" s="4">
        <f>W73/X73</f>
        <v>0.58333384664713095</v>
      </c>
      <c r="AH73" s="1">
        <v>304.57240621222019</v>
      </c>
      <c r="AI73" s="1">
        <v>6.9844075720137617</v>
      </c>
      <c r="AJ73" s="1">
        <v>125.10422374732383</v>
      </c>
      <c r="AK73" s="1">
        <v>1.3228569300662842</v>
      </c>
      <c r="AL73" s="1">
        <v>145.38253339996021</v>
      </c>
      <c r="AM73" s="1">
        <f t="shared" si="2"/>
        <v>120</v>
      </c>
      <c r="AO73" s="1">
        <f t="shared" si="3"/>
        <v>132.95999555111234</v>
      </c>
      <c r="AP73" s="1"/>
      <c r="AQ73" s="1"/>
      <c r="AR73">
        <v>10</v>
      </c>
      <c r="AS73" s="1">
        <v>34.4979623674474</v>
      </c>
      <c r="AT73">
        <v>10</v>
      </c>
      <c r="AU73" s="1">
        <v>16.071918364142135</v>
      </c>
      <c r="AV73">
        <v>10</v>
      </c>
      <c r="AW73" s="1">
        <v>7.6044223348887243</v>
      </c>
      <c r="AX73" s="1">
        <v>10</v>
      </c>
      <c r="AY73" s="1">
        <v>6.1488952368363314</v>
      </c>
      <c r="AZ73">
        <v>10</v>
      </c>
      <c r="BA73" s="1">
        <v>6.9428998581572188</v>
      </c>
      <c r="BB73" s="1">
        <v>10</v>
      </c>
      <c r="BC73" s="1">
        <v>8.205252132923917</v>
      </c>
      <c r="BD73">
        <v>20</v>
      </c>
      <c r="BE73" s="1">
        <v>17.9846464180815</v>
      </c>
      <c r="BF73">
        <v>20</v>
      </c>
      <c r="BG73" s="1">
        <v>15.233048526460413</v>
      </c>
      <c r="BH73">
        <v>20</v>
      </c>
      <c r="BI73" s="1">
        <v>20.270950312174698</v>
      </c>
    </row>
    <row r="74" spans="1:61" x14ac:dyDescent="0.25">
      <c r="A74" t="s">
        <v>36</v>
      </c>
      <c r="B74" t="s">
        <v>79</v>
      </c>
      <c r="C74" s="2">
        <v>39129</v>
      </c>
      <c r="D74" s="1"/>
      <c r="F74">
        <v>129</v>
      </c>
      <c r="G74" t="s">
        <v>7</v>
      </c>
      <c r="H74" s="3">
        <v>11</v>
      </c>
      <c r="I74">
        <v>1000</v>
      </c>
      <c r="J74" s="1">
        <f t="shared" si="1"/>
        <v>90.909090909090907</v>
      </c>
      <c r="M74" s="1"/>
      <c r="N74" s="1"/>
      <c r="O74" s="4"/>
      <c r="P74" s="4"/>
      <c r="Q74" s="5"/>
      <c r="S74" s="4"/>
      <c r="T74" s="1"/>
      <c r="U74" s="1"/>
      <c r="V74" s="1"/>
      <c r="W74" s="1"/>
      <c r="X74" s="1"/>
      <c r="AA74" s="3"/>
      <c r="AB74" s="1"/>
      <c r="AC74" s="1"/>
      <c r="AD74" s="3"/>
      <c r="AE74" s="3"/>
      <c r="AF74" s="3"/>
      <c r="AG74" s="3"/>
      <c r="AH74" s="1"/>
      <c r="AI74" s="1"/>
      <c r="AJ74" s="1"/>
      <c r="AK74" s="1"/>
      <c r="AL74" s="1">
        <v>205.9221872532795</v>
      </c>
      <c r="AM74" s="1">
        <f t="shared" si="2"/>
        <v>120</v>
      </c>
      <c r="AO74" s="1">
        <f t="shared" si="3"/>
        <v>213.20348569028164</v>
      </c>
      <c r="AP74" s="1"/>
      <c r="AQ74" s="1"/>
      <c r="AR74">
        <v>10</v>
      </c>
      <c r="AS74" s="1">
        <v>38.83712168958516</v>
      </c>
      <c r="AT74">
        <v>10</v>
      </c>
      <c r="AU74" s="1">
        <v>21.428938576812634</v>
      </c>
      <c r="AV74">
        <v>10</v>
      </c>
      <c r="AW74" s="1">
        <v>23.806719535175873</v>
      </c>
      <c r="AX74" s="1">
        <v>10</v>
      </c>
      <c r="AY74" s="1">
        <v>20.571011061495341</v>
      </c>
      <c r="AZ74">
        <v>10</v>
      </c>
      <c r="BA74" s="1">
        <v>19.050894967633177</v>
      </c>
      <c r="BB74" s="1">
        <v>10</v>
      </c>
      <c r="BC74" s="1">
        <v>17.56184861982269</v>
      </c>
      <c r="BD74">
        <v>20</v>
      </c>
      <c r="BE74" s="1">
        <v>32.360157623662971</v>
      </c>
      <c r="BF74">
        <v>20</v>
      </c>
      <c r="BG74" s="1">
        <v>19.962554314328322</v>
      </c>
      <c r="BH74">
        <v>20</v>
      </c>
      <c r="BI74" s="1">
        <v>19.624239301765492</v>
      </c>
    </row>
    <row r="75" spans="1:61" x14ac:dyDescent="0.25">
      <c r="A75" t="s">
        <v>36</v>
      </c>
      <c r="B75" t="s">
        <v>79</v>
      </c>
      <c r="C75" s="2">
        <v>39135</v>
      </c>
      <c r="D75" s="1"/>
      <c r="F75">
        <v>135</v>
      </c>
      <c r="G75" t="s">
        <v>7</v>
      </c>
      <c r="H75" s="3">
        <v>11</v>
      </c>
      <c r="I75">
        <v>1000</v>
      </c>
      <c r="J75" s="1">
        <f t="shared" si="1"/>
        <v>90.909090909090907</v>
      </c>
      <c r="M75" s="1"/>
      <c r="N75" s="1"/>
      <c r="O75" s="4"/>
      <c r="P75" s="4"/>
      <c r="Q75" s="5"/>
      <c r="S75" s="4"/>
      <c r="T75" s="1"/>
      <c r="U75" s="1"/>
      <c r="V75" s="1"/>
      <c r="W75" s="1"/>
      <c r="X75" s="1"/>
      <c r="AA75" s="3"/>
      <c r="AB75" s="1"/>
      <c r="AC75" s="1"/>
      <c r="AD75" s="3"/>
      <c r="AE75" s="3"/>
      <c r="AF75" s="3"/>
      <c r="AG75" s="3"/>
      <c r="AH75" s="1"/>
      <c r="AI75" s="1"/>
      <c r="AJ75" s="1"/>
      <c r="AK75" s="1"/>
      <c r="AL75" s="1">
        <v>160.02664123002751</v>
      </c>
      <c r="AM75" s="1">
        <f t="shared" si="2"/>
        <v>120</v>
      </c>
      <c r="AO75" s="1">
        <f t="shared" si="3"/>
        <v>159.8163010780724</v>
      </c>
      <c r="AP75" s="1"/>
      <c r="AQ75" s="1"/>
      <c r="AR75">
        <v>10</v>
      </c>
      <c r="AS75" s="1">
        <v>20.680755037534421</v>
      </c>
      <c r="AT75">
        <v>10</v>
      </c>
      <c r="AU75" s="1">
        <v>18.055899409475238</v>
      </c>
      <c r="AV75">
        <v>10</v>
      </c>
      <c r="AW75" s="1">
        <v>16.07503523017045</v>
      </c>
      <c r="AX75" s="1">
        <v>10</v>
      </c>
      <c r="AY75" s="1">
        <v>13.694723947311251</v>
      </c>
      <c r="AZ75">
        <v>10</v>
      </c>
      <c r="BA75" s="1">
        <v>14.47609322660262</v>
      </c>
      <c r="BB75" s="1">
        <v>10</v>
      </c>
      <c r="BC75" s="1">
        <v>13.918464049310989</v>
      </c>
      <c r="BD75">
        <v>20</v>
      </c>
      <c r="BE75" s="1">
        <v>26.698036160546856</v>
      </c>
      <c r="BF75">
        <v>20</v>
      </c>
      <c r="BG75" s="1">
        <v>17.429395006591868</v>
      </c>
      <c r="BH75">
        <v>20</v>
      </c>
      <c r="BI75" s="1">
        <v>18.787899010528712</v>
      </c>
    </row>
    <row r="76" spans="1:61" x14ac:dyDescent="0.25">
      <c r="A76" t="s">
        <v>36</v>
      </c>
      <c r="B76" t="s">
        <v>79</v>
      </c>
      <c r="C76" s="2">
        <v>39136</v>
      </c>
      <c r="D76" s="1"/>
      <c r="F76">
        <v>136</v>
      </c>
      <c r="G76" t="s">
        <v>7</v>
      </c>
      <c r="H76" s="3">
        <v>11</v>
      </c>
      <c r="I76">
        <v>1000</v>
      </c>
      <c r="J76" s="1">
        <f t="shared" si="1"/>
        <v>90.909090909090907</v>
      </c>
      <c r="M76" s="1"/>
      <c r="N76" s="1"/>
      <c r="O76" s="4"/>
      <c r="P76" s="4"/>
      <c r="Q76" s="5"/>
      <c r="S76" s="4"/>
      <c r="T76" s="1"/>
      <c r="U76" s="1"/>
      <c r="V76" s="1"/>
      <c r="W76" s="1"/>
      <c r="X76" s="1"/>
      <c r="AA76" s="3"/>
      <c r="AB76" s="1"/>
      <c r="AC76" s="1"/>
      <c r="AD76" s="3"/>
      <c r="AE76" s="3"/>
      <c r="AF76" s="3"/>
      <c r="AG76" s="3"/>
      <c r="AH76" s="1"/>
      <c r="AI76" s="1"/>
      <c r="AJ76" s="1"/>
      <c r="AK76" s="1"/>
      <c r="AL76" s="1">
        <v>154.22411625747571</v>
      </c>
      <c r="AM76" s="1">
        <f t="shared" si="2"/>
        <v>120</v>
      </c>
      <c r="AO76" s="1">
        <f t="shared" si="3"/>
        <v>151.22859452280599</v>
      </c>
      <c r="AP76" s="1"/>
      <c r="AQ76" s="1"/>
      <c r="AR76">
        <v>10</v>
      </c>
      <c r="AS76" s="1">
        <v>25.189508811977682</v>
      </c>
      <c r="AT76">
        <v>10</v>
      </c>
      <c r="AU76" s="1">
        <v>16.915765915089693</v>
      </c>
      <c r="AV76">
        <v>10</v>
      </c>
      <c r="AW76" s="1">
        <v>12.72811278128215</v>
      </c>
      <c r="AX76" s="1">
        <v>10</v>
      </c>
      <c r="AY76" s="1">
        <v>11.889887124513415</v>
      </c>
      <c r="AZ76">
        <v>10</v>
      </c>
      <c r="BA76" s="1">
        <v>12.133132773866976</v>
      </c>
      <c r="BB76" s="1">
        <v>10</v>
      </c>
      <c r="BC76" s="1">
        <v>12.37523103808207</v>
      </c>
      <c r="BD76">
        <v>20</v>
      </c>
      <c r="BE76" s="1">
        <v>24.692980631087728</v>
      </c>
      <c r="BF76">
        <v>20</v>
      </c>
      <c r="BG76" s="1">
        <v>17.014041586469311</v>
      </c>
      <c r="BH76">
        <v>20</v>
      </c>
      <c r="BI76" s="1">
        <v>18.289933860436982</v>
      </c>
    </row>
    <row r="77" spans="1:61" x14ac:dyDescent="0.25">
      <c r="A77" t="s">
        <v>36</v>
      </c>
      <c r="B77" t="s">
        <v>79</v>
      </c>
      <c r="C77" s="2">
        <v>39140</v>
      </c>
      <c r="D77" s="1"/>
      <c r="F77">
        <v>140</v>
      </c>
      <c r="G77" t="s">
        <v>7</v>
      </c>
      <c r="H77" s="3">
        <v>11</v>
      </c>
      <c r="I77">
        <v>1000</v>
      </c>
      <c r="J77" s="1">
        <f t="shared" si="1"/>
        <v>90.909090909090907</v>
      </c>
      <c r="M77" s="1"/>
      <c r="N77" s="1"/>
      <c r="O77" s="4"/>
      <c r="P77" s="4"/>
      <c r="Q77" s="5"/>
      <c r="S77" s="4"/>
      <c r="T77" s="1"/>
      <c r="U77" s="1"/>
      <c r="V77" s="1"/>
      <c r="W77" s="1"/>
      <c r="X77" s="1"/>
      <c r="AA77" s="3"/>
      <c r="AB77" s="1"/>
      <c r="AC77" s="1"/>
      <c r="AD77" s="3"/>
      <c r="AE77" s="3"/>
      <c r="AF77" s="3"/>
      <c r="AG77" s="3"/>
      <c r="AH77" s="1"/>
      <c r="AI77" s="1"/>
      <c r="AJ77" s="1"/>
      <c r="AK77" s="1"/>
      <c r="AL77" s="1">
        <v>205.42644494508221</v>
      </c>
      <c r="AM77" s="1">
        <f t="shared" si="2"/>
        <v>120</v>
      </c>
      <c r="AO77" s="1">
        <f t="shared" si="3"/>
        <v>208.74031383451558</v>
      </c>
      <c r="AP77" s="1"/>
      <c r="AQ77" s="1"/>
      <c r="AR77">
        <v>10</v>
      </c>
      <c r="AS77" s="1">
        <v>47.20302930906383</v>
      </c>
      <c r="AT77">
        <v>10</v>
      </c>
      <c r="AU77" s="1">
        <v>21.326501141552505</v>
      </c>
      <c r="AV77">
        <v>10</v>
      </c>
      <c r="AW77" s="1">
        <v>23.19578968573731</v>
      </c>
      <c r="AX77" s="1">
        <v>10</v>
      </c>
      <c r="AY77" s="1">
        <v>19.834507255860338</v>
      </c>
      <c r="AZ77">
        <v>10</v>
      </c>
      <c r="BA77" s="1">
        <v>17.860827763515466</v>
      </c>
      <c r="BB77" s="1">
        <v>10</v>
      </c>
      <c r="BC77" s="1">
        <v>16.38085518315912</v>
      </c>
      <c r="BD77">
        <v>20</v>
      </c>
      <c r="BE77" s="1">
        <v>28.031783550333842</v>
      </c>
      <c r="BF77">
        <v>20</v>
      </c>
      <c r="BG77" s="1">
        <v>16.958654905048768</v>
      </c>
      <c r="BH77">
        <v>20</v>
      </c>
      <c r="BI77" s="1">
        <v>17.94836504024439</v>
      </c>
    </row>
    <row r="78" spans="1:61" x14ac:dyDescent="0.25">
      <c r="A78" t="s">
        <v>36</v>
      </c>
      <c r="B78" t="s">
        <v>79</v>
      </c>
      <c r="C78" s="2">
        <v>39146</v>
      </c>
      <c r="D78" s="1"/>
      <c r="F78">
        <v>146</v>
      </c>
      <c r="G78" t="s">
        <v>7</v>
      </c>
      <c r="H78" s="3">
        <v>11</v>
      </c>
      <c r="I78">
        <v>1000</v>
      </c>
      <c r="J78" s="1">
        <f t="shared" si="1"/>
        <v>90.909090909090907</v>
      </c>
      <c r="M78" s="1"/>
      <c r="N78" s="1"/>
      <c r="O78" s="4"/>
      <c r="P78" s="4"/>
      <c r="Q78" s="5"/>
      <c r="S78" s="4"/>
      <c r="T78" s="1"/>
      <c r="U78" s="1"/>
      <c r="V78" s="1"/>
      <c r="W78" s="1"/>
      <c r="X78" s="1"/>
      <c r="AA78" s="3"/>
      <c r="AB78" s="1"/>
      <c r="AC78" s="1"/>
      <c r="AD78" s="3"/>
      <c r="AE78" s="3"/>
      <c r="AF78" s="3"/>
      <c r="AG78" s="3"/>
      <c r="AH78" s="1"/>
      <c r="AI78" s="1"/>
      <c r="AJ78" s="1"/>
      <c r="AK78" s="1"/>
      <c r="AL78" s="1">
        <v>183.4574089685712</v>
      </c>
      <c r="AM78" s="1">
        <f t="shared" si="2"/>
        <v>120</v>
      </c>
      <c r="AO78" s="1">
        <f t="shared" si="3"/>
        <v>182.26145150781525</v>
      </c>
      <c r="AP78" s="1"/>
      <c r="AQ78" s="1"/>
      <c r="AR78">
        <v>10</v>
      </c>
      <c r="AS78" s="1">
        <v>40.319360579374532</v>
      </c>
      <c r="AT78">
        <v>10</v>
      </c>
      <c r="AU78" s="1">
        <v>18.895818772031589</v>
      </c>
      <c r="AV78">
        <v>10</v>
      </c>
      <c r="AW78" s="1">
        <v>18.779624180090146</v>
      </c>
      <c r="AX78" s="1">
        <v>10</v>
      </c>
      <c r="AY78" s="1">
        <v>16.274155249828048</v>
      </c>
      <c r="AZ78">
        <v>10</v>
      </c>
      <c r="BA78" s="1">
        <v>16.1299588730488</v>
      </c>
      <c r="BB78" s="1">
        <v>10</v>
      </c>
      <c r="BC78" s="1">
        <v>14.647940556150843</v>
      </c>
      <c r="BD78">
        <v>20</v>
      </c>
      <c r="BE78" s="1">
        <v>24.493295119844937</v>
      </c>
      <c r="BF78">
        <v>20</v>
      </c>
      <c r="BG78" s="1">
        <v>14.886641681646291</v>
      </c>
      <c r="BH78">
        <v>20</v>
      </c>
      <c r="BI78" s="1">
        <v>17.834656495800054</v>
      </c>
    </row>
    <row r="79" spans="1:61" x14ac:dyDescent="0.25">
      <c r="A79" t="s">
        <v>36</v>
      </c>
      <c r="B79" t="s">
        <v>79</v>
      </c>
      <c r="C79" s="2">
        <v>39150</v>
      </c>
      <c r="D79" s="1"/>
      <c r="F79">
        <v>150</v>
      </c>
      <c r="G79" t="s">
        <v>7</v>
      </c>
      <c r="H79" s="3">
        <v>11</v>
      </c>
      <c r="I79">
        <v>1000</v>
      </c>
      <c r="J79" s="1">
        <f t="shared" si="1"/>
        <v>90.909090909090907</v>
      </c>
      <c r="M79" s="1"/>
      <c r="N79" s="1"/>
      <c r="O79" s="4"/>
      <c r="P79" s="4"/>
      <c r="Q79" s="5"/>
      <c r="S79" s="4"/>
      <c r="T79" s="1"/>
      <c r="U79" s="1"/>
      <c r="V79" s="1"/>
      <c r="W79" s="1"/>
      <c r="X79" s="1"/>
      <c r="AA79" s="3"/>
      <c r="AB79" s="1"/>
      <c r="AC79" s="1"/>
      <c r="AD79" s="3"/>
      <c r="AE79" s="3"/>
      <c r="AF79" s="3"/>
      <c r="AG79" s="3"/>
      <c r="AH79" s="1"/>
      <c r="AI79" s="1"/>
      <c r="AJ79" s="1"/>
      <c r="AK79" s="1"/>
      <c r="AL79" s="1">
        <v>165.28228631456051</v>
      </c>
      <c r="AM79" s="1">
        <f t="shared" si="2"/>
        <v>120</v>
      </c>
      <c r="AO79" s="1">
        <f t="shared" si="3"/>
        <v>160.53549734772392</v>
      </c>
      <c r="AP79" s="1"/>
      <c r="AQ79" s="1"/>
      <c r="AR79">
        <v>10</v>
      </c>
      <c r="AS79" s="1">
        <v>35.74302378067943</v>
      </c>
      <c r="AT79">
        <v>10</v>
      </c>
      <c r="AU79" s="1">
        <v>17.844022301257098</v>
      </c>
      <c r="AV79">
        <v>10</v>
      </c>
      <c r="AW79" s="1">
        <v>13.999415514696016</v>
      </c>
      <c r="AX79" s="1">
        <v>10</v>
      </c>
      <c r="AY79" s="1">
        <v>13.360834872019348</v>
      </c>
      <c r="AZ79">
        <v>10</v>
      </c>
      <c r="BA79" s="1">
        <v>12.90876512746604</v>
      </c>
      <c r="BB79" s="1">
        <v>10</v>
      </c>
      <c r="BC79" s="1">
        <v>12.869754032758403</v>
      </c>
      <c r="BD79">
        <v>20</v>
      </c>
      <c r="BE79" s="1">
        <v>21.84459702486037</v>
      </c>
      <c r="BF79">
        <v>20</v>
      </c>
      <c r="BG79" s="1">
        <v>14.269496335272583</v>
      </c>
      <c r="BH79">
        <v>20</v>
      </c>
      <c r="BI79" s="1">
        <v>17.695588358714623</v>
      </c>
    </row>
    <row r="80" spans="1:61" x14ac:dyDescent="0.25">
      <c r="A80" t="s">
        <v>36</v>
      </c>
      <c r="B80" t="s">
        <v>79</v>
      </c>
      <c r="C80" s="2">
        <v>39157</v>
      </c>
      <c r="D80" s="1"/>
      <c r="F80">
        <v>157</v>
      </c>
      <c r="G80" t="s">
        <v>7</v>
      </c>
      <c r="H80" s="3">
        <v>11</v>
      </c>
      <c r="I80">
        <v>1000</v>
      </c>
      <c r="J80" s="1">
        <f t="shared" si="1"/>
        <v>90.909090909090907</v>
      </c>
      <c r="M80" s="1"/>
      <c r="N80" s="1"/>
      <c r="O80" s="4"/>
      <c r="P80" s="4"/>
      <c r="Q80" s="5"/>
      <c r="S80" s="4"/>
      <c r="T80" s="1"/>
      <c r="U80" s="1"/>
      <c r="V80" s="1"/>
      <c r="W80" s="1"/>
      <c r="X80" s="1"/>
      <c r="AA80" s="3"/>
      <c r="AB80" s="1"/>
      <c r="AC80" s="1"/>
      <c r="AD80" s="3"/>
      <c r="AE80" s="3"/>
      <c r="AF80" s="3"/>
      <c r="AG80" s="3"/>
      <c r="AH80" s="1"/>
      <c r="AI80" s="1"/>
      <c r="AJ80" s="1"/>
      <c r="AK80" s="1"/>
      <c r="AL80" s="1">
        <v>122.5158822946352</v>
      </c>
      <c r="AM80" s="1">
        <f t="shared" si="2"/>
        <v>120</v>
      </c>
      <c r="AO80" s="1">
        <f t="shared" si="3"/>
        <v>108.69426499354196</v>
      </c>
      <c r="AP80" s="1"/>
      <c r="AQ80" s="1"/>
      <c r="AR80">
        <v>10</v>
      </c>
      <c r="AS80" s="1">
        <v>22.969019838651306</v>
      </c>
      <c r="AT80">
        <v>10</v>
      </c>
      <c r="AU80" s="1">
        <v>14.95533507395786</v>
      </c>
      <c r="AV80">
        <v>10</v>
      </c>
      <c r="AW80" s="1">
        <v>6.5480988346033202</v>
      </c>
      <c r="AX80" s="1">
        <v>10</v>
      </c>
      <c r="AY80" s="1">
        <v>5.8194732988543301</v>
      </c>
      <c r="AZ80">
        <v>10</v>
      </c>
      <c r="BA80" s="1">
        <v>7.474892393430757</v>
      </c>
      <c r="BB80" s="1">
        <v>10</v>
      </c>
      <c r="BC80" s="1">
        <v>8.8601562885450562</v>
      </c>
      <c r="BD80">
        <v>20</v>
      </c>
      <c r="BE80" s="1">
        <v>14.793822905060924</v>
      </c>
      <c r="BF80">
        <v>20</v>
      </c>
      <c r="BG80" s="1">
        <v>11.251320248798329</v>
      </c>
      <c r="BH80">
        <v>20</v>
      </c>
      <c r="BI80" s="1">
        <v>16.022146111640104</v>
      </c>
    </row>
    <row r="81" spans="1:102" x14ac:dyDescent="0.25">
      <c r="A81" t="s">
        <v>36</v>
      </c>
      <c r="B81" t="s">
        <v>79</v>
      </c>
      <c r="C81" s="2">
        <v>39158</v>
      </c>
      <c r="D81" s="1">
        <v>8</v>
      </c>
      <c r="E81" s="2" t="s">
        <v>54</v>
      </c>
      <c r="F81">
        <v>158</v>
      </c>
      <c r="G81" t="s">
        <v>7</v>
      </c>
      <c r="H81" s="3">
        <v>11</v>
      </c>
      <c r="I81">
        <v>1000</v>
      </c>
      <c r="J81" s="1">
        <f t="shared" si="1"/>
        <v>90.909090909090907</v>
      </c>
      <c r="K81" s="4"/>
      <c r="L81" s="4"/>
      <c r="M81" s="1"/>
      <c r="N81" s="1"/>
      <c r="O81" s="4"/>
      <c r="P81" s="4"/>
      <c r="Q81" s="5"/>
      <c r="R81" s="4"/>
      <c r="S81" s="4"/>
      <c r="T81" s="1"/>
      <c r="U81" s="1"/>
      <c r="V81" s="1"/>
      <c r="W81" s="1"/>
      <c r="X81" s="1"/>
      <c r="Y81" s="4"/>
      <c r="Z81" s="4"/>
      <c r="AA81" s="3"/>
      <c r="AB81" s="1"/>
      <c r="AC81" s="1"/>
      <c r="AD81" s="3"/>
      <c r="AE81" s="3"/>
      <c r="AF81" s="3"/>
      <c r="AG81" s="3"/>
      <c r="AH81" s="1"/>
      <c r="AI81" s="1"/>
      <c r="AJ81" s="1"/>
      <c r="AK81" s="1"/>
      <c r="AL81" s="1"/>
      <c r="AM81" s="1"/>
      <c r="AN81" s="4"/>
      <c r="AO81" s="1"/>
      <c r="AP81" s="1"/>
      <c r="AQ81" s="1"/>
      <c r="AR81" s="4"/>
      <c r="AS81" s="1"/>
      <c r="AT81">
        <v>10</v>
      </c>
      <c r="AU81" s="1"/>
      <c r="AV81">
        <v>10</v>
      </c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</row>
    <row r="82" spans="1:102" x14ac:dyDescent="0.25">
      <c r="A82" t="s">
        <v>36</v>
      </c>
      <c r="B82" t="s">
        <v>79</v>
      </c>
      <c r="C82" s="2">
        <v>39161</v>
      </c>
      <c r="D82" s="1"/>
      <c r="E82" s="2"/>
      <c r="F82">
        <v>161</v>
      </c>
      <c r="G82" t="s">
        <v>7</v>
      </c>
      <c r="H82" s="3">
        <v>11</v>
      </c>
      <c r="I82">
        <v>1000</v>
      </c>
      <c r="J82" s="1">
        <f t="shared" si="1"/>
        <v>90.909090909090907</v>
      </c>
      <c r="K82" s="4"/>
      <c r="L82" s="4"/>
      <c r="M82" s="1"/>
      <c r="N82" s="1"/>
      <c r="O82" s="4"/>
      <c r="P82" s="4"/>
      <c r="Q82" s="5"/>
      <c r="R82" s="4"/>
      <c r="S82" s="4"/>
      <c r="T82" s="1"/>
      <c r="U82" s="1"/>
      <c r="V82" s="1"/>
      <c r="W82" s="1"/>
      <c r="X82" s="1"/>
      <c r="Y82" s="4"/>
      <c r="Z82" s="4"/>
      <c r="AA82" s="3"/>
      <c r="AB82" s="1"/>
      <c r="AC82" s="1"/>
      <c r="AD82" s="3"/>
      <c r="AE82" s="3"/>
      <c r="AF82" s="3"/>
      <c r="AG82" s="3"/>
      <c r="AH82" s="1"/>
      <c r="AI82" s="1"/>
      <c r="AJ82" s="1">
        <v>133.79</v>
      </c>
      <c r="AK82" s="1">
        <v>115.43109152544645</v>
      </c>
      <c r="AL82" s="1"/>
      <c r="AM82" s="1"/>
      <c r="AN82" s="4"/>
      <c r="AO82" s="1"/>
      <c r="AP82" s="1"/>
      <c r="AQ82" s="1"/>
      <c r="AR82" s="4"/>
      <c r="AS82" s="1"/>
      <c r="AT82">
        <v>10</v>
      </c>
      <c r="AU82" s="1"/>
      <c r="AV82">
        <v>10</v>
      </c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</row>
    <row r="83" spans="1:102" x14ac:dyDescent="0.25">
      <c r="A83" t="s">
        <v>36</v>
      </c>
      <c r="B83" t="s">
        <v>79</v>
      </c>
      <c r="C83" s="2">
        <v>39162</v>
      </c>
      <c r="D83" s="1"/>
      <c r="F83">
        <v>162</v>
      </c>
      <c r="G83" t="s">
        <v>7</v>
      </c>
      <c r="H83" s="3">
        <v>11</v>
      </c>
      <c r="I83">
        <v>1000</v>
      </c>
      <c r="J83" s="1">
        <f t="shared" si="1"/>
        <v>90.909090909090907</v>
      </c>
      <c r="M83" s="1"/>
      <c r="N83" s="1"/>
      <c r="O83" s="4"/>
      <c r="P83" s="4"/>
      <c r="Q83" s="5"/>
      <c r="S83" s="4"/>
      <c r="T83" s="1"/>
      <c r="U83" s="1"/>
      <c r="V83" s="1"/>
      <c r="W83" s="1"/>
      <c r="X83" s="1"/>
      <c r="AA83" s="3"/>
      <c r="AB83" s="1"/>
      <c r="AC83" s="1"/>
      <c r="AD83" s="3"/>
      <c r="AE83" s="3"/>
      <c r="AF83" s="3"/>
      <c r="AG83" s="3"/>
      <c r="AH83" s="1"/>
      <c r="AI83" s="1"/>
      <c r="AJ83" s="1"/>
      <c r="AK83" s="1"/>
      <c r="AL83" s="1">
        <v>101.4989601937834</v>
      </c>
      <c r="AM83" s="1">
        <f>AR83+AT83+AV83+AX83+AZ83+BB83+BD83+BF83+BH83</f>
        <v>120</v>
      </c>
      <c r="AO83" s="1">
        <f>AS83+AU83+AW83+AY83+BA83+BC83+BE83+BG83+BI83</f>
        <v>82.165537599555194</v>
      </c>
      <c r="AP83" s="1"/>
      <c r="AQ83" s="1"/>
      <c r="AR83">
        <v>10</v>
      </c>
      <c r="AS83" s="1">
        <v>18.66745814068414</v>
      </c>
      <c r="AT83">
        <v>10</v>
      </c>
      <c r="AU83" s="1">
        <v>14.284900975260593</v>
      </c>
      <c r="AV83">
        <v>10</v>
      </c>
      <c r="AW83" s="1">
        <v>3.6408224846776704</v>
      </c>
      <c r="AX83" s="1">
        <v>10</v>
      </c>
      <c r="AY83" s="1">
        <v>2.5650881042476854</v>
      </c>
      <c r="AZ83">
        <v>10</v>
      </c>
      <c r="BA83" s="1">
        <v>4.2483021023687328</v>
      </c>
      <c r="BB83" s="1">
        <v>10</v>
      </c>
      <c r="BC83" s="1">
        <v>6.0921500198742145</v>
      </c>
      <c r="BD83">
        <v>20</v>
      </c>
      <c r="BE83" s="1">
        <v>9.3782574954907005</v>
      </c>
      <c r="BF83">
        <v>20</v>
      </c>
      <c r="BG83" s="1">
        <v>8.7345104273407728</v>
      </c>
      <c r="BH83">
        <v>20</v>
      </c>
      <c r="BI83" s="1">
        <v>14.554047849610692</v>
      </c>
    </row>
    <row r="84" spans="1:102" x14ac:dyDescent="0.25">
      <c r="A84" t="s">
        <v>36</v>
      </c>
      <c r="B84" t="s">
        <v>79</v>
      </c>
      <c r="C84" s="2">
        <v>39167</v>
      </c>
      <c r="F84">
        <v>167</v>
      </c>
      <c r="G84" t="s">
        <v>7</v>
      </c>
      <c r="H84" s="3">
        <v>11</v>
      </c>
      <c r="I84">
        <v>1000</v>
      </c>
      <c r="J84" s="1">
        <f t="shared" si="1"/>
        <v>90.909090909090907</v>
      </c>
      <c r="M84" s="1">
        <v>336.98422230662277</v>
      </c>
      <c r="N84" s="1">
        <v>207.65438780839887</v>
      </c>
      <c r="O84" s="4">
        <v>2.2242853730676448</v>
      </c>
      <c r="P84" s="4"/>
      <c r="Q84" s="5">
        <f>O84/N84</f>
        <v>1.0711477838455195E-2</v>
      </c>
      <c r="R84" s="5">
        <v>2.7515540132370758E-2</v>
      </c>
      <c r="S84" s="3">
        <f>N84*R84</f>
        <v>5.7137226414048801</v>
      </c>
      <c r="T84" s="1"/>
      <c r="U84" s="1">
        <v>28.297900876573568</v>
      </c>
      <c r="V84" s="1">
        <v>637.83730480495387</v>
      </c>
      <c r="W84" s="1">
        <v>666.1352056815274</v>
      </c>
      <c r="X84" s="1">
        <f>M84+N84+W84</f>
        <v>1210.7738157965491</v>
      </c>
      <c r="Y84" s="4">
        <f>W84/X84</f>
        <v>0.55017311820811676</v>
      </c>
      <c r="Z84" s="4"/>
      <c r="AA84" s="3"/>
      <c r="AB84" s="1"/>
      <c r="AC84" s="1"/>
      <c r="AD84" s="3"/>
      <c r="AE84" s="4">
        <f>M84/X84</f>
        <v>0.2783213659810822</v>
      </c>
      <c r="AF84" s="4">
        <f>N84/X84</f>
        <v>0.17150551581080095</v>
      </c>
      <c r="AG84" s="4">
        <f>W84/X84</f>
        <v>0.55017311820811676</v>
      </c>
      <c r="AH84" s="1"/>
      <c r="AI84" s="1"/>
      <c r="AJ84" s="1">
        <v>18.360636308338577</v>
      </c>
      <c r="AK84" s="1">
        <v>115.43109152544645</v>
      </c>
      <c r="AL84" s="1"/>
      <c r="AM84" s="1"/>
      <c r="AO84" s="1"/>
      <c r="AP84" s="1"/>
      <c r="AQ84" s="1"/>
      <c r="AS84" s="1"/>
      <c r="AT84">
        <v>10</v>
      </c>
      <c r="AU84" s="1"/>
      <c r="AV84">
        <v>10</v>
      </c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102" x14ac:dyDescent="0.25">
      <c r="A85" t="s">
        <v>36</v>
      </c>
      <c r="B85" t="s">
        <v>79</v>
      </c>
      <c r="C85" s="2">
        <v>39168</v>
      </c>
      <c r="D85" s="1">
        <v>9</v>
      </c>
      <c r="E85" t="s">
        <v>46</v>
      </c>
      <c r="F85">
        <v>168</v>
      </c>
      <c r="G85" t="s">
        <v>7</v>
      </c>
      <c r="H85" s="3">
        <v>11</v>
      </c>
      <c r="I85">
        <v>1000</v>
      </c>
      <c r="J85" s="1">
        <f t="shared" si="1"/>
        <v>90.909090909090907</v>
      </c>
      <c r="M85" s="1"/>
      <c r="N85" s="1"/>
      <c r="O85" s="4"/>
      <c r="P85" s="4"/>
      <c r="Q85" s="5"/>
      <c r="S85" s="4"/>
      <c r="T85" s="1"/>
      <c r="U85" s="1"/>
      <c r="V85" s="1"/>
      <c r="W85" s="1"/>
      <c r="X85" s="1"/>
      <c r="Z85" s="1">
        <f>AB85*(1/(AA85/100))</f>
        <v>581.17501857123432</v>
      </c>
      <c r="AA85" s="3">
        <v>41.011742140252636</v>
      </c>
      <c r="AB85" s="1">
        <v>238.35</v>
      </c>
      <c r="AC85" s="1">
        <f>Z85-AB85</f>
        <v>342.8250185712343</v>
      </c>
      <c r="AD85" s="3">
        <v>10.5</v>
      </c>
      <c r="AE85" s="3"/>
      <c r="AF85" s="3"/>
      <c r="AG85" s="3"/>
      <c r="AH85" s="1"/>
      <c r="AI85" s="1"/>
      <c r="AJ85" s="1"/>
      <c r="AK85" s="1"/>
      <c r="AL85" s="1">
        <v>78.364835174416925</v>
      </c>
      <c r="AM85" s="1">
        <f>AR85+AT85+AV85+AX85+AZ85+BB85+BD85+BF85+BH85</f>
        <v>120</v>
      </c>
      <c r="AO85" s="1">
        <f>AS85+AU85+AW85+AY85+BA85+BC85+BE85+BG85+BI85</f>
        <v>54.41134296408741</v>
      </c>
      <c r="AP85" s="1"/>
      <c r="AQ85" s="1"/>
      <c r="AR85">
        <v>10</v>
      </c>
      <c r="AS85" s="1">
        <v>8.2260669465004046</v>
      </c>
      <c r="AT85">
        <v>10</v>
      </c>
      <c r="AU85" s="1">
        <v>13.861886520530746</v>
      </c>
      <c r="AV85">
        <v>10</v>
      </c>
      <c r="AW85" s="1">
        <v>2.1265586336740263</v>
      </c>
      <c r="AX85" s="1">
        <v>10</v>
      </c>
      <c r="AY85" s="1">
        <v>1.2050253476657815</v>
      </c>
      <c r="AZ85">
        <v>10</v>
      </c>
      <c r="BA85" s="1">
        <v>2.5938625361183547</v>
      </c>
      <c r="BB85" s="1">
        <v>10</v>
      </c>
      <c r="BC85" s="1">
        <v>3.9390111375169603</v>
      </c>
      <c r="BD85">
        <v>20</v>
      </c>
      <c r="BE85" s="1">
        <v>5.7906676191798123</v>
      </c>
      <c r="BF85">
        <v>20</v>
      </c>
      <c r="BG85" s="1">
        <v>5.7898467653864785</v>
      </c>
      <c r="BH85">
        <v>20</v>
      </c>
      <c r="BI85" s="1">
        <v>10.87841745751485</v>
      </c>
    </row>
    <row r="86" spans="1:102" x14ac:dyDescent="0.25">
      <c r="A86" t="s">
        <v>36</v>
      </c>
      <c r="B86" t="s">
        <v>79</v>
      </c>
      <c r="C86" s="2">
        <v>39176</v>
      </c>
      <c r="D86" s="1"/>
      <c r="F86">
        <v>176</v>
      </c>
      <c r="G86" t="s">
        <v>7</v>
      </c>
      <c r="H86" s="3">
        <v>11</v>
      </c>
      <c r="I86">
        <v>1000</v>
      </c>
      <c r="J86" s="1">
        <f t="shared" si="1"/>
        <v>90.909090909090907</v>
      </c>
      <c r="M86" s="1"/>
      <c r="N86" s="1"/>
      <c r="O86" s="4"/>
      <c r="P86" s="4"/>
      <c r="Q86" s="5"/>
      <c r="S86" s="4"/>
      <c r="T86" s="1"/>
      <c r="U86" s="1"/>
      <c r="V86" s="1"/>
      <c r="W86" s="1"/>
      <c r="X86" s="1"/>
      <c r="AA86" s="3"/>
      <c r="AB86" s="1"/>
      <c r="AC86" s="1"/>
      <c r="AD86" s="3"/>
      <c r="AE86" s="3"/>
      <c r="AF86" s="3"/>
      <c r="AG86" s="3"/>
      <c r="AH86" s="1"/>
      <c r="AI86" s="1"/>
      <c r="AJ86" s="1"/>
      <c r="AK86" s="1"/>
      <c r="AL86" s="1">
        <v>70.363259795021548</v>
      </c>
      <c r="AM86" s="1">
        <f>AR86+AT86+AV86+AX86+AZ86+BB86+BD86+BF86+BH86</f>
        <v>120</v>
      </c>
      <c r="AO86" s="1">
        <f>AS86+AU86+AW86+AY86+BA86+BC86+BE86+BG86+BI86</f>
        <v>38.492772535691451</v>
      </c>
      <c r="AP86" s="1"/>
      <c r="AQ86" s="1"/>
      <c r="AR86">
        <v>10</v>
      </c>
      <c r="AS86" s="1">
        <v>11.888506772932617</v>
      </c>
      <c r="AT86">
        <v>10</v>
      </c>
      <c r="AU86" s="1">
        <v>12.936400645479404</v>
      </c>
      <c r="AV86">
        <v>10</v>
      </c>
      <c r="AW86" s="1">
        <v>0.33895165628222301</v>
      </c>
      <c r="AX86" s="1">
        <v>10</v>
      </c>
      <c r="AY86" s="1">
        <v>0</v>
      </c>
      <c r="AZ86">
        <v>10</v>
      </c>
      <c r="BA86" s="1">
        <v>0.85436628161657424</v>
      </c>
      <c r="BB86" s="1">
        <v>10</v>
      </c>
      <c r="BC86" s="1">
        <v>2.098285551866244</v>
      </c>
      <c r="BD86">
        <v>20</v>
      </c>
      <c r="BE86" s="1">
        <v>0.67420342710504677</v>
      </c>
      <c r="BF86">
        <v>20</v>
      </c>
      <c r="BG86" s="1">
        <v>0.46397185873261293</v>
      </c>
      <c r="BH86">
        <v>20</v>
      </c>
      <c r="BI86" s="1">
        <v>9.2380863416767269</v>
      </c>
    </row>
    <row r="87" spans="1:102" x14ac:dyDescent="0.25">
      <c r="A87" t="s">
        <v>37</v>
      </c>
      <c r="B87" t="s">
        <v>80</v>
      </c>
      <c r="C87" s="2">
        <v>39000</v>
      </c>
      <c r="D87" s="1">
        <v>1</v>
      </c>
      <c r="E87" s="2" t="s">
        <v>56</v>
      </c>
      <c r="F87">
        <v>0</v>
      </c>
      <c r="G87" t="s">
        <v>7</v>
      </c>
      <c r="H87" s="3">
        <v>11</v>
      </c>
      <c r="I87">
        <v>1000</v>
      </c>
      <c r="J87" s="1">
        <f t="shared" si="1"/>
        <v>90.909090909090907</v>
      </c>
      <c r="K87" s="4"/>
      <c r="L87" s="4"/>
      <c r="M87" s="1"/>
      <c r="N87" s="1"/>
      <c r="O87" s="4"/>
      <c r="P87" s="4"/>
      <c r="Q87" s="5"/>
      <c r="R87" s="4"/>
      <c r="S87" s="4"/>
      <c r="T87" s="1"/>
      <c r="U87" s="1"/>
      <c r="V87" s="1"/>
      <c r="W87" s="1"/>
      <c r="X87" s="1"/>
      <c r="Y87" s="4"/>
      <c r="Z87" s="4"/>
      <c r="AA87" s="3"/>
      <c r="AB87" s="1"/>
      <c r="AC87" s="1"/>
      <c r="AD87" s="3"/>
      <c r="AE87" s="3"/>
      <c r="AF87" s="3"/>
      <c r="AG87" s="3"/>
      <c r="AH87" s="1"/>
      <c r="AI87" s="1"/>
      <c r="AJ87" s="1"/>
      <c r="AK87" s="1"/>
      <c r="AL87" s="1"/>
      <c r="AM87" s="1"/>
      <c r="AN87" s="4"/>
      <c r="AO87" s="1"/>
      <c r="AP87" s="1"/>
      <c r="AQ87" s="1"/>
      <c r="AR87" s="4"/>
      <c r="AS87" s="4"/>
      <c r="AT87">
        <v>10</v>
      </c>
      <c r="AU87" s="4"/>
      <c r="AV87">
        <v>10</v>
      </c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</row>
    <row r="88" spans="1:102" x14ac:dyDescent="0.25">
      <c r="A88" t="s">
        <v>37</v>
      </c>
      <c r="B88" t="s">
        <v>80</v>
      </c>
      <c r="C88" s="2">
        <v>39009</v>
      </c>
      <c r="D88" s="1">
        <v>3</v>
      </c>
      <c r="E88" s="2" t="s">
        <v>52</v>
      </c>
      <c r="F88">
        <v>9</v>
      </c>
      <c r="G88" t="s">
        <v>7</v>
      </c>
      <c r="H88" s="3">
        <v>11</v>
      </c>
      <c r="I88">
        <v>1000</v>
      </c>
      <c r="J88" s="1">
        <f t="shared" si="1"/>
        <v>90.909090909090907</v>
      </c>
      <c r="K88" s="4"/>
      <c r="L88" s="4"/>
      <c r="M88" s="1"/>
      <c r="N88" s="1"/>
      <c r="O88" s="4"/>
      <c r="P88" s="4"/>
      <c r="Q88" s="5"/>
      <c r="R88" s="4"/>
      <c r="S88" s="4"/>
      <c r="T88" s="1"/>
      <c r="U88" s="1"/>
      <c r="V88" s="1"/>
      <c r="W88" s="1"/>
      <c r="X88" s="1"/>
      <c r="Y88" s="4"/>
      <c r="Z88" s="4"/>
      <c r="AA88" s="3"/>
      <c r="AB88" s="1"/>
      <c r="AC88" s="1"/>
      <c r="AD88" s="3"/>
      <c r="AE88" s="3"/>
      <c r="AF88" s="3"/>
      <c r="AG88" s="3"/>
      <c r="AH88" s="1"/>
      <c r="AI88" s="1"/>
      <c r="AJ88" s="1"/>
      <c r="AK88" s="1"/>
      <c r="AL88" s="1"/>
      <c r="AM88" s="1"/>
      <c r="AN88" s="4"/>
      <c r="AO88" s="1"/>
      <c r="AP88" s="1"/>
      <c r="AQ88" s="1"/>
      <c r="AR88" s="4"/>
      <c r="AS88" s="4"/>
      <c r="AT88">
        <v>10</v>
      </c>
      <c r="AU88" s="4"/>
      <c r="AV88">
        <v>10</v>
      </c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</row>
    <row r="89" spans="1:102" x14ac:dyDescent="0.25">
      <c r="A89" t="s">
        <v>37</v>
      </c>
      <c r="B89" t="s">
        <v>80</v>
      </c>
      <c r="C89" s="2">
        <v>39043</v>
      </c>
      <c r="D89" s="1"/>
      <c r="F89">
        <v>43</v>
      </c>
      <c r="G89" t="s">
        <v>7</v>
      </c>
      <c r="H89" s="3">
        <v>11</v>
      </c>
      <c r="I89">
        <v>1000</v>
      </c>
      <c r="J89" s="1">
        <f t="shared" si="1"/>
        <v>90.909090909090907</v>
      </c>
      <c r="M89" s="1"/>
      <c r="N89" s="1"/>
      <c r="O89" s="4"/>
      <c r="P89" s="4"/>
      <c r="Q89" s="5"/>
      <c r="S89" s="4"/>
      <c r="T89" s="1"/>
      <c r="U89" s="1"/>
      <c r="V89" s="1"/>
      <c r="W89" s="1"/>
      <c r="X89" s="1"/>
      <c r="AA89" s="3"/>
      <c r="AB89" s="1"/>
      <c r="AC89" s="1"/>
      <c r="AD89" s="3"/>
      <c r="AE89" s="3"/>
      <c r="AF89" s="3"/>
      <c r="AG89" s="3"/>
      <c r="AH89" s="1"/>
      <c r="AI89" s="1"/>
      <c r="AJ89" s="1"/>
      <c r="AK89" s="1"/>
      <c r="AL89" s="1">
        <v>167.20729030426901</v>
      </c>
      <c r="AM89" s="1">
        <f>AR89+AT89+AV89+AX89+AZ89+BB89+BD89+BF89+BH89</f>
        <v>120</v>
      </c>
      <c r="AO89" s="1">
        <f>AS89+AU89+AW89+AY89+BA89+BC89+BE89+BG89+BI89</f>
        <v>170.78584517135261</v>
      </c>
      <c r="AP89" s="1"/>
      <c r="AQ89" s="1"/>
      <c r="AR89">
        <v>10</v>
      </c>
      <c r="AS89" s="1">
        <v>1.1529757230872422</v>
      </c>
      <c r="AT89">
        <v>10</v>
      </c>
      <c r="AU89" s="1">
        <v>18.819149870407074</v>
      </c>
      <c r="AV89">
        <v>10</v>
      </c>
      <c r="AW89" s="1">
        <v>21.53068042793555</v>
      </c>
      <c r="AX89" s="1">
        <v>10</v>
      </c>
      <c r="AY89" s="1">
        <v>19.090490825027722</v>
      </c>
      <c r="AZ89">
        <v>10</v>
      </c>
      <c r="BA89" s="1">
        <v>18.889063926965484</v>
      </c>
      <c r="BB89" s="1">
        <v>10</v>
      </c>
      <c r="BC89" s="1">
        <v>18.435853406325442</v>
      </c>
      <c r="BD89">
        <v>20</v>
      </c>
      <c r="BE89" s="1">
        <v>35.725369526080485</v>
      </c>
      <c r="BF89">
        <v>20</v>
      </c>
      <c r="BG89" s="1">
        <v>20.264947830103374</v>
      </c>
      <c r="BH89">
        <v>20</v>
      </c>
      <c r="BI89" s="1">
        <v>16.877313635420244</v>
      </c>
    </row>
    <row r="90" spans="1:102" x14ac:dyDescent="0.25">
      <c r="A90" t="s">
        <v>37</v>
      </c>
      <c r="B90" t="s">
        <v>80</v>
      </c>
      <c r="C90" s="2">
        <v>39051</v>
      </c>
      <c r="D90" s="1"/>
      <c r="F90">
        <v>51</v>
      </c>
      <c r="G90" t="s">
        <v>7</v>
      </c>
      <c r="H90" s="3">
        <v>11</v>
      </c>
      <c r="I90">
        <v>1000</v>
      </c>
      <c r="J90" s="1">
        <f t="shared" si="1"/>
        <v>90.909090909090907</v>
      </c>
      <c r="M90" s="1"/>
      <c r="N90" s="1"/>
      <c r="O90" s="4"/>
      <c r="P90" s="4"/>
      <c r="Q90" s="5"/>
      <c r="S90" s="4"/>
      <c r="T90" s="1"/>
      <c r="U90" s="1"/>
      <c r="V90" s="1"/>
      <c r="W90" s="1"/>
      <c r="X90" s="1"/>
      <c r="AA90" s="3"/>
      <c r="AB90" s="1"/>
      <c r="AC90" s="1"/>
      <c r="AD90" s="3"/>
      <c r="AE90" s="3"/>
      <c r="AF90" s="3"/>
      <c r="AG90" s="3"/>
      <c r="AH90" s="1"/>
      <c r="AI90" s="1"/>
      <c r="AJ90" s="1"/>
      <c r="AK90" s="1"/>
      <c r="AL90" s="1">
        <v>167.7472222286591</v>
      </c>
      <c r="AM90" s="1">
        <f>AR90+AT90+AV90+AX90+AZ90+BB90+BD90+BF90+BH90</f>
        <v>120</v>
      </c>
      <c r="AO90" s="1">
        <f>AS90+AU90+AW90+AY90+BA90+BC90+BE90+BG90+BI90</f>
        <v>174.88257816595396</v>
      </c>
      <c r="AP90" s="1"/>
      <c r="AQ90" s="1"/>
      <c r="AR90">
        <v>10</v>
      </c>
      <c r="AS90" s="1">
        <v>5.7253280723200541</v>
      </c>
      <c r="AT90">
        <v>10</v>
      </c>
      <c r="AU90" s="1">
        <v>16.744754557233492</v>
      </c>
      <c r="AV90">
        <v>10</v>
      </c>
      <c r="AW90" s="1">
        <v>19.244185059422755</v>
      </c>
      <c r="AX90" s="1">
        <v>10</v>
      </c>
      <c r="AY90" s="1">
        <v>17.34952629787653</v>
      </c>
      <c r="AZ90">
        <v>10</v>
      </c>
      <c r="BA90" s="1">
        <v>18.999620123271939</v>
      </c>
      <c r="BB90" s="1">
        <v>10</v>
      </c>
      <c r="BC90" s="1">
        <v>19.13254434809545</v>
      </c>
      <c r="BD90">
        <v>20</v>
      </c>
      <c r="BE90" s="1">
        <v>38.005750334589152</v>
      </c>
      <c r="BF90">
        <v>20</v>
      </c>
      <c r="BG90" s="1">
        <v>21.118111502763874</v>
      </c>
      <c r="BH90">
        <v>20</v>
      </c>
      <c r="BI90" s="1">
        <v>18.562757870380729</v>
      </c>
    </row>
    <row r="91" spans="1:102" x14ac:dyDescent="0.25">
      <c r="A91" t="s">
        <v>37</v>
      </c>
      <c r="B91" t="s">
        <v>80</v>
      </c>
      <c r="C91" s="2">
        <v>39052</v>
      </c>
      <c r="D91" s="1">
        <v>4</v>
      </c>
      <c r="E91" t="s">
        <v>57</v>
      </c>
      <c r="F91">
        <v>52</v>
      </c>
      <c r="G91" t="s">
        <v>7</v>
      </c>
      <c r="H91" s="3">
        <v>11</v>
      </c>
      <c r="I91">
        <v>1000</v>
      </c>
      <c r="J91" s="1">
        <f t="shared" si="1"/>
        <v>90.909090909090907</v>
      </c>
      <c r="K91" s="4"/>
      <c r="L91" s="4"/>
      <c r="M91" s="1"/>
      <c r="N91" s="1"/>
      <c r="O91" s="4"/>
      <c r="P91" s="4"/>
      <c r="Q91" s="5"/>
      <c r="R91" s="4"/>
      <c r="S91" s="4"/>
      <c r="T91" s="1"/>
      <c r="U91" s="1"/>
      <c r="V91" s="1"/>
      <c r="W91" s="1"/>
      <c r="X91" s="1"/>
      <c r="Y91" s="4"/>
      <c r="Z91" s="4"/>
      <c r="AA91" s="3"/>
      <c r="AB91" s="1"/>
      <c r="AC91" s="1"/>
      <c r="AD91" s="3"/>
      <c r="AE91" s="3"/>
      <c r="AF91" s="3"/>
      <c r="AG91" s="3"/>
      <c r="AH91" s="1"/>
      <c r="AI91" s="1"/>
      <c r="AJ91" s="1"/>
      <c r="AK91" s="1"/>
      <c r="AL91" s="1"/>
      <c r="AM91" s="1"/>
      <c r="AN91" s="4"/>
      <c r="AO91" s="1"/>
      <c r="AP91" s="1"/>
      <c r="AQ91" s="1"/>
      <c r="AR91" s="4"/>
      <c r="AS91" s="1"/>
      <c r="AT91">
        <v>10</v>
      </c>
      <c r="AU91" s="1"/>
      <c r="AV91">
        <v>10</v>
      </c>
      <c r="AW91" s="1"/>
      <c r="AY91" s="1"/>
      <c r="BA91" s="1"/>
      <c r="BC91" s="1"/>
      <c r="BE91" s="1"/>
      <c r="BG91" s="1"/>
      <c r="BH91" s="4"/>
      <c r="BI91" s="1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</row>
    <row r="92" spans="1:102" x14ac:dyDescent="0.25">
      <c r="A92" t="s">
        <v>37</v>
      </c>
      <c r="B92" t="s">
        <v>80</v>
      </c>
      <c r="C92" s="2">
        <v>39055</v>
      </c>
      <c r="D92" s="1"/>
      <c r="F92">
        <v>55</v>
      </c>
      <c r="G92" t="s">
        <v>7</v>
      </c>
      <c r="H92" s="3">
        <v>11</v>
      </c>
      <c r="I92">
        <v>1000</v>
      </c>
      <c r="J92" s="1">
        <f t="shared" si="1"/>
        <v>90.909090909090907</v>
      </c>
      <c r="M92" s="1"/>
      <c r="N92" s="1"/>
      <c r="O92" s="4"/>
      <c r="P92" s="4"/>
      <c r="Q92" s="5"/>
      <c r="S92" s="4"/>
      <c r="T92" s="1"/>
      <c r="U92" s="1"/>
      <c r="V92" s="1"/>
      <c r="W92" s="1"/>
      <c r="X92" s="1"/>
      <c r="AA92" s="3"/>
      <c r="AB92" s="1"/>
      <c r="AC92" s="1"/>
      <c r="AD92" s="3"/>
      <c r="AE92" s="3"/>
      <c r="AF92" s="3"/>
      <c r="AG92" s="3"/>
      <c r="AH92" s="1"/>
      <c r="AI92" s="1"/>
      <c r="AJ92" s="1"/>
      <c r="AK92" s="1"/>
      <c r="AL92" s="1">
        <v>223.1142969381483</v>
      </c>
      <c r="AM92" s="1">
        <f>AR92+AT92+AV92+AX92+AZ92+BB92+BD92+BF92+BH92</f>
        <v>120</v>
      </c>
      <c r="AO92" s="1">
        <f>AS92+AU92+AW92+AY92+BA92+BC92+BE92+BG92+BI92</f>
        <v>226.35653239901634</v>
      </c>
      <c r="AP92" s="1"/>
      <c r="AQ92" s="1"/>
      <c r="AR92">
        <v>10</v>
      </c>
      <c r="AS92" s="1">
        <v>46.366459121573953</v>
      </c>
      <c r="AT92">
        <v>10</v>
      </c>
      <c r="AU92" s="1">
        <v>20.997828612277722</v>
      </c>
      <c r="AV92">
        <v>10</v>
      </c>
      <c r="AW92" s="1">
        <v>23.450778415691197</v>
      </c>
      <c r="AX92" s="1">
        <v>10</v>
      </c>
      <c r="AY92" s="1">
        <v>19.339951974759742</v>
      </c>
      <c r="AZ92">
        <v>10</v>
      </c>
      <c r="BA92" s="1">
        <v>19.917484813648137</v>
      </c>
      <c r="BB92" s="1">
        <v>10</v>
      </c>
      <c r="BC92" s="1">
        <v>19.209319546915943</v>
      </c>
      <c r="BD92">
        <v>20</v>
      </c>
      <c r="BE92" s="1">
        <v>36.561918237368175</v>
      </c>
      <c r="BF92">
        <v>20</v>
      </c>
      <c r="BG92" s="1">
        <v>21.422920501066109</v>
      </c>
      <c r="BH92">
        <v>20</v>
      </c>
      <c r="BI92" s="1">
        <v>19.089871175715366</v>
      </c>
    </row>
    <row r="93" spans="1:102" x14ac:dyDescent="0.25">
      <c r="A93" t="s">
        <v>37</v>
      </c>
      <c r="B93" t="s">
        <v>80</v>
      </c>
      <c r="C93" s="2">
        <v>39057</v>
      </c>
      <c r="F93">
        <v>57</v>
      </c>
      <c r="G93" t="s">
        <v>7</v>
      </c>
      <c r="H93" s="3">
        <v>11</v>
      </c>
      <c r="I93">
        <v>1000</v>
      </c>
      <c r="J93" s="1">
        <f t="shared" si="1"/>
        <v>90.909090909090907</v>
      </c>
      <c r="K93" s="1">
        <v>133.5</v>
      </c>
      <c r="L93" s="3">
        <v>10.4</v>
      </c>
      <c r="M93" s="1"/>
      <c r="N93" s="1"/>
      <c r="O93" s="4"/>
      <c r="P93" s="4"/>
      <c r="S93" s="4"/>
      <c r="T93" s="1"/>
      <c r="U93" s="1"/>
      <c r="V93" s="1"/>
      <c r="W93" s="1"/>
      <c r="X93" s="1"/>
      <c r="AA93" s="3"/>
      <c r="AB93" s="1"/>
      <c r="AC93" s="1"/>
      <c r="AD93" s="3"/>
      <c r="AE93" s="3"/>
      <c r="AF93" s="3"/>
      <c r="AG93" s="3"/>
      <c r="AH93" s="1"/>
      <c r="AI93" s="1"/>
      <c r="AJ93" s="1"/>
      <c r="AK93" s="1"/>
      <c r="AL93" s="1"/>
      <c r="AM93" s="1"/>
      <c r="AO93" s="1"/>
      <c r="AP93" s="1"/>
      <c r="AQ93" s="1"/>
      <c r="AS93" s="1"/>
      <c r="AT93">
        <v>10</v>
      </c>
      <c r="AU93" s="1"/>
      <c r="AV93">
        <v>10</v>
      </c>
      <c r="AW93" s="1"/>
      <c r="AY93" s="1"/>
      <c r="BA93" s="1"/>
      <c r="BC93" s="1"/>
      <c r="BE93" s="1"/>
      <c r="BG93" s="1"/>
      <c r="BI93" s="1"/>
    </row>
    <row r="94" spans="1:102" x14ac:dyDescent="0.25">
      <c r="A94" t="s">
        <v>37</v>
      </c>
      <c r="B94" t="s">
        <v>80</v>
      </c>
      <c r="C94" s="2">
        <v>39064</v>
      </c>
      <c r="F94">
        <v>64</v>
      </c>
      <c r="G94" t="s">
        <v>7</v>
      </c>
      <c r="H94" s="3">
        <v>11</v>
      </c>
      <c r="I94">
        <v>1000</v>
      </c>
      <c r="J94" s="1">
        <f t="shared" si="1"/>
        <v>90.909090909090907</v>
      </c>
      <c r="K94" s="1">
        <v>222.99999999999997</v>
      </c>
      <c r="L94" s="3">
        <v>11.849999999999998</v>
      </c>
      <c r="M94" s="1"/>
      <c r="N94" s="1"/>
      <c r="O94" s="4"/>
      <c r="P94" s="4"/>
      <c r="S94" s="4"/>
      <c r="T94" s="1"/>
      <c r="U94" s="1"/>
      <c r="V94" s="1"/>
      <c r="W94" s="1"/>
      <c r="X94" s="1"/>
      <c r="AA94" s="3"/>
      <c r="AB94" s="1"/>
      <c r="AC94" s="1"/>
      <c r="AD94" s="3"/>
      <c r="AE94" s="3"/>
      <c r="AF94" s="3"/>
      <c r="AG94" s="3"/>
      <c r="AH94" s="1"/>
      <c r="AI94" s="1"/>
      <c r="AJ94" s="1"/>
      <c r="AK94" s="1"/>
      <c r="AL94" s="1"/>
      <c r="AM94" s="1"/>
      <c r="AO94" s="1"/>
      <c r="AP94" s="1"/>
      <c r="AQ94" s="1"/>
      <c r="AS94" s="1"/>
      <c r="AT94">
        <v>10</v>
      </c>
      <c r="AU94" s="1"/>
      <c r="AV94">
        <v>10</v>
      </c>
      <c r="AW94" s="1"/>
      <c r="AY94" s="1"/>
      <c r="BA94" s="1"/>
      <c r="BC94" s="1"/>
      <c r="BE94" s="1"/>
      <c r="BG94" s="1"/>
      <c r="BI94" s="1"/>
    </row>
    <row r="95" spans="1:102" x14ac:dyDescent="0.25">
      <c r="A95" t="s">
        <v>37</v>
      </c>
      <c r="B95" t="s">
        <v>80</v>
      </c>
      <c r="C95" s="2">
        <v>39065</v>
      </c>
      <c r="D95" s="1"/>
      <c r="F95">
        <v>65</v>
      </c>
      <c r="G95" t="s">
        <v>7</v>
      </c>
      <c r="H95" s="3">
        <v>11</v>
      </c>
      <c r="I95">
        <v>1000</v>
      </c>
      <c r="J95" s="1">
        <f t="shared" si="1"/>
        <v>90.909090909090907</v>
      </c>
      <c r="M95" s="1"/>
      <c r="N95" s="1"/>
      <c r="O95" s="4"/>
      <c r="P95" s="4"/>
      <c r="Q95" s="5"/>
      <c r="S95" s="4"/>
      <c r="T95" s="1"/>
      <c r="U95" s="1"/>
      <c r="V95" s="1"/>
      <c r="W95" s="1"/>
      <c r="X95" s="1"/>
      <c r="AA95" s="3"/>
      <c r="AB95" s="1"/>
      <c r="AC95" s="1"/>
      <c r="AD95" s="3"/>
      <c r="AE95" s="3"/>
      <c r="AF95" s="3"/>
      <c r="AG95" s="3"/>
      <c r="AH95" s="1"/>
      <c r="AI95" s="1"/>
      <c r="AJ95" s="1"/>
      <c r="AK95" s="1"/>
      <c r="AL95" s="1">
        <v>180.67697182900449</v>
      </c>
      <c r="AM95" s="1">
        <f>AR95+AT95+AV95+AX95+AZ95+BB95+BD95+BF95+BH95</f>
        <v>120</v>
      </c>
      <c r="AO95" s="1">
        <f>AS95+AU95+AW95+AY95+BA95+BC95+BE95+BG95+BI95</f>
        <v>187.36996070222102</v>
      </c>
      <c r="AP95" s="1"/>
      <c r="AQ95" s="1"/>
      <c r="AR95">
        <v>10</v>
      </c>
      <c r="AS95" s="1">
        <v>10.353493682038946</v>
      </c>
      <c r="AT95">
        <v>10</v>
      </c>
      <c r="AU95" s="1">
        <v>19.941883477794654</v>
      </c>
      <c r="AV95">
        <v>10</v>
      </c>
      <c r="AW95" s="1">
        <v>21.259820503082842</v>
      </c>
      <c r="AX95" s="1">
        <v>10</v>
      </c>
      <c r="AY95" s="1">
        <v>19.025975788538666</v>
      </c>
      <c r="AZ95">
        <v>10</v>
      </c>
      <c r="BA95" s="1">
        <v>19.361724046067046</v>
      </c>
      <c r="BB95" s="1">
        <v>10</v>
      </c>
      <c r="BC95" s="1">
        <v>18.794504293587373</v>
      </c>
      <c r="BD95">
        <v>20</v>
      </c>
      <c r="BE95" s="1">
        <v>35.562121804967134</v>
      </c>
      <c r="BF95">
        <v>20</v>
      </c>
      <c r="BG95" s="1">
        <v>21.468756440660421</v>
      </c>
      <c r="BH95">
        <v>20</v>
      </c>
      <c r="BI95" s="1">
        <v>21.601680665483933</v>
      </c>
    </row>
    <row r="96" spans="1:102" x14ac:dyDescent="0.25">
      <c r="A96" t="s">
        <v>37</v>
      </c>
      <c r="B96" t="s">
        <v>80</v>
      </c>
      <c r="C96" s="2">
        <v>39069</v>
      </c>
      <c r="D96" s="1"/>
      <c r="F96">
        <v>69</v>
      </c>
      <c r="G96" t="s">
        <v>7</v>
      </c>
      <c r="H96" s="3">
        <v>11</v>
      </c>
      <c r="I96">
        <v>1000</v>
      </c>
      <c r="J96" s="1">
        <f t="shared" si="1"/>
        <v>90.909090909090907</v>
      </c>
      <c r="K96" s="1">
        <v>258.5</v>
      </c>
      <c r="L96" s="3">
        <v>12.55</v>
      </c>
      <c r="M96" s="1"/>
      <c r="N96" s="1"/>
      <c r="O96" s="4"/>
      <c r="P96" s="4"/>
      <c r="Q96" s="5"/>
      <c r="S96" s="4"/>
      <c r="T96" s="1"/>
      <c r="U96" s="1"/>
      <c r="V96" s="1"/>
      <c r="W96" s="1"/>
      <c r="X96" s="1"/>
      <c r="AA96" s="3"/>
      <c r="AB96" s="1"/>
      <c r="AC96" s="1"/>
      <c r="AD96" s="3"/>
      <c r="AE96" s="3"/>
      <c r="AF96" s="3"/>
      <c r="AG96" s="3"/>
      <c r="AH96" s="1"/>
      <c r="AI96" s="1"/>
      <c r="AJ96" s="1"/>
      <c r="AK96" s="1"/>
      <c r="AL96" s="1">
        <v>213.80108171268279</v>
      </c>
      <c r="AM96" s="1">
        <f>AR96+AT96+AV96+AX96+AZ96+BB96+BD96+BF96+BH96</f>
        <v>120</v>
      </c>
      <c r="AO96" s="1">
        <f>AS96+AU96+AW96+AY96+BA96+BC96+BE96+BG96+BI96</f>
        <v>218.33338546111364</v>
      </c>
      <c r="AP96" s="1"/>
      <c r="AQ96" s="1"/>
      <c r="AR96">
        <v>10</v>
      </c>
      <c r="AS96" s="1">
        <v>37.045512333345094</v>
      </c>
      <c r="AT96">
        <v>10</v>
      </c>
      <c r="AU96" s="1">
        <v>20.796220288624788</v>
      </c>
      <c r="AV96">
        <v>10</v>
      </c>
      <c r="AW96" s="1">
        <v>22.924811008846412</v>
      </c>
      <c r="AX96" s="1">
        <v>10</v>
      </c>
      <c r="AY96" s="1">
        <v>19.975925636630876</v>
      </c>
      <c r="AZ96">
        <v>10</v>
      </c>
      <c r="BA96" s="1">
        <v>19.432769752438233</v>
      </c>
      <c r="BB96" s="1">
        <v>10</v>
      </c>
      <c r="BC96" s="1">
        <v>19.232237516713091</v>
      </c>
      <c r="BD96">
        <v>20</v>
      </c>
      <c r="BE96" s="1">
        <v>36.536135521346374</v>
      </c>
      <c r="BF96">
        <v>20</v>
      </c>
      <c r="BG96" s="1">
        <v>20.921016962508325</v>
      </c>
      <c r="BH96">
        <v>20</v>
      </c>
      <c r="BI96" s="1">
        <v>21.468756440660421</v>
      </c>
    </row>
    <row r="97" spans="1:102" x14ac:dyDescent="0.25">
      <c r="A97" t="s">
        <v>37</v>
      </c>
      <c r="B97" t="s">
        <v>80</v>
      </c>
      <c r="C97" s="2">
        <v>39071</v>
      </c>
      <c r="D97" s="1">
        <v>5</v>
      </c>
      <c r="E97" t="s">
        <v>53</v>
      </c>
      <c r="F97">
        <v>71</v>
      </c>
      <c r="G97" t="s">
        <v>7</v>
      </c>
      <c r="H97" s="3">
        <v>11</v>
      </c>
      <c r="I97">
        <v>1000</v>
      </c>
      <c r="J97" s="1">
        <f t="shared" si="1"/>
        <v>90.909090909090907</v>
      </c>
      <c r="K97" s="4"/>
      <c r="L97" s="4"/>
      <c r="M97" s="1"/>
      <c r="N97" s="1"/>
      <c r="O97" s="4"/>
      <c r="P97" s="4"/>
      <c r="Q97" s="5"/>
      <c r="R97" s="4"/>
      <c r="S97" s="4"/>
      <c r="T97" s="1"/>
      <c r="U97" s="1"/>
      <c r="V97" s="1"/>
      <c r="W97" s="1"/>
      <c r="X97" s="1"/>
      <c r="Y97" s="4"/>
      <c r="Z97" s="4"/>
      <c r="AA97" s="3"/>
      <c r="AB97" s="1"/>
      <c r="AC97" s="1"/>
      <c r="AD97" s="3"/>
      <c r="AE97" s="3"/>
      <c r="AF97" s="3"/>
      <c r="AG97" s="3"/>
      <c r="AH97" s="1"/>
      <c r="AI97" s="1"/>
      <c r="AJ97" s="1"/>
      <c r="AK97" s="1"/>
      <c r="AL97" s="1"/>
      <c r="AM97" s="1"/>
      <c r="AN97" s="4"/>
      <c r="AO97" s="1"/>
      <c r="AP97" s="1"/>
      <c r="AQ97" s="1"/>
      <c r="AR97" s="4"/>
      <c r="AS97" s="1"/>
      <c r="AT97">
        <v>10</v>
      </c>
      <c r="AU97" s="1"/>
      <c r="AV97">
        <v>10</v>
      </c>
      <c r="AW97" s="1"/>
      <c r="AY97" s="1"/>
      <c r="BA97" s="1"/>
      <c r="BC97" s="1"/>
      <c r="BE97" s="1"/>
      <c r="BG97" s="1"/>
      <c r="BH97" s="4"/>
      <c r="BI97" s="1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</row>
    <row r="98" spans="1:102" x14ac:dyDescent="0.25">
      <c r="A98" t="s">
        <v>37</v>
      </c>
      <c r="B98" t="s">
        <v>80</v>
      </c>
      <c r="C98" s="2">
        <v>39080</v>
      </c>
      <c r="F98">
        <v>80</v>
      </c>
      <c r="G98" t="s">
        <v>7</v>
      </c>
      <c r="H98" s="3">
        <v>11</v>
      </c>
      <c r="I98">
        <v>1000</v>
      </c>
      <c r="J98" s="1">
        <f t="shared" si="1"/>
        <v>90.909090909090907</v>
      </c>
      <c r="K98" s="1">
        <v>398.5</v>
      </c>
      <c r="L98" s="3">
        <v>15.5</v>
      </c>
      <c r="M98" s="1"/>
      <c r="N98" s="1"/>
      <c r="O98" s="4"/>
      <c r="P98" s="4"/>
      <c r="S98" s="4"/>
      <c r="T98" s="1"/>
      <c r="U98" s="1"/>
      <c r="V98" s="1"/>
      <c r="W98" s="1"/>
      <c r="X98" s="1"/>
      <c r="AA98" s="3"/>
      <c r="AB98" s="1"/>
      <c r="AC98" s="1"/>
      <c r="AD98" s="3"/>
      <c r="AE98" s="3"/>
      <c r="AF98" s="3"/>
      <c r="AG98" s="3"/>
      <c r="AH98" s="1"/>
      <c r="AI98" s="1"/>
      <c r="AJ98" s="1"/>
      <c r="AK98" s="1"/>
      <c r="AL98" s="1"/>
      <c r="AM98" s="1"/>
      <c r="AO98" s="1"/>
      <c r="AP98" s="1"/>
      <c r="AQ98" s="1"/>
      <c r="AS98" s="1"/>
      <c r="AT98">
        <v>10</v>
      </c>
      <c r="AU98" s="1"/>
      <c r="AV98">
        <v>10</v>
      </c>
      <c r="AW98" s="1"/>
      <c r="AY98" s="1"/>
      <c r="BA98" s="1"/>
      <c r="BC98" s="1"/>
      <c r="BE98" s="1"/>
      <c r="BG98" s="1"/>
      <c r="BI98" s="1"/>
    </row>
    <row r="99" spans="1:102" x14ac:dyDescent="0.25">
      <c r="A99" t="s">
        <v>37</v>
      </c>
      <c r="B99" t="s">
        <v>80</v>
      </c>
      <c r="C99" s="2">
        <v>39081</v>
      </c>
      <c r="D99" s="1"/>
      <c r="F99">
        <v>81</v>
      </c>
      <c r="G99" t="s">
        <v>7</v>
      </c>
      <c r="H99" s="3">
        <v>11</v>
      </c>
      <c r="I99">
        <v>1000</v>
      </c>
      <c r="J99" s="1">
        <f t="shared" si="1"/>
        <v>90.909090909090907</v>
      </c>
      <c r="M99" s="1"/>
      <c r="N99" s="1"/>
      <c r="O99" s="4"/>
      <c r="P99" s="4"/>
      <c r="Q99" s="5"/>
      <c r="S99" s="4"/>
      <c r="T99" s="1"/>
      <c r="U99" s="1"/>
      <c r="V99" s="1"/>
      <c r="W99" s="1"/>
      <c r="X99" s="1"/>
      <c r="AA99" s="3"/>
      <c r="AB99" s="1"/>
      <c r="AC99" s="1"/>
      <c r="AD99" s="3"/>
      <c r="AE99" s="3"/>
      <c r="AF99" s="3"/>
      <c r="AG99" s="3"/>
      <c r="AH99" s="1"/>
      <c r="AI99" s="1"/>
      <c r="AJ99" s="1"/>
      <c r="AK99" s="1"/>
      <c r="AL99" s="1">
        <v>173.6237721306758</v>
      </c>
      <c r="AM99" s="1">
        <f>AR99+AT99+AV99+AX99+AZ99+BB99+BD99+BF99+BH99</f>
        <v>120</v>
      </c>
      <c r="AO99" s="1">
        <f>AS99+AU99+AW99+AY99+BA99+BC99+BE99+BG99+BI99</f>
        <v>179.66526394353701</v>
      </c>
      <c r="AP99" s="1"/>
      <c r="AQ99" s="1"/>
      <c r="AR99">
        <v>10</v>
      </c>
      <c r="AS99" s="1">
        <v>15.392022428224999</v>
      </c>
      <c r="AT99">
        <v>10</v>
      </c>
      <c r="AU99" s="1">
        <v>16.668936042355462</v>
      </c>
      <c r="AV99">
        <v>10</v>
      </c>
      <c r="AW99" s="1">
        <v>16.532989232418913</v>
      </c>
      <c r="AX99" s="1">
        <v>10</v>
      </c>
      <c r="AY99" s="1">
        <v>15.723496340768127</v>
      </c>
      <c r="AZ99">
        <v>10</v>
      </c>
      <c r="BA99" s="1">
        <v>17.419426105757864</v>
      </c>
      <c r="BB99" s="1">
        <v>10</v>
      </c>
      <c r="BC99" s="1">
        <v>18.584804869943362</v>
      </c>
      <c r="BD99">
        <v>20</v>
      </c>
      <c r="BE99" s="1">
        <v>37.627603832936025</v>
      </c>
      <c r="BF99">
        <v>20</v>
      </c>
      <c r="BG99" s="1">
        <v>21.956909197339876</v>
      </c>
      <c r="BH99">
        <v>20</v>
      </c>
      <c r="BI99" s="1">
        <v>19.759075893792392</v>
      </c>
    </row>
    <row r="100" spans="1:102" x14ac:dyDescent="0.25">
      <c r="A100" t="s">
        <v>37</v>
      </c>
      <c r="B100" t="s">
        <v>80</v>
      </c>
      <c r="C100" s="2">
        <v>39085</v>
      </c>
      <c r="F100">
        <v>85</v>
      </c>
      <c r="G100" t="s">
        <v>7</v>
      </c>
      <c r="H100" s="3">
        <v>11</v>
      </c>
      <c r="I100">
        <v>1000</v>
      </c>
      <c r="J100" s="1">
        <f t="shared" si="1"/>
        <v>90.909090909090907</v>
      </c>
      <c r="K100" s="1">
        <v>439.00000000000006</v>
      </c>
      <c r="L100" s="3">
        <v>16.3</v>
      </c>
      <c r="M100" s="1"/>
      <c r="N100" s="1"/>
      <c r="O100" s="4"/>
      <c r="P100" s="4"/>
      <c r="S100" s="4"/>
      <c r="T100" s="1"/>
      <c r="U100" s="1"/>
      <c r="V100" s="1"/>
      <c r="W100" s="1"/>
      <c r="X100" s="1"/>
      <c r="AA100" s="3"/>
      <c r="AB100" s="1"/>
      <c r="AC100" s="1"/>
      <c r="AD100" s="3"/>
      <c r="AE100" s="3"/>
      <c r="AF100" s="3"/>
      <c r="AG100" s="3"/>
      <c r="AH100" s="1"/>
      <c r="AI100" s="1"/>
      <c r="AJ100" s="1"/>
      <c r="AK100" s="1"/>
      <c r="AL100" s="1"/>
      <c r="AM100" s="1"/>
      <c r="AO100" s="1"/>
      <c r="AP100" s="1"/>
      <c r="AQ100" s="1"/>
      <c r="AS100" s="1"/>
      <c r="AT100">
        <v>10</v>
      </c>
      <c r="AU100" s="1"/>
      <c r="AV100">
        <v>10</v>
      </c>
      <c r="AW100" s="1"/>
      <c r="AY100" s="1"/>
      <c r="BA100" s="1"/>
      <c r="BC100" s="1"/>
      <c r="BE100" s="1"/>
      <c r="BG100" s="1"/>
      <c r="BI100" s="1"/>
    </row>
    <row r="101" spans="1:102" x14ac:dyDescent="0.25">
      <c r="A101" t="s">
        <v>37</v>
      </c>
      <c r="B101" t="s">
        <v>80</v>
      </c>
      <c r="C101" s="2">
        <v>39086</v>
      </c>
      <c r="F101">
        <v>86</v>
      </c>
      <c r="G101" t="s">
        <v>7</v>
      </c>
      <c r="H101" s="3">
        <v>11</v>
      </c>
      <c r="I101">
        <v>1000</v>
      </c>
      <c r="J101" s="1">
        <f t="shared" si="1"/>
        <v>90.909090909090907</v>
      </c>
      <c r="M101" s="1">
        <v>81.325000000000003</v>
      </c>
      <c r="N101" s="1">
        <v>76.825000000000003</v>
      </c>
      <c r="O101" s="4">
        <v>0.99439999999999995</v>
      </c>
      <c r="P101" s="4">
        <v>0.25907373789457444</v>
      </c>
      <c r="Q101" s="5">
        <f>O101/N101</f>
        <v>1.2943703221607549E-2</v>
      </c>
      <c r="R101" s="5">
        <v>4.1362673573512386E-2</v>
      </c>
      <c r="S101" s="3">
        <f>N101*R101</f>
        <v>3.177687397285089</v>
      </c>
      <c r="T101" s="1">
        <v>9.625</v>
      </c>
      <c r="U101" s="1">
        <v>7.55</v>
      </c>
      <c r="V101" s="1"/>
      <c r="W101" s="1">
        <v>17.175000000000001</v>
      </c>
      <c r="X101" s="1">
        <f>M101+N101+W101</f>
        <v>175.32500000000002</v>
      </c>
      <c r="Y101" s="4">
        <f>W101/X101</f>
        <v>9.796092970198203E-2</v>
      </c>
      <c r="Z101" s="4"/>
      <c r="AA101" s="3"/>
      <c r="AB101" s="1"/>
      <c r="AC101" s="1"/>
      <c r="AD101" s="3"/>
      <c r="AE101" s="4">
        <f>M101/X101</f>
        <v>0.4638528447169542</v>
      </c>
      <c r="AF101" s="4">
        <f>N101/X101</f>
        <v>0.43818622558106374</v>
      </c>
      <c r="AG101" s="4">
        <f>W101/X101</f>
        <v>9.796092970198203E-2</v>
      </c>
      <c r="AH101" s="1">
        <v>179.75</v>
      </c>
      <c r="AI101" s="1">
        <v>101</v>
      </c>
      <c r="AJ101" s="1">
        <v>26</v>
      </c>
      <c r="AK101" s="1"/>
      <c r="AL101" s="1">
        <v>170.78024028979161</v>
      </c>
      <c r="AM101" s="1">
        <f>AR101+AT101+AV101+AX101+AZ101+BB101+BD101+BF101+BH101</f>
        <v>120</v>
      </c>
      <c r="AO101" s="1">
        <f>AS101+AU101+AW101+AY101+BA101+BC101+BE101+BG101+BI101</f>
        <v>176.26922011680369</v>
      </c>
      <c r="AP101" s="1"/>
      <c r="AQ101" s="1"/>
      <c r="AR101">
        <v>10</v>
      </c>
      <c r="AS101" s="1">
        <v>21.229402077945966</v>
      </c>
      <c r="AT101">
        <v>10</v>
      </c>
      <c r="AU101" s="1">
        <v>15.106730006255026</v>
      </c>
      <c r="AV101">
        <v>10</v>
      </c>
      <c r="AW101" s="1">
        <v>11.513953846841218</v>
      </c>
      <c r="AX101" s="1">
        <v>10</v>
      </c>
      <c r="AY101" s="1">
        <v>12.065788361141649</v>
      </c>
      <c r="AZ101">
        <v>10</v>
      </c>
      <c r="BA101" s="1">
        <v>15.423270936425359</v>
      </c>
      <c r="BB101" s="1">
        <v>10</v>
      </c>
      <c r="BC101" s="1">
        <v>17.861742922843021</v>
      </c>
      <c r="BD101">
        <v>20</v>
      </c>
      <c r="BE101" s="1">
        <v>39.131595600874547</v>
      </c>
      <c r="BF101">
        <v>20</v>
      </c>
      <c r="BG101" s="1">
        <v>22.8736279892262</v>
      </c>
      <c r="BH101">
        <v>20</v>
      </c>
      <c r="BI101" s="1">
        <v>21.063108375250714</v>
      </c>
    </row>
    <row r="102" spans="1:102" x14ac:dyDescent="0.25">
      <c r="A102" t="s">
        <v>37</v>
      </c>
      <c r="B102" t="s">
        <v>80</v>
      </c>
      <c r="C102" s="2">
        <v>39089</v>
      </c>
      <c r="D102" s="1"/>
      <c r="F102">
        <v>89</v>
      </c>
      <c r="G102" t="s">
        <v>7</v>
      </c>
      <c r="H102" s="3">
        <v>11</v>
      </c>
      <c r="I102">
        <v>1000</v>
      </c>
      <c r="J102" s="1">
        <f t="shared" si="1"/>
        <v>90.909090909090907</v>
      </c>
      <c r="M102" s="1"/>
      <c r="N102" s="1"/>
      <c r="O102" s="4"/>
      <c r="Q102" s="5"/>
      <c r="S102" s="4"/>
      <c r="T102" s="1"/>
      <c r="U102" s="1"/>
      <c r="V102" s="1"/>
      <c r="W102" s="1"/>
      <c r="X102" s="1"/>
      <c r="AA102" s="3"/>
      <c r="AB102" s="1"/>
      <c r="AC102" s="1"/>
      <c r="AD102" s="3"/>
      <c r="AE102" s="3"/>
      <c r="AF102" s="3"/>
      <c r="AG102" s="3"/>
      <c r="AH102" s="1"/>
      <c r="AI102" s="1"/>
      <c r="AJ102" s="1"/>
      <c r="AK102" s="1"/>
      <c r="AL102" s="1">
        <v>145.1840792328197</v>
      </c>
      <c r="AM102" s="1">
        <f>AR102+AT102+AV102+AX102+AZ102+BB102+BD102+BF102+BH102</f>
        <v>120</v>
      </c>
      <c r="AO102" s="1">
        <f>AS102+AU102+AW102+AY102+BA102+BC102+BE102+BG102+BI102</f>
        <v>151.88887968581793</v>
      </c>
      <c r="AP102" s="1"/>
      <c r="AQ102" s="1"/>
      <c r="AR102">
        <v>10</v>
      </c>
      <c r="AS102" s="1">
        <v>10.109731381568302</v>
      </c>
      <c r="AT102">
        <v>10</v>
      </c>
      <c r="AU102" s="1">
        <v>14.284788379054595</v>
      </c>
      <c r="AV102">
        <v>10</v>
      </c>
      <c r="AW102" s="1">
        <v>8.759213877222777</v>
      </c>
      <c r="AX102" s="1">
        <v>10</v>
      </c>
      <c r="AY102" s="1">
        <v>9.9733777186610837</v>
      </c>
      <c r="AZ102">
        <v>10</v>
      </c>
      <c r="BA102" s="1">
        <v>13.236896617776452</v>
      </c>
      <c r="BB102" s="1">
        <v>10</v>
      </c>
      <c r="BC102" s="1">
        <v>16.85564404874777</v>
      </c>
      <c r="BD102">
        <v>20</v>
      </c>
      <c r="BE102" s="1">
        <v>37.727869950798627</v>
      </c>
      <c r="BF102">
        <v>20</v>
      </c>
      <c r="BG102" s="1">
        <v>21.267078306445406</v>
      </c>
      <c r="BH102">
        <v>20</v>
      </c>
      <c r="BI102" s="1">
        <v>19.674279405542912</v>
      </c>
    </row>
    <row r="103" spans="1:102" x14ac:dyDescent="0.25">
      <c r="A103" t="s">
        <v>37</v>
      </c>
      <c r="B103" t="s">
        <v>80</v>
      </c>
      <c r="C103" s="2">
        <v>39092</v>
      </c>
      <c r="D103" s="1"/>
      <c r="F103">
        <v>92</v>
      </c>
      <c r="G103" t="s">
        <v>7</v>
      </c>
      <c r="H103" s="3">
        <v>11</v>
      </c>
      <c r="I103">
        <v>1000</v>
      </c>
      <c r="J103" s="1">
        <f t="shared" si="1"/>
        <v>90.909090909090907</v>
      </c>
      <c r="M103" s="1"/>
      <c r="N103" s="1"/>
      <c r="O103" s="4"/>
      <c r="Q103" s="5"/>
      <c r="S103" s="4"/>
      <c r="T103" s="1"/>
      <c r="U103" s="1"/>
      <c r="V103" s="1"/>
      <c r="W103" s="1"/>
      <c r="X103" s="1"/>
      <c r="AA103" s="3"/>
      <c r="AB103" s="1"/>
      <c r="AC103" s="1"/>
      <c r="AD103" s="3"/>
      <c r="AE103" s="3"/>
      <c r="AF103" s="3"/>
      <c r="AG103" s="3"/>
      <c r="AH103" s="1"/>
      <c r="AI103" s="1"/>
      <c r="AJ103" s="1"/>
      <c r="AK103" s="1"/>
      <c r="AL103" s="1">
        <v>226.49105131991371</v>
      </c>
      <c r="AM103" s="1">
        <f>AR103+AT103+AV103+AX103+AZ103+BB103+BD103+BF103+BH103</f>
        <v>120</v>
      </c>
      <c r="AO103" s="1">
        <f>AS103+AU103+AW103+AY103+BA103+BC103+BE103+BG103+BI103</f>
        <v>229.87426021617887</v>
      </c>
      <c r="AP103" s="1"/>
      <c r="AQ103" s="1"/>
      <c r="AR103">
        <v>10</v>
      </c>
      <c r="AS103" s="1">
        <v>44.714866474351012</v>
      </c>
      <c r="AT103">
        <v>10</v>
      </c>
      <c r="AU103" s="1">
        <v>20.925901122838539</v>
      </c>
      <c r="AV103">
        <v>10</v>
      </c>
      <c r="AW103" s="1">
        <v>23.566572423085574</v>
      </c>
      <c r="AX103" s="1">
        <v>10</v>
      </c>
      <c r="AY103" s="1">
        <v>19.677921417422866</v>
      </c>
      <c r="AZ103">
        <v>10</v>
      </c>
      <c r="BA103" s="1">
        <v>18.573230085736363</v>
      </c>
      <c r="BB103" s="1">
        <v>10</v>
      </c>
      <c r="BC103" s="1">
        <v>18.752929614144179</v>
      </c>
      <c r="BD103">
        <v>20</v>
      </c>
      <c r="BE103" s="1">
        <v>39.593559957955037</v>
      </c>
      <c r="BF103">
        <v>20</v>
      </c>
      <c r="BG103" s="1">
        <v>23.433070505752688</v>
      </c>
      <c r="BH103">
        <v>20</v>
      </c>
      <c r="BI103" s="1">
        <v>20.636208614892588</v>
      </c>
    </row>
    <row r="104" spans="1:102" x14ac:dyDescent="0.25">
      <c r="A104" t="s">
        <v>37</v>
      </c>
      <c r="B104" t="s">
        <v>80</v>
      </c>
      <c r="C104" s="2">
        <v>39093</v>
      </c>
      <c r="F104">
        <v>93</v>
      </c>
      <c r="G104" t="s">
        <v>7</v>
      </c>
      <c r="H104" s="3">
        <v>11</v>
      </c>
      <c r="I104">
        <v>1000</v>
      </c>
      <c r="J104" s="1">
        <f t="shared" si="1"/>
        <v>90.909090909090907</v>
      </c>
      <c r="K104" s="1">
        <v>508.49999999999994</v>
      </c>
      <c r="L104" s="3">
        <v>17</v>
      </c>
      <c r="M104" s="1"/>
      <c r="N104" s="1"/>
      <c r="O104" s="4"/>
      <c r="S104" s="4"/>
      <c r="T104" s="1"/>
      <c r="U104" s="1"/>
      <c r="V104" s="1"/>
      <c r="W104" s="1"/>
      <c r="X104" s="1"/>
      <c r="AA104" s="3"/>
      <c r="AB104" s="1"/>
      <c r="AC104" s="1"/>
      <c r="AD104" s="3"/>
      <c r="AE104" s="3"/>
      <c r="AF104" s="3"/>
      <c r="AG104" s="3"/>
      <c r="AH104" s="1"/>
      <c r="AI104" s="1"/>
      <c r="AJ104" s="1"/>
      <c r="AK104" s="1"/>
      <c r="AL104" s="1"/>
      <c r="AM104" s="1"/>
      <c r="AO104" s="1"/>
      <c r="AP104" s="1"/>
      <c r="AQ104" s="1"/>
      <c r="AS104" s="1"/>
      <c r="AT104">
        <v>10</v>
      </c>
      <c r="AU104" s="1"/>
      <c r="AV104">
        <v>10</v>
      </c>
      <c r="AW104" s="1"/>
      <c r="AY104" s="1"/>
      <c r="BA104" s="1"/>
      <c r="BC104" s="1"/>
      <c r="BE104" s="1"/>
      <c r="BG104" s="1"/>
      <c r="BI104" s="1"/>
    </row>
    <row r="105" spans="1:102" x14ac:dyDescent="0.25">
      <c r="A105" t="s">
        <v>37</v>
      </c>
      <c r="B105" t="s">
        <v>80</v>
      </c>
      <c r="C105" s="2">
        <v>39094</v>
      </c>
      <c r="D105" s="1"/>
      <c r="F105">
        <v>94</v>
      </c>
      <c r="G105" t="s">
        <v>7</v>
      </c>
      <c r="H105" s="3">
        <v>11</v>
      </c>
      <c r="I105">
        <v>1000</v>
      </c>
      <c r="J105" s="1">
        <f t="shared" si="1"/>
        <v>90.909090909090907</v>
      </c>
      <c r="M105" s="1"/>
      <c r="N105" s="1"/>
      <c r="O105" s="4"/>
      <c r="P105" s="4"/>
      <c r="Q105" s="5"/>
      <c r="S105" s="4"/>
      <c r="T105" s="1"/>
      <c r="U105" s="1"/>
      <c r="V105" s="1"/>
      <c r="W105" s="1"/>
      <c r="X105" s="1"/>
      <c r="AA105" s="3"/>
      <c r="AB105" s="1"/>
      <c r="AC105" s="1"/>
      <c r="AD105" s="3"/>
      <c r="AE105" s="3"/>
      <c r="AF105" s="3"/>
      <c r="AG105" s="3"/>
      <c r="AH105" s="1"/>
      <c r="AI105" s="1"/>
      <c r="AJ105" s="1"/>
      <c r="AK105" s="1"/>
      <c r="AL105" s="1">
        <v>208.35694149965889</v>
      </c>
      <c r="AM105" s="1">
        <f>AR105+AT105+AV105+AX105+AZ105+BB105+BD105+BF105+BH105</f>
        <v>120</v>
      </c>
      <c r="AO105" s="1">
        <f>AS105+AU105+AW105+AY105+BA105+BC105+BE105+BG105+BI105</f>
        <v>212.43214735521681</v>
      </c>
      <c r="AP105" s="1"/>
      <c r="AQ105" s="1"/>
      <c r="AR105">
        <v>10</v>
      </c>
      <c r="AS105" s="1">
        <v>35.044660746683832</v>
      </c>
      <c r="AT105">
        <v>10</v>
      </c>
      <c r="AU105" s="1">
        <v>19.313926759620742</v>
      </c>
      <c r="AV105">
        <v>10</v>
      </c>
      <c r="AW105" s="1">
        <v>21.349982710540999</v>
      </c>
      <c r="AX105" s="1">
        <v>10</v>
      </c>
      <c r="AY105" s="1">
        <v>17.834000777922171</v>
      </c>
      <c r="AZ105">
        <v>10</v>
      </c>
      <c r="BA105" s="1">
        <v>18.013662016070533</v>
      </c>
      <c r="BB105" s="1">
        <v>10</v>
      </c>
      <c r="BC105" s="1">
        <v>17.657772557063268</v>
      </c>
      <c r="BD105">
        <v>20</v>
      </c>
      <c r="BE105" s="1">
        <v>38.889898703436913</v>
      </c>
      <c r="BF105">
        <v>20</v>
      </c>
      <c r="BG105" s="1">
        <v>23.21348049341713</v>
      </c>
      <c r="BH105">
        <v>20</v>
      </c>
      <c r="BI105" s="1">
        <v>21.11476259046119</v>
      </c>
    </row>
    <row r="106" spans="1:102" x14ac:dyDescent="0.25">
      <c r="A106" t="s">
        <v>37</v>
      </c>
      <c r="B106" t="s">
        <v>80</v>
      </c>
      <c r="C106" s="2">
        <v>39098</v>
      </c>
      <c r="F106">
        <v>98</v>
      </c>
      <c r="G106" t="s">
        <v>7</v>
      </c>
      <c r="H106" s="3">
        <v>11</v>
      </c>
      <c r="I106">
        <v>1000</v>
      </c>
      <c r="J106" s="1">
        <f t="shared" si="1"/>
        <v>90.909090909090907</v>
      </c>
      <c r="K106" s="1">
        <v>537</v>
      </c>
      <c r="L106" s="3">
        <v>18.349999999999998</v>
      </c>
      <c r="M106" s="1"/>
      <c r="N106" s="1"/>
      <c r="O106" s="4"/>
      <c r="P106" s="4"/>
      <c r="S106" s="4"/>
      <c r="T106" s="1"/>
      <c r="U106" s="1"/>
      <c r="V106" s="1"/>
      <c r="W106" s="1"/>
      <c r="X106" s="1"/>
      <c r="AA106" s="3"/>
      <c r="AB106" s="1"/>
      <c r="AC106" s="1"/>
      <c r="AD106" s="3"/>
      <c r="AE106" s="3"/>
      <c r="AF106" s="3"/>
      <c r="AG106" s="3"/>
      <c r="AH106" s="1"/>
      <c r="AI106" s="1"/>
      <c r="AJ106" s="1"/>
      <c r="AK106" s="1"/>
      <c r="AL106" s="1"/>
      <c r="AM106" s="1"/>
      <c r="AO106" s="1"/>
      <c r="AP106" s="1"/>
      <c r="AQ106" s="1"/>
      <c r="AS106" s="1"/>
      <c r="AT106">
        <v>10</v>
      </c>
      <c r="AU106" s="1"/>
      <c r="AV106">
        <v>10</v>
      </c>
      <c r="AW106" s="1"/>
      <c r="AY106" s="1"/>
      <c r="BA106" s="1"/>
      <c r="BC106" s="1"/>
      <c r="BE106" s="1"/>
      <c r="BG106" s="1"/>
      <c r="BI106" s="1"/>
    </row>
    <row r="107" spans="1:102" x14ac:dyDescent="0.25">
      <c r="A107" t="s">
        <v>37</v>
      </c>
      <c r="B107" t="s">
        <v>80</v>
      </c>
      <c r="C107" s="2">
        <v>39099</v>
      </c>
      <c r="D107" s="1"/>
      <c r="F107">
        <v>99</v>
      </c>
      <c r="G107" t="s">
        <v>7</v>
      </c>
      <c r="H107" s="3">
        <v>11</v>
      </c>
      <c r="I107">
        <v>1000</v>
      </c>
      <c r="J107" s="1">
        <f t="shared" si="1"/>
        <v>90.909090909090907</v>
      </c>
      <c r="M107" s="1"/>
      <c r="N107" s="1"/>
      <c r="O107" s="4"/>
      <c r="P107" s="4"/>
      <c r="Q107" s="5"/>
      <c r="S107" s="4"/>
      <c r="T107" s="1"/>
      <c r="U107" s="1"/>
      <c r="V107" s="1"/>
      <c r="W107" s="1"/>
      <c r="X107" s="1"/>
      <c r="AA107" s="3"/>
      <c r="AB107" s="1"/>
      <c r="AC107" s="1"/>
      <c r="AD107" s="3"/>
      <c r="AE107" s="3"/>
      <c r="AF107" s="3"/>
      <c r="AG107" s="3"/>
      <c r="AH107" s="1"/>
      <c r="AI107" s="1"/>
      <c r="AJ107" s="1"/>
      <c r="AK107" s="1"/>
      <c r="AL107" s="1">
        <v>179.42730455267019</v>
      </c>
      <c r="AM107" s="1">
        <f>AR107+AT107+AV107+AX107+AZ107+BB107+BD107+BF107+BH107</f>
        <v>120</v>
      </c>
      <c r="AO107" s="1">
        <f>AS107+AU107+AW107+AY107+BA107+BC107+BE107+BG107+BI107</f>
        <v>183.5401218505134</v>
      </c>
      <c r="AP107" s="1"/>
      <c r="AQ107" s="1"/>
      <c r="AR107">
        <v>10</v>
      </c>
      <c r="AS107" s="1">
        <v>34.166990799621004</v>
      </c>
      <c r="AT107">
        <v>10</v>
      </c>
      <c r="AU107" s="1">
        <v>16.372314406110675</v>
      </c>
      <c r="AV107">
        <v>10</v>
      </c>
      <c r="AW107" s="1">
        <v>14.134358523921236</v>
      </c>
      <c r="AX107" s="1">
        <v>10</v>
      </c>
      <c r="AY107" s="1">
        <v>12.834926076092316</v>
      </c>
      <c r="AZ107">
        <v>10</v>
      </c>
      <c r="BA107" s="1">
        <v>13.518167423197653</v>
      </c>
      <c r="BB107" s="1">
        <v>10</v>
      </c>
      <c r="BC107" s="1">
        <v>15.303263764132259</v>
      </c>
      <c r="BD107">
        <v>20</v>
      </c>
      <c r="BE107" s="1">
        <v>36.025556911647072</v>
      </c>
      <c r="BF107">
        <v>20</v>
      </c>
      <c r="BG107" s="1">
        <v>21.024573259294449</v>
      </c>
      <c r="BH107">
        <v>20</v>
      </c>
      <c r="BI107" s="1">
        <v>20.159970686496727</v>
      </c>
    </row>
    <row r="108" spans="1:102" x14ac:dyDescent="0.25">
      <c r="A108" t="s">
        <v>37</v>
      </c>
      <c r="B108" t="s">
        <v>80</v>
      </c>
      <c r="C108" s="2">
        <v>39102</v>
      </c>
      <c r="D108" s="1"/>
      <c r="F108">
        <v>102</v>
      </c>
      <c r="G108" t="s">
        <v>7</v>
      </c>
      <c r="H108" s="3">
        <v>11</v>
      </c>
      <c r="I108">
        <v>1000</v>
      </c>
      <c r="J108" s="1">
        <f t="shared" ref="J108:J171" si="4">1000000/H108/I108</f>
        <v>90.909090909090907</v>
      </c>
      <c r="M108" s="1"/>
      <c r="N108" s="1"/>
      <c r="O108" s="4"/>
      <c r="P108" s="4"/>
      <c r="Q108" s="5"/>
      <c r="S108" s="4"/>
      <c r="T108" s="1"/>
      <c r="U108" s="1"/>
      <c r="V108" s="1"/>
      <c r="W108" s="1"/>
      <c r="X108" s="1"/>
      <c r="AA108" s="3"/>
      <c r="AB108" s="1"/>
      <c r="AC108" s="1"/>
      <c r="AD108" s="3"/>
      <c r="AE108" s="3"/>
      <c r="AF108" s="3"/>
      <c r="AG108" s="3"/>
      <c r="AH108" s="1"/>
      <c r="AI108" s="1"/>
      <c r="AJ108" s="1"/>
      <c r="AK108" s="1"/>
      <c r="AL108" s="1">
        <v>210.63827189155509</v>
      </c>
      <c r="AM108" s="1">
        <f>AR108+AT108+AV108+AX108+AZ108+BB108+BD108+BF108+BH108</f>
        <v>120</v>
      </c>
      <c r="AO108" s="1">
        <f>AS108+AU108+AW108+AY108+BA108+BC108+BE108+BG108+BI108</f>
        <v>213.91810736071648</v>
      </c>
      <c r="AP108" s="1"/>
      <c r="AQ108" s="1"/>
      <c r="AR108">
        <v>10</v>
      </c>
      <c r="AS108" s="1">
        <v>45.426384806829404</v>
      </c>
      <c r="AT108">
        <v>10</v>
      </c>
      <c r="AU108" s="1">
        <v>19.473270611702127</v>
      </c>
      <c r="AV108">
        <v>10</v>
      </c>
      <c r="AW108" s="1">
        <v>21.216678745567378</v>
      </c>
      <c r="AX108" s="1">
        <v>10</v>
      </c>
      <c r="AY108" s="1">
        <v>17.799057602457495</v>
      </c>
      <c r="AZ108">
        <v>10</v>
      </c>
      <c r="BA108" s="1">
        <v>16.844097496074518</v>
      </c>
      <c r="BB108" s="1">
        <v>10</v>
      </c>
      <c r="BC108" s="1">
        <v>16.871382070542602</v>
      </c>
      <c r="BD108">
        <v>20</v>
      </c>
      <c r="BE108" s="1">
        <v>34.634233296440186</v>
      </c>
      <c r="BF108">
        <v>20</v>
      </c>
      <c r="BG108" s="1">
        <v>22.007696068565558</v>
      </c>
      <c r="BH108">
        <v>20</v>
      </c>
      <c r="BI108" s="1">
        <v>19.645306662537187</v>
      </c>
    </row>
    <row r="109" spans="1:102" x14ac:dyDescent="0.25">
      <c r="A109" t="s">
        <v>37</v>
      </c>
      <c r="B109" t="s">
        <v>80</v>
      </c>
      <c r="C109" s="2">
        <v>39104</v>
      </c>
      <c r="F109">
        <v>104</v>
      </c>
      <c r="G109" t="s">
        <v>7</v>
      </c>
      <c r="H109" s="3">
        <v>11</v>
      </c>
      <c r="I109">
        <v>1000</v>
      </c>
      <c r="J109" s="1">
        <f t="shared" si="4"/>
        <v>90.909090909090907</v>
      </c>
      <c r="M109" s="1">
        <v>138.17500000000001</v>
      </c>
      <c r="N109" s="1">
        <v>130.52500000000001</v>
      </c>
      <c r="O109" s="4">
        <v>1.8303750000000001</v>
      </c>
      <c r="P109" s="4">
        <v>0.26043452912072407</v>
      </c>
      <c r="Q109" s="5">
        <f>O109/N109</f>
        <v>1.4023175636851178E-2</v>
      </c>
      <c r="R109" s="5">
        <v>3.8414438016549479E-2</v>
      </c>
      <c r="S109" s="3">
        <f>N109*R109</f>
        <v>5.0140445221101206</v>
      </c>
      <c r="T109" s="1">
        <v>9.5500000000000007</v>
      </c>
      <c r="U109" s="1">
        <v>139.42500000000001</v>
      </c>
      <c r="V109" s="1"/>
      <c r="W109" s="1">
        <v>148.97500000000002</v>
      </c>
      <c r="X109" s="1">
        <f>M109+N109+W109</f>
        <v>417.67500000000007</v>
      </c>
      <c r="Y109" s="4">
        <f>W109/X109</f>
        <v>0.35667684204225775</v>
      </c>
      <c r="Z109" s="4"/>
      <c r="AA109" s="3"/>
      <c r="AB109" s="1"/>
      <c r="AC109" s="1"/>
      <c r="AD109" s="3"/>
      <c r="AE109" s="4">
        <f>M109/X109</f>
        <v>0.33081941701083378</v>
      </c>
      <c r="AF109" s="4">
        <f>N109/X109</f>
        <v>0.31250374094690847</v>
      </c>
      <c r="AG109" s="4">
        <f>W109/X109</f>
        <v>0.35667684204225775</v>
      </c>
      <c r="AH109" s="1">
        <v>294.875</v>
      </c>
      <c r="AI109" s="1">
        <v>73.5</v>
      </c>
      <c r="AJ109" s="1">
        <v>118.5</v>
      </c>
      <c r="AK109" s="1"/>
      <c r="AL109" s="1"/>
      <c r="AM109" s="1"/>
      <c r="AO109" s="1"/>
      <c r="AP109" s="1"/>
      <c r="AQ109" s="1"/>
      <c r="AS109" s="1"/>
      <c r="AT109">
        <v>10</v>
      </c>
      <c r="AU109" s="1"/>
      <c r="AV109">
        <v>10</v>
      </c>
      <c r="AW109" s="1"/>
      <c r="AY109" s="1"/>
      <c r="BA109" s="1"/>
      <c r="BC109" s="1"/>
      <c r="BE109" s="1"/>
      <c r="BG109" s="1"/>
      <c r="BI109" s="1"/>
    </row>
    <row r="110" spans="1:102" x14ac:dyDescent="0.25">
      <c r="A110" t="s">
        <v>37</v>
      </c>
      <c r="B110" t="s">
        <v>80</v>
      </c>
      <c r="C110" s="2">
        <v>39107</v>
      </c>
      <c r="D110" s="1"/>
      <c r="F110">
        <v>107</v>
      </c>
      <c r="G110" t="s">
        <v>7</v>
      </c>
      <c r="H110" s="3">
        <v>11</v>
      </c>
      <c r="I110">
        <v>1000</v>
      </c>
      <c r="J110" s="1">
        <f t="shared" si="4"/>
        <v>90.909090909090907</v>
      </c>
      <c r="M110" s="1"/>
      <c r="N110" s="1"/>
      <c r="O110" s="4"/>
      <c r="Q110" s="5"/>
      <c r="S110" s="4"/>
      <c r="T110" s="1"/>
      <c r="U110" s="1"/>
      <c r="V110" s="1"/>
      <c r="W110" s="1"/>
      <c r="X110" s="1"/>
      <c r="AA110" s="3"/>
      <c r="AB110" s="1"/>
      <c r="AC110" s="1"/>
      <c r="AD110" s="3"/>
      <c r="AE110" s="3"/>
      <c r="AF110" s="3"/>
      <c r="AG110" s="3"/>
      <c r="AH110" s="1"/>
      <c r="AI110" s="1"/>
      <c r="AJ110" s="1"/>
      <c r="AK110" s="1"/>
      <c r="AL110" s="1">
        <v>164.90182609030219</v>
      </c>
      <c r="AM110" s="1">
        <f>AR110+AT110+AV110+AX110+AZ110+BB110+BD110+BF110+BH110</f>
        <v>120</v>
      </c>
      <c r="AO110" s="1">
        <f>AS110+AU110+AW110+AY110+BA110+BC110+BE110+BG110+BI110</f>
        <v>170.14362269693129</v>
      </c>
      <c r="AP110" s="1"/>
      <c r="AQ110" s="1"/>
      <c r="AR110">
        <v>10</v>
      </c>
      <c r="AS110" s="1">
        <v>22.750258366741924</v>
      </c>
      <c r="AT110">
        <v>10</v>
      </c>
      <c r="AU110" s="1">
        <v>16.653660630375036</v>
      </c>
      <c r="AV110">
        <v>10</v>
      </c>
      <c r="AW110" s="1">
        <v>14.926255762922253</v>
      </c>
      <c r="AX110" s="1">
        <v>10</v>
      </c>
      <c r="AY110" s="1">
        <v>12.546678037491311</v>
      </c>
      <c r="AZ110">
        <v>10</v>
      </c>
      <c r="BA110" s="1">
        <v>13.483531481945613</v>
      </c>
      <c r="BB110" s="1">
        <v>10</v>
      </c>
      <c r="BC110" s="1">
        <v>14.768294093879291</v>
      </c>
      <c r="BD110">
        <v>20</v>
      </c>
      <c r="BE110" s="1">
        <v>34.382023391011799</v>
      </c>
      <c r="BF110">
        <v>20</v>
      </c>
      <c r="BG110" s="1">
        <v>20.537030330631701</v>
      </c>
      <c r="BH110">
        <v>20</v>
      </c>
      <c r="BI110" s="1">
        <v>20.095890601932346</v>
      </c>
    </row>
    <row r="111" spans="1:102" x14ac:dyDescent="0.25">
      <c r="A111" t="s">
        <v>37</v>
      </c>
      <c r="B111" t="s">
        <v>80</v>
      </c>
      <c r="C111" s="2">
        <v>39110</v>
      </c>
      <c r="D111" s="1"/>
      <c r="F111">
        <v>110</v>
      </c>
      <c r="G111" t="s">
        <v>7</v>
      </c>
      <c r="H111" s="3">
        <v>11</v>
      </c>
      <c r="I111">
        <v>1000</v>
      </c>
      <c r="J111" s="1">
        <f t="shared" si="4"/>
        <v>90.909090909090907</v>
      </c>
      <c r="M111" s="1"/>
      <c r="N111" s="1"/>
      <c r="O111" s="4"/>
      <c r="Q111" s="5"/>
      <c r="S111" s="4"/>
      <c r="T111" s="1"/>
      <c r="U111" s="1"/>
      <c r="V111" s="1"/>
      <c r="W111" s="1"/>
      <c r="X111" s="1"/>
      <c r="AA111" s="3"/>
      <c r="AB111" s="1"/>
      <c r="AC111" s="1"/>
      <c r="AD111" s="3"/>
      <c r="AE111" s="3"/>
      <c r="AF111" s="3"/>
      <c r="AG111" s="3"/>
      <c r="AH111" s="1"/>
      <c r="AI111" s="1"/>
      <c r="AJ111" s="1"/>
      <c r="AK111" s="1"/>
      <c r="AL111" s="1">
        <v>146.8869433243253</v>
      </c>
      <c r="AM111" s="1">
        <f>AR111+AT111+AV111+AX111+AZ111+BB111+BD111+BF111+BH111</f>
        <v>120</v>
      </c>
      <c r="AO111" s="1">
        <f>AS111+AU111+AW111+AY111+BA111+BC111+BE111+BG111+BI111</f>
        <v>152.50709576699285</v>
      </c>
      <c r="AP111" s="1"/>
      <c r="AQ111" s="1"/>
      <c r="AR111">
        <v>10</v>
      </c>
      <c r="AS111" s="1">
        <v>22.457061226457345</v>
      </c>
      <c r="AT111">
        <v>10</v>
      </c>
      <c r="AU111" s="1">
        <v>13.850655894513352</v>
      </c>
      <c r="AV111">
        <v>10</v>
      </c>
      <c r="AW111" s="1">
        <v>9.9132392446083379</v>
      </c>
      <c r="AX111" s="1">
        <v>10</v>
      </c>
      <c r="AY111" s="1">
        <v>8.694451362205406</v>
      </c>
      <c r="AZ111">
        <v>10</v>
      </c>
      <c r="BA111" s="1">
        <v>9.8202015018858191</v>
      </c>
      <c r="BB111" s="1">
        <v>10</v>
      </c>
      <c r="BC111" s="1">
        <v>12.409885377179144</v>
      </c>
      <c r="BD111">
        <v>20</v>
      </c>
      <c r="BE111" s="1">
        <v>32.72528587220269</v>
      </c>
      <c r="BF111">
        <v>20</v>
      </c>
      <c r="BG111" s="1">
        <v>21.75722312614716</v>
      </c>
      <c r="BH111">
        <v>20</v>
      </c>
      <c r="BI111" s="1">
        <v>20.879092161793615</v>
      </c>
    </row>
    <row r="112" spans="1:102" x14ac:dyDescent="0.25">
      <c r="A112" t="s">
        <v>37</v>
      </c>
      <c r="B112" t="s">
        <v>80</v>
      </c>
      <c r="C112" s="2">
        <v>39111</v>
      </c>
      <c r="F112">
        <v>111</v>
      </c>
      <c r="G112" t="s">
        <v>7</v>
      </c>
      <c r="H112" s="3">
        <v>11</v>
      </c>
      <c r="I112">
        <v>1000</v>
      </c>
      <c r="J112" s="1">
        <f t="shared" si="4"/>
        <v>90.909090909090907</v>
      </c>
      <c r="K112" s="1">
        <v>596.49999999999989</v>
      </c>
      <c r="L112" s="3">
        <v>19.850000000000001</v>
      </c>
      <c r="M112" s="1"/>
      <c r="N112" s="1"/>
      <c r="O112" s="4"/>
      <c r="P112" s="4"/>
      <c r="S112" s="4"/>
      <c r="T112" s="1"/>
      <c r="U112" s="1"/>
      <c r="V112" s="1"/>
      <c r="W112" s="1"/>
      <c r="X112" s="1"/>
      <c r="AA112" s="3"/>
      <c r="AB112" s="1"/>
      <c r="AC112" s="1"/>
      <c r="AD112" s="3"/>
      <c r="AE112" s="3"/>
      <c r="AF112" s="3"/>
      <c r="AG112" s="3"/>
      <c r="AH112" s="1"/>
      <c r="AI112" s="1"/>
      <c r="AJ112" s="1"/>
      <c r="AK112" s="1"/>
      <c r="AL112" s="1"/>
      <c r="AM112" s="1"/>
      <c r="AO112" s="1"/>
      <c r="AP112" s="1"/>
      <c r="AQ112" s="1"/>
      <c r="AS112" s="1"/>
      <c r="AT112">
        <v>10</v>
      </c>
      <c r="AU112" s="1"/>
      <c r="AV112">
        <v>10</v>
      </c>
      <c r="AW112" s="1"/>
      <c r="AY112" s="1"/>
      <c r="BA112" s="1"/>
      <c r="BC112" s="1"/>
      <c r="BE112" s="1"/>
      <c r="BG112" s="1"/>
      <c r="BI112" s="1"/>
    </row>
    <row r="113" spans="1:102" x14ac:dyDescent="0.25">
      <c r="A113" t="s">
        <v>37</v>
      </c>
      <c r="B113" t="s">
        <v>80</v>
      </c>
      <c r="C113" s="2">
        <v>39113</v>
      </c>
      <c r="D113" s="1"/>
      <c r="F113">
        <v>113</v>
      </c>
      <c r="G113" t="s">
        <v>7</v>
      </c>
      <c r="H113" s="3">
        <v>11</v>
      </c>
      <c r="I113">
        <v>1000</v>
      </c>
      <c r="J113" s="1">
        <f t="shared" si="4"/>
        <v>90.909090909090907</v>
      </c>
      <c r="M113" s="1"/>
      <c r="N113" s="1"/>
      <c r="O113" s="4"/>
      <c r="P113" s="4"/>
      <c r="Q113" s="5"/>
      <c r="S113" s="4"/>
      <c r="T113" s="1"/>
      <c r="U113" s="1"/>
      <c r="V113" s="1"/>
      <c r="W113" s="1"/>
      <c r="X113" s="1"/>
      <c r="AA113" s="3"/>
      <c r="AB113" s="1"/>
      <c r="AC113" s="1"/>
      <c r="AD113" s="3"/>
      <c r="AE113" s="3"/>
      <c r="AF113" s="3"/>
      <c r="AG113" s="3"/>
      <c r="AH113" s="1"/>
      <c r="AI113" s="1"/>
      <c r="AJ113" s="1"/>
      <c r="AK113" s="1"/>
      <c r="AL113" s="1">
        <v>213.2817598672008</v>
      </c>
      <c r="AM113" s="1">
        <f>AR113+AT113+AV113+AX113+AZ113+BB113+BD113+BF113+BH113</f>
        <v>120</v>
      </c>
      <c r="AO113" s="1">
        <f>AS113+AU113+AW113+AY113+BA113+BC113+BE113+BG113+BI113</f>
        <v>217.07246349179323</v>
      </c>
      <c r="AP113" s="1"/>
      <c r="AQ113" s="1"/>
      <c r="AR113">
        <v>10</v>
      </c>
      <c r="AS113" s="1">
        <v>37.409241629628411</v>
      </c>
      <c r="AT113">
        <v>10</v>
      </c>
      <c r="AU113" s="1">
        <v>20.430323252354981</v>
      </c>
      <c r="AV113">
        <v>10</v>
      </c>
      <c r="AW113" s="1">
        <v>23.313068914229056</v>
      </c>
      <c r="AX113" s="1">
        <v>10</v>
      </c>
      <c r="AY113" s="1">
        <v>18.121168050306572</v>
      </c>
      <c r="AZ113">
        <v>10</v>
      </c>
      <c r="BA113" s="1">
        <v>18.025222564211113</v>
      </c>
      <c r="BB113" s="1">
        <v>10</v>
      </c>
      <c r="BC113" s="1">
        <v>18.034470321907051</v>
      </c>
      <c r="BD113">
        <v>20</v>
      </c>
      <c r="BE113" s="1">
        <v>37.075007107642548</v>
      </c>
      <c r="BF113">
        <v>20</v>
      </c>
      <c r="BG113" s="1">
        <v>22.983947743321103</v>
      </c>
      <c r="BH113">
        <v>20</v>
      </c>
      <c r="BI113" s="1">
        <v>21.680013908192429</v>
      </c>
    </row>
    <row r="114" spans="1:102" x14ac:dyDescent="0.25">
      <c r="A114" t="s">
        <v>37</v>
      </c>
      <c r="B114" t="s">
        <v>80</v>
      </c>
      <c r="C114" s="2">
        <v>39114</v>
      </c>
      <c r="D114" s="1">
        <v>6</v>
      </c>
      <c r="E114" t="s">
        <v>70</v>
      </c>
      <c r="F114">
        <v>114</v>
      </c>
      <c r="G114" t="s">
        <v>7</v>
      </c>
      <c r="H114" s="3">
        <v>11</v>
      </c>
      <c r="I114">
        <v>1000</v>
      </c>
      <c r="J114" s="1">
        <f t="shared" si="4"/>
        <v>90.909090909090907</v>
      </c>
      <c r="M114" s="1"/>
      <c r="N114" s="1"/>
      <c r="O114" s="4"/>
      <c r="P114" s="4"/>
      <c r="S114" s="4"/>
      <c r="T114" s="1"/>
      <c r="U114" s="1"/>
      <c r="V114" s="1"/>
      <c r="W114" s="1"/>
      <c r="X114" s="1"/>
      <c r="AA114" s="3"/>
      <c r="AB114" s="1"/>
      <c r="AC114" s="1"/>
      <c r="AD114" s="3"/>
      <c r="AE114" s="3"/>
      <c r="AF114" s="3"/>
      <c r="AG114" s="3"/>
      <c r="AH114" s="1"/>
      <c r="AI114" s="1"/>
      <c r="AJ114" s="1"/>
      <c r="AK114" s="1"/>
      <c r="AL114" s="1"/>
      <c r="AM114" s="1"/>
      <c r="AO114" s="1"/>
      <c r="AP114" s="1"/>
      <c r="AQ114" s="1"/>
      <c r="AS114" s="1"/>
      <c r="AT114">
        <v>10</v>
      </c>
      <c r="AU114" s="1"/>
      <c r="AV114">
        <v>10</v>
      </c>
      <c r="AW114" s="1"/>
      <c r="AY114" s="1"/>
      <c r="BA114" s="1"/>
      <c r="BC114" s="1"/>
      <c r="BE114" s="1"/>
      <c r="BG114" s="1"/>
      <c r="BI114" s="1"/>
    </row>
    <row r="115" spans="1:102" x14ac:dyDescent="0.25">
      <c r="A115" t="s">
        <v>37</v>
      </c>
      <c r="B115" t="s">
        <v>80</v>
      </c>
      <c r="C115" s="2">
        <v>39120</v>
      </c>
      <c r="D115" s="1"/>
      <c r="F115">
        <v>120</v>
      </c>
      <c r="G115" t="s">
        <v>7</v>
      </c>
      <c r="H115" s="3">
        <v>11</v>
      </c>
      <c r="I115">
        <v>1000</v>
      </c>
      <c r="J115" s="1">
        <f t="shared" si="4"/>
        <v>90.909090909090907</v>
      </c>
      <c r="M115" s="1"/>
      <c r="N115" s="1"/>
      <c r="O115" s="4"/>
      <c r="P115" s="4"/>
      <c r="Q115" s="5"/>
      <c r="S115" s="4"/>
      <c r="T115" s="1"/>
      <c r="U115" s="1"/>
      <c r="V115" s="1"/>
      <c r="W115" s="1"/>
      <c r="X115" s="1"/>
      <c r="AA115" s="3"/>
      <c r="AB115" s="1"/>
      <c r="AC115" s="1"/>
      <c r="AD115" s="3"/>
      <c r="AE115" s="3"/>
      <c r="AF115" s="3"/>
      <c r="AG115" s="3"/>
      <c r="AH115" s="1"/>
      <c r="AI115" s="1"/>
      <c r="AJ115" s="1"/>
      <c r="AK115" s="1"/>
      <c r="AL115" s="1">
        <v>157.87171212410669</v>
      </c>
      <c r="AM115" s="1">
        <f>AR115+AT115+AV115+AX115+AZ115+BB115+BD115+BF115+BH115</f>
        <v>120</v>
      </c>
      <c r="AO115" s="1">
        <f>AS115+AU115+AW115+AY115+BA115+BC115+BE115+BG115+BI115</f>
        <v>162.66686015235527</v>
      </c>
      <c r="AP115" s="1"/>
      <c r="AQ115" s="1"/>
      <c r="AR115">
        <v>10</v>
      </c>
      <c r="AS115" s="1">
        <v>25.655091160596157</v>
      </c>
      <c r="AT115">
        <v>10</v>
      </c>
      <c r="AU115" s="1">
        <v>16.513683980170605</v>
      </c>
      <c r="AV115">
        <v>10</v>
      </c>
      <c r="AW115" s="1">
        <v>13.898132731901214</v>
      </c>
      <c r="AX115" s="1">
        <v>10</v>
      </c>
      <c r="AY115" s="1">
        <v>10.999455021516525</v>
      </c>
      <c r="AZ115">
        <v>10</v>
      </c>
      <c r="BA115" s="1">
        <v>12.099075404706198</v>
      </c>
      <c r="BB115" s="1">
        <v>10</v>
      </c>
      <c r="BC115" s="1">
        <v>13.505673144869661</v>
      </c>
      <c r="BD115">
        <v>20</v>
      </c>
      <c r="BE115" s="1">
        <v>31.000877497583083</v>
      </c>
      <c r="BF115">
        <v>20</v>
      </c>
      <c r="BG115" s="1">
        <v>19.861684857437488</v>
      </c>
      <c r="BH115">
        <v>20</v>
      </c>
      <c r="BI115" s="1">
        <v>19.133186353574324</v>
      </c>
    </row>
    <row r="116" spans="1:102" x14ac:dyDescent="0.25">
      <c r="A116" t="s">
        <v>37</v>
      </c>
      <c r="B116" t="s">
        <v>80</v>
      </c>
      <c r="C116" s="2">
        <v>39122</v>
      </c>
      <c r="F116">
        <v>122</v>
      </c>
      <c r="G116" t="s">
        <v>7</v>
      </c>
      <c r="H116" s="3">
        <v>11</v>
      </c>
      <c r="I116">
        <v>1000</v>
      </c>
      <c r="J116" s="1">
        <f t="shared" si="4"/>
        <v>90.909090909090907</v>
      </c>
      <c r="K116" s="1">
        <v>634</v>
      </c>
      <c r="L116" s="3">
        <v>20.350000000000001</v>
      </c>
      <c r="M116" s="1"/>
      <c r="N116" s="1"/>
      <c r="O116" s="4"/>
      <c r="P116" s="4"/>
      <c r="S116" s="4"/>
      <c r="T116" s="1"/>
      <c r="U116" s="1"/>
      <c r="V116" s="1"/>
      <c r="W116" s="1"/>
      <c r="X116" s="1"/>
      <c r="AA116" s="3"/>
      <c r="AB116" s="1"/>
      <c r="AC116" s="1"/>
      <c r="AD116" s="3"/>
      <c r="AE116" s="3"/>
      <c r="AF116" s="3"/>
      <c r="AG116" s="3"/>
      <c r="AH116" s="1"/>
      <c r="AI116" s="1"/>
      <c r="AJ116" s="1"/>
      <c r="AK116" s="1"/>
      <c r="AL116" s="1"/>
      <c r="AM116" s="1"/>
      <c r="AO116" s="1"/>
      <c r="AP116" s="1"/>
      <c r="AQ116" s="1"/>
      <c r="AS116" s="1"/>
      <c r="AT116">
        <v>10</v>
      </c>
      <c r="AU116" s="1"/>
      <c r="AV116">
        <v>10</v>
      </c>
      <c r="AW116" s="1"/>
      <c r="AY116" s="1"/>
      <c r="BA116" s="1"/>
      <c r="BC116" s="1"/>
      <c r="BE116" s="1"/>
      <c r="BG116" s="1"/>
      <c r="BI116" s="1"/>
    </row>
    <row r="117" spans="1:102" x14ac:dyDescent="0.25">
      <c r="A117" t="s">
        <v>37</v>
      </c>
      <c r="B117" t="s">
        <v>80</v>
      </c>
      <c r="C117" s="2">
        <v>39123</v>
      </c>
      <c r="D117" s="1"/>
      <c r="F117">
        <v>123</v>
      </c>
      <c r="G117" t="s">
        <v>7</v>
      </c>
      <c r="H117" s="3">
        <v>11</v>
      </c>
      <c r="I117">
        <v>1000</v>
      </c>
      <c r="J117" s="1">
        <f t="shared" si="4"/>
        <v>90.909090909090907</v>
      </c>
      <c r="M117" s="1"/>
      <c r="N117" s="1"/>
      <c r="O117" s="4"/>
      <c r="P117" s="4"/>
      <c r="Q117" s="5"/>
      <c r="S117" s="4"/>
      <c r="T117" s="1"/>
      <c r="U117" s="1"/>
      <c r="V117" s="1"/>
      <c r="W117" s="1"/>
      <c r="X117" s="1"/>
      <c r="AA117" s="3"/>
      <c r="AB117" s="1"/>
      <c r="AC117" s="1"/>
      <c r="AD117" s="3"/>
      <c r="AE117" s="3"/>
      <c r="AF117" s="3"/>
      <c r="AG117" s="3"/>
      <c r="AH117" s="1"/>
      <c r="AI117" s="1"/>
      <c r="AJ117" s="1"/>
      <c r="AK117" s="1"/>
      <c r="AL117" s="1">
        <v>209.48222599269849</v>
      </c>
      <c r="AM117" s="1">
        <f>AR117+AT117+AV117+AX117+AZ117+BB117+BD117+BF117+BH117</f>
        <v>120</v>
      </c>
      <c r="AO117" s="1">
        <f>AS117+AU117+AW117+AY117+BA117+BC117+BE117+BG117+BI117</f>
        <v>212.92249836444711</v>
      </c>
      <c r="AP117" s="1"/>
      <c r="AQ117" s="1"/>
      <c r="AR117">
        <v>10</v>
      </c>
      <c r="AS117" s="1">
        <v>43.397340834882684</v>
      </c>
      <c r="AT117">
        <v>10</v>
      </c>
      <c r="AU117" s="1">
        <v>20.376807065338753</v>
      </c>
      <c r="AV117">
        <v>10</v>
      </c>
      <c r="AW117" s="1">
        <v>22.488916975570547</v>
      </c>
      <c r="AX117" s="1">
        <v>10</v>
      </c>
      <c r="AY117" s="1">
        <v>18.047334415022831</v>
      </c>
      <c r="AZ117">
        <v>10</v>
      </c>
      <c r="BA117" s="1">
        <v>16.220360965869169</v>
      </c>
      <c r="BB117" s="1">
        <v>10</v>
      </c>
      <c r="BC117" s="1">
        <v>16.94656859393401</v>
      </c>
      <c r="BD117">
        <v>20</v>
      </c>
      <c r="BE117" s="1">
        <v>33.850154271733402</v>
      </c>
      <c r="BF117">
        <v>20</v>
      </c>
      <c r="BG117" s="1">
        <v>21.398862518104714</v>
      </c>
      <c r="BH117">
        <v>20</v>
      </c>
      <c r="BI117" s="1">
        <v>20.196152723990998</v>
      </c>
    </row>
    <row r="118" spans="1:102" x14ac:dyDescent="0.25">
      <c r="A118" t="s">
        <v>37</v>
      </c>
      <c r="B118" t="s">
        <v>80</v>
      </c>
      <c r="C118" s="2">
        <v>39126</v>
      </c>
      <c r="D118" s="1">
        <v>7</v>
      </c>
      <c r="E118" t="s">
        <v>55</v>
      </c>
      <c r="F118">
        <v>126</v>
      </c>
      <c r="G118" t="s">
        <v>7</v>
      </c>
      <c r="H118" s="3">
        <v>11</v>
      </c>
      <c r="I118">
        <v>1000</v>
      </c>
      <c r="J118" s="1">
        <f t="shared" si="4"/>
        <v>90.909090909090907</v>
      </c>
      <c r="M118" s="1">
        <v>196.07002315502027</v>
      </c>
      <c r="N118" s="1">
        <v>183.22961526397532</v>
      </c>
      <c r="O118" s="4">
        <v>2.4700145704742371</v>
      </c>
      <c r="P118" s="4">
        <v>0.25708034717723349</v>
      </c>
      <c r="Q118" s="5">
        <f>O118/N118</f>
        <v>1.3480433099833428E-2</v>
      </c>
      <c r="R118" s="5">
        <v>3.3811923979588404E-2</v>
      </c>
      <c r="S118" s="3">
        <f>N118*R118</f>
        <v>6.1953458221147644</v>
      </c>
      <c r="T118" s="1">
        <v>0.87632160736963649</v>
      </c>
      <c r="U118" s="1">
        <v>478.36383700443048</v>
      </c>
      <c r="V118" s="1"/>
      <c r="W118" s="1">
        <v>479.2401586118001</v>
      </c>
      <c r="X118" s="1">
        <f>M118+N118+W118</f>
        <v>858.53979703079563</v>
      </c>
      <c r="Y118" s="4">
        <f>W118/X118</f>
        <v>0.55820377840284308</v>
      </c>
      <c r="Z118" s="4"/>
      <c r="AA118" s="3"/>
      <c r="AB118" s="1"/>
      <c r="AC118" s="1"/>
      <c r="AD118" s="3"/>
      <c r="AE118" s="4">
        <f>M118/X118</f>
        <v>0.2283761612835139</v>
      </c>
      <c r="AF118" s="4">
        <f>N118/X118</f>
        <v>0.21342006031364311</v>
      </c>
      <c r="AG118" s="4">
        <f>W118/X118</f>
        <v>0.55820377840284308</v>
      </c>
      <c r="AH118" s="1">
        <v>285.73079539421599</v>
      </c>
      <c r="AI118" s="1">
        <v>7.0722882251270605</v>
      </c>
      <c r="AJ118" s="1">
        <v>140.58614091752719</v>
      </c>
      <c r="AK118" s="1"/>
      <c r="AL118" s="1"/>
      <c r="AM118" s="1"/>
      <c r="AO118" s="1"/>
      <c r="AP118" s="1"/>
      <c r="AQ118" s="1"/>
      <c r="AS118" s="1"/>
      <c r="AT118">
        <v>10</v>
      </c>
      <c r="AU118" s="1"/>
      <c r="AV118">
        <v>10</v>
      </c>
      <c r="AW118" s="1"/>
      <c r="AY118" s="1"/>
      <c r="BA118" s="1"/>
      <c r="BC118" s="1"/>
      <c r="BE118" s="1"/>
      <c r="BG118" s="1"/>
      <c r="BI118" s="1"/>
    </row>
    <row r="119" spans="1:102" x14ac:dyDescent="0.25">
      <c r="A119" t="s">
        <v>37</v>
      </c>
      <c r="B119" t="s">
        <v>80</v>
      </c>
      <c r="C119" s="2">
        <v>39129</v>
      </c>
      <c r="D119" s="1"/>
      <c r="F119">
        <v>129</v>
      </c>
      <c r="G119" t="s">
        <v>7</v>
      </c>
      <c r="H119" s="3">
        <v>11</v>
      </c>
      <c r="I119">
        <v>1000</v>
      </c>
      <c r="J119" s="1">
        <f t="shared" si="4"/>
        <v>90.909090909090907</v>
      </c>
      <c r="M119" s="1"/>
      <c r="N119" s="1"/>
      <c r="O119" s="4"/>
      <c r="Q119" s="5"/>
      <c r="S119" s="4"/>
      <c r="T119" s="1"/>
      <c r="U119" s="1"/>
      <c r="V119" s="1"/>
      <c r="W119" s="1"/>
      <c r="X119" s="1"/>
      <c r="AA119" s="3"/>
      <c r="AB119" s="1"/>
      <c r="AC119" s="1"/>
      <c r="AD119" s="3"/>
      <c r="AE119" s="3"/>
      <c r="AF119" s="3"/>
      <c r="AG119" s="3"/>
      <c r="AH119" s="1"/>
      <c r="AI119" s="1"/>
      <c r="AJ119" s="1"/>
      <c r="AK119" s="1"/>
      <c r="AL119" s="1">
        <v>179.25332953840541</v>
      </c>
      <c r="AM119" s="1">
        <f t="shared" ref="AM119:AM125" si="5">AR119+AT119+AV119+AX119+AZ119+BB119+BD119+BF119+BH119</f>
        <v>120</v>
      </c>
      <c r="AO119" s="1">
        <f t="shared" ref="AO119:AO125" si="6">AS119+AU119+AW119+AY119+BA119+BC119+BE119+BG119+BI119</f>
        <v>183.52566760182535</v>
      </c>
      <c r="AP119" s="1"/>
      <c r="AQ119" s="1"/>
      <c r="AR119">
        <v>10</v>
      </c>
      <c r="AS119" s="1">
        <v>32.135988166137878</v>
      </c>
      <c r="AT119">
        <v>10</v>
      </c>
      <c r="AU119" s="1">
        <v>18.637127059979456</v>
      </c>
      <c r="AV119">
        <v>10</v>
      </c>
      <c r="AW119" s="1">
        <v>19.147674623732755</v>
      </c>
      <c r="AX119" s="1">
        <v>10</v>
      </c>
      <c r="AY119" s="1">
        <v>14.707237501084217</v>
      </c>
      <c r="AZ119">
        <v>10</v>
      </c>
      <c r="BA119" s="1">
        <v>13.842431887221489</v>
      </c>
      <c r="BB119" s="1">
        <v>10</v>
      </c>
      <c r="BC119" s="1">
        <v>14.407132771505365</v>
      </c>
      <c r="BD119">
        <v>20</v>
      </c>
      <c r="BE119" s="1">
        <v>30.757471944012462</v>
      </c>
      <c r="BF119">
        <v>20</v>
      </c>
      <c r="BG119" s="1">
        <v>19.412673200968349</v>
      </c>
      <c r="BH119">
        <v>20</v>
      </c>
      <c r="BI119" s="1">
        <v>20.477930447183375</v>
      </c>
    </row>
    <row r="120" spans="1:102" x14ac:dyDescent="0.25">
      <c r="A120" t="s">
        <v>37</v>
      </c>
      <c r="B120" t="s">
        <v>80</v>
      </c>
      <c r="C120" s="2">
        <v>39132</v>
      </c>
      <c r="D120" s="1"/>
      <c r="F120">
        <v>132</v>
      </c>
      <c r="G120" t="s">
        <v>7</v>
      </c>
      <c r="H120" s="3">
        <v>11</v>
      </c>
      <c r="I120">
        <v>1000</v>
      </c>
      <c r="J120" s="1">
        <f t="shared" si="4"/>
        <v>90.909090909090907</v>
      </c>
      <c r="M120" s="1"/>
      <c r="N120" s="1"/>
      <c r="O120" s="4"/>
      <c r="P120" s="4"/>
      <c r="Q120" s="5"/>
      <c r="S120" s="4"/>
      <c r="T120" s="1"/>
      <c r="U120" s="1"/>
      <c r="V120" s="1"/>
      <c r="W120" s="1"/>
      <c r="X120" s="1"/>
      <c r="AA120" s="3"/>
      <c r="AB120" s="1"/>
      <c r="AC120" s="1"/>
      <c r="AD120" s="3"/>
      <c r="AE120" s="3"/>
      <c r="AF120" s="3"/>
      <c r="AG120" s="3"/>
      <c r="AH120" s="1"/>
      <c r="AI120" s="1"/>
      <c r="AJ120" s="1"/>
      <c r="AK120" s="1"/>
      <c r="AL120" s="1">
        <v>152.65634144605289</v>
      </c>
      <c r="AM120" s="1">
        <f t="shared" si="5"/>
        <v>120</v>
      </c>
      <c r="AO120" s="1">
        <f t="shared" si="6"/>
        <v>157.67911747318033</v>
      </c>
      <c r="AP120" s="1"/>
      <c r="AQ120" s="1"/>
      <c r="AR120">
        <v>10</v>
      </c>
      <c r="AS120" s="1">
        <v>24.455328191259817</v>
      </c>
      <c r="AT120">
        <v>10</v>
      </c>
      <c r="AU120" s="1">
        <v>16.361324290446774</v>
      </c>
      <c r="AV120">
        <v>10</v>
      </c>
      <c r="AW120" s="1">
        <v>14.385991695765062</v>
      </c>
      <c r="AX120" s="1">
        <v>10</v>
      </c>
      <c r="AY120" s="1">
        <v>11.083265201961161</v>
      </c>
      <c r="AZ120">
        <v>10</v>
      </c>
      <c r="BA120" s="1">
        <v>11.501193843737504</v>
      </c>
      <c r="BB120" s="1">
        <v>10</v>
      </c>
      <c r="BC120" s="1">
        <v>11.898455684546889</v>
      </c>
      <c r="BD120">
        <v>20</v>
      </c>
      <c r="BE120" s="1">
        <v>27.988727714986005</v>
      </c>
      <c r="BF120">
        <v>20</v>
      </c>
      <c r="BG120" s="1">
        <v>19.457041510832632</v>
      </c>
      <c r="BH120">
        <v>20</v>
      </c>
      <c r="BI120" s="1">
        <v>20.547789339644517</v>
      </c>
    </row>
    <row r="121" spans="1:102" x14ac:dyDescent="0.25">
      <c r="A121" t="s">
        <v>37</v>
      </c>
      <c r="B121" t="s">
        <v>80</v>
      </c>
      <c r="C121" s="2">
        <v>39136</v>
      </c>
      <c r="D121" s="1"/>
      <c r="F121">
        <v>136</v>
      </c>
      <c r="G121" t="s">
        <v>7</v>
      </c>
      <c r="H121" s="3">
        <v>11</v>
      </c>
      <c r="I121">
        <v>1000</v>
      </c>
      <c r="J121" s="1">
        <f t="shared" si="4"/>
        <v>90.909090909090907</v>
      </c>
      <c r="M121" s="1"/>
      <c r="N121" s="1"/>
      <c r="O121" s="4"/>
      <c r="P121" s="4"/>
      <c r="Q121" s="5"/>
      <c r="S121" s="4"/>
      <c r="T121" s="1"/>
      <c r="U121" s="1"/>
      <c r="V121" s="1"/>
      <c r="W121" s="1"/>
      <c r="X121" s="1"/>
      <c r="AA121" s="3"/>
      <c r="AB121" s="1"/>
      <c r="AC121" s="1"/>
      <c r="AD121" s="3"/>
      <c r="AE121" s="3"/>
      <c r="AF121" s="3"/>
      <c r="AG121" s="3"/>
      <c r="AH121" s="1"/>
      <c r="AI121" s="1"/>
      <c r="AJ121" s="1"/>
      <c r="AK121" s="1"/>
      <c r="AL121" s="1">
        <v>118.4088784825981</v>
      </c>
      <c r="AM121" s="1">
        <f t="shared" si="5"/>
        <v>120</v>
      </c>
      <c r="AO121" s="1">
        <f t="shared" si="6"/>
        <v>123.79317725446185</v>
      </c>
      <c r="AP121" s="1"/>
      <c r="AQ121" s="1"/>
      <c r="AR121">
        <v>10</v>
      </c>
      <c r="AS121" s="1">
        <v>22.014026592829644</v>
      </c>
      <c r="AT121">
        <v>10</v>
      </c>
      <c r="AU121" s="1">
        <v>13.790502932223115</v>
      </c>
      <c r="AV121">
        <v>10</v>
      </c>
      <c r="AW121" s="1">
        <v>7.5992438893365559</v>
      </c>
      <c r="AX121" s="1">
        <v>10</v>
      </c>
      <c r="AY121" s="1">
        <v>5.7764899758889925</v>
      </c>
      <c r="AZ121">
        <v>10</v>
      </c>
      <c r="BA121" s="1">
        <v>7.0658687251055765</v>
      </c>
      <c r="BB121" s="1">
        <v>10</v>
      </c>
      <c r="BC121" s="1">
        <v>7.9671708783869803</v>
      </c>
      <c r="BD121">
        <v>20</v>
      </c>
      <c r="BE121" s="1">
        <v>23.579810175367417</v>
      </c>
      <c r="BF121">
        <v>20</v>
      </c>
      <c r="BG121" s="1">
        <v>17.195174960559548</v>
      </c>
      <c r="BH121">
        <v>20</v>
      </c>
      <c r="BI121" s="1">
        <v>18.804889124764038</v>
      </c>
    </row>
    <row r="122" spans="1:102" x14ac:dyDescent="0.25">
      <c r="A122" t="s">
        <v>37</v>
      </c>
      <c r="B122" t="s">
        <v>80</v>
      </c>
      <c r="C122" s="2">
        <v>39140</v>
      </c>
      <c r="D122" s="1"/>
      <c r="F122">
        <v>140</v>
      </c>
      <c r="G122" t="s">
        <v>7</v>
      </c>
      <c r="H122" s="3">
        <v>11</v>
      </c>
      <c r="I122">
        <v>1000</v>
      </c>
      <c r="J122" s="1">
        <f t="shared" si="4"/>
        <v>90.909090909090907</v>
      </c>
      <c r="M122" s="1"/>
      <c r="N122" s="1"/>
      <c r="O122" s="4"/>
      <c r="P122" s="4"/>
      <c r="Q122" s="5"/>
      <c r="S122" s="4"/>
      <c r="T122" s="1"/>
      <c r="U122" s="1"/>
      <c r="V122" s="1"/>
      <c r="W122" s="1"/>
      <c r="X122" s="1"/>
      <c r="AA122" s="3"/>
      <c r="AB122" s="1"/>
      <c r="AC122" s="1"/>
      <c r="AD122" s="3"/>
      <c r="AE122" s="3"/>
      <c r="AF122" s="3"/>
      <c r="AG122" s="3"/>
      <c r="AH122" s="1"/>
      <c r="AI122" s="1"/>
      <c r="AJ122" s="1"/>
      <c r="AK122" s="1"/>
      <c r="AL122" s="1">
        <v>217.4975605272337</v>
      </c>
      <c r="AM122" s="1">
        <f t="shared" si="5"/>
        <v>120</v>
      </c>
      <c r="AO122" s="1">
        <f t="shared" si="6"/>
        <v>220.78205854972504</v>
      </c>
      <c r="AP122" s="1"/>
      <c r="AQ122" s="1"/>
      <c r="AR122">
        <v>10</v>
      </c>
      <c r="AS122" s="1">
        <v>46.822998887734705</v>
      </c>
      <c r="AT122">
        <v>10</v>
      </c>
      <c r="AU122" s="1">
        <v>20.306818560300833</v>
      </c>
      <c r="AV122">
        <v>10</v>
      </c>
      <c r="AW122" s="1">
        <v>23.962757632733464</v>
      </c>
      <c r="AX122" s="1">
        <v>10</v>
      </c>
      <c r="AY122" s="1">
        <v>20.30754736688192</v>
      </c>
      <c r="AZ122">
        <v>10</v>
      </c>
      <c r="BA122" s="1">
        <v>19.119206311281594</v>
      </c>
      <c r="BB122" s="1">
        <v>10</v>
      </c>
      <c r="BC122" s="1">
        <v>17.39352843054025</v>
      </c>
      <c r="BD122">
        <v>20</v>
      </c>
      <c r="BE122" s="1">
        <v>33.00903811654387</v>
      </c>
      <c r="BF122">
        <v>20</v>
      </c>
      <c r="BG122" s="1">
        <v>20.338825018756346</v>
      </c>
      <c r="BH122">
        <v>20</v>
      </c>
      <c r="BI122" s="1">
        <v>19.521338224952054</v>
      </c>
    </row>
    <row r="123" spans="1:102" x14ac:dyDescent="0.25">
      <c r="A123" t="s">
        <v>37</v>
      </c>
      <c r="B123" t="s">
        <v>80</v>
      </c>
      <c r="C123" s="2">
        <v>39146</v>
      </c>
      <c r="D123" s="1"/>
      <c r="F123">
        <v>146</v>
      </c>
      <c r="G123" t="s">
        <v>7</v>
      </c>
      <c r="H123" s="3">
        <v>11</v>
      </c>
      <c r="I123">
        <v>1000</v>
      </c>
      <c r="J123" s="1">
        <f t="shared" si="4"/>
        <v>90.909090909090907</v>
      </c>
      <c r="M123" s="1"/>
      <c r="N123" s="1"/>
      <c r="O123" s="4"/>
      <c r="P123" s="4"/>
      <c r="Q123" s="5"/>
      <c r="S123" s="4"/>
      <c r="T123" s="1"/>
      <c r="U123" s="1"/>
      <c r="V123" s="1"/>
      <c r="W123" s="1"/>
      <c r="X123" s="1"/>
      <c r="AA123" s="3"/>
      <c r="AB123" s="1"/>
      <c r="AC123" s="1"/>
      <c r="AD123" s="3"/>
      <c r="AE123" s="3"/>
      <c r="AF123" s="3"/>
      <c r="AG123" s="3"/>
      <c r="AH123" s="1"/>
      <c r="AI123" s="1"/>
      <c r="AJ123" s="1"/>
      <c r="AK123" s="1"/>
      <c r="AL123" s="1">
        <v>192.75353054099551</v>
      </c>
      <c r="AM123" s="1">
        <f t="shared" si="5"/>
        <v>120</v>
      </c>
      <c r="AO123" s="1">
        <f t="shared" si="6"/>
        <v>196.36281911931979</v>
      </c>
      <c r="AP123" s="1"/>
      <c r="AQ123" s="1"/>
      <c r="AR123">
        <v>10</v>
      </c>
      <c r="AS123" s="1">
        <v>41.247018751318194</v>
      </c>
      <c r="AT123">
        <v>10</v>
      </c>
      <c r="AU123" s="1">
        <v>18.723924657534248</v>
      </c>
      <c r="AV123">
        <v>10</v>
      </c>
      <c r="AW123" s="1">
        <v>20.600389540850479</v>
      </c>
      <c r="AX123" s="1">
        <v>10</v>
      </c>
      <c r="AY123" s="1">
        <v>16.783420231310359</v>
      </c>
      <c r="AZ123">
        <v>10</v>
      </c>
      <c r="BA123" s="1">
        <v>16.359986426482379</v>
      </c>
      <c r="BB123" s="1">
        <v>10</v>
      </c>
      <c r="BC123" s="1">
        <v>15.45246478532402</v>
      </c>
      <c r="BD123">
        <v>20</v>
      </c>
      <c r="BE123" s="1">
        <v>30.624502172185306</v>
      </c>
      <c r="BF123">
        <v>20</v>
      </c>
      <c r="BG123" s="1">
        <v>18.072694959054679</v>
      </c>
      <c r="BH123">
        <v>20</v>
      </c>
      <c r="BI123" s="1">
        <v>18.498417595260115</v>
      </c>
    </row>
    <row r="124" spans="1:102" x14ac:dyDescent="0.25">
      <c r="A124" t="s">
        <v>37</v>
      </c>
      <c r="B124" t="s">
        <v>80</v>
      </c>
      <c r="C124" s="2">
        <v>39150</v>
      </c>
      <c r="D124" s="1"/>
      <c r="F124">
        <v>150</v>
      </c>
      <c r="G124" t="s">
        <v>7</v>
      </c>
      <c r="H124" s="3">
        <v>11</v>
      </c>
      <c r="I124">
        <v>1000</v>
      </c>
      <c r="J124" s="1">
        <f t="shared" si="4"/>
        <v>90.909090909090907</v>
      </c>
      <c r="M124" s="1"/>
      <c r="N124" s="1"/>
      <c r="O124" s="4"/>
      <c r="P124" s="4"/>
      <c r="Q124" s="5"/>
      <c r="S124" s="4"/>
      <c r="T124" s="1"/>
      <c r="U124" s="1"/>
      <c r="V124" s="1"/>
      <c r="W124" s="1"/>
      <c r="X124" s="1"/>
      <c r="AA124" s="3"/>
      <c r="AB124" s="1"/>
      <c r="AC124" s="1"/>
      <c r="AD124" s="3"/>
      <c r="AE124" s="3"/>
      <c r="AF124" s="3"/>
      <c r="AG124" s="3"/>
      <c r="AH124" s="1"/>
      <c r="AI124" s="1"/>
      <c r="AJ124" s="1"/>
      <c r="AK124" s="1"/>
      <c r="AL124" s="1">
        <v>177.96559392027859</v>
      </c>
      <c r="AM124" s="1">
        <f t="shared" si="5"/>
        <v>120</v>
      </c>
      <c r="AO124" s="1">
        <f t="shared" si="6"/>
        <v>181.6128029138921</v>
      </c>
      <c r="AP124" s="1"/>
      <c r="AQ124" s="1"/>
      <c r="AR124">
        <v>10</v>
      </c>
      <c r="AS124" s="1">
        <v>39.234715036767355</v>
      </c>
      <c r="AT124">
        <v>10</v>
      </c>
      <c r="AU124" s="1">
        <v>17.489250240379242</v>
      </c>
      <c r="AV124">
        <v>10</v>
      </c>
      <c r="AW124" s="1">
        <v>17.267395295275165</v>
      </c>
      <c r="AX124" s="1">
        <v>10</v>
      </c>
      <c r="AY124" s="1">
        <v>14.564426334414184</v>
      </c>
      <c r="AZ124">
        <v>10</v>
      </c>
      <c r="BA124" s="1">
        <v>14.682567364355373</v>
      </c>
      <c r="BB124" s="1">
        <v>10</v>
      </c>
      <c r="BC124" s="1">
        <v>14.39467029139189</v>
      </c>
      <c r="BD124">
        <v>20</v>
      </c>
      <c r="BE124" s="1">
        <v>27.684947668718365</v>
      </c>
      <c r="BF124">
        <v>20</v>
      </c>
      <c r="BG124" s="1">
        <v>17.392689150020452</v>
      </c>
      <c r="BH124">
        <v>20</v>
      </c>
      <c r="BI124" s="1">
        <v>18.902141532570063</v>
      </c>
    </row>
    <row r="125" spans="1:102" x14ac:dyDescent="0.25">
      <c r="A125" t="s">
        <v>37</v>
      </c>
      <c r="B125" t="s">
        <v>80</v>
      </c>
      <c r="C125" s="2">
        <v>39157</v>
      </c>
      <c r="D125" s="1"/>
      <c r="F125">
        <v>157</v>
      </c>
      <c r="G125" t="s">
        <v>7</v>
      </c>
      <c r="H125" s="3">
        <v>11</v>
      </c>
      <c r="I125">
        <v>1000</v>
      </c>
      <c r="J125" s="1">
        <f t="shared" si="4"/>
        <v>90.909090909090907</v>
      </c>
      <c r="M125" s="1"/>
      <c r="N125" s="1"/>
      <c r="O125" s="4"/>
      <c r="P125" s="4"/>
      <c r="Q125" s="5"/>
      <c r="S125" s="4"/>
      <c r="T125" s="1"/>
      <c r="U125" s="1"/>
      <c r="V125" s="1"/>
      <c r="W125" s="1"/>
      <c r="X125" s="1"/>
      <c r="AA125" s="3"/>
      <c r="AB125" s="1"/>
      <c r="AC125" s="1"/>
      <c r="AD125" s="3"/>
      <c r="AE125" s="3"/>
      <c r="AF125" s="3"/>
      <c r="AG125" s="3"/>
      <c r="AH125" s="1"/>
      <c r="AI125" s="1"/>
      <c r="AJ125" s="1"/>
      <c r="AK125" s="1"/>
      <c r="AL125" s="1">
        <v>117.8592365598563</v>
      </c>
      <c r="AM125" s="1">
        <f t="shared" si="5"/>
        <v>120</v>
      </c>
      <c r="AO125" s="1">
        <f t="shared" si="6"/>
        <v>123.27390565721745</v>
      </c>
      <c r="AP125" s="1"/>
      <c r="AQ125" s="1"/>
      <c r="AR125">
        <v>10</v>
      </c>
      <c r="AS125" s="1">
        <v>20.030398332896077</v>
      </c>
      <c r="AT125">
        <v>10</v>
      </c>
      <c r="AU125" s="1">
        <v>14.318018242940383</v>
      </c>
      <c r="AV125">
        <v>10</v>
      </c>
      <c r="AW125" s="1">
        <v>9.6129233527566029</v>
      </c>
      <c r="AX125" s="1">
        <v>10</v>
      </c>
      <c r="AY125" s="1">
        <v>8.1106193096118346</v>
      </c>
      <c r="AZ125">
        <v>10</v>
      </c>
      <c r="BA125" s="1">
        <v>9.2176808291098311</v>
      </c>
      <c r="BB125" s="1">
        <v>10</v>
      </c>
      <c r="BC125" s="1">
        <v>9.6280868129735637</v>
      </c>
      <c r="BD125">
        <v>20</v>
      </c>
      <c r="BE125" s="1">
        <v>19.461185074491684</v>
      </c>
      <c r="BF125">
        <v>20</v>
      </c>
      <c r="BG125" s="1">
        <v>14.449497971792487</v>
      </c>
      <c r="BH125">
        <v>20</v>
      </c>
      <c r="BI125" s="1">
        <v>18.445495730645014</v>
      </c>
    </row>
    <row r="126" spans="1:102" x14ac:dyDescent="0.25">
      <c r="A126" t="s">
        <v>37</v>
      </c>
      <c r="B126" t="s">
        <v>80</v>
      </c>
      <c r="C126" s="2">
        <v>39159</v>
      </c>
      <c r="D126" s="1">
        <v>8</v>
      </c>
      <c r="E126" s="2" t="s">
        <v>54</v>
      </c>
      <c r="F126">
        <v>159</v>
      </c>
      <c r="G126" t="s">
        <v>7</v>
      </c>
      <c r="H126" s="3">
        <v>11</v>
      </c>
      <c r="I126">
        <v>1000</v>
      </c>
      <c r="J126" s="1">
        <f t="shared" si="4"/>
        <v>90.909090909090907</v>
      </c>
      <c r="K126" s="4"/>
      <c r="L126" s="4"/>
      <c r="M126" s="1"/>
      <c r="N126" s="1"/>
      <c r="O126" s="4"/>
      <c r="P126" s="4"/>
      <c r="Q126" s="5"/>
      <c r="R126" s="4"/>
      <c r="S126" s="4"/>
      <c r="T126" s="1"/>
      <c r="U126" s="1"/>
      <c r="V126" s="1"/>
      <c r="W126" s="1"/>
      <c r="X126" s="1"/>
      <c r="Y126" s="4"/>
      <c r="Z126" s="4"/>
      <c r="AA126" s="3"/>
      <c r="AB126" s="1"/>
      <c r="AC126" s="1"/>
      <c r="AD126" s="3"/>
      <c r="AE126" s="3"/>
      <c r="AF126" s="3"/>
      <c r="AG126" s="3"/>
      <c r="AH126" s="1"/>
      <c r="AI126" s="1"/>
      <c r="AJ126" s="1"/>
      <c r="AK126" s="1"/>
      <c r="AL126" s="1"/>
      <c r="AM126" s="1"/>
      <c r="AN126" s="4"/>
      <c r="AO126" s="1"/>
      <c r="AP126" s="1"/>
      <c r="AQ126" s="1"/>
      <c r="AR126" s="4"/>
      <c r="AS126" s="1"/>
      <c r="AU126" s="1"/>
      <c r="AW126" s="1"/>
      <c r="AY126" s="1"/>
      <c r="BA126" s="1"/>
      <c r="BC126" s="1"/>
      <c r="BE126" s="1"/>
      <c r="BG126" s="1"/>
      <c r="BH126" s="4"/>
      <c r="BI126" s="1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</row>
    <row r="127" spans="1:102" x14ac:dyDescent="0.25">
      <c r="A127" t="s">
        <v>37</v>
      </c>
      <c r="B127" t="s">
        <v>80</v>
      </c>
      <c r="C127" s="2">
        <v>39161</v>
      </c>
      <c r="D127" s="1"/>
      <c r="E127" s="2"/>
      <c r="F127">
        <v>161</v>
      </c>
      <c r="G127" t="s">
        <v>7</v>
      </c>
      <c r="H127" s="3">
        <v>11</v>
      </c>
      <c r="I127">
        <v>1000</v>
      </c>
      <c r="J127" s="1">
        <f t="shared" si="4"/>
        <v>90.909090909090907</v>
      </c>
      <c r="K127" s="4"/>
      <c r="L127" s="4"/>
      <c r="M127" s="1"/>
      <c r="N127" s="1"/>
      <c r="O127" s="4"/>
      <c r="P127" s="4"/>
      <c r="Q127" s="5"/>
      <c r="R127" s="4"/>
      <c r="S127" s="4"/>
      <c r="T127" s="1"/>
      <c r="U127" s="1"/>
      <c r="V127" s="1"/>
      <c r="W127" s="1"/>
      <c r="X127" s="1"/>
      <c r="Y127" s="4"/>
      <c r="Z127" s="4"/>
      <c r="AA127" s="3"/>
      <c r="AB127" s="1"/>
      <c r="AC127" s="1"/>
      <c r="AD127" s="3"/>
      <c r="AE127" s="3"/>
      <c r="AF127" s="3"/>
      <c r="AG127" s="3"/>
      <c r="AH127" s="1"/>
      <c r="AI127" s="1"/>
      <c r="AJ127" s="1">
        <v>134.52000000000001</v>
      </c>
      <c r="AK127" s="1">
        <v>106.52486110897132</v>
      </c>
      <c r="AL127" s="1"/>
      <c r="AM127" s="1"/>
      <c r="AN127" s="4"/>
      <c r="AO127" s="1"/>
      <c r="AP127" s="1"/>
      <c r="AQ127" s="1"/>
      <c r="AR127" s="4"/>
      <c r="AS127" s="1"/>
      <c r="AU127" s="1"/>
      <c r="AW127" s="1"/>
      <c r="AY127" s="1"/>
      <c r="BA127" s="1"/>
      <c r="BC127" s="1"/>
      <c r="BE127" s="1"/>
      <c r="BG127" s="1"/>
      <c r="BH127" s="4"/>
      <c r="BI127" s="1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</row>
    <row r="128" spans="1:102" x14ac:dyDescent="0.25">
      <c r="A128" t="s">
        <v>37</v>
      </c>
      <c r="B128" t="s">
        <v>80</v>
      </c>
      <c r="C128" s="2">
        <v>39162</v>
      </c>
      <c r="D128" s="1"/>
      <c r="F128">
        <v>162</v>
      </c>
      <c r="G128" t="s">
        <v>7</v>
      </c>
      <c r="H128" s="3">
        <v>11</v>
      </c>
      <c r="I128">
        <v>1000</v>
      </c>
      <c r="J128" s="1">
        <f t="shared" si="4"/>
        <v>90.909090909090907</v>
      </c>
      <c r="M128" s="1"/>
      <c r="N128" s="1"/>
      <c r="O128" s="4"/>
      <c r="P128" s="4"/>
      <c r="Q128" s="5"/>
      <c r="S128" s="4"/>
      <c r="T128" s="1"/>
      <c r="U128" s="1"/>
      <c r="V128" s="1"/>
      <c r="W128" s="1"/>
      <c r="X128" s="1"/>
      <c r="AA128" s="3"/>
      <c r="AB128" s="1"/>
      <c r="AC128" s="1"/>
      <c r="AD128" s="3"/>
      <c r="AE128" s="3"/>
      <c r="AF128" s="3"/>
      <c r="AG128" s="3"/>
      <c r="AH128" s="1"/>
      <c r="AI128" s="1"/>
      <c r="AJ128" s="1"/>
      <c r="AK128" s="1"/>
      <c r="AL128" s="1">
        <v>80.055211524219089</v>
      </c>
      <c r="AM128" s="1">
        <f>AR128+AT128+AV128+AX128+AZ128+BB128+BD128+BF128+BH128</f>
        <v>120</v>
      </c>
      <c r="AO128" s="1">
        <f>AS128+AU128+AW128+AY128+BA128+BC128+BE128+BG128+BI128</f>
        <v>85.37629170009447</v>
      </c>
      <c r="AP128" s="1"/>
      <c r="AQ128" s="1"/>
      <c r="AR128">
        <v>10</v>
      </c>
      <c r="AS128" s="1">
        <v>17.934145166051231</v>
      </c>
      <c r="AT128">
        <v>10</v>
      </c>
      <c r="AU128" s="1">
        <v>12.372400623066923</v>
      </c>
      <c r="AV128">
        <v>10</v>
      </c>
      <c r="AW128" s="1">
        <v>3.0383254516114633</v>
      </c>
      <c r="AX128" s="1">
        <v>10</v>
      </c>
      <c r="AY128" s="1">
        <v>2.9409776268135843</v>
      </c>
      <c r="AZ128">
        <v>10</v>
      </c>
      <c r="BA128" s="1">
        <v>4.4447173731043144</v>
      </c>
      <c r="BB128" s="1">
        <v>10</v>
      </c>
      <c r="BC128" s="1">
        <v>6.2772564828806381</v>
      </c>
      <c r="BD128">
        <v>20</v>
      </c>
      <c r="BE128" s="1">
        <v>12.265530638096118</v>
      </c>
      <c r="BF128">
        <v>20</v>
      </c>
      <c r="BG128" s="1">
        <v>10.672847200522931</v>
      </c>
      <c r="BH128">
        <v>20</v>
      </c>
      <c r="BI128" s="1">
        <v>15.430091137947278</v>
      </c>
    </row>
    <row r="129" spans="1:102" x14ac:dyDescent="0.25">
      <c r="A129" t="s">
        <v>37</v>
      </c>
      <c r="B129" t="s">
        <v>80</v>
      </c>
      <c r="C129" s="2">
        <v>39167</v>
      </c>
      <c r="F129">
        <v>167</v>
      </c>
      <c r="G129" t="s">
        <v>7</v>
      </c>
      <c r="H129" s="3">
        <v>11</v>
      </c>
      <c r="I129">
        <v>1000</v>
      </c>
      <c r="J129" s="1">
        <f t="shared" si="4"/>
        <v>90.909090909090907</v>
      </c>
      <c r="M129" s="1">
        <v>298.36872928519347</v>
      </c>
      <c r="N129" s="1">
        <v>193.30647229867952</v>
      </c>
      <c r="O129" s="4">
        <v>1.9061730164455555</v>
      </c>
      <c r="P129" s="4">
        <v>0.26943673165293547</v>
      </c>
      <c r="Q129" s="5">
        <f>O129/N129</f>
        <v>9.860885638119302E-3</v>
      </c>
      <c r="R129" s="5">
        <v>2.7060355226279861E-2</v>
      </c>
      <c r="S129" s="3">
        <f>N129*R129</f>
        <v>5.2309418079412957</v>
      </c>
      <c r="T129" s="1"/>
      <c r="U129" s="1">
        <v>151.80706489026969</v>
      </c>
      <c r="V129" s="1">
        <v>502.12759767922353</v>
      </c>
      <c r="W129" s="1">
        <v>684.37154996359675</v>
      </c>
      <c r="X129" s="1">
        <f>M129+N129+W129</f>
        <v>1176.0467515474697</v>
      </c>
      <c r="Y129" s="4">
        <f>W129/X129</f>
        <v>0.58192546262560119</v>
      </c>
      <c r="Z129" s="4"/>
      <c r="AA129" s="3"/>
      <c r="AB129" s="1"/>
      <c r="AC129" s="1"/>
      <c r="AD129" s="3"/>
      <c r="AE129" s="4">
        <f>M129/X129</f>
        <v>0.25370481989138011</v>
      </c>
      <c r="AF129" s="4">
        <f>N129/X129</f>
        <v>0.16436971748301873</v>
      </c>
      <c r="AG129" s="4">
        <f>W129/X129</f>
        <v>0.58192546262560119</v>
      </c>
      <c r="AH129" s="1"/>
      <c r="AI129" s="1"/>
      <c r="AJ129" s="1">
        <v>31.721136659106012</v>
      </c>
      <c r="AK129" s="1">
        <v>81.225435472942365</v>
      </c>
      <c r="AL129" s="1"/>
      <c r="AM129" s="1"/>
      <c r="AO129" s="1"/>
      <c r="AP129" s="1"/>
      <c r="AQ129" s="1"/>
      <c r="AS129" s="1"/>
      <c r="AU129" s="1"/>
      <c r="AW129" s="1"/>
      <c r="AY129" s="1"/>
      <c r="BA129" s="1"/>
      <c r="BC129" s="1"/>
      <c r="BE129" s="1"/>
      <c r="BG129" s="1"/>
      <c r="BI129" s="1"/>
    </row>
    <row r="130" spans="1:102" x14ac:dyDescent="0.25">
      <c r="A130" t="s">
        <v>37</v>
      </c>
      <c r="B130" t="s">
        <v>80</v>
      </c>
      <c r="C130" s="2">
        <v>39168</v>
      </c>
      <c r="D130" s="1">
        <v>9</v>
      </c>
      <c r="E130" t="s">
        <v>46</v>
      </c>
      <c r="F130">
        <v>168</v>
      </c>
      <c r="G130" t="s">
        <v>7</v>
      </c>
      <c r="H130" s="3">
        <v>11</v>
      </c>
      <c r="I130">
        <v>1000</v>
      </c>
      <c r="J130" s="1">
        <f t="shared" si="4"/>
        <v>90.909090909090907</v>
      </c>
      <c r="M130" s="1"/>
      <c r="N130" s="1"/>
      <c r="O130" s="4"/>
      <c r="P130" s="4"/>
      <c r="Q130" s="5"/>
      <c r="S130" s="4"/>
      <c r="T130" s="1"/>
      <c r="U130" s="1"/>
      <c r="V130" s="1"/>
      <c r="W130" s="1"/>
      <c r="X130" s="1"/>
      <c r="Z130" s="1">
        <f>AB130*(1/(AA130/100))</f>
        <v>605.66989215951605</v>
      </c>
      <c r="AA130" s="3">
        <v>40.477494947929806</v>
      </c>
      <c r="AB130" s="1">
        <v>245.16000000000003</v>
      </c>
      <c r="AC130" s="1">
        <f>Z130-AB130</f>
        <v>360.50989215951603</v>
      </c>
      <c r="AD130" s="3">
        <v>10.8</v>
      </c>
      <c r="AE130" s="3"/>
      <c r="AF130" s="3"/>
      <c r="AG130" s="3"/>
      <c r="AH130" s="1"/>
      <c r="AI130" s="1"/>
      <c r="AJ130" s="1"/>
      <c r="AK130" s="1"/>
      <c r="AL130" s="1">
        <v>41.018164428168923</v>
      </c>
      <c r="AM130" s="1">
        <f>AR130+AT130+AV130+AX130+AZ130+BB130+BD130+BF130+BH130</f>
        <v>120</v>
      </c>
      <c r="AO130" s="1">
        <f>AS130+AU130+AW130+AY130+BA130+BC130+BE130+BG130+BI130</f>
        <v>44.565906578044931</v>
      </c>
      <c r="AP130" s="1"/>
      <c r="AQ130" s="1"/>
      <c r="AR130">
        <v>10</v>
      </c>
      <c r="AS130" s="1">
        <v>6.9490401648925939</v>
      </c>
      <c r="AT130">
        <v>10</v>
      </c>
      <c r="AU130" s="1">
        <v>11.084268468710775</v>
      </c>
      <c r="AV130">
        <v>10</v>
      </c>
      <c r="AW130" s="1">
        <v>0</v>
      </c>
      <c r="AX130" s="1">
        <v>10</v>
      </c>
      <c r="AY130" s="1">
        <v>0</v>
      </c>
      <c r="AZ130">
        <v>10</v>
      </c>
      <c r="BA130" s="1">
        <v>1.0314206991092014</v>
      </c>
      <c r="BB130" s="1">
        <v>10</v>
      </c>
      <c r="BC130" s="1">
        <v>3.3710595058153245</v>
      </c>
      <c r="BD130">
        <v>20</v>
      </c>
      <c r="BE130" s="1">
        <v>3.9511481642757396</v>
      </c>
      <c r="BF130">
        <v>20</v>
      </c>
      <c r="BG130" s="1">
        <v>4.8126020549686714</v>
      </c>
      <c r="BH130">
        <v>20</v>
      </c>
      <c r="BI130" s="1">
        <v>13.366367520272627</v>
      </c>
    </row>
    <row r="131" spans="1:102" x14ac:dyDescent="0.25">
      <c r="A131" t="s">
        <v>37</v>
      </c>
      <c r="B131" t="s">
        <v>80</v>
      </c>
      <c r="C131" s="2">
        <v>39175</v>
      </c>
      <c r="D131" s="1"/>
      <c r="F131">
        <v>175</v>
      </c>
      <c r="G131" t="s">
        <v>7</v>
      </c>
      <c r="H131" s="3">
        <v>11</v>
      </c>
      <c r="I131">
        <v>1000</v>
      </c>
      <c r="J131" s="1">
        <f t="shared" si="4"/>
        <v>90.909090909090907</v>
      </c>
      <c r="M131" s="1"/>
      <c r="N131" s="1"/>
      <c r="O131" s="4"/>
      <c r="P131" s="4"/>
      <c r="Q131" s="5"/>
      <c r="S131" s="4"/>
      <c r="T131" s="1"/>
      <c r="U131" s="1"/>
      <c r="V131" s="1"/>
      <c r="W131" s="1"/>
      <c r="X131" s="1"/>
      <c r="AA131" s="3"/>
      <c r="AB131" s="1"/>
      <c r="AC131" s="1"/>
      <c r="AD131" s="3"/>
      <c r="AE131" s="3"/>
      <c r="AF131" s="3"/>
      <c r="AG131" s="3"/>
      <c r="AH131" s="1"/>
      <c r="AI131" s="1"/>
      <c r="AJ131" s="1"/>
      <c r="AK131" s="1"/>
      <c r="AL131" s="1">
        <v>30.00594745188479</v>
      </c>
      <c r="AM131" s="1">
        <f>AR131+AT131+AV131+AX131+AZ131+BB131+BD131+BF131+BH131</f>
        <v>120</v>
      </c>
      <c r="AO131" s="1">
        <f>AS131+AU131+AW131+AY131+BA131+BC131+BE131+BG131+BI131</f>
        <v>32.738897004564862</v>
      </c>
      <c r="AP131" s="1"/>
      <c r="AQ131" s="1"/>
      <c r="AR131">
        <v>10</v>
      </c>
      <c r="AS131" s="1">
        <v>13.713881880940686</v>
      </c>
      <c r="AT131">
        <v>10</v>
      </c>
      <c r="AU131" s="1">
        <v>9.8839852077636827</v>
      </c>
      <c r="AV131">
        <v>10</v>
      </c>
      <c r="AW131" s="1">
        <v>0</v>
      </c>
      <c r="AX131" s="1">
        <v>10</v>
      </c>
      <c r="AY131" s="1">
        <v>0</v>
      </c>
      <c r="AZ131">
        <v>10</v>
      </c>
      <c r="BA131" s="1">
        <v>0</v>
      </c>
      <c r="BB131" s="1">
        <v>10</v>
      </c>
      <c r="BC131" s="1">
        <v>0</v>
      </c>
      <c r="BD131">
        <v>20</v>
      </c>
      <c r="BE131" s="1">
        <v>0</v>
      </c>
      <c r="BF131">
        <v>20</v>
      </c>
      <c r="BG131" s="1">
        <v>0.41108804502513863</v>
      </c>
      <c r="BH131">
        <v>20</v>
      </c>
      <c r="BI131" s="1">
        <v>8.7299418708353542</v>
      </c>
    </row>
    <row r="132" spans="1:102" x14ac:dyDescent="0.25">
      <c r="A132" t="s">
        <v>38</v>
      </c>
      <c r="B132" t="s">
        <v>81</v>
      </c>
      <c r="C132" s="2">
        <v>39000</v>
      </c>
      <c r="D132" s="1">
        <v>1</v>
      </c>
      <c r="E132" s="2" t="s">
        <v>56</v>
      </c>
      <c r="F132">
        <v>0</v>
      </c>
      <c r="G132" t="s">
        <v>7</v>
      </c>
      <c r="H132" s="3">
        <v>11</v>
      </c>
      <c r="I132">
        <v>1000</v>
      </c>
      <c r="J132" s="1">
        <f t="shared" si="4"/>
        <v>90.909090909090907</v>
      </c>
      <c r="K132" s="4"/>
      <c r="L132" s="4"/>
      <c r="M132" s="1"/>
      <c r="N132" s="1"/>
      <c r="O132" s="4"/>
      <c r="P132" s="4"/>
      <c r="Q132" s="5"/>
      <c r="R132" s="4"/>
      <c r="S132" s="4"/>
      <c r="T132" s="1"/>
      <c r="U132" s="1"/>
      <c r="V132" s="1"/>
      <c r="W132" s="1"/>
      <c r="X132" s="1"/>
      <c r="Y132" s="4"/>
      <c r="Z132" s="4"/>
      <c r="AA132" s="3"/>
      <c r="AB132" s="1"/>
      <c r="AC132" s="1"/>
      <c r="AD132" s="3"/>
      <c r="AE132" s="3"/>
      <c r="AF132" s="3"/>
      <c r="AG132" s="3"/>
      <c r="AH132" s="1"/>
      <c r="AI132" s="1"/>
      <c r="AJ132" s="1"/>
      <c r="AK132" s="1"/>
      <c r="AL132" s="1"/>
      <c r="AM132" s="1"/>
      <c r="AN132" s="4"/>
      <c r="AO132" s="1"/>
      <c r="AP132" s="1"/>
      <c r="AQ132" s="1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</row>
    <row r="133" spans="1:102" x14ac:dyDescent="0.25">
      <c r="A133" t="s">
        <v>38</v>
      </c>
      <c r="B133" t="s">
        <v>81</v>
      </c>
      <c r="C133" s="2">
        <v>39009</v>
      </c>
      <c r="D133" s="1">
        <v>3</v>
      </c>
      <c r="E133" s="2" t="s">
        <v>52</v>
      </c>
      <c r="F133">
        <v>9</v>
      </c>
      <c r="G133" t="s">
        <v>7</v>
      </c>
      <c r="H133" s="3">
        <v>11</v>
      </c>
      <c r="I133">
        <v>1000</v>
      </c>
      <c r="J133" s="1">
        <f t="shared" si="4"/>
        <v>90.909090909090907</v>
      </c>
      <c r="K133" s="4"/>
      <c r="L133" s="4"/>
      <c r="M133" s="1"/>
      <c r="N133" s="1"/>
      <c r="O133" s="4"/>
      <c r="P133" s="4"/>
      <c r="Q133" s="5"/>
      <c r="R133" s="4"/>
      <c r="S133" s="4"/>
      <c r="T133" s="1"/>
      <c r="U133" s="1"/>
      <c r="V133" s="1"/>
      <c r="W133" s="1"/>
      <c r="X133" s="1"/>
      <c r="Y133" s="4"/>
      <c r="Z133" s="4"/>
      <c r="AA133" s="3"/>
      <c r="AB133" s="1"/>
      <c r="AC133" s="1"/>
      <c r="AD133" s="3"/>
      <c r="AE133" s="3"/>
      <c r="AF133" s="3"/>
      <c r="AG133" s="3"/>
      <c r="AH133" s="1"/>
      <c r="AI133" s="1"/>
      <c r="AJ133" s="1"/>
      <c r="AK133" s="1"/>
      <c r="AL133" s="1"/>
      <c r="AM133" s="1"/>
      <c r="AN133" s="4"/>
      <c r="AO133" s="1"/>
      <c r="AP133" s="1"/>
      <c r="AQ133" s="1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</row>
    <row r="134" spans="1:102" x14ac:dyDescent="0.25">
      <c r="A134" t="s">
        <v>38</v>
      </c>
      <c r="B134" t="s">
        <v>81</v>
      </c>
      <c r="C134" s="2">
        <v>39043</v>
      </c>
      <c r="D134" s="1"/>
      <c r="F134">
        <v>43</v>
      </c>
      <c r="G134" t="s">
        <v>7</v>
      </c>
      <c r="H134" s="3">
        <v>11</v>
      </c>
      <c r="I134">
        <v>1000</v>
      </c>
      <c r="J134" s="1">
        <f t="shared" si="4"/>
        <v>90.909090909090907</v>
      </c>
      <c r="M134" s="1"/>
      <c r="N134" s="1"/>
      <c r="O134" s="4"/>
      <c r="P134" s="4"/>
      <c r="Q134" s="5"/>
      <c r="S134" s="4"/>
      <c r="T134" s="1"/>
      <c r="U134" s="1"/>
      <c r="V134" s="1"/>
      <c r="W134" s="1"/>
      <c r="X134" s="1"/>
      <c r="AA134" s="3"/>
      <c r="AB134" s="1"/>
      <c r="AC134" s="1"/>
      <c r="AD134" s="3"/>
      <c r="AE134" s="3"/>
      <c r="AF134" s="3"/>
      <c r="AG134" s="3"/>
      <c r="AH134" s="1"/>
      <c r="AI134" s="1"/>
      <c r="AJ134" s="1"/>
      <c r="AK134" s="1"/>
      <c r="AL134" s="1">
        <v>186.23840691467589</v>
      </c>
      <c r="AM134" s="1">
        <f>AR134+AT134+AV134+AX134+AZ134+BB134+BD134+BF134+BH134</f>
        <v>1300</v>
      </c>
      <c r="AO134" s="1">
        <f>AS134+AU134+AW134+AY134+BA134+BC134+BE134+BG134+BI134</f>
        <v>191.06520401262171</v>
      </c>
      <c r="AP134" s="1"/>
      <c r="AQ134" s="1"/>
      <c r="AR134">
        <v>150</v>
      </c>
      <c r="AS134" s="1">
        <v>9.1054633478864222</v>
      </c>
      <c r="AT134">
        <v>100</v>
      </c>
      <c r="AU134" s="1">
        <v>19.504066476733144</v>
      </c>
      <c r="AV134">
        <v>100</v>
      </c>
      <c r="AW134" s="1">
        <v>21.253298810122352</v>
      </c>
      <c r="AX134">
        <v>100</v>
      </c>
      <c r="AY134" s="1">
        <v>19.145841558757631</v>
      </c>
      <c r="AZ134">
        <v>100</v>
      </c>
      <c r="BA134" s="1">
        <v>19.536693354746681</v>
      </c>
      <c r="BB134">
        <v>100</v>
      </c>
      <c r="BC134" s="1">
        <v>19.768224330669817</v>
      </c>
      <c r="BD134">
        <v>250</v>
      </c>
      <c r="BE134" s="1">
        <v>37.711893305432859</v>
      </c>
      <c r="BF134">
        <v>200</v>
      </c>
      <c r="BG134" s="1">
        <v>23.002408646134633</v>
      </c>
      <c r="BH134">
        <v>200</v>
      </c>
      <c r="BI134" s="1">
        <v>22.037314182138182</v>
      </c>
    </row>
    <row r="135" spans="1:102" x14ac:dyDescent="0.25">
      <c r="A135" t="s">
        <v>38</v>
      </c>
      <c r="B135" t="s">
        <v>81</v>
      </c>
      <c r="C135" s="2">
        <v>39051</v>
      </c>
      <c r="D135" s="1"/>
      <c r="F135">
        <v>51</v>
      </c>
      <c r="G135" t="s">
        <v>7</v>
      </c>
      <c r="H135" s="3">
        <v>11</v>
      </c>
      <c r="I135">
        <v>1000</v>
      </c>
      <c r="J135" s="1">
        <f t="shared" si="4"/>
        <v>90.909090909090907</v>
      </c>
      <c r="M135" s="1"/>
      <c r="N135" s="1"/>
      <c r="O135" s="4"/>
      <c r="P135" s="4"/>
      <c r="Q135" s="5"/>
      <c r="S135" s="4"/>
      <c r="T135" s="1"/>
      <c r="U135" s="1"/>
      <c r="V135" s="1"/>
      <c r="W135" s="1"/>
      <c r="X135" s="1"/>
      <c r="AA135" s="3"/>
      <c r="AB135" s="1"/>
      <c r="AC135" s="1"/>
      <c r="AD135" s="3"/>
      <c r="AE135" s="3"/>
      <c r="AF135" s="3"/>
      <c r="AG135" s="3"/>
      <c r="AH135" s="1"/>
      <c r="AI135" s="1"/>
      <c r="AJ135" s="1"/>
      <c r="AK135" s="1"/>
      <c r="AL135" s="1">
        <v>178.31814702864349</v>
      </c>
      <c r="AM135" s="1">
        <f>AR135+AT135+AV135+AX135+AZ135+BB135+BD135+BF135+BH135</f>
        <v>1300</v>
      </c>
      <c r="AO135" s="1">
        <f>AS135+AU135+AW135+AY135+BA135+BC135+BE135+BG135+BI135</f>
        <v>186.26045705053556</v>
      </c>
      <c r="AP135" s="1"/>
      <c r="AQ135" s="1"/>
      <c r="AR135">
        <v>150</v>
      </c>
      <c r="AS135" s="1">
        <v>7.3384657251082128</v>
      </c>
      <c r="AT135">
        <v>100</v>
      </c>
      <c r="AU135" s="1">
        <v>17.604145675096056</v>
      </c>
      <c r="AV135">
        <v>100</v>
      </c>
      <c r="AW135" s="1">
        <v>19.919119269949064</v>
      </c>
      <c r="AX135">
        <v>100</v>
      </c>
      <c r="AY135" s="1">
        <v>18.58251307296365</v>
      </c>
      <c r="AZ135">
        <v>100</v>
      </c>
      <c r="BA135" s="1">
        <v>19.412143579620789</v>
      </c>
      <c r="BB135">
        <v>100</v>
      </c>
      <c r="BC135" s="1">
        <v>19.663095348899674</v>
      </c>
      <c r="BD135">
        <v>250</v>
      </c>
      <c r="BE135" s="1">
        <v>38.369573105119073</v>
      </c>
      <c r="BF135">
        <v>200</v>
      </c>
      <c r="BG135" s="1">
        <v>22.889670568084235</v>
      </c>
      <c r="BH135">
        <v>200</v>
      </c>
      <c r="BI135" s="1">
        <v>22.481730705694808</v>
      </c>
    </row>
    <row r="136" spans="1:102" x14ac:dyDescent="0.25">
      <c r="A136" t="s">
        <v>38</v>
      </c>
      <c r="B136" t="s">
        <v>81</v>
      </c>
      <c r="C136" s="2">
        <v>39052</v>
      </c>
      <c r="D136" s="1">
        <v>4</v>
      </c>
      <c r="E136" t="s">
        <v>57</v>
      </c>
      <c r="F136">
        <v>52</v>
      </c>
      <c r="G136" t="s">
        <v>7</v>
      </c>
      <c r="H136" s="3">
        <v>11</v>
      </c>
      <c r="I136">
        <v>1000</v>
      </c>
      <c r="J136" s="1">
        <f t="shared" si="4"/>
        <v>90.909090909090907</v>
      </c>
      <c r="K136" s="4"/>
      <c r="L136" s="4"/>
      <c r="M136" s="1"/>
      <c r="N136" s="1"/>
      <c r="O136" s="4"/>
      <c r="P136" s="4"/>
      <c r="Q136" s="5"/>
      <c r="R136" s="4"/>
      <c r="S136" s="4"/>
      <c r="T136" s="1"/>
      <c r="U136" s="1"/>
      <c r="V136" s="1"/>
      <c r="W136" s="1"/>
      <c r="X136" s="1"/>
      <c r="Y136" s="4"/>
      <c r="Z136" s="4"/>
      <c r="AA136" s="3"/>
      <c r="AB136" s="1"/>
      <c r="AC136" s="1"/>
      <c r="AD136" s="3"/>
      <c r="AE136" s="3"/>
      <c r="AF136" s="3"/>
      <c r="AG136" s="3"/>
      <c r="AH136" s="1"/>
      <c r="AI136" s="1"/>
      <c r="AJ136" s="1"/>
      <c r="AK136" s="1"/>
      <c r="AL136" s="1"/>
      <c r="AM136" s="1"/>
      <c r="AN136" s="4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</row>
    <row r="137" spans="1:102" x14ac:dyDescent="0.25">
      <c r="A137" t="s">
        <v>38</v>
      </c>
      <c r="B137" t="s">
        <v>81</v>
      </c>
      <c r="C137" s="2">
        <v>39055</v>
      </c>
      <c r="D137" s="1"/>
      <c r="F137">
        <v>55</v>
      </c>
      <c r="G137" t="s">
        <v>7</v>
      </c>
      <c r="H137" s="3">
        <v>11</v>
      </c>
      <c r="I137">
        <v>1000</v>
      </c>
      <c r="J137" s="1">
        <f t="shared" si="4"/>
        <v>90.909090909090907</v>
      </c>
      <c r="M137" s="1"/>
      <c r="N137" s="1"/>
      <c r="O137" s="4"/>
      <c r="P137" s="4"/>
      <c r="Q137" s="5"/>
      <c r="S137" s="4"/>
      <c r="T137" s="1"/>
      <c r="U137" s="1"/>
      <c r="V137" s="1"/>
      <c r="W137" s="1"/>
      <c r="X137" s="1"/>
      <c r="AA137" s="3"/>
      <c r="AB137" s="1"/>
      <c r="AC137" s="1"/>
      <c r="AD137" s="3"/>
      <c r="AE137" s="3"/>
      <c r="AF137" s="3"/>
      <c r="AG137" s="3"/>
      <c r="AH137" s="1"/>
      <c r="AI137" s="1"/>
      <c r="AJ137" s="1"/>
      <c r="AK137" s="1"/>
      <c r="AL137" s="1">
        <v>231.944927430131</v>
      </c>
      <c r="AM137" s="1">
        <f>AR137+AT137+AV137+AX137+AZ137+BB137+BD137+BF137+BH137</f>
        <v>1300</v>
      </c>
      <c r="AO137" s="1">
        <f>AS137+AU137+AW137+AY137+BA137+BC137+BE137+BG137+BI137</f>
        <v>236.2719075087806</v>
      </c>
      <c r="AP137" s="1"/>
      <c r="AQ137" s="1"/>
      <c r="AR137">
        <v>150</v>
      </c>
      <c r="AS137" s="1">
        <v>45.00061756169297</v>
      </c>
      <c r="AT137">
        <v>100</v>
      </c>
      <c r="AU137" s="1">
        <v>21.992314538468413</v>
      </c>
      <c r="AV137">
        <v>100</v>
      </c>
      <c r="AW137" s="1">
        <v>22.939707689214558</v>
      </c>
      <c r="AX137">
        <v>100</v>
      </c>
      <c r="AY137" s="1">
        <v>20.075618805248524</v>
      </c>
      <c r="AZ137">
        <v>100</v>
      </c>
      <c r="BA137" s="1">
        <v>20.575230546826589</v>
      </c>
      <c r="BB137">
        <v>100</v>
      </c>
      <c r="BC137" s="1">
        <v>19.51871213917758</v>
      </c>
      <c r="BD137">
        <v>250</v>
      </c>
      <c r="BE137" s="1">
        <v>38.561511102170257</v>
      </c>
      <c r="BF137">
        <v>200</v>
      </c>
      <c r="BG137" s="1">
        <v>23.519914737506078</v>
      </c>
      <c r="BH137">
        <v>200</v>
      </c>
      <c r="BI137" s="1">
        <v>24.088280388475631</v>
      </c>
    </row>
    <row r="138" spans="1:102" x14ac:dyDescent="0.25">
      <c r="A138" t="s">
        <v>38</v>
      </c>
      <c r="B138" t="s">
        <v>81</v>
      </c>
      <c r="C138" s="2">
        <v>39057</v>
      </c>
      <c r="F138">
        <v>57</v>
      </c>
      <c r="G138" t="s">
        <v>7</v>
      </c>
      <c r="H138" s="3">
        <v>11</v>
      </c>
      <c r="I138">
        <v>1000</v>
      </c>
      <c r="J138" s="1">
        <f t="shared" si="4"/>
        <v>90.909090909090907</v>
      </c>
      <c r="K138" s="1">
        <v>150</v>
      </c>
      <c r="L138" s="3">
        <v>10.85</v>
      </c>
      <c r="M138" s="1"/>
      <c r="N138" s="1"/>
      <c r="O138" s="4"/>
      <c r="P138" s="4"/>
      <c r="S138" s="4"/>
      <c r="T138" s="1"/>
      <c r="U138" s="1"/>
      <c r="V138" s="1"/>
      <c r="W138" s="1"/>
      <c r="X138" s="1"/>
      <c r="AA138" s="3"/>
      <c r="AB138" s="1"/>
      <c r="AC138" s="1"/>
      <c r="AD138" s="3"/>
      <c r="AE138" s="3"/>
      <c r="AF138" s="3"/>
      <c r="AG138" s="3"/>
      <c r="AH138" s="1"/>
      <c r="AI138" s="1"/>
      <c r="AJ138" s="1"/>
      <c r="AK138" s="1"/>
      <c r="AL138" s="1"/>
      <c r="AM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102" x14ac:dyDescent="0.25">
      <c r="A139" t="s">
        <v>38</v>
      </c>
      <c r="B139" t="s">
        <v>81</v>
      </c>
      <c r="C139" s="2">
        <v>39063</v>
      </c>
      <c r="D139" s="1"/>
      <c r="F139">
        <v>63</v>
      </c>
      <c r="G139" t="s">
        <v>7</v>
      </c>
      <c r="H139" s="3">
        <v>11</v>
      </c>
      <c r="I139">
        <v>1000</v>
      </c>
      <c r="J139" s="1">
        <f t="shared" si="4"/>
        <v>90.909090909090907</v>
      </c>
      <c r="M139" s="1"/>
      <c r="N139" s="1"/>
      <c r="O139" s="4"/>
      <c r="P139" s="4"/>
      <c r="Q139" s="5"/>
      <c r="S139" s="4"/>
      <c r="T139" s="1"/>
      <c r="U139" s="1"/>
      <c r="V139" s="1"/>
      <c r="W139" s="1"/>
      <c r="X139" s="1"/>
      <c r="AA139" s="3"/>
      <c r="AB139" s="1"/>
      <c r="AC139" s="1"/>
      <c r="AD139" s="3"/>
      <c r="AE139" s="3"/>
      <c r="AF139" s="3"/>
      <c r="AG139" s="3"/>
      <c r="AH139" s="1"/>
      <c r="AI139" s="1"/>
      <c r="AJ139" s="1"/>
      <c r="AK139" s="1"/>
      <c r="AL139" s="1">
        <v>186.26702524103229</v>
      </c>
      <c r="AM139" s="1">
        <f>AR139+AT139+AV139+AX139+AZ139+BB139+BD139+BF139+BH139</f>
        <v>1300</v>
      </c>
      <c r="AO139" s="1">
        <f>AS139+AU139+AW139+AY139+BA139+BC139+BE139+BG139+BI139</f>
        <v>210.69260438502874</v>
      </c>
      <c r="AP139" s="1"/>
      <c r="AQ139" s="1"/>
      <c r="AR139">
        <v>150</v>
      </c>
      <c r="AS139" s="1">
        <v>21</v>
      </c>
      <c r="AT139">
        <v>100</v>
      </c>
      <c r="AU139" s="1">
        <v>20.851935148780264</v>
      </c>
      <c r="AV139">
        <v>100</v>
      </c>
      <c r="AW139" s="1">
        <v>22.298004534894119</v>
      </c>
      <c r="AX139">
        <v>100</v>
      </c>
      <c r="AY139" s="1">
        <v>19.254009588020395</v>
      </c>
      <c r="AZ139">
        <v>100</v>
      </c>
      <c r="BA139" s="1">
        <v>20.048117241491937</v>
      </c>
      <c r="BB139">
        <v>100</v>
      </c>
      <c r="BC139" s="1">
        <v>19.860189889155237</v>
      </c>
      <c r="BD139">
        <v>250</v>
      </c>
      <c r="BE139" s="1">
        <v>36.937199992796636</v>
      </c>
      <c r="BF139">
        <v>200</v>
      </c>
      <c r="BG139" s="1">
        <v>22.914880334861103</v>
      </c>
      <c r="BH139">
        <v>200</v>
      </c>
      <c r="BI139" s="1">
        <v>27.52826765502909</v>
      </c>
    </row>
    <row r="140" spans="1:102" x14ac:dyDescent="0.25">
      <c r="A140" t="s">
        <v>38</v>
      </c>
      <c r="B140" t="s">
        <v>81</v>
      </c>
      <c r="C140" s="2">
        <v>39064</v>
      </c>
      <c r="F140">
        <v>64</v>
      </c>
      <c r="G140" t="s">
        <v>7</v>
      </c>
      <c r="H140" s="3">
        <v>11</v>
      </c>
      <c r="I140">
        <v>1000</v>
      </c>
      <c r="J140" s="1">
        <f t="shared" si="4"/>
        <v>90.909090909090907</v>
      </c>
      <c r="K140" s="1">
        <v>257</v>
      </c>
      <c r="L140" s="3">
        <v>12.600000000000001</v>
      </c>
      <c r="M140" s="1"/>
      <c r="N140" s="1"/>
      <c r="O140" s="4"/>
      <c r="P140" s="4"/>
      <c r="S140" s="4"/>
      <c r="T140" s="1"/>
      <c r="U140" s="1"/>
      <c r="V140" s="1"/>
      <c r="W140" s="1"/>
      <c r="X140" s="1"/>
      <c r="AA140" s="3"/>
      <c r="AB140" s="1"/>
      <c r="AC140" s="1"/>
      <c r="AD140" s="3"/>
      <c r="AE140" s="3"/>
      <c r="AF140" s="3"/>
      <c r="AG140" s="3"/>
      <c r="AH140" s="1"/>
      <c r="AI140" s="1"/>
      <c r="AJ140" s="1"/>
      <c r="AK140" s="1"/>
      <c r="AL140" s="1"/>
      <c r="AM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102" x14ac:dyDescent="0.25">
      <c r="A141" t="s">
        <v>38</v>
      </c>
      <c r="B141" t="s">
        <v>81</v>
      </c>
      <c r="C141" s="2">
        <v>39065</v>
      </c>
      <c r="D141" s="1"/>
      <c r="F141">
        <v>65</v>
      </c>
      <c r="G141" t="s">
        <v>7</v>
      </c>
      <c r="H141" s="3">
        <v>11</v>
      </c>
      <c r="I141">
        <v>1000</v>
      </c>
      <c r="J141" s="1">
        <f t="shared" si="4"/>
        <v>90.909090909090907</v>
      </c>
      <c r="M141" s="1"/>
      <c r="N141" s="1"/>
      <c r="O141" s="4"/>
      <c r="P141" s="4"/>
      <c r="Q141" s="5"/>
      <c r="S141" s="4"/>
      <c r="T141" s="1"/>
      <c r="U141" s="1"/>
      <c r="V141" s="1"/>
      <c r="W141" s="1"/>
      <c r="X141" s="1"/>
      <c r="AA141" s="3"/>
      <c r="AB141" s="1"/>
      <c r="AC141" s="1"/>
      <c r="AD141" s="3"/>
      <c r="AE141" s="3"/>
      <c r="AF141" s="3"/>
      <c r="AG141" s="3"/>
      <c r="AH141" s="1"/>
      <c r="AI141" s="1"/>
      <c r="AJ141" s="1"/>
      <c r="AK141" s="1"/>
      <c r="AL141" s="1">
        <v>194.6859098115429</v>
      </c>
      <c r="AM141" s="1">
        <f>AR141+AT141+AV141+AX141+AZ141+BB141+BD141+BF141+BH141</f>
        <v>1300</v>
      </c>
      <c r="AO141" s="1">
        <f>AS141+AU141+AW141+AY141+BA141+BC141+BE141+BG141+BI141</f>
        <v>202.13594717610175</v>
      </c>
      <c r="AP141" s="1"/>
      <c r="AQ141" s="1"/>
      <c r="AR141">
        <v>150</v>
      </c>
      <c r="AS141" s="1">
        <v>13.458796861307949</v>
      </c>
      <c r="AT141">
        <v>100</v>
      </c>
      <c r="AU141" s="1">
        <v>20.501102202662857</v>
      </c>
      <c r="AV141">
        <v>100</v>
      </c>
      <c r="AW141" s="1">
        <v>21.703283218657859</v>
      </c>
      <c r="AX141">
        <v>100</v>
      </c>
      <c r="AY141" s="1">
        <v>19.309012715533584</v>
      </c>
      <c r="AZ141">
        <v>100</v>
      </c>
      <c r="BA141" s="1">
        <v>19.617259409305355</v>
      </c>
      <c r="BB141">
        <v>100</v>
      </c>
      <c r="BC141" s="1">
        <v>19.339951974759742</v>
      </c>
      <c r="BD141">
        <v>250</v>
      </c>
      <c r="BE141" s="1">
        <v>38.489892446554109</v>
      </c>
      <c r="BF141">
        <v>200</v>
      </c>
      <c r="BG141" s="1">
        <v>23.068430732502058</v>
      </c>
      <c r="BH141">
        <v>200</v>
      </c>
      <c r="BI141" s="1">
        <v>26.648217614818229</v>
      </c>
    </row>
    <row r="142" spans="1:102" x14ac:dyDescent="0.25">
      <c r="A142" t="s">
        <v>38</v>
      </c>
      <c r="B142" t="s">
        <v>81</v>
      </c>
      <c r="C142" s="2">
        <v>39069</v>
      </c>
      <c r="D142" s="1"/>
      <c r="F142">
        <v>69</v>
      </c>
      <c r="G142" t="s">
        <v>7</v>
      </c>
      <c r="H142" s="3">
        <v>11</v>
      </c>
      <c r="I142">
        <v>1000</v>
      </c>
      <c r="J142" s="1">
        <f t="shared" si="4"/>
        <v>90.909090909090907</v>
      </c>
      <c r="K142" s="1">
        <v>310</v>
      </c>
      <c r="L142" s="3">
        <v>13.850000000000001</v>
      </c>
      <c r="M142" s="1"/>
      <c r="N142" s="1"/>
      <c r="O142" s="4"/>
      <c r="P142" s="4"/>
      <c r="Q142" s="5"/>
      <c r="S142" s="4"/>
      <c r="T142" s="1"/>
      <c r="U142" s="1"/>
      <c r="V142" s="1"/>
      <c r="W142" s="1"/>
      <c r="X142" s="1"/>
      <c r="AA142" s="3"/>
      <c r="AB142" s="1"/>
      <c r="AC142" s="1"/>
      <c r="AD142" s="3"/>
      <c r="AE142" s="3"/>
      <c r="AF142" s="3"/>
      <c r="AG142" s="3"/>
      <c r="AH142" s="1"/>
      <c r="AI142" s="1"/>
      <c r="AJ142" s="1"/>
      <c r="AK142" s="1"/>
      <c r="AL142" s="1">
        <v>230.76665826928749</v>
      </c>
      <c r="AM142" s="1">
        <f>AR142+AT142+AV142+AX142+AZ142+BB142+BD142+BF142+BH142</f>
        <v>1300</v>
      </c>
      <c r="AO142" s="1">
        <f>AS142+AU142+AW142+AY142+BA142+BC142+BE142+BG142+BI142</f>
        <v>235.72841808294322</v>
      </c>
      <c r="AP142" s="1"/>
      <c r="AQ142" s="1"/>
      <c r="AR142">
        <v>150</v>
      </c>
      <c r="AS142" s="1">
        <v>38.902151178925926</v>
      </c>
      <c r="AT142">
        <v>100</v>
      </c>
      <c r="AU142" s="1">
        <v>21.672842887141449</v>
      </c>
      <c r="AV142">
        <v>100</v>
      </c>
      <c r="AW142" s="1">
        <v>23.321291886337242</v>
      </c>
      <c r="AX142">
        <v>100</v>
      </c>
      <c r="AY142" s="1">
        <v>20.090515485616685</v>
      </c>
      <c r="AZ142">
        <v>100</v>
      </c>
      <c r="BA142" s="1">
        <v>20.320841082078118</v>
      </c>
      <c r="BB142">
        <v>100</v>
      </c>
      <c r="BC142" s="1">
        <v>20.184479161785021</v>
      </c>
      <c r="BD142">
        <v>250</v>
      </c>
      <c r="BE142" s="1">
        <v>38.822203008612945</v>
      </c>
      <c r="BF142">
        <v>200</v>
      </c>
      <c r="BG142" s="1">
        <v>23.14635182981241</v>
      </c>
      <c r="BH142">
        <v>200</v>
      </c>
      <c r="BI142" s="1">
        <v>29.267741562633425</v>
      </c>
    </row>
    <row r="143" spans="1:102" x14ac:dyDescent="0.25">
      <c r="A143" t="s">
        <v>38</v>
      </c>
      <c r="B143" t="s">
        <v>81</v>
      </c>
      <c r="C143" s="2">
        <v>39071</v>
      </c>
      <c r="D143" s="1">
        <v>5</v>
      </c>
      <c r="E143" t="s">
        <v>53</v>
      </c>
      <c r="F143">
        <v>71</v>
      </c>
      <c r="G143" t="s">
        <v>7</v>
      </c>
      <c r="H143" s="3">
        <v>11</v>
      </c>
      <c r="I143">
        <v>1000</v>
      </c>
      <c r="J143" s="1">
        <f t="shared" si="4"/>
        <v>90.909090909090907</v>
      </c>
      <c r="M143" s="1">
        <v>38.975000000000001</v>
      </c>
      <c r="N143" s="1">
        <v>43.075000000000003</v>
      </c>
      <c r="O143" s="4">
        <v>0.55695000000000006</v>
      </c>
      <c r="P143" s="4">
        <v>8.6098359450107881E-2</v>
      </c>
      <c r="Q143" s="5">
        <f>O143/N143</f>
        <v>1.2929773650609403E-2</v>
      </c>
      <c r="S143" s="4"/>
      <c r="T143" s="1">
        <v>2.9249999999999998</v>
      </c>
      <c r="U143" s="1">
        <v>0.8</v>
      </c>
      <c r="V143" s="1"/>
      <c r="W143" s="1">
        <v>3.9916666666666663</v>
      </c>
      <c r="X143" s="1">
        <f>M143+N143+W143</f>
        <v>86.041666666666671</v>
      </c>
      <c r="Y143" s="4">
        <f>W143/X143</f>
        <v>4.6392251815980619E-2</v>
      </c>
      <c r="Z143" s="4"/>
      <c r="AA143" s="3"/>
      <c r="AB143" s="1"/>
      <c r="AC143" s="1"/>
      <c r="AD143" s="3"/>
      <c r="AE143" s="4">
        <f>M143/X143</f>
        <v>0.4529782082324455</v>
      </c>
      <c r="AF143" s="4">
        <f>N143/X143</f>
        <v>0.50062953995157389</v>
      </c>
      <c r="AG143" s="4">
        <f>W143/X143</f>
        <v>4.6392251815980619E-2</v>
      </c>
      <c r="AH143" s="1">
        <v>130.66666666666666</v>
      </c>
      <c r="AI143" s="1">
        <v>63.5</v>
      </c>
      <c r="AJ143" s="1">
        <v>0.5</v>
      </c>
      <c r="AK143" s="1"/>
      <c r="AL143" s="1"/>
      <c r="AM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102" x14ac:dyDescent="0.25">
      <c r="A144" t="s">
        <v>38</v>
      </c>
      <c r="B144" t="s">
        <v>81</v>
      </c>
      <c r="C144" s="2">
        <v>39074</v>
      </c>
      <c r="D144" s="1"/>
      <c r="F144">
        <v>74</v>
      </c>
      <c r="G144" t="s">
        <v>7</v>
      </c>
      <c r="H144" s="3">
        <v>11</v>
      </c>
      <c r="I144">
        <v>1000</v>
      </c>
      <c r="J144" s="1">
        <f t="shared" si="4"/>
        <v>90.909090909090907</v>
      </c>
      <c r="M144" s="1"/>
      <c r="N144" s="1"/>
      <c r="O144" s="4"/>
      <c r="Q144" s="5"/>
      <c r="S144" s="4"/>
      <c r="T144" s="1"/>
      <c r="U144" s="1"/>
      <c r="V144" s="1"/>
      <c r="W144" s="1"/>
      <c r="X144" s="1"/>
      <c r="AA144" s="3"/>
      <c r="AB144" s="1"/>
      <c r="AC144" s="1"/>
      <c r="AD144" s="3"/>
      <c r="AE144" s="3"/>
      <c r="AF144" s="3"/>
      <c r="AG144" s="3"/>
      <c r="AH144" s="1"/>
      <c r="AI144" s="1"/>
      <c r="AJ144" s="1"/>
      <c r="AK144" s="1"/>
      <c r="AL144" s="1">
        <v>238.66789028980821</v>
      </c>
      <c r="AM144" s="1">
        <f>AR144+AT144+AV144+AX144+AZ144+BB144+BD144+BF144+BH144</f>
        <v>1300</v>
      </c>
      <c r="AO144" s="1">
        <f>AS144+AU144+AW144+AY144+BA144+BC144+BE144+BG144+BI144</f>
        <v>243.38182118595654</v>
      </c>
      <c r="AP144" s="1"/>
      <c r="AQ144" s="1"/>
      <c r="AR144">
        <v>150</v>
      </c>
      <c r="AS144" s="1">
        <v>36.879257994744215</v>
      </c>
      <c r="AT144">
        <v>100</v>
      </c>
      <c r="AU144" s="1">
        <v>21.207937539093912</v>
      </c>
      <c r="AV144">
        <v>100</v>
      </c>
      <c r="AW144" s="1">
        <v>24.024873559109999</v>
      </c>
      <c r="AX144">
        <v>100</v>
      </c>
      <c r="AY144" s="1">
        <v>19.50381545880942</v>
      </c>
      <c r="AZ144">
        <v>100</v>
      </c>
      <c r="BA144" s="1">
        <v>19.659657653430102</v>
      </c>
      <c r="BB144">
        <v>100</v>
      </c>
      <c r="BC144" s="1">
        <v>21.149325690245398</v>
      </c>
      <c r="BD144">
        <v>250</v>
      </c>
      <c r="BE144" s="1">
        <v>41.509334967329735</v>
      </c>
      <c r="BF144">
        <v>200</v>
      </c>
      <c r="BG144" s="1">
        <v>27.945374705337379</v>
      </c>
      <c r="BH144">
        <v>200</v>
      </c>
      <c r="BI144" s="1">
        <v>31.502243617856386</v>
      </c>
    </row>
    <row r="145" spans="1:61" x14ac:dyDescent="0.25">
      <c r="A145" t="s">
        <v>38</v>
      </c>
      <c r="B145" t="s">
        <v>81</v>
      </c>
      <c r="C145" s="2">
        <v>39079</v>
      </c>
      <c r="D145" s="1"/>
      <c r="F145">
        <v>79</v>
      </c>
      <c r="G145" t="s">
        <v>7</v>
      </c>
      <c r="H145" s="3">
        <v>11</v>
      </c>
      <c r="I145">
        <v>1000</v>
      </c>
      <c r="J145" s="1">
        <f t="shared" si="4"/>
        <v>90.909090909090907</v>
      </c>
      <c r="M145" s="1"/>
      <c r="N145" s="1"/>
      <c r="O145" s="4"/>
      <c r="Q145" s="5"/>
      <c r="S145" s="4"/>
      <c r="T145" s="1"/>
      <c r="U145" s="1"/>
      <c r="V145" s="1"/>
      <c r="W145" s="1"/>
      <c r="X145" s="1"/>
      <c r="AA145" s="3"/>
      <c r="AB145" s="1"/>
      <c r="AC145" s="1"/>
      <c r="AD145" s="3"/>
      <c r="AE145" s="3"/>
      <c r="AF145" s="3"/>
      <c r="AG145" s="3"/>
      <c r="AH145" s="1"/>
      <c r="AI145" s="1"/>
      <c r="AJ145" s="1"/>
      <c r="AK145" s="1"/>
      <c r="AL145" s="1">
        <v>199.66057211680979</v>
      </c>
      <c r="AM145" s="1">
        <f>AR145+AT145+AV145+AX145+AZ145+BB145+BD145+BF145+BH145</f>
        <v>1300</v>
      </c>
      <c r="AO145" s="1">
        <f>AS145+AU145+AW145+AY145+BA145+BC145+BE145+BG145+BI145</f>
        <v>206.02306698058717</v>
      </c>
      <c r="AP145" s="1"/>
      <c r="AQ145" s="1"/>
      <c r="AR145">
        <v>150</v>
      </c>
      <c r="AS145" s="1">
        <v>21.791055482699868</v>
      </c>
      <c r="AT145">
        <v>100</v>
      </c>
      <c r="AU145" s="1">
        <v>18.630797292467157</v>
      </c>
      <c r="AV145">
        <v>100</v>
      </c>
      <c r="AW145" s="1">
        <v>19.07230028594406</v>
      </c>
      <c r="AX145">
        <v>100</v>
      </c>
      <c r="AY145" s="1">
        <v>18.464485528508284</v>
      </c>
      <c r="AZ145">
        <v>100</v>
      </c>
      <c r="BA145" s="1">
        <v>19.723827968862146</v>
      </c>
      <c r="BB145">
        <v>100</v>
      </c>
      <c r="BC145" s="1">
        <v>19.240258806142101</v>
      </c>
      <c r="BD145">
        <v>250</v>
      </c>
      <c r="BE145" s="1">
        <v>38.237794778785378</v>
      </c>
      <c r="BF145">
        <v>200</v>
      </c>
      <c r="BG145" s="1">
        <v>25.309808178664149</v>
      </c>
      <c r="BH145">
        <v>200</v>
      </c>
      <c r="BI145" s="1">
        <v>25.552738658514038</v>
      </c>
    </row>
    <row r="146" spans="1:61" x14ac:dyDescent="0.25">
      <c r="A146" t="s">
        <v>38</v>
      </c>
      <c r="B146" t="s">
        <v>81</v>
      </c>
      <c r="C146" s="2">
        <v>39080</v>
      </c>
      <c r="F146">
        <v>80</v>
      </c>
      <c r="G146" t="s">
        <v>7</v>
      </c>
      <c r="H146" s="3">
        <v>11</v>
      </c>
      <c r="I146">
        <v>1000</v>
      </c>
      <c r="J146" s="1">
        <f t="shared" si="4"/>
        <v>90.909090909090907</v>
      </c>
      <c r="K146" s="1">
        <v>483</v>
      </c>
      <c r="L146" s="3">
        <v>16.75</v>
      </c>
      <c r="M146" s="1"/>
      <c r="N146" s="1"/>
      <c r="O146" s="4"/>
      <c r="S146" s="4"/>
      <c r="T146" s="1"/>
      <c r="U146" s="1"/>
      <c r="V146" s="1"/>
      <c r="W146" s="1"/>
      <c r="X146" s="1"/>
      <c r="AA146" s="3"/>
      <c r="AB146" s="1"/>
      <c r="AC146" s="1"/>
      <c r="AD146" s="3"/>
      <c r="AE146" s="3"/>
      <c r="AF146" s="3"/>
      <c r="AG146" s="3"/>
      <c r="AH146" s="1"/>
      <c r="AI146" s="1"/>
      <c r="AJ146" s="1"/>
      <c r="AK146" s="1"/>
      <c r="AL146" s="1"/>
      <c r="AM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x14ac:dyDescent="0.25">
      <c r="A147" t="s">
        <v>38</v>
      </c>
      <c r="B147" t="s">
        <v>81</v>
      </c>
      <c r="C147" s="2">
        <v>39081</v>
      </c>
      <c r="D147" s="1"/>
      <c r="F147">
        <v>81</v>
      </c>
      <c r="G147" t="s">
        <v>7</v>
      </c>
      <c r="H147" s="3">
        <v>11</v>
      </c>
      <c r="I147">
        <v>1000</v>
      </c>
      <c r="J147" s="1">
        <f t="shared" si="4"/>
        <v>90.909090909090907</v>
      </c>
      <c r="M147" s="1"/>
      <c r="N147" s="1"/>
      <c r="O147" s="4"/>
      <c r="Q147" s="5"/>
      <c r="S147" s="4"/>
      <c r="T147" s="1"/>
      <c r="U147" s="1"/>
      <c r="V147" s="1"/>
      <c r="W147" s="1"/>
      <c r="X147" s="1"/>
      <c r="AA147" s="3"/>
      <c r="AB147" s="1"/>
      <c r="AC147" s="1"/>
      <c r="AD147" s="3"/>
      <c r="AE147" s="3"/>
      <c r="AF147" s="3"/>
      <c r="AG147" s="3"/>
      <c r="AH147" s="1"/>
      <c r="AI147" s="1"/>
      <c r="AJ147" s="1"/>
      <c r="AK147" s="1"/>
      <c r="AL147" s="1">
        <v>236.72429541728221</v>
      </c>
      <c r="AM147" s="1">
        <f>AR147+AT147+AV147+AX147+AZ147+BB147+BD147+BF147+BH147</f>
        <v>1300</v>
      </c>
      <c r="AO147" s="1">
        <f>AS147+AU147+AW147+AY147+BA147+BC147+BE147+BG147+BI147</f>
        <v>241.37847495592274</v>
      </c>
      <c r="AP147" s="1"/>
      <c r="AQ147" s="1"/>
      <c r="AR147">
        <v>150</v>
      </c>
      <c r="AS147" s="1">
        <v>45.215028420952009</v>
      </c>
      <c r="AT147">
        <v>100</v>
      </c>
      <c r="AU147" s="1">
        <v>21.659746961844334</v>
      </c>
      <c r="AV147">
        <v>100</v>
      </c>
      <c r="AW147" s="1">
        <v>22.696777209364676</v>
      </c>
      <c r="AX147">
        <v>100</v>
      </c>
      <c r="AY147" s="1">
        <v>19.530171124076148</v>
      </c>
      <c r="AZ147">
        <v>100</v>
      </c>
      <c r="BA147" s="1">
        <v>19.943840478914858</v>
      </c>
      <c r="BB147">
        <v>100</v>
      </c>
      <c r="BC147" s="1">
        <v>19.821229340500075</v>
      </c>
      <c r="BD147">
        <v>250</v>
      </c>
      <c r="BE147" s="1">
        <v>41.154106435473807</v>
      </c>
      <c r="BF147">
        <v>200</v>
      </c>
      <c r="BG147" s="1">
        <v>25.690246477296988</v>
      </c>
      <c r="BH147">
        <v>200</v>
      </c>
      <c r="BI147" s="1">
        <v>25.667328507499839</v>
      </c>
    </row>
    <row r="148" spans="1:61" x14ac:dyDescent="0.25">
      <c r="A148" t="s">
        <v>38</v>
      </c>
      <c r="B148" t="s">
        <v>81</v>
      </c>
      <c r="C148" s="2">
        <v>39085</v>
      </c>
      <c r="F148">
        <v>85</v>
      </c>
      <c r="G148" t="s">
        <v>7</v>
      </c>
      <c r="H148" s="3">
        <v>11</v>
      </c>
      <c r="I148">
        <v>1000</v>
      </c>
      <c r="J148" s="1">
        <f t="shared" si="4"/>
        <v>90.909090909090907</v>
      </c>
      <c r="K148" s="1">
        <v>557</v>
      </c>
      <c r="L148" s="3">
        <v>17.799999999999997</v>
      </c>
      <c r="M148" s="1"/>
      <c r="N148" s="1"/>
      <c r="O148" s="4"/>
      <c r="P148" s="4"/>
      <c r="S148" s="4"/>
      <c r="T148" s="1"/>
      <c r="U148" s="1"/>
      <c r="V148" s="1"/>
      <c r="W148" s="1"/>
      <c r="X148" s="1"/>
      <c r="AA148" s="3"/>
      <c r="AB148" s="1"/>
      <c r="AC148" s="1"/>
      <c r="AD148" s="3"/>
      <c r="AE148" s="3"/>
      <c r="AF148" s="3"/>
      <c r="AG148" s="3"/>
      <c r="AH148" s="1"/>
      <c r="AI148" s="1"/>
      <c r="AJ148" s="1"/>
      <c r="AK148" s="1"/>
      <c r="AL148" s="1"/>
      <c r="AM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x14ac:dyDescent="0.25">
      <c r="A149" t="s">
        <v>38</v>
      </c>
      <c r="B149" t="s">
        <v>81</v>
      </c>
      <c r="C149" s="2">
        <v>39086</v>
      </c>
      <c r="F149">
        <v>86</v>
      </c>
      <c r="G149" t="s">
        <v>7</v>
      </c>
      <c r="H149" s="3">
        <v>11</v>
      </c>
      <c r="I149">
        <v>1000</v>
      </c>
      <c r="J149" s="1">
        <f t="shared" si="4"/>
        <v>90.909090909090907</v>
      </c>
      <c r="M149" s="1">
        <v>95.05</v>
      </c>
      <c r="N149" s="1">
        <v>84.274999999999991</v>
      </c>
      <c r="O149" s="4">
        <v>1.137475</v>
      </c>
      <c r="P149" s="4">
        <v>0.12111751438857504</v>
      </c>
      <c r="Q149" s="5">
        <f>O149/N149</f>
        <v>1.3497181845149808E-2</v>
      </c>
      <c r="R149" s="5">
        <v>4.2932171926021639E-2</v>
      </c>
      <c r="S149" s="3">
        <f>N149*R149</f>
        <v>3.6181087890654733</v>
      </c>
      <c r="T149" s="1">
        <v>10.75</v>
      </c>
      <c r="U149" s="1">
        <v>6.8749999999999991</v>
      </c>
      <c r="V149" s="1"/>
      <c r="W149" s="1">
        <v>17.625</v>
      </c>
      <c r="X149" s="1">
        <f>M149+N149+W149</f>
        <v>196.95</v>
      </c>
      <c r="Y149" s="4">
        <f>W149/X149</f>
        <v>8.9489718202589497E-2</v>
      </c>
      <c r="Z149" s="4"/>
      <c r="AA149" s="3"/>
      <c r="AB149" s="1"/>
      <c r="AC149" s="1"/>
      <c r="AD149" s="3"/>
      <c r="AE149" s="4">
        <f>M149/X149</f>
        <v>0.48260979944148263</v>
      </c>
      <c r="AF149" s="4">
        <f>N149/X149</f>
        <v>0.42790048235592787</v>
      </c>
      <c r="AG149" s="4">
        <f>W149/X149</f>
        <v>8.9489718202589497E-2</v>
      </c>
      <c r="AH149" s="1">
        <v>204.25</v>
      </c>
      <c r="AI149" s="1">
        <v>124.5</v>
      </c>
      <c r="AJ149" s="1">
        <v>21.5</v>
      </c>
      <c r="AK149" s="1"/>
      <c r="AL149" s="1">
        <v>226.78881721074501</v>
      </c>
      <c r="AM149" s="1">
        <f>AR149+AT149+AV149+AX149+AZ149+BB149+BD149+BF149+BH149</f>
        <v>1300</v>
      </c>
      <c r="AO149" s="1">
        <f>AS149+AU149+AW149+AY149+BA149+BC149+BE149+BG149+BI149</f>
        <v>231.60853362630715</v>
      </c>
      <c r="AP149" s="1"/>
      <c r="AQ149" s="1"/>
      <c r="AR149">
        <v>150</v>
      </c>
      <c r="AS149" s="1">
        <v>38.869663402657977</v>
      </c>
      <c r="AT149">
        <v>100</v>
      </c>
      <c r="AU149" s="1">
        <v>20.30466332320615</v>
      </c>
      <c r="AV149">
        <v>100</v>
      </c>
      <c r="AW149" s="1">
        <v>21.782350214458042</v>
      </c>
      <c r="AX149">
        <v>100</v>
      </c>
      <c r="AY149" s="1">
        <v>18.943471097268898</v>
      </c>
      <c r="AZ149">
        <v>100</v>
      </c>
      <c r="BA149" s="1">
        <v>19.496940067870277</v>
      </c>
      <c r="BB149">
        <v>100</v>
      </c>
      <c r="BC149" s="1">
        <v>19.523295733137005</v>
      </c>
      <c r="BD149">
        <v>250</v>
      </c>
      <c r="BE149" s="1">
        <v>41.028057601589452</v>
      </c>
      <c r="BF149">
        <v>200</v>
      </c>
      <c r="BG149" s="1">
        <v>25.16313317196235</v>
      </c>
      <c r="BH149">
        <v>200</v>
      </c>
      <c r="BI149" s="1">
        <v>26.496959014156978</v>
      </c>
    </row>
    <row r="150" spans="1:61" x14ac:dyDescent="0.25">
      <c r="A150" t="s">
        <v>38</v>
      </c>
      <c r="B150" t="s">
        <v>81</v>
      </c>
      <c r="C150" s="2">
        <v>39089</v>
      </c>
      <c r="D150" s="1"/>
      <c r="F150">
        <v>89</v>
      </c>
      <c r="G150" t="s">
        <v>7</v>
      </c>
      <c r="H150" s="3">
        <v>11</v>
      </c>
      <c r="I150">
        <v>1000</v>
      </c>
      <c r="J150" s="1">
        <f t="shared" si="4"/>
        <v>90.909090909090907</v>
      </c>
      <c r="M150" s="1"/>
      <c r="N150" s="1"/>
      <c r="O150" s="4"/>
      <c r="Q150" s="5"/>
      <c r="S150" s="4"/>
      <c r="T150" s="1"/>
      <c r="U150" s="1"/>
      <c r="V150" s="1"/>
      <c r="W150" s="1"/>
      <c r="X150" s="1"/>
      <c r="AA150" s="3"/>
      <c r="AB150" s="1"/>
      <c r="AC150" s="1"/>
      <c r="AD150" s="3"/>
      <c r="AE150" s="3"/>
      <c r="AF150" s="3"/>
      <c r="AG150" s="3"/>
      <c r="AH150" s="1"/>
      <c r="AI150" s="1"/>
      <c r="AJ150" s="1"/>
      <c r="AK150" s="1"/>
      <c r="AL150" s="1">
        <v>206.22713630098389</v>
      </c>
      <c r="AM150" s="1">
        <f>AR150+AT150+AV150+AX150+AZ150+BB150+BD150+BF150+BH150</f>
        <v>1300</v>
      </c>
      <c r="AO150" s="1">
        <f>AS150+AU150+AW150+AY150+BA150+BC150+BE150+BG150+BI150</f>
        <v>212.02234605379084</v>
      </c>
      <c r="AP150" s="1"/>
      <c r="AQ150" s="1"/>
      <c r="AR150">
        <v>150</v>
      </c>
      <c r="AS150" s="1">
        <v>25.826257351006717</v>
      </c>
      <c r="AT150">
        <v>100</v>
      </c>
      <c r="AU150" s="1">
        <v>18.955093758377267</v>
      </c>
      <c r="AV150">
        <v>100</v>
      </c>
      <c r="AW150" s="1">
        <v>19.248768653382186</v>
      </c>
      <c r="AX150">
        <v>100</v>
      </c>
      <c r="AY150" s="1">
        <v>17.599332168665555</v>
      </c>
      <c r="AZ150">
        <v>100</v>
      </c>
      <c r="BA150" s="1">
        <v>19.22879982124352</v>
      </c>
      <c r="BB150">
        <v>100</v>
      </c>
      <c r="BC150" s="1">
        <v>20.209688928561903</v>
      </c>
      <c r="BD150">
        <v>250</v>
      </c>
      <c r="BE150" s="1">
        <v>39.097218646178817</v>
      </c>
      <c r="BF150">
        <v>200</v>
      </c>
      <c r="BG150" s="1">
        <v>25.066877698814302</v>
      </c>
      <c r="BH150">
        <v>200</v>
      </c>
      <c r="BI150" s="1">
        <v>26.790309027560603</v>
      </c>
    </row>
    <row r="151" spans="1:61" x14ac:dyDescent="0.25">
      <c r="A151" t="s">
        <v>38</v>
      </c>
      <c r="B151" t="s">
        <v>81</v>
      </c>
      <c r="C151" s="2">
        <v>39092</v>
      </c>
      <c r="D151" s="1"/>
      <c r="F151">
        <v>92</v>
      </c>
      <c r="G151" t="s">
        <v>7</v>
      </c>
      <c r="H151" s="3">
        <v>11</v>
      </c>
      <c r="I151">
        <v>1000</v>
      </c>
      <c r="J151" s="1">
        <f t="shared" si="4"/>
        <v>90.909090909090907</v>
      </c>
      <c r="M151" s="1"/>
      <c r="N151" s="1"/>
      <c r="O151" s="4"/>
      <c r="Q151" s="5"/>
      <c r="S151" s="4"/>
      <c r="T151" s="1"/>
      <c r="U151" s="1"/>
      <c r="V151" s="1"/>
      <c r="W151" s="1"/>
      <c r="X151" s="1"/>
      <c r="AA151" s="3"/>
      <c r="AB151" s="1"/>
      <c r="AC151" s="1"/>
      <c r="AD151" s="3"/>
      <c r="AE151" s="3"/>
      <c r="AF151" s="3"/>
      <c r="AG151" s="3"/>
      <c r="AH151" s="1"/>
      <c r="AI151" s="1"/>
      <c r="AJ151" s="1"/>
      <c r="AK151" s="1"/>
      <c r="AL151" s="1">
        <v>237.66797919567421</v>
      </c>
      <c r="AM151" s="1">
        <f>AR151+AT151+AV151+AX151+AZ151+BB151+BD151+BF151+BH151</f>
        <v>1300</v>
      </c>
      <c r="AO151" s="1">
        <f>AS151+AU151+AW151+AY151+BA151+BC151+BE151+BG151+BI151</f>
        <v>242.07509176115946</v>
      </c>
      <c r="AP151" s="1"/>
      <c r="AQ151" s="1"/>
      <c r="AR151">
        <v>150</v>
      </c>
      <c r="AS151" s="1">
        <v>45.375641686522236</v>
      </c>
      <c r="AT151">
        <v>100</v>
      </c>
      <c r="AU151" s="1">
        <v>21.73639811363126</v>
      </c>
      <c r="AV151">
        <v>100</v>
      </c>
      <c r="AW151" s="1">
        <v>23.136906242982263</v>
      </c>
      <c r="AX151">
        <v>100</v>
      </c>
      <c r="AY151" s="1">
        <v>19.994699432244339</v>
      </c>
      <c r="AZ151">
        <v>100</v>
      </c>
      <c r="BA151" s="1">
        <v>20.213564242484622</v>
      </c>
      <c r="BB151">
        <v>100</v>
      </c>
      <c r="BC151" s="1">
        <v>19.461360447290367</v>
      </c>
      <c r="BD151">
        <v>250</v>
      </c>
      <c r="BE151" s="1">
        <v>39.268142542729365</v>
      </c>
      <c r="BF151">
        <v>200</v>
      </c>
      <c r="BG151" s="1">
        <v>26.522520090302443</v>
      </c>
      <c r="BH151">
        <v>200</v>
      </c>
      <c r="BI151" s="1">
        <v>26.36585896297256</v>
      </c>
    </row>
    <row r="152" spans="1:61" x14ac:dyDescent="0.25">
      <c r="A152" t="s">
        <v>38</v>
      </c>
      <c r="B152" t="s">
        <v>81</v>
      </c>
      <c r="C152" s="2">
        <v>39093</v>
      </c>
      <c r="F152">
        <v>93</v>
      </c>
      <c r="G152" t="s">
        <v>7</v>
      </c>
      <c r="H152" s="3">
        <v>11</v>
      </c>
      <c r="I152">
        <v>1000</v>
      </c>
      <c r="J152" s="1">
        <f t="shared" si="4"/>
        <v>90.909090909090907</v>
      </c>
      <c r="K152" s="1">
        <v>683.00000000000011</v>
      </c>
      <c r="L152" s="3">
        <v>18.95</v>
      </c>
      <c r="M152" s="1"/>
      <c r="N152" s="1"/>
      <c r="O152" s="4"/>
      <c r="S152" s="4"/>
      <c r="T152" s="1"/>
      <c r="U152" s="1"/>
      <c r="V152" s="1"/>
      <c r="W152" s="1"/>
      <c r="X152" s="1"/>
      <c r="AA152" s="3"/>
      <c r="AB152" s="1"/>
      <c r="AC152" s="1"/>
      <c r="AD152" s="3"/>
      <c r="AE152" s="3"/>
      <c r="AF152" s="3"/>
      <c r="AG152" s="3"/>
      <c r="AH152" s="1"/>
      <c r="AI152" s="1"/>
      <c r="AJ152" s="1"/>
      <c r="AK152" s="1"/>
      <c r="AL152" s="1"/>
      <c r="AM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x14ac:dyDescent="0.25">
      <c r="A153" t="s">
        <v>38</v>
      </c>
      <c r="B153" t="s">
        <v>81</v>
      </c>
      <c r="C153" s="2">
        <v>39094</v>
      </c>
      <c r="D153" s="1"/>
      <c r="F153">
        <v>94</v>
      </c>
      <c r="G153" t="s">
        <v>7</v>
      </c>
      <c r="H153" s="3">
        <v>11</v>
      </c>
      <c r="I153">
        <v>1000</v>
      </c>
      <c r="J153" s="1">
        <f t="shared" si="4"/>
        <v>90.909090909090907</v>
      </c>
      <c r="M153" s="1"/>
      <c r="N153" s="1"/>
      <c r="O153" s="4"/>
      <c r="P153" s="4"/>
      <c r="Q153" s="5"/>
      <c r="S153" s="4"/>
      <c r="T153" s="1"/>
      <c r="U153" s="1"/>
      <c r="V153" s="1"/>
      <c r="W153" s="1"/>
      <c r="X153" s="1"/>
      <c r="AA153" s="3"/>
      <c r="AB153" s="1"/>
      <c r="AC153" s="1"/>
      <c r="AD153" s="3"/>
      <c r="AE153" s="3"/>
      <c r="AF153" s="3"/>
      <c r="AG153" s="3"/>
      <c r="AH153" s="1"/>
      <c r="AI153" s="1"/>
      <c r="AJ153" s="1"/>
      <c r="AK153" s="1"/>
      <c r="AL153" s="1">
        <v>218.50933612300699</v>
      </c>
      <c r="AM153" s="1">
        <f t="shared" ref="AM153:AM159" si="7">AR153+AT153+AV153+AX153+AZ153+BB153+BD153+BF153+BH153</f>
        <v>1300</v>
      </c>
      <c r="AO153" s="1">
        <f t="shared" ref="AO153:AO159" si="8">AS153+AU153+AW153+AY153+BA153+BC153+BE153+BG153+BI153</f>
        <v>223.84134720586823</v>
      </c>
      <c r="AP153" s="1"/>
      <c r="AQ153" s="1"/>
      <c r="AR153">
        <v>150</v>
      </c>
      <c r="AS153" s="1">
        <v>32.717145692628627</v>
      </c>
      <c r="AT153">
        <v>100</v>
      </c>
      <c r="AU153" s="1">
        <v>20.378594652645702</v>
      </c>
      <c r="AV153">
        <v>100</v>
      </c>
      <c r="AW153" s="1">
        <v>21.250479360107398</v>
      </c>
      <c r="AX153">
        <v>100</v>
      </c>
      <c r="AY153" s="1">
        <v>18.895674016312348</v>
      </c>
      <c r="AZ153">
        <v>100</v>
      </c>
      <c r="BA153" s="1">
        <v>19.072414815059417</v>
      </c>
      <c r="BB153">
        <v>100</v>
      </c>
      <c r="BC153" s="1">
        <v>19.712813293636437</v>
      </c>
      <c r="BD153">
        <v>250</v>
      </c>
      <c r="BE153" s="1">
        <v>39.866969258766133</v>
      </c>
      <c r="BF153">
        <v>200</v>
      </c>
      <c r="BG153" s="1">
        <v>26.482044771634982</v>
      </c>
      <c r="BH153">
        <v>200</v>
      </c>
      <c r="BI153" s="1">
        <v>25.465211345077201</v>
      </c>
    </row>
    <row r="154" spans="1:61" x14ac:dyDescent="0.25">
      <c r="A154" t="s">
        <v>38</v>
      </c>
      <c r="B154" t="s">
        <v>81</v>
      </c>
      <c r="C154" s="2">
        <v>39098</v>
      </c>
      <c r="D154" s="1"/>
      <c r="F154">
        <v>98</v>
      </c>
      <c r="G154" t="s">
        <v>7</v>
      </c>
      <c r="H154" s="3">
        <v>11</v>
      </c>
      <c r="I154">
        <v>1000</v>
      </c>
      <c r="J154" s="1">
        <f t="shared" si="4"/>
        <v>90.909090909090907</v>
      </c>
      <c r="K154" s="1">
        <v>719.5</v>
      </c>
      <c r="L154" s="3">
        <v>20.350000000000001</v>
      </c>
      <c r="M154" s="1"/>
      <c r="N154" s="1"/>
      <c r="O154" s="4"/>
      <c r="P154" s="4"/>
      <c r="Q154" s="5"/>
      <c r="S154" s="4"/>
      <c r="T154" s="1"/>
      <c r="U154" s="1"/>
      <c r="V154" s="1"/>
      <c r="W154" s="1"/>
      <c r="X154" s="1"/>
      <c r="AA154" s="3"/>
      <c r="AB154" s="1"/>
      <c r="AC154" s="1"/>
      <c r="AD154" s="3"/>
      <c r="AE154" s="3"/>
      <c r="AF154" s="3"/>
      <c r="AG154" s="3"/>
      <c r="AH154" s="1"/>
      <c r="AI154" s="1"/>
      <c r="AJ154" s="1"/>
      <c r="AK154" s="1"/>
      <c r="AL154" s="1">
        <v>181.83495436808619</v>
      </c>
      <c r="AM154" s="1">
        <f t="shared" si="7"/>
        <v>1300</v>
      </c>
      <c r="AO154" s="1">
        <f t="shared" si="8"/>
        <v>187.60479916803774</v>
      </c>
      <c r="AP154" s="1"/>
      <c r="AQ154" s="1"/>
      <c r="AR154">
        <v>150</v>
      </c>
      <c r="AS154" s="1">
        <v>26.905411084112167</v>
      </c>
      <c r="AT154">
        <v>100</v>
      </c>
      <c r="AU154" s="1">
        <v>16.174411636201512</v>
      </c>
      <c r="AV154">
        <v>100</v>
      </c>
      <c r="AW154" s="1">
        <v>12.705920419081593</v>
      </c>
      <c r="AX154">
        <v>100</v>
      </c>
      <c r="AY154" s="1">
        <v>13.30641561748376</v>
      </c>
      <c r="AZ154">
        <v>100</v>
      </c>
      <c r="BA154" s="1">
        <v>15.982079906382552</v>
      </c>
      <c r="BB154">
        <v>100</v>
      </c>
      <c r="BC154" s="1">
        <v>17.167833695950087</v>
      </c>
      <c r="BD154">
        <v>250</v>
      </c>
      <c r="BE154" s="1">
        <v>37.036769273592725</v>
      </c>
      <c r="BF154">
        <v>200</v>
      </c>
      <c r="BG154" s="1">
        <v>24.321917800162375</v>
      </c>
      <c r="BH154">
        <v>200</v>
      </c>
      <c r="BI154" s="1">
        <v>24.004039735070968</v>
      </c>
    </row>
    <row r="155" spans="1:61" x14ac:dyDescent="0.25">
      <c r="A155" t="s">
        <v>38</v>
      </c>
      <c r="B155" t="s">
        <v>81</v>
      </c>
      <c r="C155" s="2">
        <v>39101</v>
      </c>
      <c r="D155" s="1"/>
      <c r="F155">
        <v>101</v>
      </c>
      <c r="G155" t="s">
        <v>7</v>
      </c>
      <c r="H155" s="3">
        <v>11</v>
      </c>
      <c r="I155">
        <v>1000</v>
      </c>
      <c r="J155" s="1">
        <f t="shared" si="4"/>
        <v>90.909090909090907</v>
      </c>
      <c r="M155" s="1"/>
      <c r="N155" s="1"/>
      <c r="O155" s="4"/>
      <c r="P155" s="4"/>
      <c r="Q155" s="5"/>
      <c r="S155" s="4"/>
      <c r="T155" s="1"/>
      <c r="U155" s="1"/>
      <c r="V155" s="1"/>
      <c r="W155" s="1"/>
      <c r="X155" s="1"/>
      <c r="AA155" s="3"/>
      <c r="AB155" s="1"/>
      <c r="AC155" s="1"/>
      <c r="AD155" s="3"/>
      <c r="AE155" s="3"/>
      <c r="AF155" s="3"/>
      <c r="AG155" s="3"/>
      <c r="AH155" s="1"/>
      <c r="AI155" s="1"/>
      <c r="AJ155" s="1"/>
      <c r="AK155" s="1"/>
      <c r="AL155" s="1">
        <v>230.20736512388609</v>
      </c>
      <c r="AM155" s="1">
        <f t="shared" si="7"/>
        <v>1300</v>
      </c>
      <c r="AO155" s="1">
        <f t="shared" si="8"/>
        <v>234.81363250635621</v>
      </c>
      <c r="AP155" s="1"/>
      <c r="AQ155" s="1"/>
      <c r="AR155">
        <v>150</v>
      </c>
      <c r="AS155" s="1">
        <v>41.464221664576328</v>
      </c>
      <c r="AT155">
        <v>100</v>
      </c>
      <c r="AU155" s="1">
        <v>21.674908263273835</v>
      </c>
      <c r="AV155">
        <v>100</v>
      </c>
      <c r="AW155" s="1">
        <v>23.132510789911436</v>
      </c>
      <c r="AX155">
        <v>100</v>
      </c>
      <c r="AY155" s="1">
        <v>19.602003241473177</v>
      </c>
      <c r="AZ155">
        <v>100</v>
      </c>
      <c r="BA155" s="1">
        <v>19.17075902981108</v>
      </c>
      <c r="BB155">
        <v>100</v>
      </c>
      <c r="BC155" s="1">
        <v>18.896330895117025</v>
      </c>
      <c r="BD155">
        <v>250</v>
      </c>
      <c r="BE155" s="1">
        <v>39.702107306485644</v>
      </c>
      <c r="BF155">
        <v>200</v>
      </c>
      <c r="BG155" s="1">
        <v>25.779109635284932</v>
      </c>
      <c r="BH155">
        <v>200</v>
      </c>
      <c r="BI155" s="1">
        <v>25.391681680422742</v>
      </c>
    </row>
    <row r="156" spans="1:61" x14ac:dyDescent="0.25">
      <c r="A156" t="s">
        <v>38</v>
      </c>
      <c r="B156" t="s">
        <v>81</v>
      </c>
      <c r="C156" s="2">
        <v>39104</v>
      </c>
      <c r="F156">
        <v>104</v>
      </c>
      <c r="G156" t="s">
        <v>7</v>
      </c>
      <c r="H156" s="3">
        <v>11</v>
      </c>
      <c r="I156">
        <v>1000</v>
      </c>
      <c r="J156" s="1">
        <f t="shared" si="4"/>
        <v>90.909090909090907</v>
      </c>
      <c r="M156" s="1">
        <v>198.57499999999999</v>
      </c>
      <c r="N156" s="1">
        <v>163.25000000000003</v>
      </c>
      <c r="O156" s="4">
        <v>2.3451749999999998</v>
      </c>
      <c r="P156" s="4">
        <v>0.23366809215566262</v>
      </c>
      <c r="Q156" s="5">
        <f>O156/N156</f>
        <v>1.4365543644716688E-2</v>
      </c>
      <c r="R156" s="5">
        <v>3.75588533455097E-2</v>
      </c>
      <c r="S156" s="3">
        <f>N156*R156</f>
        <v>6.1314828086544599</v>
      </c>
      <c r="T156" s="1">
        <v>14.074999999999999</v>
      </c>
      <c r="U156" s="1">
        <v>124.2</v>
      </c>
      <c r="V156" s="1"/>
      <c r="W156" s="1">
        <v>138.27500000000001</v>
      </c>
      <c r="X156" s="1">
        <f>M156+N156+W156</f>
        <v>500.1</v>
      </c>
      <c r="Y156" s="4">
        <f>W156/X156</f>
        <v>0.27649470105978802</v>
      </c>
      <c r="Z156" s="4"/>
      <c r="AA156" s="3"/>
      <c r="AB156" s="1"/>
      <c r="AC156" s="1"/>
      <c r="AD156" s="3"/>
      <c r="AE156" s="4">
        <f>M156/X156</f>
        <v>0.3970705858828234</v>
      </c>
      <c r="AF156" s="4">
        <f>N156/X156</f>
        <v>0.32643471305738858</v>
      </c>
      <c r="AG156" s="4">
        <f>W156/X156</f>
        <v>0.27649470105978802</v>
      </c>
      <c r="AH156" s="1">
        <v>413.0625</v>
      </c>
      <c r="AI156" s="1">
        <v>85.25</v>
      </c>
      <c r="AJ156" s="1">
        <v>128</v>
      </c>
      <c r="AK156" s="1"/>
      <c r="AL156" s="1">
        <v>200.69256249855749</v>
      </c>
      <c r="AM156" s="1">
        <f t="shared" si="7"/>
        <v>1300</v>
      </c>
      <c r="AO156" s="1">
        <f t="shared" si="8"/>
        <v>206.62993471692877</v>
      </c>
      <c r="AP156" s="1"/>
      <c r="AQ156" s="1"/>
      <c r="AR156">
        <v>150</v>
      </c>
      <c r="AS156" s="1">
        <v>25.534865633757324</v>
      </c>
      <c r="AT156">
        <v>100</v>
      </c>
      <c r="AU156" s="1">
        <v>19.50045679039885</v>
      </c>
      <c r="AV156">
        <v>100</v>
      </c>
      <c r="AW156" s="1">
        <v>19.426478317123227</v>
      </c>
      <c r="AX156">
        <v>100</v>
      </c>
      <c r="AY156" s="1">
        <v>17.263020726620177</v>
      </c>
      <c r="AZ156">
        <v>100</v>
      </c>
      <c r="BA156" s="1">
        <v>17.573115868049641</v>
      </c>
      <c r="BB156">
        <v>100</v>
      </c>
      <c r="BC156" s="1">
        <v>18.510266867425024</v>
      </c>
      <c r="BD156">
        <v>250</v>
      </c>
      <c r="BE156" s="1">
        <v>38.552195500611887</v>
      </c>
      <c r="BF156">
        <v>200</v>
      </c>
      <c r="BG156" s="1">
        <v>24.808652689838873</v>
      </c>
      <c r="BH156">
        <v>200</v>
      </c>
      <c r="BI156" s="1">
        <v>25.460882323103796</v>
      </c>
    </row>
    <row r="157" spans="1:61" x14ac:dyDescent="0.25">
      <c r="A157" t="s">
        <v>38</v>
      </c>
      <c r="B157" t="s">
        <v>81</v>
      </c>
      <c r="C157" s="2">
        <v>39107</v>
      </c>
      <c r="D157" s="1"/>
      <c r="F157">
        <v>107</v>
      </c>
      <c r="G157" t="s">
        <v>7</v>
      </c>
      <c r="H157" s="3">
        <v>11</v>
      </c>
      <c r="I157">
        <v>1000</v>
      </c>
      <c r="J157" s="1">
        <f t="shared" si="4"/>
        <v>90.909090909090907</v>
      </c>
      <c r="M157" s="1"/>
      <c r="N157" s="1"/>
      <c r="O157" s="4"/>
      <c r="Q157" s="5"/>
      <c r="S157" s="4"/>
      <c r="T157" s="1"/>
      <c r="U157" s="1"/>
      <c r="V157" s="1"/>
      <c r="W157" s="1"/>
      <c r="X157" s="1"/>
      <c r="AA157" s="3"/>
      <c r="AB157" s="1"/>
      <c r="AC157" s="1"/>
      <c r="AD157" s="3"/>
      <c r="AE157" s="3"/>
      <c r="AF157" s="3"/>
      <c r="AG157" s="3"/>
      <c r="AH157" s="1"/>
      <c r="AI157" s="1"/>
      <c r="AJ157" s="1"/>
      <c r="AK157" s="1"/>
      <c r="AL157" s="1">
        <v>219.9470874925787</v>
      </c>
      <c r="AM157" s="1">
        <f t="shared" si="7"/>
        <v>1300</v>
      </c>
      <c r="AO157" s="1">
        <f t="shared" si="8"/>
        <v>224.49493870521039</v>
      </c>
      <c r="AP157" s="1"/>
      <c r="AQ157" s="1"/>
      <c r="AR157">
        <v>150</v>
      </c>
      <c r="AS157" s="1">
        <v>39.697002549061338</v>
      </c>
      <c r="AT157">
        <v>100</v>
      </c>
      <c r="AU157" s="1">
        <v>21.650948288855396</v>
      </c>
      <c r="AV157">
        <v>100</v>
      </c>
      <c r="AW157" s="1">
        <v>22.443822479829777</v>
      </c>
      <c r="AX157">
        <v>100</v>
      </c>
      <c r="AY157" s="1">
        <v>18.703305952200068</v>
      </c>
      <c r="AZ157">
        <v>100</v>
      </c>
      <c r="BA157" s="1">
        <v>18.525940494269392</v>
      </c>
      <c r="BB157">
        <v>100</v>
      </c>
      <c r="BC157" s="1">
        <v>17.897202685066453</v>
      </c>
      <c r="BD157">
        <v>250</v>
      </c>
      <c r="BE157" s="1">
        <v>35.538878220783928</v>
      </c>
      <c r="BF157">
        <v>200</v>
      </c>
      <c r="BG157" s="1">
        <v>24.200309211738194</v>
      </c>
      <c r="BH157">
        <v>200</v>
      </c>
      <c r="BI157" s="1">
        <v>25.837528823405869</v>
      </c>
    </row>
    <row r="158" spans="1:61" x14ac:dyDescent="0.25">
      <c r="A158" t="s">
        <v>38</v>
      </c>
      <c r="B158" t="s">
        <v>81</v>
      </c>
      <c r="C158" s="2">
        <v>39111</v>
      </c>
      <c r="D158" s="1"/>
      <c r="F158">
        <v>111</v>
      </c>
      <c r="G158" t="s">
        <v>7</v>
      </c>
      <c r="H158" s="3">
        <v>11</v>
      </c>
      <c r="I158">
        <v>1000</v>
      </c>
      <c r="J158" s="1">
        <f t="shared" si="4"/>
        <v>90.909090909090907</v>
      </c>
      <c r="K158" s="1">
        <v>779.5</v>
      </c>
      <c r="L158" s="3">
        <v>21.849999999999998</v>
      </c>
      <c r="M158" s="1"/>
      <c r="N158" s="1"/>
      <c r="O158" s="4"/>
      <c r="Q158" s="5"/>
      <c r="S158" s="4"/>
      <c r="T158" s="1"/>
      <c r="U158" s="1"/>
      <c r="V158" s="1"/>
      <c r="W158" s="1"/>
      <c r="X158" s="1"/>
      <c r="AA158" s="3"/>
      <c r="AB158" s="1"/>
      <c r="AC158" s="1"/>
      <c r="AD158" s="3"/>
      <c r="AE158" s="3"/>
      <c r="AF158" s="3"/>
      <c r="AG158" s="3"/>
      <c r="AH158" s="1"/>
      <c r="AI158" s="1"/>
      <c r="AJ158" s="1"/>
      <c r="AK158" s="1"/>
      <c r="AL158" s="1">
        <v>181.8966819809196</v>
      </c>
      <c r="AM158" s="1">
        <f t="shared" si="7"/>
        <v>1300</v>
      </c>
      <c r="AO158" s="1">
        <f t="shared" si="8"/>
        <v>183.65444809264616</v>
      </c>
      <c r="AP158" s="1"/>
      <c r="AQ158" s="1"/>
      <c r="AR158">
        <v>150</v>
      </c>
      <c r="AS158" s="1">
        <v>18.371237382976258</v>
      </c>
      <c r="AT158">
        <v>100</v>
      </c>
      <c r="AU158" s="1">
        <v>18.180281290783149</v>
      </c>
      <c r="AV158">
        <v>100</v>
      </c>
      <c r="AW158" s="1">
        <v>16.702110740538316</v>
      </c>
      <c r="AX158">
        <v>100</v>
      </c>
      <c r="AY158" s="1">
        <v>14.626836668431793</v>
      </c>
      <c r="AZ158">
        <v>100</v>
      </c>
      <c r="BA158" s="1">
        <v>15.362638499978567</v>
      </c>
      <c r="BB158">
        <v>100</v>
      </c>
      <c r="BC158" s="1">
        <v>16.899468764002393</v>
      </c>
      <c r="BD158">
        <v>250</v>
      </c>
      <c r="BE158" s="1">
        <v>33.618344438653686</v>
      </c>
      <c r="BF158">
        <v>200</v>
      </c>
      <c r="BG158" s="1">
        <v>23.660542356349289</v>
      </c>
      <c r="BH158">
        <v>200</v>
      </c>
      <c r="BI158" s="1">
        <v>26.232987950932717</v>
      </c>
    </row>
    <row r="159" spans="1:61" x14ac:dyDescent="0.25">
      <c r="A159" t="s">
        <v>38</v>
      </c>
      <c r="B159" t="s">
        <v>81</v>
      </c>
      <c r="C159" s="2">
        <v>39114</v>
      </c>
      <c r="D159" s="1"/>
      <c r="F159">
        <v>114</v>
      </c>
      <c r="G159" t="s">
        <v>7</v>
      </c>
      <c r="H159" s="3">
        <v>11</v>
      </c>
      <c r="I159">
        <v>1000</v>
      </c>
      <c r="J159" s="1">
        <f t="shared" si="4"/>
        <v>90.909090909090907</v>
      </c>
      <c r="M159" s="1"/>
      <c r="N159" s="1"/>
      <c r="O159" s="4"/>
      <c r="P159" s="4"/>
      <c r="Q159" s="5"/>
      <c r="S159" s="4"/>
      <c r="T159" s="1"/>
      <c r="U159" s="1"/>
      <c r="V159" s="1"/>
      <c r="W159" s="1"/>
      <c r="X159" s="1"/>
      <c r="AA159" s="3"/>
      <c r="AB159" s="1"/>
      <c r="AC159" s="1"/>
      <c r="AD159" s="3"/>
      <c r="AE159" s="3"/>
      <c r="AF159" s="3"/>
      <c r="AG159" s="3"/>
      <c r="AH159" s="1"/>
      <c r="AI159" s="1"/>
      <c r="AJ159" s="1"/>
      <c r="AK159" s="1"/>
      <c r="AL159" s="1">
        <v>221.87596103711891</v>
      </c>
      <c r="AM159" s="1">
        <f t="shared" si="7"/>
        <v>1300</v>
      </c>
      <c r="AO159" s="1">
        <f t="shared" si="8"/>
        <v>226.5900443608796</v>
      </c>
      <c r="AP159" s="1"/>
      <c r="AQ159" s="1"/>
      <c r="AR159">
        <v>150</v>
      </c>
      <c r="AS159" s="1">
        <v>37.744050369372317</v>
      </c>
      <c r="AT159">
        <v>100</v>
      </c>
      <c r="AU159" s="1">
        <v>21.465601967630029</v>
      </c>
      <c r="AV159">
        <v>100</v>
      </c>
      <c r="AW159" s="1">
        <v>23.101183589697833</v>
      </c>
      <c r="AX159">
        <v>100</v>
      </c>
      <c r="AY159" s="1">
        <v>19.276234555795007</v>
      </c>
      <c r="AZ159">
        <v>100</v>
      </c>
      <c r="BA159" s="1">
        <v>18.545010029576673</v>
      </c>
      <c r="BB159">
        <v>100</v>
      </c>
      <c r="BC159" s="1">
        <v>18.434010375361993</v>
      </c>
      <c r="BD159">
        <v>250</v>
      </c>
      <c r="BE159" s="1">
        <v>36.702303903690321</v>
      </c>
      <c r="BF159">
        <v>200</v>
      </c>
      <c r="BG159" s="1">
        <v>24.683570097255704</v>
      </c>
      <c r="BH159">
        <v>200</v>
      </c>
      <c r="BI159" s="1">
        <v>26.63807947249969</v>
      </c>
    </row>
    <row r="160" spans="1:61" x14ac:dyDescent="0.25">
      <c r="A160" t="s">
        <v>38</v>
      </c>
      <c r="B160" t="s">
        <v>81</v>
      </c>
      <c r="C160" s="2">
        <v>39116</v>
      </c>
      <c r="D160" s="1">
        <v>6</v>
      </c>
      <c r="E160" t="s">
        <v>70</v>
      </c>
      <c r="F160">
        <v>116</v>
      </c>
      <c r="G160" t="s">
        <v>7</v>
      </c>
      <c r="H160" s="3">
        <v>11</v>
      </c>
      <c r="I160">
        <v>1000</v>
      </c>
      <c r="J160" s="1">
        <f t="shared" si="4"/>
        <v>90.909090909090907</v>
      </c>
      <c r="M160" s="1"/>
      <c r="N160" s="1"/>
      <c r="O160" s="4"/>
      <c r="P160" s="4"/>
      <c r="S160" s="4"/>
      <c r="T160" s="1"/>
      <c r="U160" s="1"/>
      <c r="V160" s="1"/>
      <c r="W160" s="1"/>
      <c r="X160" s="1"/>
      <c r="AA160" s="3"/>
      <c r="AB160" s="1"/>
      <c r="AC160" s="1"/>
      <c r="AD160" s="3"/>
      <c r="AE160" s="3"/>
      <c r="AF160" s="3"/>
      <c r="AG160" s="3"/>
      <c r="AH160" s="1"/>
      <c r="AI160" s="1"/>
      <c r="AJ160" s="1"/>
      <c r="AK160" s="1"/>
      <c r="AL160" s="1"/>
      <c r="AM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102" x14ac:dyDescent="0.25">
      <c r="A161" t="s">
        <v>38</v>
      </c>
      <c r="B161" t="s">
        <v>81</v>
      </c>
      <c r="C161" s="2">
        <v>39117</v>
      </c>
      <c r="D161" s="1"/>
      <c r="F161">
        <v>117</v>
      </c>
      <c r="G161" t="s">
        <v>7</v>
      </c>
      <c r="H161" s="3">
        <v>11</v>
      </c>
      <c r="I161">
        <v>1000</v>
      </c>
      <c r="J161" s="1">
        <f t="shared" si="4"/>
        <v>90.909090909090907</v>
      </c>
      <c r="M161" s="1"/>
      <c r="N161" s="1"/>
      <c r="O161" s="4"/>
      <c r="P161" s="4"/>
      <c r="Q161" s="5"/>
      <c r="S161" s="4"/>
      <c r="T161" s="1"/>
      <c r="U161" s="1"/>
      <c r="V161" s="1"/>
      <c r="W161" s="1"/>
      <c r="X161" s="1"/>
      <c r="AA161" s="3"/>
      <c r="AB161" s="1"/>
      <c r="AC161" s="1"/>
      <c r="AD161" s="3"/>
      <c r="AE161" s="3"/>
      <c r="AF161" s="3"/>
      <c r="AG161" s="3"/>
      <c r="AH161" s="1"/>
      <c r="AI161" s="1"/>
      <c r="AJ161" s="1"/>
      <c r="AK161" s="1"/>
      <c r="AL161" s="1">
        <v>217.1818993909001</v>
      </c>
      <c r="AM161" s="1">
        <f t="shared" ref="AM161:AM167" si="9">AR161+AT161+AV161+AX161+AZ161+BB161+BD161+BF161+BH161</f>
        <v>1300</v>
      </c>
      <c r="AO161" s="1">
        <f t="shared" ref="AO161:AO167" si="10">AS161+AU161+AW161+AY161+BA161+BC161+BE161+BG161+BI161</f>
        <v>221.63033429130709</v>
      </c>
      <c r="AP161" s="1"/>
      <c r="AQ161" s="1"/>
      <c r="AR161">
        <v>150</v>
      </c>
      <c r="AS161" s="1">
        <v>41.27551002462161</v>
      </c>
      <c r="AT161">
        <v>100</v>
      </c>
      <c r="AU161" s="1">
        <v>20.85369120255212</v>
      </c>
      <c r="AV161">
        <v>100</v>
      </c>
      <c r="AW161" s="1">
        <v>21.372106501879514</v>
      </c>
      <c r="AX161">
        <v>100</v>
      </c>
      <c r="AY161" s="1">
        <v>18.036929138119795</v>
      </c>
      <c r="AZ161">
        <v>100</v>
      </c>
      <c r="BA161" s="1">
        <v>17.76572379740972</v>
      </c>
      <c r="BB161">
        <v>100</v>
      </c>
      <c r="BC161" s="1">
        <v>17.312570569894127</v>
      </c>
      <c r="BD161">
        <v>250</v>
      </c>
      <c r="BE161" s="1">
        <v>35.051613169621561</v>
      </c>
      <c r="BF161">
        <v>200</v>
      </c>
      <c r="BG161" s="1">
        <v>23.25545083478233</v>
      </c>
      <c r="BH161">
        <v>200</v>
      </c>
      <c r="BI161" s="1">
        <v>26.706739052426308</v>
      </c>
    </row>
    <row r="162" spans="1:102" x14ac:dyDescent="0.25">
      <c r="A162" t="s">
        <v>38</v>
      </c>
      <c r="B162" t="s">
        <v>81</v>
      </c>
      <c r="C162" s="2">
        <v>39120</v>
      </c>
      <c r="D162" s="1"/>
      <c r="F162">
        <v>120</v>
      </c>
      <c r="G162" t="s">
        <v>7</v>
      </c>
      <c r="H162" s="3">
        <v>11</v>
      </c>
      <c r="I162">
        <v>1000</v>
      </c>
      <c r="J162" s="1">
        <f t="shared" si="4"/>
        <v>90.909090909090907</v>
      </c>
      <c r="K162" s="1">
        <v>791.49999999999989</v>
      </c>
      <c r="L162" s="3">
        <v>21.65</v>
      </c>
      <c r="M162" s="1"/>
      <c r="N162" s="1"/>
      <c r="O162" s="4"/>
      <c r="P162" s="4"/>
      <c r="Q162" s="5"/>
      <c r="S162" s="4"/>
      <c r="T162" s="1"/>
      <c r="U162" s="1"/>
      <c r="V162" s="1"/>
      <c r="W162" s="1"/>
      <c r="X162" s="1"/>
      <c r="AA162" s="3"/>
      <c r="AB162" s="1"/>
      <c r="AC162" s="1"/>
      <c r="AD162" s="3"/>
      <c r="AE162" s="3"/>
      <c r="AF162" s="3"/>
      <c r="AG162" s="3"/>
      <c r="AH162" s="1"/>
      <c r="AI162" s="1"/>
      <c r="AJ162" s="1"/>
      <c r="AK162" s="1"/>
      <c r="AL162" s="1">
        <v>216.61316896552611</v>
      </c>
      <c r="AM162" s="1">
        <f t="shared" si="9"/>
        <v>1300</v>
      </c>
      <c r="AO162" s="1">
        <f t="shared" si="10"/>
        <v>221.34297642099546</v>
      </c>
      <c r="AP162" s="1"/>
      <c r="AQ162" s="1"/>
      <c r="AR162">
        <v>150</v>
      </c>
      <c r="AS162" s="1">
        <v>40.813800502346091</v>
      </c>
      <c r="AT162">
        <v>100</v>
      </c>
      <c r="AU162" s="1">
        <v>21.236254700549324</v>
      </c>
      <c r="AV162">
        <v>100</v>
      </c>
      <c r="AW162" s="1">
        <v>22.695095797418617</v>
      </c>
      <c r="AX162">
        <v>100</v>
      </c>
      <c r="AY162" s="1">
        <v>18.521545705273397</v>
      </c>
      <c r="AZ162">
        <v>100</v>
      </c>
      <c r="BA162" s="1">
        <v>17.951117631493752</v>
      </c>
      <c r="BB162">
        <v>100</v>
      </c>
      <c r="BC162" s="1">
        <v>18.234040792585262</v>
      </c>
      <c r="BD162">
        <v>250</v>
      </c>
      <c r="BE162" s="1">
        <v>35.027091713116107</v>
      </c>
      <c r="BF162">
        <v>200</v>
      </c>
      <c r="BG162" s="1">
        <v>23.788245975743955</v>
      </c>
      <c r="BH162">
        <v>200</v>
      </c>
      <c r="BI162" s="1">
        <v>23.075783602468952</v>
      </c>
    </row>
    <row r="163" spans="1:102" x14ac:dyDescent="0.25">
      <c r="A163" t="s">
        <v>38</v>
      </c>
      <c r="B163" t="s">
        <v>81</v>
      </c>
      <c r="C163" s="2">
        <v>39125</v>
      </c>
      <c r="D163" s="1"/>
      <c r="F163">
        <v>125</v>
      </c>
      <c r="G163" t="s">
        <v>7</v>
      </c>
      <c r="H163" s="3">
        <v>11</v>
      </c>
      <c r="I163">
        <v>1000</v>
      </c>
      <c r="J163" s="1">
        <f t="shared" si="4"/>
        <v>90.909090909090907</v>
      </c>
      <c r="M163" s="1"/>
      <c r="N163" s="1"/>
      <c r="O163" s="4"/>
      <c r="P163" s="4"/>
      <c r="Q163" s="5"/>
      <c r="S163" s="4"/>
      <c r="T163" s="1"/>
      <c r="U163" s="1"/>
      <c r="V163" s="1"/>
      <c r="W163" s="1"/>
      <c r="X163" s="1"/>
      <c r="AA163" s="3"/>
      <c r="AB163" s="1"/>
      <c r="AC163" s="1"/>
      <c r="AD163" s="3"/>
      <c r="AE163" s="3"/>
      <c r="AF163" s="3"/>
      <c r="AG163" s="3"/>
      <c r="AH163" s="1"/>
      <c r="AI163" s="1"/>
      <c r="AJ163" s="1"/>
      <c r="AK163" s="1"/>
      <c r="AL163" s="1">
        <v>172.80694794913549</v>
      </c>
      <c r="AM163" s="1">
        <f t="shared" si="9"/>
        <v>1300</v>
      </c>
      <c r="AO163" s="1">
        <f t="shared" si="10"/>
        <v>178.86608693050326</v>
      </c>
      <c r="AP163" s="1"/>
      <c r="AQ163" s="1"/>
      <c r="AR163">
        <v>150</v>
      </c>
      <c r="AS163" s="1">
        <v>24.065939649566229</v>
      </c>
      <c r="AT163">
        <v>100</v>
      </c>
      <c r="AU163" s="1">
        <v>17.192189339554915</v>
      </c>
      <c r="AV163">
        <v>100</v>
      </c>
      <c r="AW163" s="1">
        <v>14.860934134960525</v>
      </c>
      <c r="AX163">
        <v>100</v>
      </c>
      <c r="AY163" s="1">
        <v>13.231646605285727</v>
      </c>
      <c r="AZ163">
        <v>100</v>
      </c>
      <c r="BA163" s="1">
        <v>13.435326051624566</v>
      </c>
      <c r="BB163">
        <v>100</v>
      </c>
      <c r="BC163" s="1">
        <v>14.296073090389811</v>
      </c>
      <c r="BD163">
        <v>250</v>
      </c>
      <c r="BE163" s="1">
        <v>32.340019825296153</v>
      </c>
      <c r="BF163">
        <v>200</v>
      </c>
      <c r="BG163" s="1">
        <v>23.997018375706638</v>
      </c>
      <c r="BH163">
        <v>200</v>
      </c>
      <c r="BI163" s="1">
        <v>25.446939858118704</v>
      </c>
    </row>
    <row r="164" spans="1:102" x14ac:dyDescent="0.25">
      <c r="A164" t="s">
        <v>38</v>
      </c>
      <c r="B164" t="s">
        <v>81</v>
      </c>
      <c r="C164" s="2">
        <v>39126</v>
      </c>
      <c r="F164">
        <v>126</v>
      </c>
      <c r="G164" t="s">
        <v>7</v>
      </c>
      <c r="H164" s="3">
        <v>11</v>
      </c>
      <c r="I164">
        <v>1000</v>
      </c>
      <c r="J164" s="1">
        <f t="shared" si="4"/>
        <v>90.909090909090907</v>
      </c>
      <c r="M164" s="1">
        <v>245.88715456619735</v>
      </c>
      <c r="N164" s="1">
        <v>193.21188082850429</v>
      </c>
      <c r="O164" s="4">
        <v>2.6242560226162088</v>
      </c>
      <c r="P164" s="4">
        <v>0.16017072256736059</v>
      </c>
      <c r="Q164" s="5">
        <f>O164/N164</f>
        <v>1.3582270465787298E-2</v>
      </c>
      <c r="R164" s="5">
        <v>3.2970173606967371E-2</v>
      </c>
      <c r="S164" s="3">
        <f>N164*R164</f>
        <v>6.3702292538444771</v>
      </c>
      <c r="T164" s="1">
        <v>0.5849354014251702</v>
      </c>
      <c r="U164" s="1">
        <v>503.92686580531415</v>
      </c>
      <c r="V164" s="1"/>
      <c r="W164" s="1">
        <v>504.51180120673934</v>
      </c>
      <c r="X164" s="1">
        <f>M164+N164+W164</f>
        <v>943.61083660144095</v>
      </c>
      <c r="Y164" s="4">
        <f>W164/X164</f>
        <v>0.5346608809875647</v>
      </c>
      <c r="Z164" s="4"/>
      <c r="AA164" s="3"/>
      <c r="AB164" s="1"/>
      <c r="AC164" s="1"/>
      <c r="AD164" s="3"/>
      <c r="AE164" s="4">
        <f>M164/X164</f>
        <v>0.26058110507907861</v>
      </c>
      <c r="AF164" s="4">
        <f>N164/X164</f>
        <v>0.20475801393335677</v>
      </c>
      <c r="AG164" s="4">
        <f>W164/X164</f>
        <v>0.5346608809875647</v>
      </c>
      <c r="AH164" s="1">
        <v>350.9000297258321</v>
      </c>
      <c r="AI164" s="1">
        <v>4.3100812612706019</v>
      </c>
      <c r="AJ164" s="1">
        <v>149.42205794595174</v>
      </c>
      <c r="AK164" s="1"/>
      <c r="AL164" s="1">
        <v>193.26752557404981</v>
      </c>
      <c r="AM164" s="1">
        <f t="shared" si="9"/>
        <v>1300</v>
      </c>
      <c r="AO164" s="1">
        <f t="shared" si="10"/>
        <v>197.88953070785774</v>
      </c>
      <c r="AP164" s="1"/>
      <c r="AQ164" s="1"/>
      <c r="AR164">
        <v>150</v>
      </c>
      <c r="AS164" s="1">
        <v>40.399410375766664</v>
      </c>
      <c r="AT164">
        <v>100</v>
      </c>
      <c r="AU164" s="1">
        <v>18.580916918310891</v>
      </c>
      <c r="AV164">
        <v>100</v>
      </c>
      <c r="AW164" s="1">
        <v>15.512514605294029</v>
      </c>
      <c r="AX164">
        <v>100</v>
      </c>
      <c r="AY164" s="1">
        <v>13.698170721027964</v>
      </c>
      <c r="AZ164">
        <v>100</v>
      </c>
      <c r="BA164" s="1">
        <v>14.375439596206235</v>
      </c>
      <c r="BB164">
        <v>100</v>
      </c>
      <c r="BC164" s="1">
        <v>14.671100120395721</v>
      </c>
      <c r="BD164">
        <v>250</v>
      </c>
      <c r="BE164" s="1">
        <v>32.685025108269834</v>
      </c>
      <c r="BF164">
        <v>200</v>
      </c>
      <c r="BG164" s="1">
        <v>23.730217034991334</v>
      </c>
      <c r="BH164">
        <v>200</v>
      </c>
      <c r="BI164" s="1">
        <v>24.236736227595053</v>
      </c>
    </row>
    <row r="165" spans="1:102" x14ac:dyDescent="0.25">
      <c r="A165" t="s">
        <v>38</v>
      </c>
      <c r="B165" t="s">
        <v>81</v>
      </c>
      <c r="C165" s="2">
        <v>39129</v>
      </c>
      <c r="D165" s="1"/>
      <c r="F165">
        <v>129</v>
      </c>
      <c r="G165" t="s">
        <v>7</v>
      </c>
      <c r="H165" s="3">
        <v>11</v>
      </c>
      <c r="I165">
        <v>1000</v>
      </c>
      <c r="J165" s="1">
        <f t="shared" si="4"/>
        <v>90.909090909090907</v>
      </c>
      <c r="M165" s="1"/>
      <c r="N165" s="1"/>
      <c r="O165" s="4"/>
      <c r="Q165" s="5"/>
      <c r="S165" s="4"/>
      <c r="T165" s="1"/>
      <c r="U165" s="1"/>
      <c r="V165" s="1"/>
      <c r="W165" s="1"/>
      <c r="X165" s="1"/>
      <c r="AA165" s="3"/>
      <c r="AB165" s="1"/>
      <c r="AC165" s="1"/>
      <c r="AD165" s="3"/>
      <c r="AE165" s="3"/>
      <c r="AF165" s="3"/>
      <c r="AG165" s="3"/>
      <c r="AH165" s="1"/>
      <c r="AI165" s="1"/>
      <c r="AJ165" s="1"/>
      <c r="AK165" s="1"/>
      <c r="AL165" s="1">
        <v>224.640618996044</v>
      </c>
      <c r="AM165" s="1">
        <f t="shared" si="9"/>
        <v>1300</v>
      </c>
      <c r="AO165" s="1">
        <f t="shared" si="10"/>
        <v>229.57731496465036</v>
      </c>
      <c r="AP165" s="1"/>
      <c r="AQ165" s="1"/>
      <c r="AR165">
        <v>150</v>
      </c>
      <c r="AS165" s="1">
        <v>41.256521213042063</v>
      </c>
      <c r="AT165">
        <v>100</v>
      </c>
      <c r="AU165" s="1">
        <v>21.903871114192413</v>
      </c>
      <c r="AV165">
        <v>100</v>
      </c>
      <c r="AW165" s="1">
        <v>23.161346558124983</v>
      </c>
      <c r="AX165">
        <v>100</v>
      </c>
      <c r="AY165" s="1">
        <v>19.515508882125168</v>
      </c>
      <c r="AZ165">
        <v>100</v>
      </c>
      <c r="BA165" s="1">
        <v>18.910945098970004</v>
      </c>
      <c r="BB165">
        <v>100</v>
      </c>
      <c r="BC165" s="1">
        <v>18.398155704149595</v>
      </c>
      <c r="BD165">
        <v>250</v>
      </c>
      <c r="BE165" s="1">
        <v>34.782665835004551</v>
      </c>
      <c r="BF165">
        <v>200</v>
      </c>
      <c r="BG165" s="1">
        <v>25.248265992720228</v>
      </c>
      <c r="BH165">
        <v>200</v>
      </c>
      <c r="BI165" s="1">
        <v>26.400034566321359</v>
      </c>
    </row>
    <row r="166" spans="1:102" x14ac:dyDescent="0.25">
      <c r="A166" t="s">
        <v>38</v>
      </c>
      <c r="B166" t="s">
        <v>81</v>
      </c>
      <c r="C166" s="2">
        <v>39136</v>
      </c>
      <c r="D166" s="1"/>
      <c r="F166">
        <v>136</v>
      </c>
      <c r="G166" t="s">
        <v>7</v>
      </c>
      <c r="H166" s="3">
        <v>11</v>
      </c>
      <c r="I166">
        <v>1000</v>
      </c>
      <c r="J166" s="1">
        <f t="shared" si="4"/>
        <v>90.909090909090907</v>
      </c>
      <c r="M166" s="1"/>
      <c r="N166" s="1"/>
      <c r="O166" s="4"/>
      <c r="P166" s="4"/>
      <c r="Q166" s="5"/>
      <c r="S166" s="4"/>
      <c r="T166" s="1"/>
      <c r="U166" s="1"/>
      <c r="V166" s="1"/>
      <c r="W166" s="1"/>
      <c r="X166" s="1"/>
      <c r="AA166" s="3"/>
      <c r="AB166" s="1"/>
      <c r="AC166" s="1"/>
      <c r="AD166" s="3"/>
      <c r="AE166" s="3"/>
      <c r="AF166" s="3"/>
      <c r="AG166" s="3"/>
      <c r="AH166" s="1"/>
      <c r="AI166" s="1"/>
      <c r="AJ166" s="1"/>
      <c r="AK166" s="1"/>
      <c r="AL166" s="1">
        <v>162.68078701248501</v>
      </c>
      <c r="AM166" s="1">
        <f t="shared" si="9"/>
        <v>1300</v>
      </c>
      <c r="AO166" s="1">
        <f t="shared" si="10"/>
        <v>167.13946654164812</v>
      </c>
      <c r="AP166" s="1"/>
      <c r="AQ166" s="1"/>
      <c r="AR166">
        <v>150</v>
      </c>
      <c r="AS166" s="1">
        <v>21.021954407883793</v>
      </c>
      <c r="AT166">
        <v>100</v>
      </c>
      <c r="AU166" s="1">
        <v>16.701532682719765</v>
      </c>
      <c r="AV166">
        <v>100</v>
      </c>
      <c r="AW166" s="1">
        <v>14.157976854937511</v>
      </c>
      <c r="AX166">
        <v>100</v>
      </c>
      <c r="AY166" s="1">
        <v>12.341341028623468</v>
      </c>
      <c r="AZ166">
        <v>100</v>
      </c>
      <c r="BA166" s="1">
        <v>13.306248630823296</v>
      </c>
      <c r="BB166">
        <v>100</v>
      </c>
      <c r="BC166" s="1">
        <v>14.13822359424023</v>
      </c>
      <c r="BD166">
        <v>250</v>
      </c>
      <c r="BE166" s="1">
        <v>28.765804206223027</v>
      </c>
      <c r="BF166">
        <v>200</v>
      </c>
      <c r="BG166" s="1">
        <v>21.818737366975519</v>
      </c>
      <c r="BH166">
        <v>200</v>
      </c>
      <c r="BI166" s="1">
        <v>24.887647769221523</v>
      </c>
    </row>
    <row r="167" spans="1:102" x14ac:dyDescent="0.25">
      <c r="A167" t="s">
        <v>38</v>
      </c>
      <c r="B167" t="s">
        <v>81</v>
      </c>
      <c r="C167" s="2">
        <v>39140</v>
      </c>
      <c r="D167" s="1"/>
      <c r="F167">
        <v>140</v>
      </c>
      <c r="G167" t="s">
        <v>7</v>
      </c>
      <c r="H167" s="3">
        <v>11</v>
      </c>
      <c r="I167">
        <v>1000</v>
      </c>
      <c r="J167" s="1">
        <f t="shared" si="4"/>
        <v>90.909090909090907</v>
      </c>
      <c r="M167" s="1"/>
      <c r="N167" s="1"/>
      <c r="O167" s="4"/>
      <c r="P167" s="4"/>
      <c r="Q167" s="5"/>
      <c r="S167" s="4"/>
      <c r="T167" s="1"/>
      <c r="U167" s="1"/>
      <c r="V167" s="1"/>
      <c r="W167" s="1"/>
      <c r="X167" s="1"/>
      <c r="AA167" s="3"/>
      <c r="AB167" s="1"/>
      <c r="AC167" s="1"/>
      <c r="AD167" s="3"/>
      <c r="AE167" s="3"/>
      <c r="AF167" s="3"/>
      <c r="AG167" s="3"/>
      <c r="AH167" s="1"/>
      <c r="AI167" s="1"/>
      <c r="AJ167" s="1"/>
      <c r="AK167" s="1"/>
      <c r="AL167" s="1">
        <v>227.10874681776221</v>
      </c>
      <c r="AM167" s="1">
        <f t="shared" si="9"/>
        <v>1300</v>
      </c>
      <c r="AO167" s="1">
        <f t="shared" si="10"/>
        <v>231.39156816463122</v>
      </c>
      <c r="AP167" s="1"/>
      <c r="AQ167" s="1"/>
      <c r="AR167">
        <v>150</v>
      </c>
      <c r="AS167" s="1">
        <v>46.636528323126143</v>
      </c>
      <c r="AT167">
        <v>100</v>
      </c>
      <c r="AU167" s="1">
        <v>21.641422441579365</v>
      </c>
      <c r="AV167">
        <v>100</v>
      </c>
      <c r="AW167" s="1">
        <v>23.314049713492707</v>
      </c>
      <c r="AX167">
        <v>100</v>
      </c>
      <c r="AY167" s="1">
        <v>19.192688270275241</v>
      </c>
      <c r="AZ167">
        <v>100</v>
      </c>
      <c r="BA167" s="1">
        <v>19.374096856540795</v>
      </c>
      <c r="BB167">
        <v>100</v>
      </c>
      <c r="BC167" s="1">
        <v>18.192644734596136</v>
      </c>
      <c r="BD167">
        <v>250</v>
      </c>
      <c r="BE167" s="1">
        <v>35.204885719283581</v>
      </c>
      <c r="BF167">
        <v>200</v>
      </c>
      <c r="BG167" s="1">
        <v>23.121954215640578</v>
      </c>
      <c r="BH167">
        <v>200</v>
      </c>
      <c r="BI167" s="1">
        <v>24.713297890096662</v>
      </c>
    </row>
    <row r="168" spans="1:102" x14ac:dyDescent="0.25">
      <c r="A168" t="s">
        <v>38</v>
      </c>
      <c r="B168" t="s">
        <v>81</v>
      </c>
      <c r="C168" s="2">
        <v>39143</v>
      </c>
      <c r="D168" s="1">
        <v>7</v>
      </c>
      <c r="E168" t="s">
        <v>55</v>
      </c>
      <c r="F168">
        <v>143</v>
      </c>
      <c r="G168" t="s">
        <v>7</v>
      </c>
      <c r="H168" s="3">
        <v>11</v>
      </c>
      <c r="I168">
        <v>1000</v>
      </c>
      <c r="J168" s="1">
        <f t="shared" si="4"/>
        <v>90.909090909090907</v>
      </c>
      <c r="K168" s="4"/>
      <c r="L168" s="4"/>
      <c r="M168" s="1"/>
      <c r="N168" s="1"/>
      <c r="O168" s="4"/>
      <c r="P168" s="4"/>
      <c r="Q168" s="5"/>
      <c r="R168" s="4"/>
      <c r="S168" s="4"/>
      <c r="T168" s="1"/>
      <c r="U168" s="1"/>
      <c r="V168" s="1"/>
      <c r="W168" s="1"/>
      <c r="X168" s="1"/>
      <c r="Y168" s="4"/>
      <c r="Z168" s="4"/>
      <c r="AA168" s="3"/>
      <c r="AB168" s="1"/>
      <c r="AC168" s="1"/>
      <c r="AD168" s="3"/>
      <c r="AE168" s="3"/>
      <c r="AF168" s="3"/>
      <c r="AG168" s="3"/>
      <c r="AH168" s="1"/>
      <c r="AI168" s="1"/>
      <c r="AJ168" s="1"/>
      <c r="AK168" s="1"/>
      <c r="AL168" s="1"/>
      <c r="AM168" s="1"/>
      <c r="AN168" s="4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</row>
    <row r="169" spans="1:102" x14ac:dyDescent="0.25">
      <c r="A169" t="s">
        <v>38</v>
      </c>
      <c r="B169" t="s">
        <v>81</v>
      </c>
      <c r="C169" s="2">
        <v>39146</v>
      </c>
      <c r="D169" s="1"/>
      <c r="F169">
        <v>146</v>
      </c>
      <c r="G169" t="s">
        <v>7</v>
      </c>
      <c r="H169" s="3">
        <v>11</v>
      </c>
      <c r="I169">
        <v>1000</v>
      </c>
      <c r="J169" s="1">
        <f t="shared" si="4"/>
        <v>90.909090909090907</v>
      </c>
      <c r="M169" s="1"/>
      <c r="N169" s="1"/>
      <c r="O169" s="4"/>
      <c r="P169" s="4"/>
      <c r="Q169" s="5"/>
      <c r="S169" s="4"/>
      <c r="T169" s="1"/>
      <c r="U169" s="1"/>
      <c r="V169" s="1"/>
      <c r="W169" s="1"/>
      <c r="X169" s="1"/>
      <c r="AA169" s="3"/>
      <c r="AB169" s="1"/>
      <c r="AC169" s="1"/>
      <c r="AD169" s="3"/>
      <c r="AE169" s="3"/>
      <c r="AF169" s="3"/>
      <c r="AG169" s="3"/>
      <c r="AH169" s="1"/>
      <c r="AI169" s="1"/>
      <c r="AJ169" s="1"/>
      <c r="AK169" s="1"/>
      <c r="AL169" s="1">
        <v>208.07578109040259</v>
      </c>
      <c r="AM169" s="1">
        <f>AR169+AT169+AV169+AX169+AZ169+BB169+BD169+BF169+BH169</f>
        <v>1300</v>
      </c>
      <c r="AO169" s="1">
        <f>AS169+AU169+AW169+AY169+BA169+BC169+BE169+BG169+BI169</f>
        <v>212.68561922327922</v>
      </c>
      <c r="AP169" s="1"/>
      <c r="AQ169" s="1"/>
      <c r="AR169">
        <v>150</v>
      </c>
      <c r="AS169" s="1">
        <v>40.58808892354768</v>
      </c>
      <c r="AT169">
        <v>100</v>
      </c>
      <c r="AU169" s="1">
        <v>19.893263018160717</v>
      </c>
      <c r="AV169">
        <v>100</v>
      </c>
      <c r="AW169" s="1">
        <v>20.019026370978537</v>
      </c>
      <c r="AX169">
        <v>100</v>
      </c>
      <c r="AY169" s="1">
        <v>17.585655629106078</v>
      </c>
      <c r="AZ169">
        <v>100</v>
      </c>
      <c r="BA169" s="1">
        <v>17.606255111503124</v>
      </c>
      <c r="BB169">
        <v>100</v>
      </c>
      <c r="BC169" s="1">
        <v>17.08096831037868</v>
      </c>
      <c r="BD169">
        <v>250</v>
      </c>
      <c r="BE169" s="1">
        <v>32.673006255001795</v>
      </c>
      <c r="BF169">
        <v>200</v>
      </c>
      <c r="BG169" s="1">
        <v>22.373409117280566</v>
      </c>
      <c r="BH169">
        <v>200</v>
      </c>
      <c r="BI169" s="1">
        <v>24.865946487322056</v>
      </c>
    </row>
    <row r="170" spans="1:102" x14ac:dyDescent="0.25">
      <c r="A170" t="s">
        <v>38</v>
      </c>
      <c r="B170" t="s">
        <v>81</v>
      </c>
      <c r="C170" s="2">
        <v>39150</v>
      </c>
      <c r="D170" s="1"/>
      <c r="F170">
        <v>150</v>
      </c>
      <c r="G170" t="s">
        <v>7</v>
      </c>
      <c r="H170" s="3">
        <v>11</v>
      </c>
      <c r="I170">
        <v>1000</v>
      </c>
      <c r="J170" s="1">
        <f t="shared" si="4"/>
        <v>90.909090909090907</v>
      </c>
      <c r="M170" s="1"/>
      <c r="N170" s="1"/>
      <c r="O170" s="4"/>
      <c r="P170" s="4"/>
      <c r="Q170" s="5"/>
      <c r="S170" s="4"/>
      <c r="T170" s="1"/>
      <c r="U170" s="1"/>
      <c r="V170" s="1"/>
      <c r="W170" s="1"/>
      <c r="X170" s="1"/>
      <c r="AA170" s="3"/>
      <c r="AB170" s="1"/>
      <c r="AC170" s="1"/>
      <c r="AD170" s="3"/>
      <c r="AE170" s="3"/>
      <c r="AF170" s="3"/>
      <c r="AG170" s="3"/>
      <c r="AH170" s="1"/>
      <c r="AI170" s="1"/>
      <c r="AJ170" s="1"/>
      <c r="AK170" s="1"/>
      <c r="AL170" s="1">
        <v>186.38658443406061</v>
      </c>
      <c r="AM170" s="1">
        <f>AR170+AT170+AV170+AX170+AZ170+BB170+BD170+BF170+BH170</f>
        <v>1300</v>
      </c>
      <c r="AO170" s="1">
        <f>AS170+AU170+AW170+AY170+BA170+BC170+BE170+BG170+BI170</f>
        <v>191.30959952268537</v>
      </c>
      <c r="AP170" s="1"/>
      <c r="AQ170" s="1"/>
      <c r="AR170">
        <v>150</v>
      </c>
      <c r="AS170" s="1">
        <v>36.177173575946711</v>
      </c>
      <c r="AT170">
        <v>100</v>
      </c>
      <c r="AU170" s="1">
        <v>18.887066532077164</v>
      </c>
      <c r="AV170">
        <v>100</v>
      </c>
      <c r="AW170" s="1">
        <v>17.126720726783311</v>
      </c>
      <c r="AX170">
        <v>100</v>
      </c>
      <c r="AY170" s="1">
        <v>15.025514507865415</v>
      </c>
      <c r="AZ170">
        <v>100</v>
      </c>
      <c r="BA170" s="1">
        <v>14.848317782876634</v>
      </c>
      <c r="BB170">
        <v>100</v>
      </c>
      <c r="BC170" s="1">
        <v>14.472062399296556</v>
      </c>
      <c r="BD170">
        <v>250</v>
      </c>
      <c r="BE170" s="1">
        <v>28.994002080728915</v>
      </c>
      <c r="BF170">
        <v>200</v>
      </c>
      <c r="BG170" s="1">
        <v>21.043763511269553</v>
      </c>
      <c r="BH170">
        <v>200</v>
      </c>
      <c r="BI170" s="1">
        <v>24.734978405841112</v>
      </c>
    </row>
    <row r="171" spans="1:102" x14ac:dyDescent="0.25">
      <c r="A171" t="s">
        <v>38</v>
      </c>
      <c r="B171" t="s">
        <v>81</v>
      </c>
      <c r="C171" s="2">
        <v>39153</v>
      </c>
      <c r="D171" s="1"/>
      <c r="F171">
        <v>153</v>
      </c>
      <c r="G171" t="s">
        <v>7</v>
      </c>
      <c r="H171" s="3">
        <v>11</v>
      </c>
      <c r="I171">
        <v>1000</v>
      </c>
      <c r="J171" s="1">
        <f t="shared" si="4"/>
        <v>90.909090909090907</v>
      </c>
      <c r="M171" s="1"/>
      <c r="N171" s="1"/>
      <c r="O171" s="4"/>
      <c r="P171" s="4"/>
      <c r="Q171" s="5"/>
      <c r="S171" s="4"/>
      <c r="T171" s="1"/>
      <c r="U171" s="1"/>
      <c r="V171" s="1"/>
      <c r="W171" s="1"/>
      <c r="X171" s="1"/>
      <c r="AA171" s="3"/>
      <c r="AB171" s="1"/>
      <c r="AC171" s="1"/>
      <c r="AD171" s="3"/>
      <c r="AE171" s="3"/>
      <c r="AF171" s="3"/>
      <c r="AG171" s="3"/>
      <c r="AH171" s="1"/>
      <c r="AI171" s="1"/>
      <c r="AJ171" s="1"/>
      <c r="AK171" s="1"/>
      <c r="AL171" s="1">
        <v>175.4745167645452</v>
      </c>
      <c r="AM171" s="1">
        <f>AR171+AT171+AV171+AX171+AZ171+BB171+BD171+BF171+BH171</f>
        <v>1300</v>
      </c>
      <c r="AO171" s="1">
        <f>AS171+AU171+AW171+AY171+BA171+BC171+BE171+BG171+BI171</f>
        <v>181.09840224097465</v>
      </c>
      <c r="AP171" s="1"/>
      <c r="AQ171" s="1"/>
      <c r="AR171">
        <v>150</v>
      </c>
      <c r="AS171" s="1">
        <v>28.582808882757053</v>
      </c>
      <c r="AT171">
        <v>100</v>
      </c>
      <c r="AU171" s="1">
        <v>17.745323447155933</v>
      </c>
      <c r="AV171">
        <v>100</v>
      </c>
      <c r="AW171" s="1">
        <v>15.347024561324384</v>
      </c>
      <c r="AX171">
        <v>100</v>
      </c>
      <c r="AY171" s="1">
        <v>13.161651109961833</v>
      </c>
      <c r="AZ171">
        <v>100</v>
      </c>
      <c r="BA171" s="1">
        <v>14.291950514535785</v>
      </c>
      <c r="BB171">
        <v>100</v>
      </c>
      <c r="BC171" s="1">
        <v>13.781753956278754</v>
      </c>
      <c r="BD171">
        <v>250</v>
      </c>
      <c r="BE171" s="1">
        <v>29.861978757636727</v>
      </c>
      <c r="BF171">
        <v>200</v>
      </c>
      <c r="BG171" s="1">
        <v>22.136052172178402</v>
      </c>
      <c r="BH171">
        <v>200</v>
      </c>
      <c r="BI171" s="1">
        <v>26.189858839145778</v>
      </c>
    </row>
    <row r="172" spans="1:102" x14ac:dyDescent="0.25">
      <c r="A172" t="s">
        <v>38</v>
      </c>
      <c r="B172" t="s">
        <v>81</v>
      </c>
      <c r="C172" s="2">
        <v>39154</v>
      </c>
      <c r="D172" s="1"/>
      <c r="F172">
        <v>154</v>
      </c>
      <c r="G172" t="s">
        <v>7</v>
      </c>
      <c r="H172" s="3">
        <v>11</v>
      </c>
      <c r="I172">
        <v>1000</v>
      </c>
      <c r="J172" s="1">
        <f t="shared" ref="J172:J179" si="11">1000000/H172/I172</f>
        <v>90.909090909090907</v>
      </c>
      <c r="M172" s="1"/>
      <c r="N172" s="1"/>
      <c r="O172" s="4"/>
      <c r="P172" s="4"/>
      <c r="Q172" s="5"/>
      <c r="S172" s="4"/>
      <c r="T172" s="1"/>
      <c r="U172" s="1"/>
      <c r="V172" s="1"/>
      <c r="W172" s="1"/>
      <c r="X172" s="1"/>
      <c r="AA172" s="3"/>
      <c r="AB172" s="1"/>
      <c r="AC172" s="1"/>
      <c r="AD172" s="3"/>
      <c r="AE172" s="3"/>
      <c r="AF172" s="3"/>
      <c r="AG172" s="3"/>
      <c r="AH172" s="1"/>
      <c r="AI172" s="1"/>
      <c r="AJ172" s="1"/>
      <c r="AK172" s="1"/>
      <c r="AL172" s="1">
        <v>165.04502233206031</v>
      </c>
      <c r="AM172" s="1">
        <f>AR172+AT172+AV172+AX172+AZ172+BB172+BD172+BF172+BH172</f>
        <v>1300</v>
      </c>
      <c r="AO172" s="1">
        <f>AS172+AU172+AW172+AY172+BA172+BC172+BE172+BG172+BI172</f>
        <v>170.72782489277046</v>
      </c>
      <c r="AP172" s="1"/>
      <c r="AQ172" s="1"/>
      <c r="AR172">
        <v>150</v>
      </c>
      <c r="AS172" s="1">
        <v>28.198508933240436</v>
      </c>
      <c r="AT172">
        <v>100</v>
      </c>
      <c r="AU172" s="1">
        <v>16.926166775332177</v>
      </c>
      <c r="AV172">
        <v>100</v>
      </c>
      <c r="AW172" s="1">
        <v>13.735413903190272</v>
      </c>
      <c r="AX172">
        <v>100</v>
      </c>
      <c r="AY172" s="1">
        <v>11.2716376324599</v>
      </c>
      <c r="AZ172">
        <v>100</v>
      </c>
      <c r="BA172" s="1">
        <v>12.165399295267072</v>
      </c>
      <c r="BB172">
        <v>100</v>
      </c>
      <c r="BC172" s="1">
        <v>12.811214174198696</v>
      </c>
      <c r="BD172">
        <v>250</v>
      </c>
      <c r="BE172" s="1">
        <v>27.643522698126269</v>
      </c>
      <c r="BF172">
        <v>200</v>
      </c>
      <c r="BG172" s="1">
        <v>22.214296305126304</v>
      </c>
      <c r="BH172">
        <v>200</v>
      </c>
      <c r="BI172" s="1">
        <v>25.761665175829343</v>
      </c>
    </row>
    <row r="173" spans="1:102" x14ac:dyDescent="0.25">
      <c r="A173" t="s">
        <v>38</v>
      </c>
      <c r="B173" t="s">
        <v>81</v>
      </c>
      <c r="C173" s="2">
        <v>39157</v>
      </c>
      <c r="D173" s="1"/>
      <c r="F173">
        <v>157</v>
      </c>
      <c r="G173" t="s">
        <v>7</v>
      </c>
      <c r="H173" s="3">
        <v>11</v>
      </c>
      <c r="I173">
        <v>1000</v>
      </c>
      <c r="J173" s="1">
        <f t="shared" si="11"/>
        <v>90.909090909090907</v>
      </c>
      <c r="M173" s="1"/>
      <c r="N173" s="1"/>
      <c r="O173" s="4"/>
      <c r="P173" s="4"/>
      <c r="Q173" s="5"/>
      <c r="S173" s="4"/>
      <c r="T173" s="1"/>
      <c r="U173" s="1"/>
      <c r="V173" s="1"/>
      <c r="W173" s="1"/>
      <c r="X173" s="1"/>
      <c r="AA173" s="3"/>
      <c r="AB173" s="1"/>
      <c r="AC173" s="1"/>
      <c r="AD173" s="3"/>
      <c r="AE173" s="3"/>
      <c r="AF173" s="3"/>
      <c r="AG173" s="3"/>
      <c r="AH173" s="1"/>
      <c r="AI173" s="1"/>
      <c r="AJ173" s="1"/>
      <c r="AK173" s="1"/>
      <c r="AL173" s="1">
        <v>220.16057307413431</v>
      </c>
      <c r="AM173" s="1">
        <f>AR173+AT173+AV173+AX173+AZ173+BB173+BD173+BF173+BH173</f>
        <v>1300</v>
      </c>
      <c r="AO173" s="1">
        <f>AS173+AU173+AW173+AY173+BA173+BC173+BE173+BG173+BI173</f>
        <v>224.6406463213464</v>
      </c>
      <c r="AP173" s="1"/>
      <c r="AQ173" s="1"/>
      <c r="AR173">
        <v>150</v>
      </c>
      <c r="AS173" s="1">
        <v>40.647252925756433</v>
      </c>
      <c r="AT173">
        <v>100</v>
      </c>
      <c r="AU173" s="1">
        <v>21.749507575078439</v>
      </c>
      <c r="AV173">
        <v>100</v>
      </c>
      <c r="AW173" s="1">
        <v>23.685135253249662</v>
      </c>
      <c r="AX173">
        <v>100</v>
      </c>
      <c r="AY173" s="1">
        <v>19.06167645887227</v>
      </c>
      <c r="AZ173">
        <v>100</v>
      </c>
      <c r="BA173" s="1">
        <v>18.874292214138961</v>
      </c>
      <c r="BB173">
        <v>100</v>
      </c>
      <c r="BC173" s="1">
        <v>18.627128946545959</v>
      </c>
      <c r="BD173">
        <v>250</v>
      </c>
      <c r="BE173" s="1">
        <v>35.018100975432944</v>
      </c>
      <c r="BF173">
        <v>200</v>
      </c>
      <c r="BG173" s="1">
        <v>22.53576041016094</v>
      </c>
      <c r="BH173">
        <v>200</v>
      </c>
      <c r="BI173" s="1">
        <v>24.441791562110744</v>
      </c>
    </row>
    <row r="174" spans="1:102" x14ac:dyDescent="0.25">
      <c r="A174" t="s">
        <v>38</v>
      </c>
      <c r="B174" t="s">
        <v>81</v>
      </c>
      <c r="C174" s="2">
        <v>39161</v>
      </c>
      <c r="D174" s="1"/>
      <c r="E174" s="2"/>
      <c r="F174">
        <v>161</v>
      </c>
      <c r="G174" t="s">
        <v>7</v>
      </c>
      <c r="H174" s="3">
        <v>11</v>
      </c>
      <c r="I174">
        <v>1000</v>
      </c>
      <c r="J174" s="1">
        <f t="shared" si="11"/>
        <v>90.909090909090907</v>
      </c>
      <c r="K174" s="4"/>
      <c r="L174" s="4"/>
      <c r="M174" s="1"/>
      <c r="N174" s="1"/>
      <c r="O174" s="4"/>
      <c r="P174" s="4"/>
      <c r="Q174" s="5"/>
      <c r="R174" s="4"/>
      <c r="S174" s="4"/>
      <c r="T174" s="1"/>
      <c r="U174" s="1"/>
      <c r="V174" s="1"/>
      <c r="W174" s="1"/>
      <c r="X174" s="1"/>
      <c r="Y174" s="4"/>
      <c r="Z174" s="4"/>
      <c r="AA174" s="3"/>
      <c r="AB174" s="1"/>
      <c r="AC174" s="1"/>
      <c r="AD174" s="3"/>
      <c r="AE174" s="3"/>
      <c r="AF174" s="3"/>
      <c r="AG174" s="3"/>
      <c r="AH174" s="1"/>
      <c r="AI174" s="1"/>
      <c r="AJ174" s="1">
        <v>153.41</v>
      </c>
      <c r="AK174" s="1">
        <v>116.82907236122</v>
      </c>
      <c r="AL174" s="1"/>
      <c r="AM174" s="1"/>
      <c r="AN174" s="4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</row>
    <row r="175" spans="1:102" x14ac:dyDescent="0.25">
      <c r="A175" t="s">
        <v>38</v>
      </c>
      <c r="B175" t="s">
        <v>81</v>
      </c>
      <c r="C175" s="2">
        <v>39162</v>
      </c>
      <c r="D175" s="1"/>
      <c r="F175">
        <v>162</v>
      </c>
      <c r="G175" t="s">
        <v>7</v>
      </c>
      <c r="H175" s="3">
        <v>11</v>
      </c>
      <c r="I175">
        <v>1000</v>
      </c>
      <c r="J175" s="1">
        <f t="shared" si="11"/>
        <v>90.909090909090907</v>
      </c>
      <c r="M175" s="1"/>
      <c r="N175" s="1"/>
      <c r="O175" s="4"/>
      <c r="P175" s="4"/>
      <c r="Q175" s="5"/>
      <c r="S175" s="4"/>
      <c r="T175" s="1"/>
      <c r="U175" s="1"/>
      <c r="V175" s="1"/>
      <c r="W175" s="1"/>
      <c r="X175" s="1"/>
      <c r="AA175" s="3"/>
      <c r="AB175" s="1"/>
      <c r="AC175" s="1"/>
      <c r="AD175" s="3"/>
      <c r="AE175" s="3"/>
      <c r="AF175" s="3"/>
      <c r="AG175" s="3"/>
      <c r="AH175" s="1"/>
      <c r="AI175" s="1"/>
      <c r="AJ175" s="1"/>
      <c r="AK175" s="1"/>
      <c r="AL175" s="1">
        <v>184.14477214109019</v>
      </c>
      <c r="AM175" s="1">
        <f>AR175+AT175+AV175+AX175+AZ175+BB175+BD175+BF175+BH175</f>
        <v>1300</v>
      </c>
      <c r="AO175" s="1">
        <f>AS175+AU175+AW175+AY175+BA175+BC175+BE175+BG175+BI175</f>
        <v>189.72393142072985</v>
      </c>
      <c r="AP175" s="1"/>
      <c r="AQ175" s="1"/>
      <c r="AR175">
        <v>150</v>
      </c>
      <c r="AS175" s="1">
        <v>30.414436988977144</v>
      </c>
      <c r="AT175">
        <v>100</v>
      </c>
      <c r="AU175" s="1">
        <v>18.609932471199961</v>
      </c>
      <c r="AV175">
        <v>100</v>
      </c>
      <c r="AW175" s="1">
        <v>18.47809975794523</v>
      </c>
      <c r="AX175">
        <v>100</v>
      </c>
      <c r="AY175" s="1">
        <v>15.634242564731016</v>
      </c>
      <c r="AZ175">
        <v>100</v>
      </c>
      <c r="BA175" s="1">
        <v>15.543420362929055</v>
      </c>
      <c r="BB175">
        <v>100</v>
      </c>
      <c r="BC175" s="1">
        <v>15.703221452175546</v>
      </c>
      <c r="BD175">
        <v>250</v>
      </c>
      <c r="BE175" s="1">
        <v>29.817783372418603</v>
      </c>
      <c r="BF175">
        <v>200</v>
      </c>
      <c r="BG175" s="1">
        <v>21.606000860480783</v>
      </c>
      <c r="BH175">
        <v>200</v>
      </c>
      <c r="BI175" s="1">
        <v>23.916793589872533</v>
      </c>
    </row>
    <row r="176" spans="1:102" x14ac:dyDescent="0.25">
      <c r="A176" t="s">
        <v>38</v>
      </c>
      <c r="B176" t="s">
        <v>81</v>
      </c>
      <c r="C176" s="2">
        <v>39163</v>
      </c>
      <c r="D176" s="1">
        <v>8</v>
      </c>
      <c r="E176" s="2" t="s">
        <v>54</v>
      </c>
      <c r="F176">
        <v>163</v>
      </c>
      <c r="G176" t="s">
        <v>7</v>
      </c>
      <c r="H176" s="3">
        <v>11</v>
      </c>
      <c r="I176">
        <v>1000</v>
      </c>
      <c r="J176" s="1">
        <f t="shared" si="11"/>
        <v>90.909090909090907</v>
      </c>
      <c r="K176" s="4"/>
      <c r="L176" s="4"/>
      <c r="M176" s="1"/>
      <c r="N176" s="1"/>
      <c r="O176" s="4"/>
      <c r="P176" s="4"/>
      <c r="Q176" s="5"/>
      <c r="R176" s="4"/>
      <c r="S176" s="4"/>
      <c r="T176" s="1"/>
      <c r="U176" s="1"/>
      <c r="V176" s="1"/>
      <c r="W176" s="1"/>
      <c r="X176" s="1"/>
      <c r="Y176" s="4"/>
      <c r="Z176" s="4"/>
      <c r="AA176" s="3"/>
      <c r="AB176" s="1"/>
      <c r="AC176" s="1"/>
      <c r="AD176" s="3"/>
      <c r="AE176" s="3"/>
      <c r="AF176" s="3"/>
      <c r="AG176" s="3"/>
      <c r="AH176" s="1"/>
      <c r="AI176" s="1"/>
      <c r="AJ176" s="1"/>
      <c r="AK176" s="1"/>
      <c r="AL176" s="1"/>
      <c r="AM176" s="1"/>
      <c r="AN176" s="4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</row>
    <row r="177" spans="1:61" x14ac:dyDescent="0.25">
      <c r="A177" t="s">
        <v>38</v>
      </c>
      <c r="B177" t="s">
        <v>81</v>
      </c>
      <c r="C177" s="2">
        <v>39167</v>
      </c>
      <c r="F177">
        <v>167</v>
      </c>
      <c r="G177" t="s">
        <v>7</v>
      </c>
      <c r="H177" s="3">
        <v>11</v>
      </c>
      <c r="I177">
        <v>1000</v>
      </c>
      <c r="J177" s="1">
        <f t="shared" si="11"/>
        <v>90.909090909090907</v>
      </c>
      <c r="M177" s="1">
        <v>387.39665481441529</v>
      </c>
      <c r="N177" s="1">
        <v>239.03508977843461</v>
      </c>
      <c r="O177" s="4">
        <v>2.7461355765574051</v>
      </c>
      <c r="P177" s="4">
        <v>7.0499826560989978E-2</v>
      </c>
      <c r="Q177" s="5">
        <f>O177/N177</f>
        <v>1.1488420294705858E-2</v>
      </c>
      <c r="R177" s="5">
        <v>2.5821690449733693E-2</v>
      </c>
      <c r="S177" s="3">
        <f>N177*R177</f>
        <v>6.1722900948830404</v>
      </c>
      <c r="T177" s="1"/>
      <c r="U177" s="1">
        <v>210.62972808806049</v>
      </c>
      <c r="V177" s="1">
        <v>714.15044956138399</v>
      </c>
      <c r="W177" s="1">
        <v>924.78017764944479</v>
      </c>
      <c r="X177" s="1">
        <f>M177+N177+W177</f>
        <v>1551.2119222422948</v>
      </c>
      <c r="Y177" s="4">
        <f>W177/X177</f>
        <v>0.59616623904789512</v>
      </c>
      <c r="Z177" s="4"/>
      <c r="AA177" s="3"/>
      <c r="AB177" s="1"/>
      <c r="AC177" s="1"/>
      <c r="AD177" s="3"/>
      <c r="AE177" s="4">
        <f>M177/X177</f>
        <v>0.2497380591650101</v>
      </c>
      <c r="AF177" s="4">
        <f>N177/X177</f>
        <v>0.15409570178709472</v>
      </c>
      <c r="AG177" s="4">
        <f>W177/X177</f>
        <v>0.59616623904789512</v>
      </c>
      <c r="AH177" s="1"/>
      <c r="AI177" s="1"/>
      <c r="AJ177" s="1">
        <v>36.582740010410063</v>
      </c>
      <c r="AK177" s="1">
        <v>116.82907236122</v>
      </c>
      <c r="AL177" s="1"/>
      <c r="AM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x14ac:dyDescent="0.25">
      <c r="A178" t="s">
        <v>38</v>
      </c>
      <c r="B178" t="s">
        <v>81</v>
      </c>
      <c r="C178" s="2">
        <v>39168</v>
      </c>
      <c r="D178" s="1"/>
      <c r="F178">
        <v>168</v>
      </c>
      <c r="G178" t="s">
        <v>7</v>
      </c>
      <c r="H178" s="3">
        <v>11</v>
      </c>
      <c r="I178">
        <v>1000</v>
      </c>
      <c r="J178" s="1">
        <f t="shared" si="11"/>
        <v>90.909090909090907</v>
      </c>
      <c r="M178" s="1"/>
      <c r="N178" s="1"/>
      <c r="O178" s="4"/>
      <c r="P178" s="4"/>
      <c r="Q178" s="5"/>
      <c r="S178" s="4"/>
      <c r="T178" s="1"/>
      <c r="U178" s="1"/>
      <c r="V178" s="1"/>
      <c r="W178" s="1"/>
      <c r="X178" s="1"/>
      <c r="AA178" s="3"/>
      <c r="AB178" s="1"/>
      <c r="AC178" s="1"/>
      <c r="AD178" s="3"/>
      <c r="AE178" s="3"/>
      <c r="AF178" s="3"/>
      <c r="AG178" s="3"/>
      <c r="AH178" s="1"/>
      <c r="AI178" s="1"/>
      <c r="AJ178" s="1"/>
      <c r="AK178" s="1"/>
      <c r="AL178" s="1">
        <v>146.45384460907951</v>
      </c>
      <c r="AM178" s="1">
        <f>AR178+AT178+AV178+AX178+AZ178+BB178+BD178+BF178+BH178</f>
        <v>1300</v>
      </c>
      <c r="AO178" s="1">
        <f>AS178+AU178+AW178+AY178+BA178+BC178+BE178+BG178+BI178</f>
        <v>153.26606467202961</v>
      </c>
      <c r="AP178" s="1"/>
      <c r="AQ178" s="1"/>
      <c r="AR178">
        <v>150</v>
      </c>
      <c r="AS178" s="1">
        <v>19.001406291613151</v>
      </c>
      <c r="AT178">
        <v>100</v>
      </c>
      <c r="AU178" s="1">
        <v>16.56859613143267</v>
      </c>
      <c r="AV178">
        <v>100</v>
      </c>
      <c r="AW178" s="1">
        <v>13.094693383539544</v>
      </c>
      <c r="AX178">
        <v>100</v>
      </c>
      <c r="AY178" s="1">
        <v>10.729137325431594</v>
      </c>
      <c r="AZ178">
        <v>100</v>
      </c>
      <c r="BA178" s="1">
        <v>11.351124841121042</v>
      </c>
      <c r="BB178">
        <v>100</v>
      </c>
      <c r="BC178" s="1">
        <v>12.322621053242251</v>
      </c>
      <c r="BD178">
        <v>250</v>
      </c>
      <c r="BE178" s="1">
        <v>25.551130513657149</v>
      </c>
      <c r="BF178">
        <v>200</v>
      </c>
      <c r="BG178" s="1">
        <v>19.071177229793854</v>
      </c>
      <c r="BH178">
        <v>200</v>
      </c>
      <c r="BI178" s="1">
        <v>25.576177902198374</v>
      </c>
    </row>
    <row r="179" spans="1:61" x14ac:dyDescent="0.25">
      <c r="A179" t="s">
        <v>38</v>
      </c>
      <c r="B179" t="s">
        <v>81</v>
      </c>
      <c r="C179" s="2">
        <v>39175</v>
      </c>
      <c r="D179" s="1">
        <v>9</v>
      </c>
      <c r="E179" t="s">
        <v>46</v>
      </c>
      <c r="F179">
        <v>175</v>
      </c>
      <c r="G179" t="s">
        <v>7</v>
      </c>
      <c r="H179" s="3">
        <v>11</v>
      </c>
      <c r="I179">
        <v>1000</v>
      </c>
      <c r="J179" s="1">
        <f t="shared" si="11"/>
        <v>90.909090909090907</v>
      </c>
      <c r="M179" s="1"/>
      <c r="N179" s="1"/>
      <c r="O179" s="4"/>
      <c r="P179" s="4"/>
      <c r="Q179" s="5"/>
      <c r="S179" s="4"/>
      <c r="T179" s="1"/>
      <c r="U179" s="1"/>
      <c r="V179" s="1"/>
      <c r="W179" s="1"/>
      <c r="X179" s="1"/>
      <c r="Z179" s="1">
        <f>AB179*(1/(AA179/100))</f>
        <v>698.17293530414634</v>
      </c>
      <c r="AA179" s="3">
        <v>39.99152443203306</v>
      </c>
      <c r="AB179" s="1">
        <v>279.21000000000004</v>
      </c>
      <c r="AC179" s="1">
        <f>Z179-AB179</f>
        <v>418.9629353041463</v>
      </c>
      <c r="AD179" s="3">
        <v>12.300000000000002</v>
      </c>
      <c r="AE179" s="3"/>
      <c r="AF179" s="3"/>
      <c r="AG179" s="3"/>
      <c r="AH179" s="1"/>
      <c r="AI179" s="1"/>
      <c r="AJ179" s="1"/>
      <c r="AK179" s="1"/>
      <c r="AL179" s="1">
        <v>109.2420353873438</v>
      </c>
      <c r="AM179" s="1">
        <f>AR179+AT179+AV179+AX179+AZ179+BB179+BD179+BF179+BH179</f>
        <v>1300</v>
      </c>
      <c r="AO179" s="1">
        <f>AS179+AU179+AW179+AY179+BA179+BC179+BE179+BG179+BI179</f>
        <v>116.0648974477557</v>
      </c>
      <c r="AP179" s="1"/>
      <c r="AQ179" s="1"/>
      <c r="AR179">
        <v>150</v>
      </c>
      <c r="AS179" s="1">
        <v>16.827811594423373</v>
      </c>
      <c r="AT179">
        <v>100</v>
      </c>
      <c r="AU179" s="1">
        <v>14.199648526153453</v>
      </c>
      <c r="AV179">
        <v>100</v>
      </c>
      <c r="AW179" s="1">
        <v>6.6260416465036514</v>
      </c>
      <c r="AX179">
        <v>100</v>
      </c>
      <c r="AY179" s="1">
        <v>6.1157526570462615</v>
      </c>
      <c r="AZ179">
        <v>100</v>
      </c>
      <c r="BA179" s="1">
        <v>7.9340758700625074</v>
      </c>
      <c r="BB179">
        <v>100</v>
      </c>
      <c r="BC179" s="1">
        <v>8.6393509507902309</v>
      </c>
      <c r="BD179">
        <v>250</v>
      </c>
      <c r="BE179" s="1">
        <v>17.690016077316237</v>
      </c>
      <c r="BF179">
        <v>200</v>
      </c>
      <c r="BG179" s="1">
        <v>16.068647526659412</v>
      </c>
      <c r="BH179">
        <v>200</v>
      </c>
      <c r="BI179" s="1">
        <v>21.963552598800554</v>
      </c>
    </row>
  </sheetData>
  <autoFilter ref="A1:CX854" xr:uid="{C911DF83-7300-4B7A-8A42-16858D40307A}">
    <sortState xmlns:xlrd2="http://schemas.microsoft.com/office/spreadsheetml/2017/richdata2" ref="A492:CX630">
      <sortCondition ref="A1:A660"/>
    </sortState>
  </autoFilter>
  <sortState xmlns:xlrd2="http://schemas.microsoft.com/office/spreadsheetml/2017/richdata2" ref="A2:CX854">
    <sortCondition ref="A2:A854"/>
    <sortCondition ref="F2:F8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4389-BD58-4B4E-A4EC-4B115D6183DC}">
  <dimension ref="A1:H16"/>
  <sheetViews>
    <sheetView workbookViewId="0"/>
  </sheetViews>
  <sheetFormatPr defaultColWidth="39.5703125" defaultRowHeight="15" x14ac:dyDescent="0.25"/>
  <cols>
    <col min="1" max="1" width="16" bestFit="1" customWidth="1"/>
    <col min="2" max="2" width="31.7109375" bestFit="1" customWidth="1"/>
    <col min="3" max="3" width="29.42578125" bestFit="1" customWidth="1"/>
    <col min="4" max="4" width="30.7109375" bestFit="1" customWidth="1"/>
    <col min="5" max="5" width="27.7109375" bestFit="1" customWidth="1"/>
    <col min="6" max="6" width="31" bestFit="1" customWidth="1"/>
    <col min="7" max="7" width="29.28515625" bestFit="1" customWidth="1"/>
    <col min="8" max="8" width="32.5703125" bestFit="1" customWidth="1"/>
  </cols>
  <sheetData>
    <row r="1" spans="1:8" x14ac:dyDescent="0.25">
      <c r="A1" t="s">
        <v>0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</row>
    <row r="2" spans="1:8" x14ac:dyDescent="0.25">
      <c r="A2" t="s">
        <v>35</v>
      </c>
      <c r="B2" s="1">
        <v>9</v>
      </c>
      <c r="C2" s="1">
        <v>52</v>
      </c>
      <c r="D2" s="1">
        <v>71</v>
      </c>
      <c r="E2" s="1">
        <v>105</v>
      </c>
      <c r="F2" s="1">
        <v>126</v>
      </c>
      <c r="G2" s="1">
        <v>151</v>
      </c>
      <c r="H2" s="1">
        <v>162</v>
      </c>
    </row>
    <row r="3" spans="1:8" x14ac:dyDescent="0.25">
      <c r="A3" t="s">
        <v>36</v>
      </c>
      <c r="B3" s="1">
        <v>9</v>
      </c>
      <c r="C3" s="1">
        <v>52</v>
      </c>
      <c r="D3" s="1">
        <v>71</v>
      </c>
      <c r="E3" s="1">
        <v>109</v>
      </c>
      <c r="F3" s="1">
        <v>126</v>
      </c>
      <c r="G3" s="1">
        <v>158</v>
      </c>
      <c r="H3" s="1">
        <v>168</v>
      </c>
    </row>
    <row r="4" spans="1:8" x14ac:dyDescent="0.25">
      <c r="A4" t="s">
        <v>37</v>
      </c>
      <c r="B4" s="1">
        <v>9</v>
      </c>
      <c r="C4" s="1">
        <v>52</v>
      </c>
      <c r="D4" s="1">
        <v>71</v>
      </c>
      <c r="E4" s="1">
        <v>114</v>
      </c>
      <c r="F4" s="1">
        <v>126</v>
      </c>
      <c r="G4" s="1">
        <v>159</v>
      </c>
      <c r="H4" s="1">
        <v>168</v>
      </c>
    </row>
    <row r="5" spans="1:8" x14ac:dyDescent="0.25">
      <c r="A5" t="s">
        <v>38</v>
      </c>
      <c r="B5" s="1">
        <v>9</v>
      </c>
      <c r="C5" s="1">
        <v>52</v>
      </c>
      <c r="D5" s="1">
        <v>71</v>
      </c>
      <c r="E5" s="1">
        <v>116</v>
      </c>
      <c r="F5" s="1">
        <v>143</v>
      </c>
      <c r="G5" s="1">
        <v>163</v>
      </c>
      <c r="H5" s="1">
        <v>175</v>
      </c>
    </row>
    <row r="6" spans="1:8" x14ac:dyDescent="0.25">
      <c r="B6" s="1"/>
      <c r="C6" s="1"/>
      <c r="D6" s="1"/>
      <c r="E6" s="1"/>
      <c r="F6" s="1"/>
      <c r="G6" s="1"/>
      <c r="H6" s="1"/>
    </row>
    <row r="7" spans="1:8" x14ac:dyDescent="0.25">
      <c r="B7" s="1"/>
      <c r="C7" s="1"/>
      <c r="D7" s="1"/>
      <c r="E7" s="1"/>
      <c r="F7" s="1"/>
      <c r="G7" s="1"/>
      <c r="H7" s="1"/>
    </row>
    <row r="8" spans="1:8" x14ac:dyDescent="0.25">
      <c r="B8" s="1"/>
      <c r="C8" s="1"/>
      <c r="D8" s="1"/>
      <c r="E8" s="1"/>
      <c r="F8" s="1"/>
      <c r="G8" s="1"/>
      <c r="H8" s="1"/>
    </row>
    <row r="9" spans="1:8" x14ac:dyDescent="0.25">
      <c r="B9" s="1"/>
      <c r="C9" s="1"/>
      <c r="D9" s="1"/>
      <c r="E9" s="1"/>
      <c r="F9" s="1"/>
      <c r="G9" s="1"/>
      <c r="H9" s="1"/>
    </row>
    <row r="10" spans="1:8" x14ac:dyDescent="0.25">
      <c r="B10" s="1"/>
      <c r="C10" s="1"/>
      <c r="D10" s="1"/>
      <c r="E10" s="1"/>
      <c r="F10" s="1"/>
      <c r="G10" s="1"/>
      <c r="H10" s="1"/>
    </row>
    <row r="11" spans="1:8" x14ac:dyDescent="0.25">
      <c r="B11" s="1"/>
      <c r="C11" s="1"/>
      <c r="D11" s="1"/>
      <c r="E11" s="1"/>
      <c r="F11" s="1"/>
      <c r="G11" s="1"/>
      <c r="H11" s="1"/>
    </row>
    <row r="12" spans="1:8" x14ac:dyDescent="0.25">
      <c r="B12" s="1"/>
      <c r="C12" s="1"/>
      <c r="D12" s="1"/>
      <c r="E12" s="1"/>
      <c r="F12" s="1"/>
      <c r="G12" s="1"/>
      <c r="H12" s="1"/>
    </row>
    <row r="13" spans="1:8" x14ac:dyDescent="0.25">
      <c r="B13" s="1"/>
      <c r="C13" s="1"/>
      <c r="D13" s="1"/>
      <c r="E13" s="1"/>
      <c r="F13" s="1"/>
      <c r="G13" s="1"/>
      <c r="H13" s="1"/>
    </row>
    <row r="14" spans="1:8" x14ac:dyDescent="0.25">
      <c r="B14" s="1"/>
      <c r="C14" s="1"/>
      <c r="D14" s="1"/>
      <c r="E14" s="1"/>
      <c r="F14" s="1"/>
      <c r="G14" s="1"/>
      <c r="H14" s="1"/>
    </row>
    <row r="15" spans="1:8" x14ac:dyDescent="0.25">
      <c r="B15" s="1"/>
      <c r="C15" s="1"/>
      <c r="D15" s="1"/>
      <c r="E15" s="1"/>
      <c r="F15" s="1"/>
      <c r="G15" s="1"/>
      <c r="H15" s="1"/>
    </row>
    <row r="16" spans="1:8" x14ac:dyDescent="0.25"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2025-06-26T05:33:53Z</dcterms:modified>
</cp:coreProperties>
</file>