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DD969B03-4542-4ABF-B59D-ED9A66C8D4B8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CottonObserved!$A$1:$DP$89</definedName>
    <definedName name="_xlnm._FilterDatabase" localSheetId="1" hidden="1">PhenologyObserved!$A$1:$G$4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39" i="1" l="1"/>
  <c r="BD39" i="1"/>
  <c r="BG39" i="1"/>
  <c r="BJ39" i="1"/>
  <c r="BM39" i="1"/>
  <c r="BP39" i="1"/>
  <c r="BS39" i="1"/>
  <c r="BV39" i="1"/>
  <c r="BV86" i="1"/>
  <c r="BV85" i="1"/>
  <c r="BV81" i="1"/>
  <c r="BV79" i="1"/>
  <c r="BV78" i="1"/>
  <c r="BV77" i="1"/>
  <c r="BV75" i="1"/>
  <c r="BV73" i="1"/>
  <c r="BV71" i="1"/>
  <c r="BV70" i="1"/>
  <c r="BV69" i="1"/>
  <c r="BV65" i="1"/>
  <c r="BV64" i="1"/>
  <c r="BV63" i="1"/>
  <c r="BV56" i="1"/>
  <c r="BV55" i="1"/>
  <c r="BV52" i="1"/>
  <c r="BV50" i="1"/>
  <c r="BV48" i="1"/>
  <c r="BV47" i="1"/>
  <c r="BV45" i="1"/>
  <c r="BV43" i="1"/>
  <c r="BV41" i="1"/>
  <c r="BV40" i="1"/>
  <c r="BV35" i="1"/>
  <c r="BV34" i="1"/>
  <c r="BV33" i="1"/>
  <c r="BV26" i="1"/>
  <c r="BV25" i="1"/>
  <c r="BV22" i="1"/>
  <c r="BV20" i="1"/>
  <c r="BV19" i="1"/>
  <c r="BV18" i="1"/>
  <c r="BV16" i="1"/>
  <c r="BV14" i="1"/>
  <c r="BV12" i="1"/>
  <c r="BV11" i="1"/>
  <c r="BV10" i="1"/>
  <c r="BV6" i="1"/>
  <c r="BV5" i="1"/>
  <c r="BV4" i="1"/>
  <c r="BS86" i="1"/>
  <c r="BS85" i="1"/>
  <c r="BS81" i="1"/>
  <c r="BS79" i="1"/>
  <c r="BS78" i="1"/>
  <c r="BS77" i="1"/>
  <c r="BS75" i="1"/>
  <c r="BS73" i="1"/>
  <c r="BS71" i="1"/>
  <c r="BS70" i="1"/>
  <c r="BS69" i="1"/>
  <c r="BS65" i="1"/>
  <c r="BS64" i="1"/>
  <c r="BS63" i="1"/>
  <c r="BS56" i="1"/>
  <c r="BS55" i="1"/>
  <c r="BS52" i="1"/>
  <c r="BS50" i="1"/>
  <c r="BS48" i="1"/>
  <c r="BS47" i="1"/>
  <c r="BS45" i="1"/>
  <c r="BS43" i="1"/>
  <c r="BS41" i="1"/>
  <c r="BS40" i="1"/>
  <c r="BS35" i="1"/>
  <c r="BS34" i="1"/>
  <c r="BS33" i="1"/>
  <c r="BS26" i="1"/>
  <c r="BS25" i="1"/>
  <c r="BS22" i="1"/>
  <c r="BS20" i="1"/>
  <c r="BS19" i="1"/>
  <c r="BS18" i="1"/>
  <c r="BS16" i="1"/>
  <c r="BS14" i="1"/>
  <c r="BS12" i="1"/>
  <c r="BS11" i="1"/>
  <c r="BS10" i="1"/>
  <c r="BS6" i="1"/>
  <c r="BS5" i="1"/>
  <c r="BS4" i="1"/>
  <c r="BP86" i="1"/>
  <c r="BP85" i="1"/>
  <c r="BP81" i="1"/>
  <c r="BP79" i="1"/>
  <c r="BP78" i="1"/>
  <c r="BP77" i="1"/>
  <c r="BP75" i="1"/>
  <c r="BP73" i="1"/>
  <c r="BP71" i="1"/>
  <c r="BP70" i="1"/>
  <c r="BP69" i="1"/>
  <c r="BP65" i="1"/>
  <c r="BP64" i="1"/>
  <c r="BP63" i="1"/>
  <c r="BP56" i="1"/>
  <c r="BP55" i="1"/>
  <c r="BP52" i="1"/>
  <c r="BP50" i="1"/>
  <c r="BP48" i="1"/>
  <c r="BP47" i="1"/>
  <c r="BP45" i="1"/>
  <c r="BP43" i="1"/>
  <c r="BP41" i="1"/>
  <c r="BP40" i="1"/>
  <c r="BP35" i="1"/>
  <c r="BP34" i="1"/>
  <c r="BP33" i="1"/>
  <c r="BP26" i="1"/>
  <c r="BP25" i="1"/>
  <c r="BP22" i="1"/>
  <c r="BP20" i="1"/>
  <c r="BP19" i="1"/>
  <c r="BP18" i="1"/>
  <c r="BP16" i="1"/>
  <c r="BP14" i="1"/>
  <c r="BP12" i="1"/>
  <c r="BP11" i="1"/>
  <c r="BP10" i="1"/>
  <c r="BP6" i="1"/>
  <c r="BP5" i="1"/>
  <c r="BP4" i="1"/>
  <c r="BM86" i="1"/>
  <c r="BM85" i="1"/>
  <c r="BM81" i="1"/>
  <c r="BM79" i="1"/>
  <c r="BM78" i="1"/>
  <c r="BM77" i="1"/>
  <c r="BM75" i="1"/>
  <c r="BM73" i="1"/>
  <c r="BM71" i="1"/>
  <c r="BM70" i="1"/>
  <c r="BM69" i="1"/>
  <c r="BM65" i="1"/>
  <c r="BM64" i="1"/>
  <c r="BM63" i="1"/>
  <c r="BM56" i="1"/>
  <c r="BM55" i="1"/>
  <c r="BM52" i="1"/>
  <c r="BM50" i="1"/>
  <c r="BM48" i="1"/>
  <c r="BM47" i="1"/>
  <c r="BM45" i="1"/>
  <c r="BM43" i="1"/>
  <c r="BM41" i="1"/>
  <c r="BM40" i="1"/>
  <c r="BM35" i="1"/>
  <c r="BM34" i="1"/>
  <c r="BM33" i="1"/>
  <c r="BM26" i="1"/>
  <c r="BM25" i="1"/>
  <c r="BM22" i="1"/>
  <c r="BM20" i="1"/>
  <c r="BM19" i="1"/>
  <c r="BM18" i="1"/>
  <c r="BM16" i="1"/>
  <c r="BM14" i="1"/>
  <c r="BM12" i="1"/>
  <c r="BM11" i="1"/>
  <c r="BM10" i="1"/>
  <c r="BM6" i="1"/>
  <c r="BM5" i="1"/>
  <c r="BM4" i="1"/>
  <c r="BJ86" i="1"/>
  <c r="BJ85" i="1"/>
  <c r="BJ81" i="1"/>
  <c r="BJ79" i="1"/>
  <c r="BJ78" i="1"/>
  <c r="BJ77" i="1"/>
  <c r="BJ75" i="1"/>
  <c r="BJ73" i="1"/>
  <c r="BJ71" i="1"/>
  <c r="BJ70" i="1"/>
  <c r="BJ69" i="1"/>
  <c r="BJ65" i="1"/>
  <c r="BJ64" i="1"/>
  <c r="BJ63" i="1"/>
  <c r="BJ56" i="1"/>
  <c r="BJ55" i="1"/>
  <c r="BJ52" i="1"/>
  <c r="BJ50" i="1"/>
  <c r="BJ48" i="1"/>
  <c r="BJ47" i="1"/>
  <c r="BJ45" i="1"/>
  <c r="BJ43" i="1"/>
  <c r="BJ41" i="1"/>
  <c r="BJ40" i="1"/>
  <c r="BJ35" i="1"/>
  <c r="BJ34" i="1"/>
  <c r="BJ33" i="1"/>
  <c r="BJ26" i="1"/>
  <c r="BJ25" i="1"/>
  <c r="BJ22" i="1"/>
  <c r="BJ20" i="1"/>
  <c r="BJ19" i="1"/>
  <c r="BJ18" i="1"/>
  <c r="BJ16" i="1"/>
  <c r="BJ14" i="1"/>
  <c r="BJ12" i="1"/>
  <c r="BJ11" i="1"/>
  <c r="BJ10" i="1"/>
  <c r="BJ6" i="1"/>
  <c r="BJ5" i="1"/>
  <c r="BJ4" i="1"/>
  <c r="BG86" i="1"/>
  <c r="BG85" i="1"/>
  <c r="BG81" i="1"/>
  <c r="BG79" i="1"/>
  <c r="BG78" i="1"/>
  <c r="BG77" i="1"/>
  <c r="BG75" i="1"/>
  <c r="BG73" i="1"/>
  <c r="BG71" i="1"/>
  <c r="BG70" i="1"/>
  <c r="BG69" i="1"/>
  <c r="BG65" i="1"/>
  <c r="BG64" i="1"/>
  <c r="BG63" i="1"/>
  <c r="BG56" i="1"/>
  <c r="BG55" i="1"/>
  <c r="BG52" i="1"/>
  <c r="BG50" i="1"/>
  <c r="BG48" i="1"/>
  <c r="BG47" i="1"/>
  <c r="BG45" i="1"/>
  <c r="BG43" i="1"/>
  <c r="BG41" i="1"/>
  <c r="BG40" i="1"/>
  <c r="BG35" i="1"/>
  <c r="BG34" i="1"/>
  <c r="BG33" i="1"/>
  <c r="BG26" i="1"/>
  <c r="BG25" i="1"/>
  <c r="BG22" i="1"/>
  <c r="BG20" i="1"/>
  <c r="BG19" i="1"/>
  <c r="BG18" i="1"/>
  <c r="BG16" i="1"/>
  <c r="BG14" i="1"/>
  <c r="BG12" i="1"/>
  <c r="BG11" i="1"/>
  <c r="BG10" i="1"/>
  <c r="BG6" i="1"/>
  <c r="BG5" i="1"/>
  <c r="BG4" i="1"/>
  <c r="BD86" i="1"/>
  <c r="BD85" i="1"/>
  <c r="BD81" i="1"/>
  <c r="BD79" i="1"/>
  <c r="BD78" i="1"/>
  <c r="BD77" i="1"/>
  <c r="BD75" i="1"/>
  <c r="BD73" i="1"/>
  <c r="BD71" i="1"/>
  <c r="BD70" i="1"/>
  <c r="BD69" i="1"/>
  <c r="BD65" i="1"/>
  <c r="BD64" i="1"/>
  <c r="BD63" i="1"/>
  <c r="BD56" i="1"/>
  <c r="BD55" i="1"/>
  <c r="BD52" i="1"/>
  <c r="BD50" i="1"/>
  <c r="BD48" i="1"/>
  <c r="BD47" i="1"/>
  <c r="BD45" i="1"/>
  <c r="BD43" i="1"/>
  <c r="BD41" i="1"/>
  <c r="BD40" i="1"/>
  <c r="BD35" i="1"/>
  <c r="BD34" i="1"/>
  <c r="BD33" i="1"/>
  <c r="BD26" i="1"/>
  <c r="BD25" i="1"/>
  <c r="BD22" i="1"/>
  <c r="BD20" i="1"/>
  <c r="BD19" i="1"/>
  <c r="BD18" i="1"/>
  <c r="BD16" i="1"/>
  <c r="BD14" i="1"/>
  <c r="BD12" i="1"/>
  <c r="BD11" i="1"/>
  <c r="BD10" i="1"/>
  <c r="BD6" i="1"/>
  <c r="BD5" i="1"/>
  <c r="BD4" i="1"/>
  <c r="BA4" i="1"/>
  <c r="BA5" i="1"/>
  <c r="BA6" i="1"/>
  <c r="BA10" i="1"/>
  <c r="BA11" i="1"/>
  <c r="BA12" i="1"/>
  <c r="BA14" i="1"/>
  <c r="BA16" i="1"/>
  <c r="BA18" i="1"/>
  <c r="BA19" i="1"/>
  <c r="BA20" i="1"/>
  <c r="BA22" i="1"/>
  <c r="BA25" i="1"/>
  <c r="BA26" i="1"/>
  <c r="BA33" i="1"/>
  <c r="BA34" i="1"/>
  <c r="BA35" i="1"/>
  <c r="BA40" i="1"/>
  <c r="BA41" i="1"/>
  <c r="BA43" i="1"/>
  <c r="BA45" i="1"/>
  <c r="BA47" i="1"/>
  <c r="BA48" i="1"/>
  <c r="BA50" i="1"/>
  <c r="BA52" i="1"/>
  <c r="BA55" i="1"/>
  <c r="BA56" i="1"/>
  <c r="BA63" i="1"/>
  <c r="BA64" i="1"/>
  <c r="BA65" i="1"/>
  <c r="BA69" i="1"/>
  <c r="BA70" i="1"/>
  <c r="BA71" i="1"/>
  <c r="BA73" i="1"/>
  <c r="BA75" i="1"/>
  <c r="BA77" i="1"/>
  <c r="BA78" i="1"/>
  <c r="BA79" i="1"/>
  <c r="BA81" i="1"/>
  <c r="BA85" i="1"/>
  <c r="BA86" i="1"/>
  <c r="AF88" i="1"/>
  <c r="W88" i="1"/>
  <c r="T88" i="1"/>
  <c r="R88" i="1"/>
  <c r="O88" i="1"/>
  <c r="AF87" i="1"/>
  <c r="W87" i="1"/>
  <c r="T87" i="1"/>
  <c r="R87" i="1"/>
  <c r="O87" i="1"/>
  <c r="AF76" i="1"/>
  <c r="Z76" i="1"/>
  <c r="W76" i="1"/>
  <c r="T76" i="1"/>
  <c r="R76" i="1"/>
  <c r="O76" i="1"/>
  <c r="AF59" i="1"/>
  <c r="W59" i="1"/>
  <c r="T59" i="1"/>
  <c r="R59" i="1"/>
  <c r="O59" i="1"/>
  <c r="AF57" i="1"/>
  <c r="W57" i="1"/>
  <c r="T57" i="1"/>
  <c r="R57" i="1"/>
  <c r="O57" i="1"/>
  <c r="AF46" i="1"/>
  <c r="Z46" i="1"/>
  <c r="W46" i="1"/>
  <c r="T46" i="1"/>
  <c r="R46" i="1"/>
  <c r="O46" i="1"/>
  <c r="AF29" i="1"/>
  <c r="W29" i="1"/>
  <c r="T29" i="1"/>
  <c r="R29" i="1"/>
  <c r="O29" i="1"/>
  <c r="AF27" i="1"/>
  <c r="W27" i="1"/>
  <c r="T27" i="1"/>
  <c r="R27" i="1"/>
  <c r="O27" i="1"/>
  <c r="AF17" i="1"/>
  <c r="Z17" i="1"/>
  <c r="W17" i="1"/>
  <c r="T17" i="1"/>
  <c r="R17" i="1"/>
  <c r="O17" i="1"/>
  <c r="AU35" i="1" l="1"/>
  <c r="AU86" i="1"/>
  <c r="AU11" i="1"/>
  <c r="AU6" i="1"/>
  <c r="AD46" i="1"/>
  <c r="AU55" i="1"/>
  <c r="AU26" i="1"/>
  <c r="AU79" i="1"/>
  <c r="AU85" i="1"/>
  <c r="AU78" i="1"/>
  <c r="AU25" i="1"/>
  <c r="AU4" i="1"/>
  <c r="AU77" i="1"/>
  <c r="AU22" i="1"/>
  <c r="AU16" i="1"/>
  <c r="AU75" i="1"/>
  <c r="AU20" i="1"/>
  <c r="AU73" i="1"/>
  <c r="AU47" i="1"/>
  <c r="AU19" i="1"/>
  <c r="AU71" i="1"/>
  <c r="AU45" i="1"/>
  <c r="AU18" i="1"/>
  <c r="AU5" i="1"/>
  <c r="AU70" i="1"/>
  <c r="AU43" i="1"/>
  <c r="AU69" i="1"/>
  <c r="AU41" i="1"/>
  <c r="AD76" i="1"/>
  <c r="AU40" i="1"/>
  <c r="AU12" i="1"/>
  <c r="AU33" i="1"/>
  <c r="AU56" i="1"/>
  <c r="AU81" i="1"/>
  <c r="AU10" i="1"/>
  <c r="AU34" i="1"/>
  <c r="AU63" i="1"/>
  <c r="AU65" i="1"/>
  <c r="AU39" i="1"/>
  <c r="AU14" i="1"/>
  <c r="AU64" i="1"/>
  <c r="AU48" i="1"/>
  <c r="AU50" i="1"/>
  <c r="AU52" i="1"/>
  <c r="AD17" i="1"/>
</calcChain>
</file>

<file path=xl/sharedStrings.xml><?xml version="1.0" encoding="utf-8"?>
<sst xmlns="http://schemas.openxmlformats.org/spreadsheetml/2006/main" count="327" uniqueCount="137">
  <si>
    <t>SimulationName</t>
  </si>
  <si>
    <t>Clock.Today</t>
  </si>
  <si>
    <t>cultivar</t>
  </si>
  <si>
    <t>squarz</t>
  </si>
  <si>
    <t>bollz</t>
  </si>
  <si>
    <t>percent_l</t>
  </si>
  <si>
    <t>Sicot 748B3F</t>
  </si>
  <si>
    <t>node_1stfruit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</si>
  <si>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</si>
  <si>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</si>
  <si>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</si>
  <si>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</si>
  <si>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</si>
  <si>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</si>
  <si>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</si>
  <si>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</si>
  <si>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</si>
  <si>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</si>
  <si>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</si>
  <si>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</si>
  <si>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</si>
  <si>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</si>
  <si>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</si>
  <si>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</si>
  <si>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</si>
  <si>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</si>
  <si>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</si>
  <si>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</si>
  <si>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</si>
  <si>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</si>
  <si>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</si>
  <si>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</si>
  <si>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</si>
  <si>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</si>
  <si>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</si>
  <si>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Cotton.Phenology.DaysAfterSowing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</si>
  <si>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</si>
  <si>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</si>
  <si>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</si>
  <si>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</si>
  <si>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</si>
  <si>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</si>
  <si>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</si>
  <si>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</si>
  <si>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</si>
  <si>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</si>
  <si>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</si>
  <si>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Cotton.Phenology.Stage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</si>
  <si>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</si>
  <si>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</si>
  <si>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</si>
  <si>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</si>
  <si>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</si>
  <si>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</si>
  <si>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</si>
  <si>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</si>
  <si>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</si>
  <si>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</si>
  <si>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</si>
  <si>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</si>
  <si>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</si>
  <si>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</si>
  <si>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</si>
  <si>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</si>
  <si>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</si>
  <si>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Cotton.SowingData.Population</t>
  </si>
  <si>
    <t>Cotton.SowingData.Rowspacing</t>
  </si>
  <si>
    <t>Depth(6)</t>
  </si>
  <si>
    <t>Depth(7)</t>
  </si>
  <si>
    <t>Code</t>
  </si>
  <si>
    <t>fruit</t>
  </si>
  <si>
    <t>SoilDepth</t>
  </si>
  <si>
    <t>dw_SQ</t>
  </si>
  <si>
    <t>dw_GB</t>
  </si>
  <si>
    <t>Cotton.Lint.Wt</t>
  </si>
  <si>
    <t>Yield_bales</t>
  </si>
  <si>
    <t>SW1800mm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</si>
  <si>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</si>
  <si>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</si>
  <si>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</si>
  <si>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</si>
  <si>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</si>
  <si>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</si>
  <si>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</si>
  <si>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</si>
  <si>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Cotton.Seed.Wt</t>
  </si>
  <si>
    <t>Narrabri2023N150</t>
  </si>
  <si>
    <t>Narrabri2023N300</t>
  </si>
  <si>
    <t>SQ.N</t>
  </si>
  <si>
    <t>GB.NConc</t>
  </si>
  <si>
    <t>SQ.NConc</t>
  </si>
  <si>
    <t>GB.N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</si>
  <si>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</si>
  <si>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</si>
  <si>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</si>
  <si>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</si>
  <si>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</si>
  <si>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</si>
  <si>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</si>
  <si>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</si>
  <si>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</si>
  <si>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</si>
  <si>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</si>
  <si>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</si>
  <si>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</si>
  <si>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</si>
  <si>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</si>
  <si>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</si>
  <si>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</si>
  <si>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</si>
  <si>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</si>
  <si>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</si>
  <si>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</si>
  <si>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</si>
  <si>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</si>
  <si>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</si>
  <si>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</si>
  <si>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</si>
  <si>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Cotton.Bur.NConc</t>
  </si>
  <si>
    <t>Cotton.Bur.N</t>
  </si>
  <si>
    <t>Cotton.Boll.Wt</t>
  </si>
  <si>
    <t>Cotton.Boll.N</t>
  </si>
  <si>
    <t>Cotton.Leaf.SpecificAreaCanopy</t>
  </si>
  <si>
    <t>StartOpenBolls</t>
  </si>
  <si>
    <t>Cotton.Boll.HarvestIndex</t>
  </si>
  <si>
    <t>Sowing</t>
  </si>
  <si>
    <t>StartSquaring</t>
  </si>
  <si>
    <t>StartFlowering</t>
  </si>
  <si>
    <t>Maturity</t>
  </si>
  <si>
    <t>HarvestRipe</t>
  </si>
  <si>
    <t>Cotton.Phenology.EmergenceDAS</t>
  </si>
  <si>
    <t>Cotton.Phenology.SquaringDAS</t>
  </si>
  <si>
    <t>Cotton.Phenology.FloweringDAS</t>
  </si>
  <si>
    <t>Cotton.Phenology.OpenBollsDAS</t>
  </si>
  <si>
    <t>Cotton.Phenology.MaturityDAS</t>
  </si>
  <si>
    <t>Cotton.Phenology.HarvestRipeDAS</t>
  </si>
  <si>
    <t>Emergence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</si>
</sst>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DP295"/>
  <sheetViews>
    <sheetView tabSelected="1" zoomScaleNormal="100" workbookViewId="0">
      <pane xSplit="3" ySplit="1" topLeftCell="AE70" activePane="bottomRight" state="frozen"/>
      <selection pane="topRight" activeCell="D1" sqref="D1"/>
      <selection pane="bottomLeft" activeCell="A2" sqref="A2"/>
      <selection pane="bottomRight" activeCell="AK2" sqref="AK2:AL99"/>
    </sheetView>
  </sheetViews>
  <sheetFormatPr defaultColWidth="39.5703125" defaultRowHeight="15" x14ac:dyDescent="0.25"/>
  <cols>
    <col min="1" max="1" width="18.28515625" bestFit="1" customWidth="1"/>
    <col min="2" max="2" width="7.85546875" bestFit="1" customWidth="1"/>
    <col min="3" max="3" width="13.85546875" bestFit="1" customWidth="1"/>
    <col min="4" max="4" width="25.140625" bestFit="1" customWidth="1"/>
    <col min="5" max="5" width="37.5703125" bestFit="1" customWidth="1"/>
    <col min="6" max="6" width="35.7109375" bestFit="1" customWidth="1"/>
    <col min="7" max="7" width="11.85546875" bestFit="1" customWidth="1"/>
    <col min="8" max="8" width="31.140625" bestFit="1" customWidth="1"/>
    <col min="9" max="9" width="32" bestFit="1" customWidth="1"/>
    <col min="10" max="10" width="20.28515625" bestFit="1" customWidth="1"/>
    <col min="11" max="11" width="26.7109375" bestFit="1" customWidth="1"/>
    <col min="12" max="12" width="15.42578125" bestFit="1" customWidth="1"/>
    <col min="13" max="13" width="17.7109375" bestFit="1" customWidth="1"/>
    <col min="14" max="14" width="21" bestFit="1" customWidth="1"/>
    <col min="15" max="15" width="16.5703125" bestFit="1" customWidth="1"/>
    <col min="16" max="16" width="21.140625" bestFit="1" customWidth="1"/>
    <col min="17" max="17" width="17" bestFit="1" customWidth="1"/>
    <col min="18" max="18" width="32.42578125" bestFit="1" customWidth="1"/>
    <col min="19" max="19" width="24.42578125" bestFit="1" customWidth="1"/>
    <col min="20" max="20" width="15.7109375" bestFit="1" customWidth="1"/>
    <col min="21" max="21" width="9.42578125" style="12" bestFit="1" customWidth="1"/>
    <col min="22" max="22" width="12" style="12" bestFit="1" customWidth="1"/>
    <col min="23" max="23" width="7.7109375" style="12" bestFit="1" customWidth="1"/>
    <col min="24" max="24" width="9.42578125" style="12" bestFit="1" customWidth="1"/>
    <col min="25" max="25" width="12" style="12" bestFit="1" customWidth="1"/>
    <col min="26" max="26" width="7.7109375" style="12" bestFit="1" customWidth="1"/>
    <col min="27" max="27" width="19.28515625" style="12" bestFit="1" customWidth="1"/>
    <col min="28" max="28" width="14.85546875" style="12" bestFit="1" customWidth="1"/>
    <col min="29" max="29" width="16.5703125" bestFit="1" customWidth="1"/>
    <col min="30" max="30" width="15.42578125" bestFit="1" customWidth="1"/>
    <col min="31" max="31" width="25.7109375" bestFit="1" customWidth="1"/>
    <col min="32" max="32" width="26" bestFit="1" customWidth="1"/>
    <col min="33" max="33" width="23.85546875" bestFit="1" customWidth="1"/>
    <col min="34" max="34" width="11.7109375" bestFit="1" customWidth="1"/>
    <col min="35" max="35" width="16.42578125" bestFit="1" customWidth="1"/>
    <col min="36" max="36" width="17.5703125" bestFit="1" customWidth="1"/>
    <col min="37" max="37" width="20.85546875" bestFit="1" customWidth="1"/>
    <col min="38" max="38" width="16.42578125" bestFit="1" customWidth="1"/>
    <col min="39" max="39" width="13.42578125" bestFit="1" customWidth="1"/>
    <col min="40" max="40" width="14.140625" bestFit="1" customWidth="1"/>
    <col min="41" max="41" width="9" bestFit="1" customWidth="1"/>
    <col min="42" max="42" width="7.5703125" bestFit="1" customWidth="1"/>
    <col min="43" max="43" width="7.140625" bestFit="1" customWidth="1"/>
    <col min="44" max="44" width="10.5703125" bestFit="1" customWidth="1"/>
    <col min="45" max="45" width="12" bestFit="1" customWidth="1"/>
    <col min="46" max="46" width="11.7109375" bestFit="1" customWidth="1"/>
    <col min="47" max="47" width="14" bestFit="1" customWidth="1"/>
    <col min="48" max="49" width="13.5703125" bestFit="1" customWidth="1"/>
    <col min="50" max="50" width="19.140625" bestFit="1" customWidth="1"/>
    <col min="51" max="51" width="11.140625" bestFit="1" customWidth="1"/>
    <col min="52" max="52" width="25.85546875" bestFit="1" customWidth="1"/>
    <col min="53" max="53" width="19.140625" bestFit="1" customWidth="1"/>
    <col min="54" max="54" width="11.140625" bestFit="1" customWidth="1"/>
    <col min="55" max="55" width="25.85546875" bestFit="1" customWidth="1"/>
    <col min="56" max="56" width="19.140625" bestFit="1" customWidth="1"/>
    <col min="57" max="57" width="11.140625" bestFit="1" customWidth="1"/>
    <col min="58" max="58" width="25.85546875" bestFit="1" customWidth="1"/>
    <col min="59" max="59" width="19.140625" bestFit="1" customWidth="1"/>
    <col min="60" max="60" width="11.140625" bestFit="1" customWidth="1"/>
    <col min="61" max="61" width="25.85546875" bestFit="1" customWidth="1"/>
    <col min="62" max="62" width="19.140625" bestFit="1" customWidth="1"/>
    <col min="63" max="63" width="11.140625" bestFit="1" customWidth="1"/>
    <col min="64" max="64" width="25.85546875" bestFit="1" customWidth="1"/>
    <col min="65" max="65" width="19.140625" bestFit="1" customWidth="1"/>
    <col min="66" max="66" width="11.140625" bestFit="1" customWidth="1"/>
    <col min="67" max="67" width="25.85546875" bestFit="1" customWidth="1"/>
    <col min="68" max="68" width="19.140625" bestFit="1" customWidth="1"/>
    <col min="69" max="69" width="11.140625" bestFit="1" customWidth="1"/>
    <col min="70" max="70" width="25.85546875" bestFit="1" customWidth="1"/>
    <col min="71" max="71" width="19.140625" bestFit="1" customWidth="1"/>
    <col min="72" max="72" width="11.140625" bestFit="1" customWidth="1"/>
    <col min="73" max="73" width="25.85546875" bestFit="1" customWidth="1"/>
    <col min="74" max="74" width="19.140625" bestFit="1" customWidth="1"/>
    <col min="75" max="75" width="11.140625" bestFit="1" customWidth="1"/>
    <col min="76" max="76" width="25.85546875" bestFit="1" customWidth="1"/>
    <col min="77" max="77" width="20.28515625" bestFit="1" customWidth="1"/>
    <col min="78" max="78" width="12.140625" bestFit="1" customWidth="1"/>
    <col min="79" max="79" width="13" bestFit="1" customWidth="1"/>
    <col min="80" max="80" width="20.28515625" bestFit="1" customWidth="1"/>
    <col min="81" max="81" width="12.140625" bestFit="1" customWidth="1"/>
    <col min="82" max="82" width="13" bestFit="1" customWidth="1"/>
    <col min="83" max="83" width="20.28515625" bestFit="1" customWidth="1"/>
    <col min="84" max="84" width="12.140625" bestFit="1" customWidth="1"/>
    <col min="85" max="85" width="13" bestFit="1" customWidth="1"/>
    <col min="86" max="86" width="7.140625" bestFit="1" customWidth="1"/>
    <col min="87" max="87" width="18.140625" bestFit="1" customWidth="1"/>
    <col min="88" max="88" width="18.28515625" bestFit="1" customWidth="1"/>
    <col min="89" max="89" width="18.140625" bestFit="1" customWidth="1"/>
    <col min="90" max="90" width="18.28515625" bestFit="1" customWidth="1"/>
    <col min="91" max="91" width="18.140625" bestFit="1" customWidth="1"/>
    <col min="92" max="92" width="18.28515625" bestFit="1" customWidth="1"/>
    <col min="93" max="93" width="18.140625" bestFit="1" customWidth="1"/>
    <col min="94" max="94" width="18.28515625" bestFit="1" customWidth="1"/>
    <col min="95" max="95" width="18.140625" bestFit="1" customWidth="1"/>
    <col min="96" max="96" width="18.28515625" bestFit="1" customWidth="1"/>
    <col min="97" max="97" width="18.140625" bestFit="1" customWidth="1"/>
    <col min="98" max="98" width="18.28515625" bestFit="1" customWidth="1"/>
    <col min="99" max="99" width="18.140625" bestFit="1" customWidth="1"/>
    <col min="100" max="100" width="18.28515625" bestFit="1" customWidth="1"/>
    <col min="101" max="101" width="18.140625" bestFit="1" customWidth="1"/>
    <col min="102" max="102" width="18.28515625" bestFit="1" customWidth="1"/>
    <col min="103" max="103" width="7" bestFit="1" customWidth="1"/>
    <col min="104" max="111" width="18" bestFit="1" customWidth="1"/>
    <col min="112" max="112" width="5.85546875" bestFit="1" customWidth="1"/>
    <col min="113" max="120" width="23.42578125" bestFit="1" customWidth="1"/>
  </cols>
  <sheetData>
    <row r="1" spans="1:120" x14ac:dyDescent="0.25">
      <c r="A1" t="s">
        <v>0</v>
      </c>
      <c r="B1" t="s">
        <v>69</v>
      </c>
      <c r="C1" t="s">
        <v>1</v>
      </c>
      <c r="D1" t="s">
        <v>47</v>
      </c>
      <c r="E1" t="s">
        <v>42</v>
      </c>
      <c r="F1" t="s">
        <v>35</v>
      </c>
      <c r="G1" t="s">
        <v>2</v>
      </c>
      <c r="H1" t="s">
        <v>65</v>
      </c>
      <c r="I1" t="s">
        <v>66</v>
      </c>
      <c r="J1" t="s">
        <v>44</v>
      </c>
      <c r="K1" t="s">
        <v>43</v>
      </c>
      <c r="L1" t="s">
        <v>7</v>
      </c>
      <c r="M1" t="s">
        <v>36</v>
      </c>
      <c r="N1" t="s">
        <v>37</v>
      </c>
      <c r="O1" t="s">
        <v>49</v>
      </c>
      <c r="P1" t="s">
        <v>38</v>
      </c>
      <c r="Q1" t="s">
        <v>40</v>
      </c>
      <c r="R1" t="s">
        <v>122</v>
      </c>
      <c r="S1" t="s">
        <v>39</v>
      </c>
      <c r="T1" t="s">
        <v>50</v>
      </c>
      <c r="U1" s="12" t="s">
        <v>72</v>
      </c>
      <c r="V1" s="12" t="s">
        <v>90</v>
      </c>
      <c r="W1" s="12" t="s">
        <v>88</v>
      </c>
      <c r="X1" s="12" t="s">
        <v>73</v>
      </c>
      <c r="Y1" s="12" t="s">
        <v>89</v>
      </c>
      <c r="Z1" s="12" t="s">
        <v>91</v>
      </c>
      <c r="AA1" s="12" t="s">
        <v>118</v>
      </c>
      <c r="AB1" s="12" t="s">
        <v>119</v>
      </c>
      <c r="AC1" t="s">
        <v>120</v>
      </c>
      <c r="AD1" t="s">
        <v>121</v>
      </c>
      <c r="AE1" t="s">
        <v>41</v>
      </c>
      <c r="AF1" t="s">
        <v>124</v>
      </c>
      <c r="AG1" t="s">
        <v>94</v>
      </c>
      <c r="AH1" t="s">
        <v>5</v>
      </c>
      <c r="AI1" t="s">
        <v>74</v>
      </c>
      <c r="AJ1" t="s">
        <v>85</v>
      </c>
      <c r="AK1" t="s">
        <v>93</v>
      </c>
      <c r="AL1" t="s">
        <v>92</v>
      </c>
      <c r="AM1" t="s">
        <v>75</v>
      </c>
      <c r="AN1" t="s">
        <v>48</v>
      </c>
      <c r="AO1" t="s">
        <v>3</v>
      </c>
      <c r="AP1" t="s">
        <v>4</v>
      </c>
      <c r="AQ1" t="s">
        <v>70</v>
      </c>
      <c r="AR1" t="s">
        <v>45</v>
      </c>
      <c r="AS1" t="s">
        <v>71</v>
      </c>
      <c r="AT1" t="s">
        <v>46</v>
      </c>
      <c r="AU1" t="s">
        <v>95</v>
      </c>
      <c r="AV1" t="s">
        <v>64</v>
      </c>
      <c r="AW1" t="s">
        <v>76</v>
      </c>
      <c r="AX1" t="s">
        <v>96</v>
      </c>
      <c r="AY1" t="s">
        <v>51</v>
      </c>
      <c r="AZ1" t="s">
        <v>109</v>
      </c>
      <c r="BA1" t="s">
        <v>97</v>
      </c>
      <c r="BB1" t="s">
        <v>52</v>
      </c>
      <c r="BC1" t="s">
        <v>110</v>
      </c>
      <c r="BD1" t="s">
        <v>98</v>
      </c>
      <c r="BE1" t="s">
        <v>60</v>
      </c>
      <c r="BF1" t="s">
        <v>111</v>
      </c>
      <c r="BG1" t="s">
        <v>99</v>
      </c>
      <c r="BH1" t="s">
        <v>59</v>
      </c>
      <c r="BI1" t="s">
        <v>112</v>
      </c>
      <c r="BJ1" t="s">
        <v>100</v>
      </c>
      <c r="BK1" t="s">
        <v>58</v>
      </c>
      <c r="BL1" t="s">
        <v>113</v>
      </c>
      <c r="BM1" t="s">
        <v>101</v>
      </c>
      <c r="BN1" t="s">
        <v>67</v>
      </c>
      <c r="BO1" t="s">
        <v>114</v>
      </c>
      <c r="BP1" t="s">
        <v>102</v>
      </c>
      <c r="BQ1" t="s">
        <v>68</v>
      </c>
      <c r="BR1" t="s">
        <v>115</v>
      </c>
      <c r="BS1" t="s">
        <v>103</v>
      </c>
      <c r="BT1" t="s">
        <v>57</v>
      </c>
      <c r="BU1" t="s">
        <v>116</v>
      </c>
      <c r="BV1" t="s">
        <v>104</v>
      </c>
      <c r="BW1" t="s">
        <v>56</v>
      </c>
      <c r="BX1" t="s">
        <v>117</v>
      </c>
      <c r="BY1" t="s">
        <v>105</v>
      </c>
      <c r="BZ1" t="s">
        <v>55</v>
      </c>
      <c r="CA1" t="s">
        <v>61</v>
      </c>
      <c r="CB1" t="s">
        <v>106</v>
      </c>
      <c r="CC1" t="s">
        <v>54</v>
      </c>
      <c r="CD1" t="s">
        <v>62</v>
      </c>
      <c r="CE1" t="s">
        <v>107</v>
      </c>
      <c r="CF1" t="s">
        <v>53</v>
      </c>
      <c r="CG1" t="s">
        <v>63</v>
      </c>
      <c r="CH1" t="s">
        <v>32</v>
      </c>
      <c r="CI1" t="s">
        <v>8</v>
      </c>
      <c r="CJ1" t="s">
        <v>77</v>
      </c>
      <c r="CK1" t="s">
        <v>9</v>
      </c>
      <c r="CL1" t="s">
        <v>78</v>
      </c>
      <c r="CM1" t="s">
        <v>10</v>
      </c>
      <c r="CN1" t="s">
        <v>79</v>
      </c>
      <c r="CO1" t="s">
        <v>11</v>
      </c>
      <c r="CP1" t="s">
        <v>80</v>
      </c>
      <c r="CQ1" t="s">
        <v>12</v>
      </c>
      <c r="CR1" t="s">
        <v>81</v>
      </c>
      <c r="CS1" t="s">
        <v>13</v>
      </c>
      <c r="CT1" t="s">
        <v>82</v>
      </c>
      <c r="CU1" t="s">
        <v>14</v>
      </c>
      <c r="CV1" t="s">
        <v>83</v>
      </c>
      <c r="CW1" t="s">
        <v>15</v>
      </c>
      <c r="CX1" t="s">
        <v>84</v>
      </c>
      <c r="CY1" t="s">
        <v>33</v>
      </c>
      <c r="CZ1" t="s">
        <v>16</v>
      </c>
      <c r="DA1" t="s">
        <v>17</v>
      </c>
      <c r="DB1" t="s">
        <v>18</v>
      </c>
      <c r="DC1" t="s">
        <v>19</v>
      </c>
      <c r="DD1" t="s">
        <v>20</v>
      </c>
      <c r="DE1" t="s">
        <v>21</v>
      </c>
      <c r="DF1" t="s">
        <v>22</v>
      </c>
      <c r="DG1" t="s">
        <v>23</v>
      </c>
      <c r="DH1" t="s">
        <v>34</v>
      </c>
      <c r="DI1" t="s">
        <v>24</v>
      </c>
      <c r="DJ1" t="s">
        <v>25</v>
      </c>
      <c r="DK1" t="s">
        <v>26</v>
      </c>
      <c r="DL1" t="s">
        <v>27</v>
      </c>
      <c r="DM1" t="s">
        <v>28</v>
      </c>
      <c r="DN1" t="s">
        <v>29</v>
      </c>
      <c r="DO1" t="s">
        <v>30</v>
      </c>
      <c r="DP1" t="s">
        <v>31</v>
      </c>
    </row>
    <row r="2" spans="1:120" x14ac:dyDescent="0.25">
      <c r="A2" t="s">
        <v>108</v>
      </c>
      <c r="B2">
        <v>1</v>
      </c>
      <c r="C2" s="9">
        <v>45211</v>
      </c>
      <c r="D2">
        <v>1</v>
      </c>
      <c r="E2" s="7" t="s">
        <v>125</v>
      </c>
      <c r="F2" s="14">
        <v>0</v>
      </c>
      <c r="G2" t="s">
        <v>6</v>
      </c>
      <c r="H2">
        <v>11.4</v>
      </c>
      <c r="I2">
        <v>1000</v>
      </c>
      <c r="U2"/>
      <c r="V2"/>
      <c r="W2"/>
      <c r="X2"/>
      <c r="Y2"/>
      <c r="Z2"/>
      <c r="AA2"/>
      <c r="AB2"/>
      <c r="AK2" s="4"/>
      <c r="AL2" s="4"/>
      <c r="AN2" s="1"/>
      <c r="AO2" s="1"/>
      <c r="AP2" s="1"/>
      <c r="AQ2" s="1"/>
    </row>
    <row r="3" spans="1:120" x14ac:dyDescent="0.25">
      <c r="A3" t="s">
        <v>108</v>
      </c>
      <c r="B3">
        <v>1</v>
      </c>
      <c r="C3" s="9">
        <v>45223</v>
      </c>
      <c r="D3">
        <v>3</v>
      </c>
      <c r="E3" s="7" t="s">
        <v>136</v>
      </c>
      <c r="F3" s="14">
        <v>12</v>
      </c>
      <c r="G3" t="s">
        <v>6</v>
      </c>
      <c r="H3">
        <v>11.4</v>
      </c>
      <c r="I3">
        <v>1000</v>
      </c>
      <c r="U3"/>
      <c r="V3"/>
      <c r="W3"/>
      <c r="X3"/>
      <c r="Y3"/>
      <c r="Z3"/>
      <c r="AA3"/>
      <c r="AB3"/>
      <c r="AK3" s="4"/>
      <c r="AL3" s="4"/>
      <c r="AN3" s="1"/>
      <c r="AO3" s="1"/>
      <c r="AP3" s="1"/>
      <c r="AQ3" s="1"/>
    </row>
    <row r="4" spans="1:120" x14ac:dyDescent="0.25">
      <c r="A4" t="s">
        <v>108</v>
      </c>
      <c r="B4">
        <v>1</v>
      </c>
      <c r="C4" s="9">
        <v>45232</v>
      </c>
      <c r="F4">
        <v>21</v>
      </c>
      <c r="G4" t="s">
        <v>6</v>
      </c>
      <c r="H4">
        <v>11.4</v>
      </c>
      <c r="I4">
        <v>1000</v>
      </c>
      <c r="U4"/>
      <c r="V4"/>
      <c r="W4"/>
      <c r="X4"/>
      <c r="Y4"/>
      <c r="Z4"/>
      <c r="AA4"/>
      <c r="AB4"/>
      <c r="AK4" s="4"/>
      <c r="AL4" s="4"/>
      <c r="AU4" s="1">
        <f>SUM(BA4,BD4,BG4,BJ4,BM4,BP4,BS4,BV4)</f>
        <v>609.63175000000001</v>
      </c>
      <c r="BA4">
        <f>BC4*BB4</f>
        <v>52.148499999999999</v>
      </c>
      <c r="BB4">
        <v>100</v>
      </c>
      <c r="BC4" s="15">
        <v>0.52148499999999998</v>
      </c>
      <c r="BD4">
        <f>BF4*BE4</f>
        <v>55.445500000000003</v>
      </c>
      <c r="BE4">
        <v>100</v>
      </c>
      <c r="BF4" s="15">
        <v>0.55445500000000003</v>
      </c>
      <c r="BG4">
        <f>BI4*BH4</f>
        <v>55.532500000000006</v>
      </c>
      <c r="BH4">
        <v>100</v>
      </c>
      <c r="BI4" s="15">
        <v>0.55532500000000007</v>
      </c>
      <c r="BJ4">
        <f>BL4*BK4</f>
        <v>54.977499999999999</v>
      </c>
      <c r="BK4">
        <v>100</v>
      </c>
      <c r="BL4" s="15">
        <v>0.54977500000000001</v>
      </c>
      <c r="BM4">
        <f>BO4*BN4</f>
        <v>55.540000000000013</v>
      </c>
      <c r="BN4">
        <v>100</v>
      </c>
      <c r="BO4" s="15">
        <v>0.55540000000000012</v>
      </c>
      <c r="BP4">
        <f>BR4*BQ4</f>
        <v>135.95875000000001</v>
      </c>
      <c r="BQ4">
        <v>250</v>
      </c>
      <c r="BR4" s="15">
        <v>0.54383500000000007</v>
      </c>
      <c r="BS4">
        <f>BU4*BT4</f>
        <v>101.03899999999999</v>
      </c>
      <c r="BT4">
        <v>200</v>
      </c>
      <c r="BU4" s="15">
        <v>0.50519499999999995</v>
      </c>
      <c r="BV4">
        <f>BX4*BW4</f>
        <v>98.990000000000009</v>
      </c>
      <c r="BW4">
        <v>200</v>
      </c>
      <c r="BX4" s="15">
        <v>0.49495000000000006</v>
      </c>
    </row>
    <row r="5" spans="1:120" x14ac:dyDescent="0.25">
      <c r="A5" t="s">
        <v>108</v>
      </c>
      <c r="B5">
        <v>1</v>
      </c>
      <c r="C5" s="9">
        <v>45240</v>
      </c>
      <c r="F5">
        <v>29</v>
      </c>
      <c r="G5" t="s">
        <v>6</v>
      </c>
      <c r="H5">
        <v>11.4</v>
      </c>
      <c r="I5">
        <v>1000</v>
      </c>
      <c r="U5"/>
      <c r="V5"/>
      <c r="W5"/>
      <c r="X5"/>
      <c r="Y5"/>
      <c r="Z5"/>
      <c r="AA5"/>
      <c r="AB5"/>
      <c r="AK5" s="4"/>
      <c r="AL5" s="4"/>
      <c r="AU5" s="1">
        <f>SUM(BA5,BD5,BG5,BJ5,BM5,BP5,BS5,BV5)</f>
        <v>607.48</v>
      </c>
      <c r="BA5">
        <f>BC5*BB5</f>
        <v>51.320500000000003</v>
      </c>
      <c r="BB5">
        <v>100</v>
      </c>
      <c r="BC5" s="15">
        <v>0.51320500000000002</v>
      </c>
      <c r="BD5">
        <f>BF5*BE5</f>
        <v>55.139500000000005</v>
      </c>
      <c r="BE5">
        <v>100</v>
      </c>
      <c r="BF5" s="15">
        <v>0.55139500000000008</v>
      </c>
      <c r="BG5">
        <f>BI5*BH5</f>
        <v>56.052999999999997</v>
      </c>
      <c r="BH5">
        <v>100</v>
      </c>
      <c r="BI5" s="15">
        <v>0.56052999999999997</v>
      </c>
      <c r="BJ5">
        <f>BL5*BK5</f>
        <v>55.591000000000001</v>
      </c>
      <c r="BK5">
        <v>100</v>
      </c>
      <c r="BL5" s="15">
        <v>0.55591000000000002</v>
      </c>
      <c r="BM5">
        <f>BO5*BN5</f>
        <v>54.893499999999996</v>
      </c>
      <c r="BN5">
        <v>100</v>
      </c>
      <c r="BO5" s="15">
        <v>0.54893499999999995</v>
      </c>
      <c r="BP5">
        <f>BR5*BQ5</f>
        <v>134.9725</v>
      </c>
      <c r="BQ5">
        <v>250</v>
      </c>
      <c r="BR5" s="15">
        <v>0.53988999999999998</v>
      </c>
      <c r="BS5">
        <f>BU5*BT5</f>
        <v>101.072</v>
      </c>
      <c r="BT5">
        <v>200</v>
      </c>
      <c r="BU5" s="15">
        <v>0.50536000000000003</v>
      </c>
      <c r="BV5">
        <f>BX5*BW5</f>
        <v>98.438000000000002</v>
      </c>
      <c r="BW5">
        <v>200</v>
      </c>
      <c r="BX5" s="15">
        <v>0.49219000000000002</v>
      </c>
    </row>
    <row r="6" spans="1:120" x14ac:dyDescent="0.25">
      <c r="A6" t="s">
        <v>108</v>
      </c>
      <c r="B6">
        <v>1</v>
      </c>
      <c r="C6" s="9">
        <v>45257</v>
      </c>
      <c r="F6">
        <v>46</v>
      </c>
      <c r="G6" t="s">
        <v>6</v>
      </c>
      <c r="H6">
        <v>11.4</v>
      </c>
      <c r="I6">
        <v>1000</v>
      </c>
      <c r="U6"/>
      <c r="V6"/>
      <c r="W6"/>
      <c r="X6"/>
      <c r="Y6"/>
      <c r="Z6"/>
      <c r="AA6"/>
      <c r="AB6"/>
      <c r="AK6" s="4"/>
      <c r="AL6" s="4"/>
      <c r="AU6" s="1">
        <f>SUM(BA6,BD6,BG6,BJ6,BM6,BP6,BS6,BV6)</f>
        <v>618.76075000000003</v>
      </c>
      <c r="BA6">
        <f>BC6*BB6</f>
        <v>56.018500000000017</v>
      </c>
      <c r="BB6">
        <v>100</v>
      </c>
      <c r="BC6" s="15">
        <v>0.56018500000000016</v>
      </c>
      <c r="BD6">
        <f>BF6*BE6</f>
        <v>56.713000000000001</v>
      </c>
      <c r="BE6">
        <v>100</v>
      </c>
      <c r="BF6" s="15">
        <v>0.56713000000000002</v>
      </c>
      <c r="BG6">
        <f>BI6*BH6</f>
        <v>57.047500000000007</v>
      </c>
      <c r="BH6">
        <v>100</v>
      </c>
      <c r="BI6" s="15">
        <v>0.57047500000000007</v>
      </c>
      <c r="BJ6">
        <f>BL6*BK6</f>
        <v>56.711500000000001</v>
      </c>
      <c r="BK6">
        <v>100</v>
      </c>
      <c r="BL6" s="15">
        <v>0.56711500000000004</v>
      </c>
      <c r="BM6">
        <f>BO6*BN6</f>
        <v>55.857999999999997</v>
      </c>
      <c r="BN6">
        <v>100</v>
      </c>
      <c r="BO6" s="15">
        <v>0.55857999999999997</v>
      </c>
      <c r="BP6">
        <f>BR6*BQ6</f>
        <v>134.67625000000001</v>
      </c>
      <c r="BQ6">
        <v>250</v>
      </c>
      <c r="BR6" s="15">
        <v>0.53870499999999999</v>
      </c>
      <c r="BS6">
        <f>BU6*BT6</f>
        <v>102.28999999999999</v>
      </c>
      <c r="BT6">
        <v>200</v>
      </c>
      <c r="BU6" s="15">
        <v>0.51144999999999996</v>
      </c>
      <c r="BV6">
        <f>BX6*BW6</f>
        <v>99.445999999999998</v>
      </c>
      <c r="BW6">
        <v>200</v>
      </c>
      <c r="BX6" s="15">
        <v>0.49723000000000001</v>
      </c>
    </row>
    <row r="7" spans="1:120" x14ac:dyDescent="0.25">
      <c r="A7" t="s">
        <v>108</v>
      </c>
      <c r="B7">
        <v>1</v>
      </c>
      <c r="C7" s="9">
        <v>45260</v>
      </c>
      <c r="F7">
        <v>49</v>
      </c>
      <c r="G7" t="s">
        <v>6</v>
      </c>
      <c r="H7">
        <v>11.4</v>
      </c>
      <c r="I7">
        <v>1000</v>
      </c>
      <c r="J7" s="1">
        <v>165.75</v>
      </c>
      <c r="K7" s="1">
        <v>9.75</v>
      </c>
      <c r="U7"/>
      <c r="V7"/>
      <c r="W7"/>
      <c r="X7"/>
      <c r="Y7"/>
      <c r="Z7"/>
      <c r="AA7"/>
      <c r="AB7"/>
      <c r="AK7" s="4"/>
      <c r="AL7" s="4"/>
      <c r="AN7" s="1"/>
      <c r="AO7" s="1"/>
      <c r="AP7" s="1"/>
      <c r="AQ7" s="1"/>
    </row>
    <row r="8" spans="1:120" x14ac:dyDescent="0.25">
      <c r="A8" t="s">
        <v>108</v>
      </c>
      <c r="B8">
        <v>1</v>
      </c>
      <c r="C8" s="9">
        <v>45265</v>
      </c>
      <c r="D8">
        <v>4</v>
      </c>
      <c r="E8" s="7" t="s">
        <v>126</v>
      </c>
      <c r="F8">
        <v>54</v>
      </c>
      <c r="G8" t="s">
        <v>6</v>
      </c>
      <c r="H8">
        <v>11.4</v>
      </c>
      <c r="I8">
        <v>1000</v>
      </c>
      <c r="U8"/>
      <c r="V8"/>
      <c r="W8"/>
      <c r="X8"/>
      <c r="Y8"/>
      <c r="Z8"/>
      <c r="AA8"/>
      <c r="AB8"/>
      <c r="AK8" s="4"/>
      <c r="AL8" s="4"/>
      <c r="AN8" s="1"/>
      <c r="AO8" s="1"/>
      <c r="AP8" s="1"/>
      <c r="AQ8" s="1"/>
    </row>
    <row r="9" spans="1:120" x14ac:dyDescent="0.25">
      <c r="A9" t="s">
        <v>108</v>
      </c>
      <c r="B9">
        <v>1</v>
      </c>
      <c r="C9" s="9">
        <v>45267</v>
      </c>
      <c r="F9">
        <v>56</v>
      </c>
      <c r="G9" t="s">
        <v>6</v>
      </c>
      <c r="H9">
        <v>11.4</v>
      </c>
      <c r="I9">
        <v>1000</v>
      </c>
      <c r="J9" s="1">
        <v>253.5</v>
      </c>
      <c r="K9" s="1">
        <v>11.775</v>
      </c>
      <c r="U9"/>
      <c r="V9"/>
      <c r="W9"/>
      <c r="X9"/>
      <c r="Y9"/>
      <c r="Z9"/>
      <c r="AA9"/>
      <c r="AB9"/>
      <c r="AK9" s="4"/>
      <c r="AL9" s="4"/>
      <c r="AN9" s="1"/>
      <c r="AO9" s="1"/>
      <c r="AP9" s="1"/>
      <c r="AQ9" s="1"/>
    </row>
    <row r="10" spans="1:120" x14ac:dyDescent="0.25">
      <c r="A10" t="s">
        <v>108</v>
      </c>
      <c r="B10">
        <v>1</v>
      </c>
      <c r="C10" s="9">
        <v>45268</v>
      </c>
      <c r="F10">
        <v>57</v>
      </c>
      <c r="G10" t="s">
        <v>6</v>
      </c>
      <c r="H10">
        <v>11.4</v>
      </c>
      <c r="I10">
        <v>1000</v>
      </c>
      <c r="U10"/>
      <c r="V10"/>
      <c r="W10"/>
      <c r="X10"/>
      <c r="Y10"/>
      <c r="Z10"/>
      <c r="AA10"/>
      <c r="AB10"/>
      <c r="AK10" s="4"/>
      <c r="AL10" s="4"/>
      <c r="AU10" s="1">
        <f>SUM(BA10,BD10,BG10,BJ10,BM10,BP10,BS10,BV10)</f>
        <v>612.84850000000006</v>
      </c>
      <c r="BA10">
        <f>BC10*BB10</f>
        <v>49.098999999999997</v>
      </c>
      <c r="BB10">
        <v>100</v>
      </c>
      <c r="BC10" s="15">
        <v>0.49098999999999998</v>
      </c>
      <c r="BD10">
        <f>BF10*BE10</f>
        <v>54.986500000000007</v>
      </c>
      <c r="BE10">
        <v>100</v>
      </c>
      <c r="BF10" s="15">
        <v>0.54986500000000005</v>
      </c>
      <c r="BG10">
        <f>BI10*BH10</f>
        <v>56.132500000000007</v>
      </c>
      <c r="BH10">
        <v>100</v>
      </c>
      <c r="BI10" s="15">
        <v>0.56132500000000007</v>
      </c>
      <c r="BJ10">
        <f>BL10*BK10</f>
        <v>56.636499999999998</v>
      </c>
      <c r="BK10">
        <v>100</v>
      </c>
      <c r="BL10" s="15">
        <v>0.56636500000000001</v>
      </c>
      <c r="BM10">
        <f>BO10*BN10</f>
        <v>56.084500000000006</v>
      </c>
      <c r="BN10">
        <v>100</v>
      </c>
      <c r="BO10" s="15">
        <v>0.56084500000000004</v>
      </c>
      <c r="BP10">
        <f>BR10*BQ10</f>
        <v>136.75749999999999</v>
      </c>
      <c r="BQ10">
        <v>250</v>
      </c>
      <c r="BR10" s="15">
        <v>0.54703000000000002</v>
      </c>
      <c r="BS10">
        <f>BU10*BT10</f>
        <v>103.71200000000003</v>
      </c>
      <c r="BT10">
        <v>200</v>
      </c>
      <c r="BU10" s="15">
        <v>0.51856000000000013</v>
      </c>
      <c r="BV10">
        <f>BX10*BW10</f>
        <v>99.44</v>
      </c>
      <c r="BW10">
        <v>200</v>
      </c>
      <c r="BX10" s="15">
        <v>0.49719999999999998</v>
      </c>
    </row>
    <row r="11" spans="1:120" x14ac:dyDescent="0.25">
      <c r="A11" t="s">
        <v>108</v>
      </c>
      <c r="B11">
        <v>1</v>
      </c>
      <c r="C11" s="9">
        <v>45272</v>
      </c>
      <c r="F11">
        <v>61</v>
      </c>
      <c r="G11" t="s">
        <v>6</v>
      </c>
      <c r="H11">
        <v>11.4</v>
      </c>
      <c r="I11">
        <v>1000</v>
      </c>
      <c r="J11" s="1">
        <v>304.75</v>
      </c>
      <c r="K11" s="1">
        <v>13.225</v>
      </c>
      <c r="U11"/>
      <c r="V11"/>
      <c r="W11"/>
      <c r="X11"/>
      <c r="Y11"/>
      <c r="Z11"/>
      <c r="AA11"/>
      <c r="AB11"/>
      <c r="AK11" s="4"/>
      <c r="AL11" s="4"/>
      <c r="AN11" s="1"/>
      <c r="AO11" s="1"/>
      <c r="AP11" s="1"/>
      <c r="AQ11" s="1"/>
      <c r="AU11" s="1">
        <f>SUM(BA11,BD11,BG11,BJ11,BM11,BP11,BS11,BV11)</f>
        <v>603.5200000000001</v>
      </c>
      <c r="BA11">
        <f>BC11*BB11</f>
        <v>40.945</v>
      </c>
      <c r="BB11">
        <v>100</v>
      </c>
      <c r="BC11" s="15">
        <v>0.40944999999999998</v>
      </c>
      <c r="BD11">
        <f>BF11*BE11</f>
        <v>51.964000000000013</v>
      </c>
      <c r="BE11">
        <v>100</v>
      </c>
      <c r="BF11" s="15">
        <v>0.5196400000000001</v>
      </c>
      <c r="BG11">
        <f>BI11*BH11</f>
        <v>55.560999999999993</v>
      </c>
      <c r="BH11">
        <v>100</v>
      </c>
      <c r="BI11" s="15">
        <v>0.55560999999999994</v>
      </c>
      <c r="BJ11">
        <f>BL11*BK11</f>
        <v>56.090499999999999</v>
      </c>
      <c r="BK11">
        <v>100</v>
      </c>
      <c r="BL11" s="15">
        <v>0.56090499999999999</v>
      </c>
      <c r="BM11">
        <f>BO11*BN11</f>
        <v>56.248000000000012</v>
      </c>
      <c r="BN11">
        <v>100</v>
      </c>
      <c r="BO11" s="15">
        <v>0.56248000000000009</v>
      </c>
      <c r="BP11">
        <f>BR11*BQ11</f>
        <v>137.85249999999999</v>
      </c>
      <c r="BQ11">
        <v>250</v>
      </c>
      <c r="BR11" s="15">
        <v>0.55140999999999996</v>
      </c>
      <c r="BS11">
        <f>BU11*BT11</f>
        <v>105.33200000000001</v>
      </c>
      <c r="BT11">
        <v>200</v>
      </c>
      <c r="BU11" s="15">
        <v>0.52666000000000002</v>
      </c>
      <c r="BV11">
        <f>BX11*BW11</f>
        <v>99.527000000000015</v>
      </c>
      <c r="BW11">
        <v>200</v>
      </c>
      <c r="BX11" s="15">
        <v>0.49763500000000005</v>
      </c>
    </row>
    <row r="12" spans="1:120" x14ac:dyDescent="0.25">
      <c r="A12" t="s">
        <v>108</v>
      </c>
      <c r="B12">
        <v>1</v>
      </c>
      <c r="C12" s="9">
        <v>45275</v>
      </c>
      <c r="F12">
        <v>64</v>
      </c>
      <c r="G12" t="s">
        <v>6</v>
      </c>
      <c r="H12">
        <v>11.4</v>
      </c>
      <c r="I12">
        <v>1000</v>
      </c>
      <c r="U12"/>
      <c r="V12"/>
      <c r="W12"/>
      <c r="X12"/>
      <c r="Y12"/>
      <c r="Z12"/>
      <c r="AA12"/>
      <c r="AB12"/>
      <c r="AK12" s="4"/>
      <c r="AL12" s="4"/>
      <c r="AU12" s="1">
        <f>SUM(BA12,BD12,BG12,BJ12,BM12,BP12,BS12,BV12)</f>
        <v>635.01100000000008</v>
      </c>
      <c r="BA12">
        <f>BC12*BB12</f>
        <v>58.198000000000008</v>
      </c>
      <c r="BB12">
        <v>100</v>
      </c>
      <c r="BC12" s="15">
        <v>0.58198000000000005</v>
      </c>
      <c r="BD12">
        <f>BF12*BE12</f>
        <v>58.402000000000001</v>
      </c>
      <c r="BE12">
        <v>100</v>
      </c>
      <c r="BF12" s="15">
        <v>0.58401999999999998</v>
      </c>
      <c r="BG12">
        <f>BI12*BH12</f>
        <v>57.158500000000004</v>
      </c>
      <c r="BH12">
        <v>100</v>
      </c>
      <c r="BI12" s="15">
        <v>0.57158500000000001</v>
      </c>
      <c r="BJ12">
        <f>BL12*BK12</f>
        <v>57.287500000000001</v>
      </c>
      <c r="BK12">
        <v>100</v>
      </c>
      <c r="BL12" s="15">
        <v>0.57287500000000002</v>
      </c>
      <c r="BM12">
        <f>BO12*BN12</f>
        <v>56.461000000000006</v>
      </c>
      <c r="BN12">
        <v>100</v>
      </c>
      <c r="BO12" s="15">
        <v>0.56461000000000006</v>
      </c>
      <c r="BP12">
        <f>BR12*BQ12</f>
        <v>139.64499999999998</v>
      </c>
      <c r="BQ12">
        <v>250</v>
      </c>
      <c r="BR12" s="15">
        <v>0.55857999999999997</v>
      </c>
      <c r="BS12">
        <f>BU12*BT12</f>
        <v>105.5</v>
      </c>
      <c r="BT12">
        <v>200</v>
      </c>
      <c r="BU12" s="15">
        <v>0.52749999999999997</v>
      </c>
      <c r="BV12">
        <f>BX12*BW12</f>
        <v>102.35899999999999</v>
      </c>
      <c r="BW12">
        <v>200</v>
      </c>
      <c r="BX12" s="15">
        <v>0.511795</v>
      </c>
    </row>
    <row r="13" spans="1:120" x14ac:dyDescent="0.25">
      <c r="A13" t="s">
        <v>108</v>
      </c>
      <c r="B13">
        <v>1</v>
      </c>
      <c r="C13" s="9">
        <v>45279</v>
      </c>
      <c r="F13">
        <v>68</v>
      </c>
      <c r="G13" t="s">
        <v>6</v>
      </c>
      <c r="H13">
        <v>11.4</v>
      </c>
      <c r="I13">
        <v>1000</v>
      </c>
      <c r="J13" s="1">
        <v>432.5</v>
      </c>
      <c r="K13" s="1">
        <v>15.625</v>
      </c>
      <c r="U13"/>
      <c r="V13"/>
      <c r="W13"/>
      <c r="X13"/>
      <c r="Y13"/>
      <c r="Z13"/>
      <c r="AA13"/>
      <c r="AB13"/>
      <c r="AK13" s="4"/>
      <c r="AL13" s="4"/>
      <c r="AN13" s="1"/>
      <c r="AO13" s="1"/>
      <c r="AP13" s="1"/>
      <c r="AQ13" s="1"/>
    </row>
    <row r="14" spans="1:120" x14ac:dyDescent="0.25">
      <c r="A14" t="s">
        <v>108</v>
      </c>
      <c r="B14">
        <v>1</v>
      </c>
      <c r="C14" s="9">
        <v>45282</v>
      </c>
      <c r="F14">
        <v>71</v>
      </c>
      <c r="G14" t="s">
        <v>6</v>
      </c>
      <c r="H14">
        <v>11.4</v>
      </c>
      <c r="I14">
        <v>1000</v>
      </c>
      <c r="U14"/>
      <c r="V14"/>
      <c r="W14"/>
      <c r="X14"/>
      <c r="Y14"/>
      <c r="Z14"/>
      <c r="AA14"/>
      <c r="AB14"/>
      <c r="AK14" s="4"/>
      <c r="AL14" s="4"/>
      <c r="AU14" s="1">
        <f>SUM(BA14,BD14,BG14,BJ14,BM14,BP14,BS14,BV14)</f>
        <v>635.923</v>
      </c>
      <c r="BA14">
        <f>BC14*BB14</f>
        <v>56.617000000000004</v>
      </c>
      <c r="BB14">
        <v>100</v>
      </c>
      <c r="BC14" s="15">
        <v>0.56617000000000006</v>
      </c>
      <c r="BD14">
        <f>BF14*BE14</f>
        <v>57.990999999999993</v>
      </c>
      <c r="BE14">
        <v>100</v>
      </c>
      <c r="BF14" s="15">
        <v>0.57990999999999993</v>
      </c>
      <c r="BG14">
        <f>BI14*BH14</f>
        <v>57.766000000000005</v>
      </c>
      <c r="BH14">
        <v>100</v>
      </c>
      <c r="BI14" s="15">
        <v>0.57766000000000006</v>
      </c>
      <c r="BJ14">
        <f>BL14*BK14</f>
        <v>57.092500000000001</v>
      </c>
      <c r="BK14">
        <v>100</v>
      </c>
      <c r="BL14" s="15">
        <v>0.57092500000000002</v>
      </c>
      <c r="BM14">
        <f>BO14*BN14</f>
        <v>56.323</v>
      </c>
      <c r="BN14">
        <v>100</v>
      </c>
      <c r="BO14" s="15">
        <v>0.56323000000000001</v>
      </c>
      <c r="BP14">
        <f>BR14*BQ14</f>
        <v>139.39750000000001</v>
      </c>
      <c r="BQ14">
        <v>250</v>
      </c>
      <c r="BR14" s="15">
        <v>0.55759000000000003</v>
      </c>
      <c r="BS14">
        <f>BU14*BT14</f>
        <v>106.57399999999998</v>
      </c>
      <c r="BT14">
        <v>200</v>
      </c>
      <c r="BU14" s="15">
        <v>0.53286999999999995</v>
      </c>
      <c r="BV14">
        <f>BX14*BW14</f>
        <v>104.16200000000001</v>
      </c>
      <c r="BW14">
        <v>200</v>
      </c>
      <c r="BX14" s="15">
        <v>0.52081</v>
      </c>
    </row>
    <row r="15" spans="1:120" x14ac:dyDescent="0.25">
      <c r="A15" t="s">
        <v>108</v>
      </c>
      <c r="B15">
        <v>1</v>
      </c>
      <c r="C15" s="9">
        <v>45285</v>
      </c>
      <c r="D15">
        <v>5</v>
      </c>
      <c r="E15" s="7" t="s">
        <v>127</v>
      </c>
      <c r="F15">
        <v>74</v>
      </c>
      <c r="G15" t="s">
        <v>6</v>
      </c>
      <c r="H15">
        <v>11.4</v>
      </c>
      <c r="I15">
        <v>1000</v>
      </c>
      <c r="U15"/>
      <c r="V15"/>
      <c r="W15"/>
      <c r="X15"/>
      <c r="Y15"/>
      <c r="Z15"/>
      <c r="AA15"/>
      <c r="AB15"/>
      <c r="AK15" s="4"/>
      <c r="AL15" s="4"/>
      <c r="AN15" s="1"/>
      <c r="AO15" s="1"/>
      <c r="AP15" s="1"/>
      <c r="AQ15" s="1"/>
    </row>
    <row r="16" spans="1:120" x14ac:dyDescent="0.25">
      <c r="A16" t="s">
        <v>108</v>
      </c>
      <c r="B16">
        <v>1</v>
      </c>
      <c r="C16" s="9">
        <v>45287</v>
      </c>
      <c r="F16">
        <v>76</v>
      </c>
      <c r="G16" t="s">
        <v>6</v>
      </c>
      <c r="H16">
        <v>11.4</v>
      </c>
      <c r="I16">
        <v>1000</v>
      </c>
      <c r="J16" s="1">
        <v>518.46153846153845</v>
      </c>
      <c r="K16" s="1">
        <v>16.820512820512821</v>
      </c>
      <c r="U16"/>
      <c r="V16"/>
      <c r="W16"/>
      <c r="X16"/>
      <c r="Y16"/>
      <c r="Z16"/>
      <c r="AA16"/>
      <c r="AB16"/>
      <c r="AK16" s="4"/>
      <c r="AL16" s="4"/>
      <c r="AN16" s="1"/>
      <c r="AO16" s="1"/>
      <c r="AP16" s="1"/>
      <c r="AQ16" s="1"/>
      <c r="AU16" s="1">
        <f>SUM(BA16,BD16,BG16,BJ16,BM16,BP16,BS16,BV16)</f>
        <v>621.92650000000003</v>
      </c>
      <c r="BA16">
        <f>BC16*BB16</f>
        <v>47.239000000000004</v>
      </c>
      <c r="BB16">
        <v>100</v>
      </c>
      <c r="BC16" s="15">
        <v>0.47239000000000003</v>
      </c>
      <c r="BD16">
        <f>BF16*BE16</f>
        <v>51.896500000000003</v>
      </c>
      <c r="BE16">
        <v>100</v>
      </c>
      <c r="BF16" s="15">
        <v>0.51896500000000001</v>
      </c>
      <c r="BG16">
        <f>BI16*BH16</f>
        <v>55.753000000000007</v>
      </c>
      <c r="BH16">
        <v>100</v>
      </c>
      <c r="BI16" s="15">
        <v>0.55753000000000008</v>
      </c>
      <c r="BJ16">
        <f>BL16*BK16</f>
        <v>57.440500000000007</v>
      </c>
      <c r="BK16">
        <v>100</v>
      </c>
      <c r="BL16" s="15">
        <v>0.57440500000000005</v>
      </c>
      <c r="BM16">
        <f>BO16*BN16</f>
        <v>57.247</v>
      </c>
      <c r="BN16">
        <v>100</v>
      </c>
      <c r="BO16" s="15">
        <v>0.57247000000000003</v>
      </c>
      <c r="BP16">
        <f>BR16*BQ16</f>
        <v>138.9025</v>
      </c>
      <c r="BQ16">
        <v>250</v>
      </c>
      <c r="BR16" s="15">
        <v>0.55561000000000005</v>
      </c>
      <c r="BS16">
        <f>BU16*BT16</f>
        <v>107.45599999999999</v>
      </c>
      <c r="BT16">
        <v>200</v>
      </c>
      <c r="BU16" s="15">
        <v>0.53727999999999998</v>
      </c>
      <c r="BV16">
        <f>BX16*BW16</f>
        <v>105.99199999999999</v>
      </c>
      <c r="BW16">
        <v>200</v>
      </c>
      <c r="BX16" s="15">
        <v>0.52995999999999999</v>
      </c>
    </row>
    <row r="17" spans="1:76" x14ac:dyDescent="0.25">
      <c r="A17" t="s">
        <v>108</v>
      </c>
      <c r="B17">
        <v>1</v>
      </c>
      <c r="C17" s="9">
        <v>45294</v>
      </c>
      <c r="F17">
        <v>83</v>
      </c>
      <c r="G17" t="s">
        <v>6</v>
      </c>
      <c r="H17">
        <v>11.4</v>
      </c>
      <c r="I17">
        <v>1000</v>
      </c>
      <c r="J17" s="1">
        <v>608.5</v>
      </c>
      <c r="K17" s="1">
        <v>18.7</v>
      </c>
      <c r="L17" s="3">
        <v>10.3</v>
      </c>
      <c r="M17" s="1">
        <v>161.334</v>
      </c>
      <c r="N17">
        <v>1.2800000000000001E-2</v>
      </c>
      <c r="O17" s="4">
        <f>M17*N17</f>
        <v>2.0650752000000003</v>
      </c>
      <c r="P17" s="1">
        <v>117.3245</v>
      </c>
      <c r="Q17" s="3">
        <v>1.5281726</v>
      </c>
      <c r="R17" s="5">
        <f>Q17/P17</f>
        <v>1.3025178884205771E-2</v>
      </c>
      <c r="S17">
        <v>4.0800000000000003E-2</v>
      </c>
      <c r="T17" s="4">
        <f>P17*S17</f>
        <v>4.7868396000000004</v>
      </c>
      <c r="U17" s="1">
        <v>19.3535</v>
      </c>
      <c r="V17" s="8">
        <v>3.6684999999999995E-2</v>
      </c>
      <c r="W17" s="4">
        <f>U17*V17</f>
        <v>0.70998314749999991</v>
      </c>
      <c r="X17" s="1">
        <v>9.5380000000000003</v>
      </c>
      <c r="Y17" s="8">
        <v>3.2197500000000004E-2</v>
      </c>
      <c r="Z17" s="4">
        <f>X17*Y17</f>
        <v>0.30709975500000003</v>
      </c>
      <c r="AA17"/>
      <c r="AB17"/>
      <c r="AC17" s="1">
        <v>28.891500000000001</v>
      </c>
      <c r="AD17" s="4">
        <f>W17+Z17</f>
        <v>1.0170829024999999</v>
      </c>
      <c r="AE17" s="1">
        <v>307.55</v>
      </c>
      <c r="AF17" s="3">
        <f>AC17/AE17</f>
        <v>9.3940822630466589E-2</v>
      </c>
      <c r="AK17" s="4"/>
      <c r="AL17" s="4"/>
      <c r="AN17" s="1">
        <v>237.55</v>
      </c>
      <c r="AO17" s="1">
        <v>200.3</v>
      </c>
      <c r="AP17" s="1">
        <v>23.9</v>
      </c>
      <c r="AQ17" s="1">
        <v>231.1</v>
      </c>
    </row>
    <row r="18" spans="1:76" x14ac:dyDescent="0.25">
      <c r="A18" t="s">
        <v>108</v>
      </c>
      <c r="B18">
        <v>1</v>
      </c>
      <c r="C18" s="9">
        <v>45295</v>
      </c>
      <c r="F18">
        <v>84</v>
      </c>
      <c r="G18" t="s">
        <v>6</v>
      </c>
      <c r="H18">
        <v>11.4</v>
      </c>
      <c r="I18">
        <v>1000</v>
      </c>
      <c r="U18" s="1"/>
      <c r="V18" s="8"/>
      <c r="W18" s="4"/>
      <c r="X18" s="1"/>
      <c r="Y18"/>
      <c r="Z18" s="4"/>
      <c r="AA18"/>
      <c r="AB18"/>
      <c r="AK18" s="4"/>
      <c r="AL18" s="4"/>
      <c r="AU18" s="1">
        <f>SUM(BA18,BD18,BG18,BJ18,BM18,BP18,BS18,BV18)</f>
        <v>569.57499999999993</v>
      </c>
      <c r="BA18">
        <f>BC18*BB18</f>
        <v>28.03</v>
      </c>
      <c r="BB18">
        <v>100</v>
      </c>
      <c r="BC18" s="15">
        <v>0.28029999999999999</v>
      </c>
      <c r="BD18">
        <f>BF18*BE18</f>
        <v>37.967500000000001</v>
      </c>
      <c r="BE18">
        <v>100</v>
      </c>
      <c r="BF18" s="15">
        <v>0.37967499999999998</v>
      </c>
      <c r="BG18">
        <f>BI18*BH18</f>
        <v>47.900500000000001</v>
      </c>
      <c r="BH18">
        <v>100</v>
      </c>
      <c r="BI18" s="15">
        <v>0.47900500000000001</v>
      </c>
      <c r="BJ18">
        <f>BL18*BK18</f>
        <v>52.853499999999997</v>
      </c>
      <c r="BK18">
        <v>100</v>
      </c>
      <c r="BL18" s="15">
        <v>0.52853499999999998</v>
      </c>
      <c r="BM18">
        <f>BO18*BN18</f>
        <v>54.785499999999999</v>
      </c>
      <c r="BN18">
        <v>100</v>
      </c>
      <c r="BO18" s="15">
        <v>0.54785499999999998</v>
      </c>
      <c r="BP18">
        <f>BR18*BQ18</f>
        <v>136.80999999999997</v>
      </c>
      <c r="BQ18">
        <v>250</v>
      </c>
      <c r="BR18" s="15">
        <v>0.54723999999999995</v>
      </c>
      <c r="BS18">
        <f>BU18*BT18</f>
        <v>105.785</v>
      </c>
      <c r="BT18">
        <v>200</v>
      </c>
      <c r="BU18" s="15">
        <v>0.52892499999999998</v>
      </c>
      <c r="BV18">
        <f>BX18*BW18</f>
        <v>105.443</v>
      </c>
      <c r="BW18">
        <v>200</v>
      </c>
      <c r="BX18" s="15">
        <v>0.52721499999999999</v>
      </c>
    </row>
    <row r="19" spans="1:76" x14ac:dyDescent="0.25">
      <c r="A19" t="s">
        <v>108</v>
      </c>
      <c r="B19">
        <v>1</v>
      </c>
      <c r="C19" s="9">
        <v>45297</v>
      </c>
      <c r="F19">
        <v>86</v>
      </c>
      <c r="G19" t="s">
        <v>6</v>
      </c>
      <c r="H19">
        <v>11.4</v>
      </c>
      <c r="I19">
        <v>1000</v>
      </c>
      <c r="U19" s="1"/>
      <c r="V19" s="8"/>
      <c r="W19" s="4"/>
      <c r="X19" s="1"/>
      <c r="Y19"/>
      <c r="Z19" s="4"/>
      <c r="AA19"/>
      <c r="AB19"/>
      <c r="AK19" s="4"/>
      <c r="AL19" s="4"/>
      <c r="AU19" s="1">
        <f>SUM(BA19,BD19,BG19,BJ19,BM19,BP19,BS19,BV19)</f>
        <v>635.32000000000016</v>
      </c>
      <c r="BA19">
        <f>BC19*BB19</f>
        <v>58.372</v>
      </c>
      <c r="BB19">
        <v>100</v>
      </c>
      <c r="BC19" s="15">
        <v>0.58372000000000002</v>
      </c>
      <c r="BD19">
        <f>BF19*BE19</f>
        <v>58.558</v>
      </c>
      <c r="BE19">
        <v>100</v>
      </c>
      <c r="BF19" s="15">
        <v>0.58557999999999999</v>
      </c>
      <c r="BG19">
        <f>BI19*BH19</f>
        <v>57.481000000000002</v>
      </c>
      <c r="BH19">
        <v>100</v>
      </c>
      <c r="BI19" s="15">
        <v>0.57481000000000004</v>
      </c>
      <c r="BJ19">
        <f>BL19*BK19</f>
        <v>56.249499999999998</v>
      </c>
      <c r="BK19">
        <v>100</v>
      </c>
      <c r="BL19" s="15">
        <v>0.56249499999999997</v>
      </c>
      <c r="BM19">
        <f>BO19*BN19</f>
        <v>55.710999999999999</v>
      </c>
      <c r="BN19">
        <v>100</v>
      </c>
      <c r="BO19" s="15">
        <v>0.55710999999999999</v>
      </c>
      <c r="BP19">
        <f>BR19*BQ19</f>
        <v>137.32750000000001</v>
      </c>
      <c r="BQ19">
        <v>250</v>
      </c>
      <c r="BR19" s="15">
        <v>0.54931000000000008</v>
      </c>
      <c r="BS19">
        <f>BU19*BT19</f>
        <v>106.96400000000001</v>
      </c>
      <c r="BT19">
        <v>200</v>
      </c>
      <c r="BU19" s="15">
        <v>0.53482000000000007</v>
      </c>
      <c r="BV19">
        <f>BX19*BW19</f>
        <v>104.657</v>
      </c>
      <c r="BW19">
        <v>200</v>
      </c>
      <c r="BX19" s="15">
        <v>0.523285</v>
      </c>
    </row>
    <row r="20" spans="1:76" x14ac:dyDescent="0.25">
      <c r="A20" t="s">
        <v>108</v>
      </c>
      <c r="B20">
        <v>1</v>
      </c>
      <c r="C20" s="9">
        <v>45303</v>
      </c>
      <c r="F20">
        <v>92</v>
      </c>
      <c r="G20" t="s">
        <v>6</v>
      </c>
      <c r="H20">
        <v>11.4</v>
      </c>
      <c r="I20">
        <v>1000</v>
      </c>
      <c r="J20" s="1">
        <v>659.74358974358984</v>
      </c>
      <c r="K20" s="1">
        <v>20.23076923076923</v>
      </c>
      <c r="U20" s="1"/>
      <c r="V20" s="8"/>
      <c r="W20" s="4"/>
      <c r="X20" s="1"/>
      <c r="Y20"/>
      <c r="Z20" s="4"/>
      <c r="AA20"/>
      <c r="AB20"/>
      <c r="AK20" s="4"/>
      <c r="AL20" s="4"/>
      <c r="AN20" s="1"/>
      <c r="AO20" s="1"/>
      <c r="AP20" s="1"/>
      <c r="AQ20" s="1"/>
      <c r="AU20" s="1">
        <f>SUM(BA20,BD20,BG20,BJ20,BM20,BP20,BS20,BV20)</f>
        <v>629.06875000000002</v>
      </c>
      <c r="BA20">
        <f>BC20*BB20</f>
        <v>56.709999999999994</v>
      </c>
      <c r="BB20">
        <v>100</v>
      </c>
      <c r="BC20" s="15">
        <v>0.56709999999999994</v>
      </c>
      <c r="BD20">
        <f>BF20*BE20</f>
        <v>56.951499999999996</v>
      </c>
      <c r="BE20">
        <v>100</v>
      </c>
      <c r="BF20" s="15">
        <v>0.56951499999999999</v>
      </c>
      <c r="BG20">
        <f>BI20*BH20</f>
        <v>56.489500000000014</v>
      </c>
      <c r="BH20">
        <v>100</v>
      </c>
      <c r="BI20" s="15">
        <v>0.56489500000000015</v>
      </c>
      <c r="BJ20">
        <f>BL20*BK20</f>
        <v>55.818999999999996</v>
      </c>
      <c r="BK20">
        <v>100</v>
      </c>
      <c r="BL20" s="15">
        <v>0.55818999999999996</v>
      </c>
      <c r="BM20">
        <f>BO20*BN20</f>
        <v>55.099000000000011</v>
      </c>
      <c r="BN20">
        <v>100</v>
      </c>
      <c r="BO20" s="15">
        <v>0.55099000000000009</v>
      </c>
      <c r="BP20">
        <f>BR20*BQ20</f>
        <v>137.60875000000001</v>
      </c>
      <c r="BQ20">
        <v>250</v>
      </c>
      <c r="BR20" s="15">
        <v>0.55043500000000001</v>
      </c>
      <c r="BS20">
        <f>BU20*BT20</f>
        <v>106.01600000000001</v>
      </c>
      <c r="BT20">
        <v>200</v>
      </c>
      <c r="BU20" s="15">
        <v>0.53008</v>
      </c>
      <c r="BV20">
        <f>BX20*BW20</f>
        <v>104.37500000000001</v>
      </c>
      <c r="BW20">
        <v>200</v>
      </c>
      <c r="BX20" s="15">
        <v>0.52187500000000009</v>
      </c>
    </row>
    <row r="21" spans="1:76" x14ac:dyDescent="0.25">
      <c r="A21" t="s">
        <v>108</v>
      </c>
      <c r="B21">
        <v>1</v>
      </c>
      <c r="C21" s="9">
        <v>45308</v>
      </c>
      <c r="D21">
        <v>7</v>
      </c>
      <c r="E21" s="7" t="s">
        <v>123</v>
      </c>
      <c r="F21">
        <v>97</v>
      </c>
      <c r="G21" t="s">
        <v>6</v>
      </c>
      <c r="H21">
        <v>11.4</v>
      </c>
      <c r="I21">
        <v>1000</v>
      </c>
      <c r="J21" s="1">
        <v>665.12820512820508</v>
      </c>
      <c r="K21" s="1">
        <v>21</v>
      </c>
      <c r="U21" s="1"/>
      <c r="V21" s="8"/>
      <c r="W21" s="4"/>
      <c r="X21" s="1"/>
      <c r="Y21"/>
      <c r="Z21" s="4"/>
      <c r="AA21"/>
      <c r="AB21"/>
      <c r="AK21" s="4"/>
      <c r="AL21" s="4"/>
      <c r="AN21" s="1"/>
      <c r="AO21" s="1"/>
      <c r="AP21" s="1"/>
      <c r="AQ21" s="1"/>
    </row>
    <row r="22" spans="1:76" x14ac:dyDescent="0.25">
      <c r="A22" t="s">
        <v>108</v>
      </c>
      <c r="B22">
        <v>1</v>
      </c>
      <c r="C22" s="9">
        <v>45310</v>
      </c>
      <c r="F22">
        <v>99</v>
      </c>
      <c r="G22" t="s">
        <v>6</v>
      </c>
      <c r="H22">
        <v>11.4</v>
      </c>
      <c r="I22">
        <v>1000</v>
      </c>
      <c r="U22" s="1"/>
      <c r="V22" s="8"/>
      <c r="W22" s="4"/>
      <c r="X22" s="1"/>
      <c r="Y22"/>
      <c r="Z22" s="4"/>
      <c r="AA22"/>
      <c r="AB22"/>
      <c r="AK22" s="4"/>
      <c r="AL22" s="4"/>
      <c r="AU22" s="1">
        <f>SUM(BA22,BD22,BG22,BJ22,BM22,BP22,BS22,BV22)</f>
        <v>633.59424999999999</v>
      </c>
      <c r="BA22">
        <f>BC22*BB22</f>
        <v>59.015499999999996</v>
      </c>
      <c r="BB22">
        <v>100</v>
      </c>
      <c r="BC22" s="15">
        <v>0.59015499999999999</v>
      </c>
      <c r="BD22">
        <f>BF22*BE22</f>
        <v>57.871000000000009</v>
      </c>
      <c r="BE22">
        <v>100</v>
      </c>
      <c r="BF22" s="15">
        <v>0.57871000000000006</v>
      </c>
      <c r="BG22">
        <f>BI22*BH22</f>
        <v>57.134500000000003</v>
      </c>
      <c r="BH22">
        <v>100</v>
      </c>
      <c r="BI22" s="15">
        <v>0.57134499999999999</v>
      </c>
      <c r="BJ22">
        <f>BL22*BK22</f>
        <v>56.023000000000003</v>
      </c>
      <c r="BK22">
        <v>100</v>
      </c>
      <c r="BL22" s="15">
        <v>0.56023000000000001</v>
      </c>
      <c r="BM22">
        <f>BO22*BN22</f>
        <v>56.052999999999997</v>
      </c>
      <c r="BN22">
        <v>100</v>
      </c>
      <c r="BO22" s="15">
        <v>0.56052999999999997</v>
      </c>
      <c r="BP22">
        <f>BR22*BQ22</f>
        <v>136.31125</v>
      </c>
      <c r="BQ22">
        <v>250</v>
      </c>
      <c r="BR22" s="15">
        <v>0.54524499999999998</v>
      </c>
      <c r="BS22">
        <f>BU22*BT22</f>
        <v>105.86</v>
      </c>
      <c r="BT22">
        <v>200</v>
      </c>
      <c r="BU22" s="15">
        <v>0.52929999999999999</v>
      </c>
      <c r="BV22">
        <f>BX22*BW22</f>
        <v>105.32600000000001</v>
      </c>
      <c r="BW22">
        <v>200</v>
      </c>
      <c r="BX22" s="15">
        <v>0.52663000000000004</v>
      </c>
    </row>
    <row r="23" spans="1:76" x14ac:dyDescent="0.25">
      <c r="A23" t="s">
        <v>108</v>
      </c>
      <c r="B23">
        <v>1</v>
      </c>
      <c r="C23" s="9">
        <v>45313</v>
      </c>
      <c r="F23">
        <v>102</v>
      </c>
      <c r="G23" t="s">
        <v>6</v>
      </c>
      <c r="H23">
        <v>11.4</v>
      </c>
      <c r="I23">
        <v>1000</v>
      </c>
      <c r="J23" s="1">
        <v>671.25</v>
      </c>
      <c r="K23" s="1">
        <v>21.375</v>
      </c>
      <c r="U23" s="1"/>
      <c r="V23" s="8"/>
      <c r="W23" s="4"/>
      <c r="X23" s="1"/>
      <c r="Y23"/>
      <c r="Z23" s="4"/>
      <c r="AA23"/>
      <c r="AB23"/>
      <c r="AK23" s="4"/>
      <c r="AL23" s="4"/>
      <c r="AN23" s="1"/>
      <c r="AO23" s="1"/>
      <c r="AP23" s="1"/>
      <c r="AQ23" s="1"/>
    </row>
    <row r="24" spans="1:76" x14ac:dyDescent="0.25">
      <c r="A24" t="s">
        <v>108</v>
      </c>
      <c r="B24">
        <v>1</v>
      </c>
      <c r="C24" s="9">
        <v>45320</v>
      </c>
      <c r="F24">
        <v>109</v>
      </c>
      <c r="G24" t="s">
        <v>6</v>
      </c>
      <c r="H24">
        <v>11.4</v>
      </c>
      <c r="I24">
        <v>1000</v>
      </c>
      <c r="J24" s="1">
        <v>676.5</v>
      </c>
      <c r="K24" s="1">
        <v>21.824999999999999</v>
      </c>
      <c r="U24" s="1"/>
      <c r="V24" s="8"/>
      <c r="W24" s="4"/>
      <c r="X24" s="1"/>
      <c r="Y24"/>
      <c r="Z24" s="4"/>
      <c r="AA24"/>
      <c r="AB24"/>
      <c r="AK24" s="4"/>
      <c r="AL24" s="4"/>
      <c r="AN24" s="1"/>
      <c r="AO24" s="1"/>
      <c r="AP24" s="1"/>
      <c r="AQ24" s="1"/>
    </row>
    <row r="25" spans="1:76" x14ac:dyDescent="0.25">
      <c r="A25" t="s">
        <v>108</v>
      </c>
      <c r="B25">
        <v>1</v>
      </c>
      <c r="C25" s="9">
        <v>45329</v>
      </c>
      <c r="F25">
        <v>118</v>
      </c>
      <c r="G25" t="s">
        <v>6</v>
      </c>
      <c r="H25">
        <v>11.4</v>
      </c>
      <c r="I25">
        <v>1000</v>
      </c>
      <c r="J25" s="1">
        <v>679</v>
      </c>
      <c r="K25" s="1">
        <v>22.2</v>
      </c>
      <c r="U25" s="1"/>
      <c r="V25" s="8"/>
      <c r="W25" s="4"/>
      <c r="X25" s="1"/>
      <c r="Y25"/>
      <c r="Z25" s="4"/>
      <c r="AA25"/>
      <c r="AB25"/>
      <c r="AK25" s="4"/>
      <c r="AL25" s="4"/>
      <c r="AN25" s="1"/>
      <c r="AO25" s="1"/>
      <c r="AP25" s="1"/>
      <c r="AQ25" s="1"/>
      <c r="AU25" s="1">
        <f>SUM(BA25,BD25,BG25,BJ25,BM25,BP25,BS25,BV25)</f>
        <v>560.08000000000004</v>
      </c>
      <c r="BA25">
        <f>BC25*BB25</f>
        <v>38.226999999999997</v>
      </c>
      <c r="BB25">
        <v>100</v>
      </c>
      <c r="BC25" s="15">
        <v>0.38227</v>
      </c>
      <c r="BD25">
        <f>BF25*BE25</f>
        <v>42.676000000000002</v>
      </c>
      <c r="BE25">
        <v>100</v>
      </c>
      <c r="BF25" s="15">
        <v>0.42676000000000003</v>
      </c>
      <c r="BG25">
        <f>BI25*BH25</f>
        <v>43.892499999999998</v>
      </c>
      <c r="BH25">
        <v>100</v>
      </c>
      <c r="BI25" s="15">
        <v>0.43892500000000001</v>
      </c>
      <c r="BJ25">
        <f>BL25*BK25</f>
        <v>46.421500000000002</v>
      </c>
      <c r="BK25">
        <v>100</v>
      </c>
      <c r="BL25" s="15">
        <v>0.46421500000000004</v>
      </c>
      <c r="BM25">
        <f>BO25*BN25</f>
        <v>48.949000000000005</v>
      </c>
      <c r="BN25">
        <v>100</v>
      </c>
      <c r="BO25" s="15">
        <v>0.48949000000000004</v>
      </c>
      <c r="BP25">
        <f>BR25*BQ25</f>
        <v>131.41</v>
      </c>
      <c r="BQ25">
        <v>250</v>
      </c>
      <c r="BR25" s="15">
        <v>0.52564</v>
      </c>
      <c r="BS25">
        <f>BU25*BT25</f>
        <v>104.58200000000002</v>
      </c>
      <c r="BT25">
        <v>200</v>
      </c>
      <c r="BU25" s="15">
        <v>0.5229100000000001</v>
      </c>
      <c r="BV25">
        <f>BX25*BW25</f>
        <v>103.92199999999998</v>
      </c>
      <c r="BW25">
        <v>200</v>
      </c>
      <c r="BX25" s="15">
        <v>0.51960999999999991</v>
      </c>
    </row>
    <row r="26" spans="1:76" x14ac:dyDescent="0.25">
      <c r="A26" t="s">
        <v>108</v>
      </c>
      <c r="B26">
        <v>1</v>
      </c>
      <c r="C26" s="9">
        <v>45331</v>
      </c>
      <c r="F26">
        <v>120</v>
      </c>
      <c r="G26" t="s">
        <v>6</v>
      </c>
      <c r="H26">
        <v>11.4</v>
      </c>
      <c r="I26">
        <v>1000</v>
      </c>
      <c r="U26" s="1"/>
      <c r="V26" s="8"/>
      <c r="W26" s="4"/>
      <c r="X26" s="1"/>
      <c r="Y26"/>
      <c r="Z26" s="4"/>
      <c r="AA26"/>
      <c r="AB26"/>
      <c r="AK26" s="4"/>
      <c r="AL26" s="4"/>
      <c r="AU26" s="1">
        <f>SUM(BA26,BD26,BG26,BJ26,BM26,BP26,BS26,BV26)</f>
        <v>630.65800000000002</v>
      </c>
      <c r="BA26">
        <f>BC26*BB26</f>
        <v>56.19850000000001</v>
      </c>
      <c r="BB26">
        <v>100</v>
      </c>
      <c r="BC26" s="15">
        <v>0.56198500000000007</v>
      </c>
      <c r="BD26">
        <f>BF26*BE26</f>
        <v>57.814000000000007</v>
      </c>
      <c r="BE26">
        <v>100</v>
      </c>
      <c r="BF26" s="15">
        <v>0.5781400000000001</v>
      </c>
      <c r="BG26">
        <f>BI26*BH26</f>
        <v>56.964999999999996</v>
      </c>
      <c r="BH26">
        <v>100</v>
      </c>
      <c r="BI26" s="15">
        <v>0.56964999999999999</v>
      </c>
      <c r="BJ26">
        <f>BL26*BK26</f>
        <v>56.356000000000009</v>
      </c>
      <c r="BK26">
        <v>100</v>
      </c>
      <c r="BL26" s="15">
        <v>0.56356000000000006</v>
      </c>
      <c r="BM26">
        <f>BO26*BN26</f>
        <v>55.475499999999997</v>
      </c>
      <c r="BN26">
        <v>100</v>
      </c>
      <c r="BO26" s="15">
        <v>0.554755</v>
      </c>
      <c r="BP26">
        <f>BR26*BQ26</f>
        <v>135.89500000000001</v>
      </c>
      <c r="BQ26">
        <v>250</v>
      </c>
      <c r="BR26" s="15">
        <v>0.54358000000000006</v>
      </c>
      <c r="BS26">
        <f>BU26*BT26</f>
        <v>105.497</v>
      </c>
      <c r="BT26">
        <v>200</v>
      </c>
      <c r="BU26" s="15">
        <v>0.52748499999999998</v>
      </c>
      <c r="BV26">
        <f>BX26*BW26</f>
        <v>106.45700000000002</v>
      </c>
      <c r="BW26">
        <v>200</v>
      </c>
      <c r="BX26" s="15">
        <v>0.53228500000000012</v>
      </c>
    </row>
    <row r="27" spans="1:76" x14ac:dyDescent="0.25">
      <c r="A27" t="s">
        <v>108</v>
      </c>
      <c r="B27">
        <v>1</v>
      </c>
      <c r="C27" s="9">
        <v>45335</v>
      </c>
      <c r="F27">
        <v>124</v>
      </c>
      <c r="G27" t="s">
        <v>6</v>
      </c>
      <c r="H27">
        <v>11.4</v>
      </c>
      <c r="I27">
        <v>1000</v>
      </c>
      <c r="J27" s="3">
        <v>754.5</v>
      </c>
      <c r="K27" s="3">
        <v>20.85</v>
      </c>
      <c r="L27" s="3">
        <v>9.15</v>
      </c>
      <c r="M27" s="1">
        <v>279.81200000000001</v>
      </c>
      <c r="N27">
        <v>9.1000000000000004E-3</v>
      </c>
      <c r="O27" s="4">
        <f>M27*N27</f>
        <v>2.5462892000000004</v>
      </c>
      <c r="P27" s="1">
        <v>189.2115</v>
      </c>
      <c r="Q27" s="3">
        <v>2.4968305957214549</v>
      </c>
      <c r="R27" s="5">
        <f>Q27/P27</f>
        <v>1.3195976966101189E-2</v>
      </c>
      <c r="S27">
        <v>2.6800000000000001E-2</v>
      </c>
      <c r="T27" s="4">
        <f>P27*S27</f>
        <v>5.0708682000000005</v>
      </c>
      <c r="U27" s="1">
        <v>0.67599999999999993</v>
      </c>
      <c r="V27" s="8">
        <v>3.0679999999999999E-2</v>
      </c>
      <c r="W27" s="4">
        <f>U27*V27</f>
        <v>2.0739679999999996E-2</v>
      </c>
      <c r="X27" s="1">
        <v>484.5745</v>
      </c>
      <c r="Y27"/>
      <c r="Z27" s="4"/>
      <c r="AA27" s="8">
        <v>1.409E-2</v>
      </c>
      <c r="AB27"/>
      <c r="AC27" s="1">
        <v>485.25049999999999</v>
      </c>
      <c r="AE27" s="1">
        <v>954.274</v>
      </c>
      <c r="AF27" s="3">
        <f>AC27/AE27</f>
        <v>0.508502275027927</v>
      </c>
      <c r="AK27" s="4"/>
      <c r="AL27" s="4"/>
      <c r="AN27" s="1">
        <v>292.25</v>
      </c>
      <c r="AO27" s="1">
        <v>4.4000000000000004</v>
      </c>
      <c r="AP27" s="1">
        <v>126.65</v>
      </c>
      <c r="AQ27" s="1">
        <v>171.9</v>
      </c>
    </row>
    <row r="28" spans="1:76" x14ac:dyDescent="0.25">
      <c r="A28" t="s">
        <v>108</v>
      </c>
      <c r="B28">
        <v>1</v>
      </c>
      <c r="C28" s="9">
        <v>45355</v>
      </c>
      <c r="D28">
        <v>8</v>
      </c>
      <c r="E28" s="7" t="s">
        <v>128</v>
      </c>
      <c r="F28">
        <v>144</v>
      </c>
      <c r="G28" t="s">
        <v>6</v>
      </c>
      <c r="H28">
        <v>11.4</v>
      </c>
      <c r="I28">
        <v>1000</v>
      </c>
      <c r="U28" s="1"/>
      <c r="V28" s="8"/>
      <c r="W28" s="4"/>
      <c r="X28" s="1"/>
      <c r="Y28"/>
      <c r="Z28" s="4"/>
      <c r="AA28"/>
      <c r="AB28"/>
      <c r="AK28" s="4"/>
      <c r="AL28" s="4"/>
      <c r="AN28" s="1"/>
      <c r="AO28" s="1"/>
      <c r="AP28" s="1"/>
      <c r="AQ28" s="1"/>
    </row>
    <row r="29" spans="1:76" x14ac:dyDescent="0.25">
      <c r="A29" t="s">
        <v>108</v>
      </c>
      <c r="B29">
        <v>1</v>
      </c>
      <c r="C29" s="9">
        <v>45370</v>
      </c>
      <c r="F29">
        <v>159</v>
      </c>
      <c r="G29" t="s">
        <v>6</v>
      </c>
      <c r="H29">
        <v>11.4</v>
      </c>
      <c r="I29">
        <v>1000</v>
      </c>
      <c r="J29" s="3">
        <v>821.5</v>
      </c>
      <c r="K29" s="3">
        <v>24.1</v>
      </c>
      <c r="L29" s="3">
        <v>8.6</v>
      </c>
      <c r="M29" s="1">
        <v>465.78100000000001</v>
      </c>
      <c r="N29">
        <v>8.2000000000000007E-3</v>
      </c>
      <c r="O29" s="4">
        <f>M29*N29</f>
        <v>3.8194042000000006</v>
      </c>
      <c r="P29" s="1">
        <v>223.70750000000004</v>
      </c>
      <c r="Q29" s="3">
        <v>2.7200899126375933</v>
      </c>
      <c r="R29" s="5">
        <f>Q29/P29</f>
        <v>1.2159135981751138E-2</v>
      </c>
      <c r="S29">
        <v>1.89E-2</v>
      </c>
      <c r="T29" s="4">
        <f>P29*S29</f>
        <v>4.2280717500000007</v>
      </c>
      <c r="U29" s="1">
        <v>4.1829999999999998</v>
      </c>
      <c r="V29" s="8">
        <v>2.61125E-2</v>
      </c>
      <c r="W29" s="4">
        <f>U29*V29</f>
        <v>0.1092285875</v>
      </c>
      <c r="X29" s="1">
        <v>828.01250000000005</v>
      </c>
      <c r="Y29"/>
      <c r="Z29" s="4"/>
      <c r="AA29"/>
      <c r="AB29"/>
      <c r="AC29" s="1">
        <v>832.19550000000004</v>
      </c>
      <c r="AE29" s="1">
        <v>1521.684</v>
      </c>
      <c r="AF29" s="3">
        <f>AC29/AE29</f>
        <v>0.54689114165621777</v>
      </c>
      <c r="AK29" s="4">
        <v>3.2227500000000006E-2</v>
      </c>
      <c r="AL29" s="4"/>
      <c r="AN29" s="1">
        <v>398.05</v>
      </c>
      <c r="AO29" s="1">
        <v>30.2</v>
      </c>
      <c r="AP29" s="1">
        <v>11</v>
      </c>
      <c r="AQ29" s="1">
        <v>184.15</v>
      </c>
    </row>
    <row r="30" spans="1:76" x14ac:dyDescent="0.25">
      <c r="A30" t="s">
        <v>108</v>
      </c>
      <c r="B30">
        <v>1</v>
      </c>
      <c r="C30" s="9">
        <v>45421</v>
      </c>
      <c r="D30">
        <v>9</v>
      </c>
      <c r="E30" s="7" t="s">
        <v>129</v>
      </c>
      <c r="F30">
        <v>210</v>
      </c>
      <c r="G30" t="s">
        <v>6</v>
      </c>
      <c r="H30">
        <v>11.4</v>
      </c>
      <c r="I30">
        <v>1000</v>
      </c>
      <c r="R30" s="5"/>
      <c r="U30"/>
      <c r="V30"/>
      <c r="W30"/>
      <c r="X30"/>
      <c r="Y30"/>
      <c r="Z30"/>
      <c r="AA30"/>
      <c r="AB30"/>
      <c r="AG30" s="1">
        <v>456.17500000000007</v>
      </c>
      <c r="AH30" s="1">
        <v>45.059448339772842</v>
      </c>
      <c r="AI30" s="1">
        <v>205.5499384639588</v>
      </c>
      <c r="AJ30" s="1">
        <v>250.62506153604127</v>
      </c>
      <c r="AK30" s="4">
        <v>3.0167499999999996E-2</v>
      </c>
      <c r="AL30" s="4">
        <v>7.5607315438885241</v>
      </c>
      <c r="AM30" s="3">
        <v>9.0550633684563344</v>
      </c>
      <c r="AN30" s="1"/>
      <c r="AO30" s="1"/>
      <c r="AP30" s="1"/>
      <c r="AQ30" s="1"/>
    </row>
    <row r="31" spans="1:76" x14ac:dyDescent="0.25">
      <c r="A31" t="s">
        <v>86</v>
      </c>
      <c r="B31">
        <v>3</v>
      </c>
      <c r="C31" s="9">
        <v>45211</v>
      </c>
      <c r="D31">
        <v>1</v>
      </c>
      <c r="E31" s="7" t="s">
        <v>125</v>
      </c>
      <c r="F31">
        <v>0</v>
      </c>
      <c r="G31" t="s">
        <v>6</v>
      </c>
      <c r="H31">
        <v>11.6</v>
      </c>
      <c r="I31">
        <v>1000</v>
      </c>
      <c r="U31"/>
      <c r="V31"/>
      <c r="W31"/>
      <c r="X31"/>
      <c r="Y31"/>
      <c r="Z31"/>
      <c r="AA31"/>
      <c r="AB31"/>
      <c r="AK31" s="4"/>
      <c r="AL31" s="4"/>
      <c r="AN31" s="1"/>
      <c r="AO31" s="1"/>
      <c r="AP31" s="1"/>
      <c r="AQ31" s="1"/>
    </row>
    <row r="32" spans="1:76" x14ac:dyDescent="0.25">
      <c r="A32" t="s">
        <v>86</v>
      </c>
      <c r="B32">
        <v>3</v>
      </c>
      <c r="C32" s="9">
        <v>45223</v>
      </c>
      <c r="D32">
        <v>3</v>
      </c>
      <c r="E32" s="7" t="s">
        <v>136</v>
      </c>
      <c r="F32" s="14">
        <v>12</v>
      </c>
      <c r="G32" t="s">
        <v>6</v>
      </c>
      <c r="H32">
        <v>11.6</v>
      </c>
      <c r="I32">
        <v>1000</v>
      </c>
      <c r="U32"/>
      <c r="V32"/>
      <c r="W32"/>
      <c r="X32"/>
      <c r="Y32"/>
      <c r="Z32"/>
      <c r="AA32"/>
      <c r="AB32"/>
      <c r="AK32" s="4"/>
      <c r="AL32" s="4"/>
      <c r="AN32" s="1"/>
      <c r="AO32" s="1"/>
      <c r="AP32" s="1"/>
      <c r="AQ32" s="1"/>
    </row>
    <row r="33" spans="1:76" x14ac:dyDescent="0.25">
      <c r="A33" t="s">
        <v>86</v>
      </c>
      <c r="B33">
        <v>3</v>
      </c>
      <c r="C33" s="9">
        <v>45232</v>
      </c>
      <c r="F33">
        <v>21</v>
      </c>
      <c r="G33" t="s">
        <v>6</v>
      </c>
      <c r="H33">
        <v>11.6</v>
      </c>
      <c r="I33">
        <v>1000</v>
      </c>
      <c r="U33"/>
      <c r="V33"/>
      <c r="W33"/>
      <c r="X33"/>
      <c r="Y33"/>
      <c r="Z33"/>
      <c r="AA33"/>
      <c r="AB33"/>
      <c r="AK33" s="4"/>
      <c r="AL33" s="4"/>
      <c r="AU33" s="1">
        <f>SUM(BA33,BD33,BG33,BJ33,BM33,BP33,BS33,BV33)</f>
        <v>609.49</v>
      </c>
      <c r="BA33">
        <f>BC33*BB33</f>
        <v>51.107500000000009</v>
      </c>
      <c r="BB33">
        <v>100</v>
      </c>
      <c r="BC33" s="15">
        <v>0.51107500000000006</v>
      </c>
      <c r="BD33">
        <f>BF33*BE33</f>
        <v>53.983000000000004</v>
      </c>
      <c r="BE33">
        <v>100</v>
      </c>
      <c r="BF33" s="15">
        <v>0.53983000000000003</v>
      </c>
      <c r="BG33">
        <f>BI33*BH33</f>
        <v>54.744999999999997</v>
      </c>
      <c r="BH33">
        <v>100</v>
      </c>
      <c r="BI33" s="15">
        <v>0.54744999999999999</v>
      </c>
      <c r="BJ33">
        <f>BL33*BK33</f>
        <v>54.533500000000004</v>
      </c>
      <c r="BK33">
        <v>100</v>
      </c>
      <c r="BL33" s="15">
        <v>0.54533500000000001</v>
      </c>
      <c r="BM33">
        <f>BO33*BN33</f>
        <v>54.143500000000003</v>
      </c>
      <c r="BN33">
        <v>100</v>
      </c>
      <c r="BO33" s="15">
        <v>0.541435</v>
      </c>
      <c r="BP33">
        <f>BR33*BQ33</f>
        <v>133.2175</v>
      </c>
      <c r="BQ33">
        <v>250</v>
      </c>
      <c r="BR33" s="15">
        <v>0.53286999999999995</v>
      </c>
      <c r="BS33">
        <f>BU33*BT33</f>
        <v>103.53500000000003</v>
      </c>
      <c r="BT33">
        <v>200</v>
      </c>
      <c r="BU33" s="15">
        <v>0.51767500000000011</v>
      </c>
      <c r="BV33">
        <f>BX33*BW33</f>
        <v>104.22500000000001</v>
      </c>
      <c r="BW33">
        <v>200</v>
      </c>
      <c r="BX33" s="15">
        <v>0.52112500000000006</v>
      </c>
    </row>
    <row r="34" spans="1:76" x14ac:dyDescent="0.25">
      <c r="A34" t="s">
        <v>86</v>
      </c>
      <c r="B34">
        <v>3</v>
      </c>
      <c r="C34" s="9">
        <v>45240</v>
      </c>
      <c r="F34">
        <v>29</v>
      </c>
      <c r="G34" t="s">
        <v>6</v>
      </c>
      <c r="H34">
        <v>11.6</v>
      </c>
      <c r="I34">
        <v>1000</v>
      </c>
      <c r="U34"/>
      <c r="V34"/>
      <c r="W34"/>
      <c r="X34"/>
      <c r="Y34"/>
      <c r="Z34"/>
      <c r="AA34"/>
      <c r="AB34"/>
      <c r="AK34" s="4"/>
      <c r="AL34" s="4"/>
      <c r="AU34" s="1">
        <f>SUM(BA34,BD34,BG34,BJ34,BM34,BP34,BS34,BV34)</f>
        <v>612.96100000000001</v>
      </c>
      <c r="BA34">
        <f>BC34*BB34</f>
        <v>52.061500000000002</v>
      </c>
      <c r="BB34">
        <v>100</v>
      </c>
      <c r="BC34" s="15">
        <v>0.52061500000000005</v>
      </c>
      <c r="BD34">
        <f>BF34*BE34</f>
        <v>54.874000000000002</v>
      </c>
      <c r="BE34">
        <v>100</v>
      </c>
      <c r="BF34" s="15">
        <v>0.54874000000000001</v>
      </c>
      <c r="BG34">
        <f>BI34*BH34</f>
        <v>54.791500000000006</v>
      </c>
      <c r="BH34">
        <v>100</v>
      </c>
      <c r="BI34" s="15">
        <v>0.54791500000000004</v>
      </c>
      <c r="BJ34">
        <f>BL34*BK34</f>
        <v>54.798999999999999</v>
      </c>
      <c r="BK34">
        <v>100</v>
      </c>
      <c r="BL34" s="15">
        <v>0.54798999999999998</v>
      </c>
      <c r="BM34">
        <f>BO34*BN34</f>
        <v>54.784000000000013</v>
      </c>
      <c r="BN34">
        <v>100</v>
      </c>
      <c r="BO34" s="15">
        <v>0.5478400000000001</v>
      </c>
      <c r="BP34">
        <f>BR34*BQ34</f>
        <v>132.58000000000001</v>
      </c>
      <c r="BQ34">
        <v>250</v>
      </c>
      <c r="BR34" s="15">
        <v>0.53032000000000001</v>
      </c>
      <c r="BS34">
        <f>BU34*BT34</f>
        <v>104.42899999999999</v>
      </c>
      <c r="BT34">
        <v>200</v>
      </c>
      <c r="BU34" s="15">
        <v>0.52214499999999997</v>
      </c>
      <c r="BV34">
        <f>BX34*BW34</f>
        <v>104.642</v>
      </c>
      <c r="BW34">
        <v>200</v>
      </c>
      <c r="BX34" s="15">
        <v>0.52320999999999995</v>
      </c>
    </row>
    <row r="35" spans="1:76" x14ac:dyDescent="0.25">
      <c r="A35" t="s">
        <v>86</v>
      </c>
      <c r="B35">
        <v>3</v>
      </c>
      <c r="C35" s="9">
        <v>45257</v>
      </c>
      <c r="F35">
        <v>46</v>
      </c>
      <c r="G35" t="s">
        <v>6</v>
      </c>
      <c r="H35">
        <v>11.6</v>
      </c>
      <c r="I35">
        <v>1000</v>
      </c>
      <c r="U35"/>
      <c r="V35"/>
      <c r="W35"/>
      <c r="X35"/>
      <c r="Y35"/>
      <c r="Z35"/>
      <c r="AA35"/>
      <c r="AB35"/>
      <c r="AK35" s="4"/>
      <c r="AL35" s="4"/>
      <c r="AU35" s="1">
        <f>SUM(BA35,BD35,BG35,BJ35,BM35,BP35,BS35,BV35)</f>
        <v>624.70749999999998</v>
      </c>
      <c r="BA35">
        <f>BC35*BB35</f>
        <v>55.051000000000002</v>
      </c>
      <c r="BB35">
        <v>100</v>
      </c>
      <c r="BC35" s="15">
        <v>0.55051000000000005</v>
      </c>
      <c r="BD35">
        <f>BF35*BE35</f>
        <v>55.905999999999999</v>
      </c>
      <c r="BE35">
        <v>100</v>
      </c>
      <c r="BF35" s="15">
        <v>0.55906</v>
      </c>
      <c r="BG35">
        <f>BI35*BH35</f>
        <v>55.865500000000004</v>
      </c>
      <c r="BH35">
        <v>100</v>
      </c>
      <c r="BI35" s="15">
        <v>0.55865500000000001</v>
      </c>
      <c r="BJ35">
        <f>BL35*BK35</f>
        <v>55.617999999999988</v>
      </c>
      <c r="BK35">
        <v>100</v>
      </c>
      <c r="BL35" s="15">
        <v>0.5561799999999999</v>
      </c>
      <c r="BM35">
        <f>BO35*BN35</f>
        <v>55.7485</v>
      </c>
      <c r="BN35">
        <v>100</v>
      </c>
      <c r="BO35" s="15">
        <v>0.55748500000000001</v>
      </c>
      <c r="BP35">
        <f>BR35*BQ35</f>
        <v>135.07750000000001</v>
      </c>
      <c r="BQ35">
        <v>250</v>
      </c>
      <c r="BR35" s="15">
        <v>0.54031000000000007</v>
      </c>
      <c r="BS35">
        <f>BU35*BT35</f>
        <v>104.72000000000001</v>
      </c>
      <c r="BT35">
        <v>200</v>
      </c>
      <c r="BU35" s="15">
        <v>0.52360000000000007</v>
      </c>
      <c r="BV35">
        <f>BX35*BW35</f>
        <v>106.721</v>
      </c>
      <c r="BW35">
        <v>200</v>
      </c>
      <c r="BX35" s="15">
        <v>0.533605</v>
      </c>
    </row>
    <row r="36" spans="1:76" x14ac:dyDescent="0.25">
      <c r="A36" t="s">
        <v>86</v>
      </c>
      <c r="B36">
        <v>3</v>
      </c>
      <c r="C36" s="9">
        <v>45260</v>
      </c>
      <c r="F36">
        <v>49</v>
      </c>
      <c r="G36" t="s">
        <v>6</v>
      </c>
      <c r="H36">
        <v>11.6</v>
      </c>
      <c r="I36">
        <v>1000</v>
      </c>
      <c r="J36" s="1">
        <v>164.75</v>
      </c>
      <c r="K36" s="1">
        <v>9.4</v>
      </c>
      <c r="U36"/>
      <c r="V36"/>
      <c r="W36"/>
      <c r="X36"/>
      <c r="Y36"/>
      <c r="Z36"/>
      <c r="AA36"/>
      <c r="AB36"/>
      <c r="AK36" s="4"/>
      <c r="AL36" s="4"/>
      <c r="AN36" s="1"/>
      <c r="AO36" s="1"/>
      <c r="AP36" s="1"/>
      <c r="AQ36" s="1"/>
    </row>
    <row r="37" spans="1:76" x14ac:dyDescent="0.25">
      <c r="A37" t="s">
        <v>86</v>
      </c>
      <c r="B37">
        <v>3</v>
      </c>
      <c r="C37" s="9">
        <v>45266</v>
      </c>
      <c r="D37">
        <v>4</v>
      </c>
      <c r="E37" s="7" t="s">
        <v>126</v>
      </c>
      <c r="F37">
        <v>55</v>
      </c>
      <c r="G37" t="s">
        <v>6</v>
      </c>
      <c r="H37">
        <v>11.6</v>
      </c>
      <c r="I37">
        <v>1000</v>
      </c>
      <c r="U37"/>
      <c r="V37"/>
      <c r="W37"/>
      <c r="X37"/>
      <c r="Y37"/>
      <c r="Z37"/>
      <c r="AA37"/>
      <c r="AB37"/>
      <c r="AK37" s="4"/>
      <c r="AL37" s="4"/>
      <c r="AN37" s="1"/>
      <c r="AO37" s="1"/>
      <c r="AP37" s="1"/>
      <c r="AQ37" s="1"/>
    </row>
    <row r="38" spans="1:76" x14ac:dyDescent="0.25">
      <c r="A38" t="s">
        <v>86</v>
      </c>
      <c r="B38">
        <v>3</v>
      </c>
      <c r="C38" s="9">
        <v>45267</v>
      </c>
      <c r="F38">
        <v>56</v>
      </c>
      <c r="G38" t="s">
        <v>6</v>
      </c>
      <c r="H38">
        <v>11.6</v>
      </c>
      <c r="I38">
        <v>1000</v>
      </c>
      <c r="J38" s="1">
        <v>245.25</v>
      </c>
      <c r="K38" s="1">
        <v>11.225</v>
      </c>
      <c r="U38"/>
      <c r="V38"/>
      <c r="W38"/>
      <c r="X38"/>
      <c r="Y38"/>
      <c r="Z38"/>
      <c r="AA38"/>
      <c r="AB38"/>
      <c r="AK38" s="4"/>
      <c r="AL38" s="4"/>
      <c r="AN38" s="1"/>
      <c r="AO38" s="1"/>
      <c r="AP38" s="1"/>
      <c r="AQ38" s="1"/>
    </row>
    <row r="39" spans="1:76" x14ac:dyDescent="0.25">
      <c r="A39" t="s">
        <v>86</v>
      </c>
      <c r="B39">
        <v>3</v>
      </c>
      <c r="C39" s="9">
        <v>45268</v>
      </c>
      <c r="F39">
        <v>57</v>
      </c>
      <c r="G39" t="s">
        <v>6</v>
      </c>
      <c r="H39">
        <v>11.6</v>
      </c>
      <c r="I39">
        <v>1000</v>
      </c>
      <c r="U39"/>
      <c r="V39"/>
      <c r="W39"/>
      <c r="X39"/>
      <c r="Y39"/>
      <c r="Z39"/>
      <c r="AA39"/>
      <c r="AB39"/>
      <c r="AK39" s="4"/>
      <c r="AL39" s="4"/>
      <c r="AU39" s="1">
        <f>SUM(BA39,BD39,BG39,BJ39,BM39,BP39,BS39,BV39)</f>
        <v>614.27425000000005</v>
      </c>
      <c r="BA39">
        <f>BC39*BB39</f>
        <v>48.585999999999999</v>
      </c>
      <c r="BB39">
        <v>100</v>
      </c>
      <c r="BC39" s="15">
        <v>0.48585999999999996</v>
      </c>
      <c r="BD39">
        <f>BF39*BE39</f>
        <v>54.266499999999994</v>
      </c>
      <c r="BE39">
        <v>100</v>
      </c>
      <c r="BF39" s="15">
        <v>0.54266499999999995</v>
      </c>
      <c r="BG39">
        <f>BI39*BH39</f>
        <v>55.681000000000004</v>
      </c>
      <c r="BH39">
        <v>100</v>
      </c>
      <c r="BI39" s="15">
        <v>0.55681000000000003</v>
      </c>
      <c r="BJ39">
        <f>BL39*BK39</f>
        <v>55.658499999999997</v>
      </c>
      <c r="BK39">
        <v>100</v>
      </c>
      <c r="BL39" s="15">
        <v>0.556585</v>
      </c>
      <c r="BM39">
        <f>BO39*BN39</f>
        <v>55.363000000000007</v>
      </c>
      <c r="BN39">
        <v>100</v>
      </c>
      <c r="BO39" s="15">
        <v>0.55363000000000007</v>
      </c>
      <c r="BP39">
        <f>BR39*BQ39</f>
        <v>134.36124999999998</v>
      </c>
      <c r="BQ39">
        <v>250</v>
      </c>
      <c r="BR39" s="15">
        <v>0.53744499999999995</v>
      </c>
      <c r="BS39">
        <f>BU39*BT39</f>
        <v>104.51300000000001</v>
      </c>
      <c r="BT39">
        <v>200</v>
      </c>
      <c r="BU39" s="15">
        <v>0.52256500000000006</v>
      </c>
      <c r="BV39">
        <f>BX39*BW39</f>
        <v>105.84500000000001</v>
      </c>
      <c r="BW39">
        <v>200</v>
      </c>
      <c r="BX39" s="15">
        <v>0.52922500000000006</v>
      </c>
    </row>
    <row r="40" spans="1:76" x14ac:dyDescent="0.25">
      <c r="A40" t="s">
        <v>86</v>
      </c>
      <c r="B40">
        <v>3</v>
      </c>
      <c r="C40" s="9">
        <v>45272</v>
      </c>
      <c r="F40">
        <v>61</v>
      </c>
      <c r="G40" t="s">
        <v>6</v>
      </c>
      <c r="H40">
        <v>11.6</v>
      </c>
      <c r="I40">
        <v>1000</v>
      </c>
      <c r="J40" s="1">
        <v>291.75</v>
      </c>
      <c r="K40" s="1">
        <v>12.5</v>
      </c>
      <c r="U40"/>
      <c r="V40"/>
      <c r="W40"/>
      <c r="X40"/>
      <c r="Y40"/>
      <c r="Z40"/>
      <c r="AA40"/>
      <c r="AB40"/>
      <c r="AK40" s="4"/>
      <c r="AL40" s="4"/>
      <c r="AN40" s="1"/>
      <c r="AO40" s="1"/>
      <c r="AP40" s="1"/>
      <c r="AQ40" s="1"/>
      <c r="AU40" s="1">
        <f>SUM(BA40,BD40,BG40,BJ40,BM40,BP40,BS40,BV40)</f>
        <v>606.26200000000006</v>
      </c>
      <c r="BA40">
        <f>BC40*BB40</f>
        <v>42.466000000000001</v>
      </c>
      <c r="BB40">
        <v>100</v>
      </c>
      <c r="BC40" s="15">
        <v>0.42465999999999998</v>
      </c>
      <c r="BD40">
        <f>BF40*BE40</f>
        <v>52.400500000000008</v>
      </c>
      <c r="BE40">
        <v>100</v>
      </c>
      <c r="BF40" s="15">
        <v>0.52400500000000005</v>
      </c>
      <c r="BG40">
        <f>BI40*BH40</f>
        <v>54.88900000000001</v>
      </c>
      <c r="BH40">
        <v>100</v>
      </c>
      <c r="BI40" s="15">
        <v>0.5488900000000001</v>
      </c>
      <c r="BJ40">
        <f>BL40*BK40</f>
        <v>55.25800000000001</v>
      </c>
      <c r="BK40">
        <v>100</v>
      </c>
      <c r="BL40" s="15">
        <v>0.55258000000000007</v>
      </c>
      <c r="BM40">
        <f>BO40*BN40</f>
        <v>55.409500000000001</v>
      </c>
      <c r="BN40">
        <v>100</v>
      </c>
      <c r="BO40" s="15">
        <v>0.554095</v>
      </c>
      <c r="BP40">
        <f>BR40*BQ40</f>
        <v>133.70499999999998</v>
      </c>
      <c r="BQ40">
        <v>250</v>
      </c>
      <c r="BR40" s="15">
        <v>0.53481999999999996</v>
      </c>
      <c r="BS40">
        <f>BU40*BT40</f>
        <v>105.96500000000002</v>
      </c>
      <c r="BT40">
        <v>200</v>
      </c>
      <c r="BU40" s="15">
        <v>0.5298250000000001</v>
      </c>
      <c r="BV40">
        <f>BX40*BW40</f>
        <v>106.169</v>
      </c>
      <c r="BW40">
        <v>200</v>
      </c>
      <c r="BX40" s="15">
        <v>0.53084500000000001</v>
      </c>
    </row>
    <row r="41" spans="1:76" x14ac:dyDescent="0.25">
      <c r="A41" t="s">
        <v>86</v>
      </c>
      <c r="B41">
        <v>3</v>
      </c>
      <c r="C41" s="9">
        <v>45275</v>
      </c>
      <c r="F41">
        <v>64</v>
      </c>
      <c r="G41" t="s">
        <v>6</v>
      </c>
      <c r="H41">
        <v>11.6</v>
      </c>
      <c r="I41">
        <v>1000</v>
      </c>
      <c r="U41"/>
      <c r="V41"/>
      <c r="W41"/>
      <c r="X41"/>
      <c r="Y41"/>
      <c r="Z41"/>
      <c r="AA41"/>
      <c r="AB41"/>
      <c r="AK41" s="4"/>
      <c r="AL41" s="4"/>
      <c r="AU41" s="1">
        <f>SUM(BA41,BD41,BG41,BJ41,BM41,BP41,BS41,BV41)</f>
        <v>632.75275000000011</v>
      </c>
      <c r="BA41">
        <f>BC41*BB41</f>
        <v>57.194500000000005</v>
      </c>
      <c r="BB41">
        <v>100</v>
      </c>
      <c r="BC41" s="15">
        <v>0.57194500000000004</v>
      </c>
      <c r="BD41">
        <f>BF41*BE41</f>
        <v>56.987500000000004</v>
      </c>
      <c r="BE41">
        <v>100</v>
      </c>
      <c r="BF41" s="15">
        <v>0.56987500000000002</v>
      </c>
      <c r="BG41">
        <f>BI41*BH41</f>
        <v>56.052999999999997</v>
      </c>
      <c r="BH41">
        <v>100</v>
      </c>
      <c r="BI41" s="15">
        <v>0.56052999999999997</v>
      </c>
      <c r="BJ41">
        <f>BL41*BK41</f>
        <v>56.738500000000002</v>
      </c>
      <c r="BK41">
        <v>100</v>
      </c>
      <c r="BL41" s="15">
        <v>0.56738500000000003</v>
      </c>
      <c r="BM41">
        <f>BO41*BN41</f>
        <v>55.530999999999999</v>
      </c>
      <c r="BN41">
        <v>100</v>
      </c>
      <c r="BO41" s="15">
        <v>0.55530999999999997</v>
      </c>
      <c r="BP41">
        <f>BR41*BQ41</f>
        <v>136.35625000000002</v>
      </c>
      <c r="BQ41">
        <v>250</v>
      </c>
      <c r="BR41" s="15">
        <v>0.54542500000000005</v>
      </c>
      <c r="BS41">
        <f>BU41*BT41</f>
        <v>106.26200000000001</v>
      </c>
      <c r="BT41">
        <v>200</v>
      </c>
      <c r="BU41" s="15">
        <v>0.53131000000000006</v>
      </c>
      <c r="BV41">
        <f>BX41*BW41</f>
        <v>107.63000000000001</v>
      </c>
      <c r="BW41">
        <v>200</v>
      </c>
      <c r="BX41" s="15">
        <v>0.53815000000000002</v>
      </c>
    </row>
    <row r="42" spans="1:76" x14ac:dyDescent="0.25">
      <c r="A42" t="s">
        <v>86</v>
      </c>
      <c r="B42">
        <v>3</v>
      </c>
      <c r="C42" s="9">
        <v>45279</v>
      </c>
      <c r="F42">
        <v>68</v>
      </c>
      <c r="G42" t="s">
        <v>6</v>
      </c>
      <c r="H42">
        <v>11.6</v>
      </c>
      <c r="I42">
        <v>1000</v>
      </c>
      <c r="J42" s="1">
        <v>409.5</v>
      </c>
      <c r="K42" s="1">
        <v>14.95</v>
      </c>
      <c r="U42"/>
      <c r="V42"/>
      <c r="W42"/>
      <c r="X42"/>
      <c r="Y42"/>
      <c r="Z42"/>
      <c r="AA42"/>
      <c r="AB42"/>
      <c r="AK42" s="4"/>
      <c r="AL42" s="4"/>
      <c r="AN42" s="1"/>
      <c r="AO42" s="1"/>
      <c r="AP42" s="1"/>
      <c r="AQ42" s="1"/>
    </row>
    <row r="43" spans="1:76" x14ac:dyDescent="0.25">
      <c r="A43" t="s">
        <v>86</v>
      </c>
      <c r="B43">
        <v>3</v>
      </c>
      <c r="C43" s="9">
        <v>45282</v>
      </c>
      <c r="F43">
        <v>71</v>
      </c>
      <c r="G43" t="s">
        <v>6</v>
      </c>
      <c r="H43">
        <v>11.6</v>
      </c>
      <c r="I43">
        <v>1000</v>
      </c>
      <c r="U43"/>
      <c r="V43"/>
      <c r="W43"/>
      <c r="X43"/>
      <c r="Y43"/>
      <c r="Z43"/>
      <c r="AA43"/>
      <c r="AB43"/>
      <c r="AK43" s="4"/>
      <c r="AL43" s="4"/>
      <c r="AU43" s="1">
        <f>SUM(BA43,BD43,BG43,BJ43,BM43,BP43,BS43,BV43)</f>
        <v>634.71025000000009</v>
      </c>
      <c r="BA43">
        <f>BC43*BB43</f>
        <v>56.086000000000013</v>
      </c>
      <c r="BB43">
        <v>100</v>
      </c>
      <c r="BC43" s="15">
        <v>0.56086000000000014</v>
      </c>
      <c r="BD43">
        <f>BF43*BE43</f>
        <v>56.315500000000007</v>
      </c>
      <c r="BE43">
        <v>100</v>
      </c>
      <c r="BF43" s="15">
        <v>0.56315500000000007</v>
      </c>
      <c r="BG43">
        <f>BI43*BH43</f>
        <v>56.696499999999993</v>
      </c>
      <c r="BH43">
        <v>100</v>
      </c>
      <c r="BI43" s="15">
        <v>0.56696499999999994</v>
      </c>
      <c r="BJ43">
        <f>BL43*BK43</f>
        <v>56.492499999999993</v>
      </c>
      <c r="BK43">
        <v>100</v>
      </c>
      <c r="BL43" s="15">
        <v>0.5649249999999999</v>
      </c>
      <c r="BM43">
        <f>BO43*BN43</f>
        <v>55.715500000000006</v>
      </c>
      <c r="BN43">
        <v>100</v>
      </c>
      <c r="BO43" s="15">
        <v>0.55715500000000007</v>
      </c>
      <c r="BP43">
        <f>BR43*BQ43</f>
        <v>137.19625000000002</v>
      </c>
      <c r="BQ43">
        <v>250</v>
      </c>
      <c r="BR43" s="15">
        <v>0.54878500000000008</v>
      </c>
      <c r="BS43">
        <f>BU43*BT43</f>
        <v>106.08800000000001</v>
      </c>
      <c r="BT43">
        <v>200</v>
      </c>
      <c r="BU43" s="15">
        <v>0.53044000000000002</v>
      </c>
      <c r="BV43">
        <f>BX43*BW43</f>
        <v>110.11999999999999</v>
      </c>
      <c r="BW43">
        <v>200</v>
      </c>
      <c r="BX43" s="15">
        <v>0.55059999999999998</v>
      </c>
    </row>
    <row r="44" spans="1:76" x14ac:dyDescent="0.25">
      <c r="A44" t="s">
        <v>86</v>
      </c>
      <c r="B44">
        <v>3</v>
      </c>
      <c r="C44" s="9">
        <v>45286</v>
      </c>
      <c r="D44">
        <v>5</v>
      </c>
      <c r="E44" s="7" t="s">
        <v>127</v>
      </c>
      <c r="F44">
        <v>75</v>
      </c>
      <c r="G44" t="s">
        <v>6</v>
      </c>
      <c r="H44">
        <v>11.6</v>
      </c>
      <c r="I44">
        <v>1000</v>
      </c>
      <c r="U44"/>
      <c r="V44"/>
      <c r="W44"/>
      <c r="X44"/>
      <c r="Y44"/>
      <c r="Z44"/>
      <c r="AA44"/>
      <c r="AB44"/>
      <c r="AK44" s="4"/>
      <c r="AL44" s="4"/>
      <c r="AN44" s="1"/>
      <c r="AO44" s="1"/>
      <c r="AP44" s="1"/>
      <c r="AQ44" s="1"/>
    </row>
    <row r="45" spans="1:76" x14ac:dyDescent="0.25">
      <c r="A45" t="s">
        <v>86</v>
      </c>
      <c r="B45">
        <v>3</v>
      </c>
      <c r="C45" s="9">
        <v>45287</v>
      </c>
      <c r="F45">
        <v>76</v>
      </c>
      <c r="G45" t="s">
        <v>6</v>
      </c>
      <c r="H45">
        <v>11.6</v>
      </c>
      <c r="I45">
        <v>1000</v>
      </c>
      <c r="J45" s="1">
        <v>555.75</v>
      </c>
      <c r="K45" s="1">
        <v>16.824999999999999</v>
      </c>
      <c r="U45"/>
      <c r="V45"/>
      <c r="W45"/>
      <c r="X45"/>
      <c r="Y45"/>
      <c r="Z45"/>
      <c r="AA45"/>
      <c r="AB45"/>
      <c r="AK45" s="4"/>
      <c r="AL45" s="4"/>
      <c r="AN45" s="1"/>
      <c r="AO45" s="1"/>
      <c r="AP45" s="1"/>
      <c r="AQ45" s="1"/>
      <c r="AU45" s="1">
        <f>SUM(BA45,BD45,BG45,BJ45,BM45,BP45,BS45,BV45)</f>
        <v>621.36925000000008</v>
      </c>
      <c r="BA45">
        <f>BC45*BB45</f>
        <v>47.518000000000001</v>
      </c>
      <c r="BB45">
        <v>100</v>
      </c>
      <c r="BC45" s="15">
        <v>0.47517999999999999</v>
      </c>
      <c r="BD45">
        <f>BF45*BE45</f>
        <v>53.595999999999997</v>
      </c>
      <c r="BE45">
        <v>100</v>
      </c>
      <c r="BF45" s="15">
        <v>0.53595999999999999</v>
      </c>
      <c r="BG45">
        <f>BI45*BH45</f>
        <v>54.997000000000007</v>
      </c>
      <c r="BH45">
        <v>100</v>
      </c>
      <c r="BI45" s="15">
        <v>0.54997000000000007</v>
      </c>
      <c r="BJ45">
        <f>BL45*BK45</f>
        <v>56.033500000000004</v>
      </c>
      <c r="BK45">
        <v>100</v>
      </c>
      <c r="BL45" s="15">
        <v>0.56033500000000003</v>
      </c>
      <c r="BM45">
        <f>BO45*BN45</f>
        <v>55.03</v>
      </c>
      <c r="BN45">
        <v>100</v>
      </c>
      <c r="BO45" s="15">
        <v>0.55030000000000001</v>
      </c>
      <c r="BP45">
        <f>BR45*BQ45</f>
        <v>135.95875000000001</v>
      </c>
      <c r="BQ45">
        <v>250</v>
      </c>
      <c r="BR45" s="15">
        <v>0.54383500000000007</v>
      </c>
      <c r="BS45">
        <f>BU45*BT45</f>
        <v>106.75400000000002</v>
      </c>
      <c r="BT45">
        <v>200</v>
      </c>
      <c r="BU45" s="15">
        <v>0.53377000000000008</v>
      </c>
      <c r="BV45">
        <f>BX45*BW45</f>
        <v>111.482</v>
      </c>
      <c r="BW45">
        <v>200</v>
      </c>
      <c r="BX45" s="15">
        <v>0.55740999999999996</v>
      </c>
    </row>
    <row r="46" spans="1:76" x14ac:dyDescent="0.25">
      <c r="A46" t="s">
        <v>86</v>
      </c>
      <c r="B46">
        <v>3</v>
      </c>
      <c r="C46" s="9">
        <v>45294</v>
      </c>
      <c r="F46">
        <v>83</v>
      </c>
      <c r="G46" t="s">
        <v>6</v>
      </c>
      <c r="H46">
        <v>11.6</v>
      </c>
      <c r="I46">
        <v>1000</v>
      </c>
      <c r="J46" s="1">
        <v>608.5</v>
      </c>
      <c r="K46" s="1">
        <v>18.125</v>
      </c>
      <c r="L46" s="3">
        <v>11.1</v>
      </c>
      <c r="M46" s="1">
        <v>172.99200000000002</v>
      </c>
      <c r="N46" s="8">
        <v>1.2960000000000001E-2</v>
      </c>
      <c r="O46" s="4">
        <f>M46*N46</f>
        <v>2.2419763200000005</v>
      </c>
      <c r="P46" s="1">
        <v>128.01849999999999</v>
      </c>
      <c r="Q46" s="3">
        <v>1.63138775</v>
      </c>
      <c r="R46" s="5">
        <f>Q46/P46</f>
        <v>1.2743374980959784E-2</v>
      </c>
      <c r="S46" s="8">
        <v>4.3092499999999999E-2</v>
      </c>
      <c r="T46" s="4">
        <f>P46*S46</f>
        <v>5.5166372112499991</v>
      </c>
      <c r="U46" s="1">
        <v>23.605</v>
      </c>
      <c r="V46" s="8">
        <v>3.8545000000000003E-2</v>
      </c>
      <c r="W46" s="4">
        <f>U46*V46</f>
        <v>0.90985472500000009</v>
      </c>
      <c r="X46" s="1">
        <v>14.282999999999999</v>
      </c>
      <c r="Y46" s="8">
        <v>3.2402500000000001E-2</v>
      </c>
      <c r="Z46" s="4">
        <f>X46*Y46</f>
        <v>0.46280490749999997</v>
      </c>
      <c r="AA46" s="8"/>
      <c r="AB46"/>
      <c r="AC46" s="1">
        <v>37.887999999999998</v>
      </c>
      <c r="AD46" s="4">
        <f>W46+Z46</f>
        <v>1.3726596325</v>
      </c>
      <c r="AE46" s="1">
        <v>338.89850000000001</v>
      </c>
      <c r="AF46" s="3">
        <f>AC46/AE46</f>
        <v>0.11179748508771799</v>
      </c>
      <c r="AK46" s="4"/>
      <c r="AL46" s="4"/>
      <c r="AN46" s="1">
        <v>265.45</v>
      </c>
      <c r="AO46" s="1">
        <v>217.35</v>
      </c>
      <c r="AP46" s="1">
        <v>29.6</v>
      </c>
      <c r="AQ46" s="1">
        <v>255.6</v>
      </c>
    </row>
    <row r="47" spans="1:76" x14ac:dyDescent="0.25">
      <c r="A47" t="s">
        <v>86</v>
      </c>
      <c r="B47">
        <v>3</v>
      </c>
      <c r="C47" s="9">
        <v>45295</v>
      </c>
      <c r="F47">
        <v>84</v>
      </c>
      <c r="G47" t="s">
        <v>6</v>
      </c>
      <c r="H47">
        <v>11.6</v>
      </c>
      <c r="I47">
        <v>1000</v>
      </c>
      <c r="U47" s="1"/>
      <c r="V47" s="8"/>
      <c r="W47"/>
      <c r="X47" s="1"/>
      <c r="Y47" s="8"/>
      <c r="Z47" s="8"/>
      <c r="AA47" s="8"/>
      <c r="AB47"/>
      <c r="AK47" s="4"/>
      <c r="AL47" s="4"/>
      <c r="AU47" s="1">
        <f>SUM(BA47,BD47,BG47,BJ47,BM47,BP47,BS47,BV47)</f>
        <v>578.69050000000004</v>
      </c>
      <c r="BA47">
        <f>BC47*BB47</f>
        <v>30.872499999999999</v>
      </c>
      <c r="BB47">
        <v>100</v>
      </c>
      <c r="BC47" s="15">
        <v>0.30872499999999997</v>
      </c>
      <c r="BD47">
        <f>BF47*BE47</f>
        <v>40.741</v>
      </c>
      <c r="BE47">
        <v>100</v>
      </c>
      <c r="BF47" s="15">
        <v>0.40740999999999999</v>
      </c>
      <c r="BG47">
        <f>BI47*BH47</f>
        <v>48.704500000000003</v>
      </c>
      <c r="BH47">
        <v>100</v>
      </c>
      <c r="BI47" s="15">
        <v>0.48704500000000001</v>
      </c>
      <c r="BJ47">
        <f>BL47*BK47</f>
        <v>52.858000000000004</v>
      </c>
      <c r="BK47">
        <v>100</v>
      </c>
      <c r="BL47" s="15">
        <v>0.52858000000000005</v>
      </c>
      <c r="BM47">
        <f>BO47*BN47</f>
        <v>54.616</v>
      </c>
      <c r="BN47">
        <v>100</v>
      </c>
      <c r="BO47" s="15">
        <v>0.54615999999999998</v>
      </c>
      <c r="BP47">
        <f>BR47*BQ47</f>
        <v>133.5925</v>
      </c>
      <c r="BQ47">
        <v>250</v>
      </c>
      <c r="BR47" s="15">
        <v>0.53437000000000001</v>
      </c>
      <c r="BS47">
        <f>BU47*BT47</f>
        <v>107.444</v>
      </c>
      <c r="BT47">
        <v>200</v>
      </c>
      <c r="BU47" s="15">
        <v>0.53722000000000003</v>
      </c>
      <c r="BV47">
        <f>BX47*BW47</f>
        <v>109.86199999999999</v>
      </c>
      <c r="BW47">
        <v>200</v>
      </c>
      <c r="BX47" s="15">
        <v>0.54930999999999996</v>
      </c>
    </row>
    <row r="48" spans="1:76" x14ac:dyDescent="0.25">
      <c r="A48" t="s">
        <v>86</v>
      </c>
      <c r="B48">
        <v>3</v>
      </c>
      <c r="C48" s="9">
        <v>45297</v>
      </c>
      <c r="F48">
        <v>86</v>
      </c>
      <c r="G48" t="s">
        <v>6</v>
      </c>
      <c r="H48">
        <v>11.6</v>
      </c>
      <c r="I48">
        <v>1000</v>
      </c>
      <c r="U48" s="1"/>
      <c r="V48" s="8"/>
      <c r="W48"/>
      <c r="X48" s="1"/>
      <c r="Y48" s="8"/>
      <c r="Z48" s="8"/>
      <c r="AA48" s="8"/>
      <c r="AB48"/>
      <c r="AK48" s="4"/>
      <c r="AL48" s="4"/>
      <c r="AU48" s="1">
        <f>SUM(BA48,BD48,BG48,BJ48,BM48,BP48,BS48,BV48)</f>
        <v>633.89574999999991</v>
      </c>
      <c r="BA48">
        <f>BC48*BB48</f>
        <v>57.848499999999994</v>
      </c>
      <c r="BB48">
        <v>100</v>
      </c>
      <c r="BC48" s="15">
        <v>0.57848499999999992</v>
      </c>
      <c r="BD48">
        <f>BF48*BE48</f>
        <v>56.810499999999998</v>
      </c>
      <c r="BE48">
        <v>100</v>
      </c>
      <c r="BF48" s="15">
        <v>0.56810499999999997</v>
      </c>
      <c r="BG48">
        <f>BI48*BH48</f>
        <v>55.358499999999999</v>
      </c>
      <c r="BH48">
        <v>100</v>
      </c>
      <c r="BI48" s="15">
        <v>0.55358499999999999</v>
      </c>
      <c r="BJ48">
        <f>BL48*BK48</f>
        <v>55.189</v>
      </c>
      <c r="BK48">
        <v>100</v>
      </c>
      <c r="BL48" s="15">
        <v>0.55188999999999999</v>
      </c>
      <c r="BM48">
        <f>BO48*BN48</f>
        <v>55.606000000000002</v>
      </c>
      <c r="BN48">
        <v>100</v>
      </c>
      <c r="BO48" s="15">
        <v>0.55606</v>
      </c>
      <c r="BP48">
        <f>BR48*BQ48</f>
        <v>134.48124999999999</v>
      </c>
      <c r="BQ48">
        <v>250</v>
      </c>
      <c r="BR48" s="15">
        <v>0.53792499999999999</v>
      </c>
      <c r="BS48">
        <f>BU48*BT48</f>
        <v>106.53200000000001</v>
      </c>
      <c r="BT48">
        <v>200</v>
      </c>
      <c r="BU48" s="15">
        <v>0.53266000000000002</v>
      </c>
      <c r="BV48">
        <f>BX48*BW48</f>
        <v>112.06999999999998</v>
      </c>
      <c r="BW48">
        <v>200</v>
      </c>
      <c r="BX48" s="15">
        <v>0.5603499999999999</v>
      </c>
    </row>
    <row r="49" spans="1:76" x14ac:dyDescent="0.25">
      <c r="A49" t="s">
        <v>86</v>
      </c>
      <c r="B49">
        <v>3</v>
      </c>
      <c r="C49" s="9">
        <v>45302</v>
      </c>
      <c r="D49">
        <v>7</v>
      </c>
      <c r="E49" s="7" t="s">
        <v>123</v>
      </c>
      <c r="F49">
        <v>91</v>
      </c>
      <c r="G49" t="s">
        <v>6</v>
      </c>
      <c r="H49">
        <v>11.6</v>
      </c>
      <c r="I49">
        <v>1000</v>
      </c>
      <c r="U49" s="1"/>
      <c r="V49" s="8"/>
      <c r="W49"/>
      <c r="X49" s="1"/>
      <c r="Y49" s="8"/>
      <c r="Z49" s="8"/>
      <c r="AA49" s="8"/>
      <c r="AB49"/>
      <c r="AK49" s="4"/>
      <c r="AL49" s="4"/>
      <c r="AU49" s="1"/>
      <c r="BC49" s="15"/>
      <c r="BF49" s="15"/>
      <c r="BI49" s="15"/>
      <c r="BL49" s="15"/>
      <c r="BO49" s="15"/>
      <c r="BR49" s="15"/>
      <c r="BU49" s="15"/>
      <c r="BX49" s="15"/>
    </row>
    <row r="50" spans="1:76" x14ac:dyDescent="0.25">
      <c r="A50" t="s">
        <v>86</v>
      </c>
      <c r="B50">
        <v>3</v>
      </c>
      <c r="C50" s="9">
        <v>45303</v>
      </c>
      <c r="F50">
        <v>92</v>
      </c>
      <c r="G50" t="s">
        <v>6</v>
      </c>
      <c r="H50">
        <v>11.6</v>
      </c>
      <c r="I50">
        <v>1000</v>
      </c>
      <c r="J50" s="1">
        <v>692</v>
      </c>
      <c r="K50" s="1">
        <v>20</v>
      </c>
      <c r="U50" s="1"/>
      <c r="V50" s="8"/>
      <c r="W50"/>
      <c r="X50" s="1"/>
      <c r="Y50" s="8"/>
      <c r="Z50" s="8"/>
      <c r="AA50" s="8"/>
      <c r="AB50"/>
      <c r="AK50" s="4"/>
      <c r="AL50" s="4"/>
      <c r="AN50" s="1"/>
      <c r="AO50" s="1"/>
      <c r="AP50" s="1"/>
      <c r="AQ50" s="1"/>
      <c r="AU50" s="1">
        <f>SUM(BA50,BD50,BG50,BJ50,BM50,BP50,BS50,BV50)</f>
        <v>631.69299999999998</v>
      </c>
      <c r="BA50">
        <f>BC50*BB50</f>
        <v>56.353000000000009</v>
      </c>
      <c r="BB50">
        <v>100</v>
      </c>
      <c r="BC50" s="15">
        <v>0.56353000000000009</v>
      </c>
      <c r="BD50">
        <f>BF50*BE50</f>
        <v>56.336500000000015</v>
      </c>
      <c r="BE50">
        <v>100</v>
      </c>
      <c r="BF50" s="15">
        <v>0.56336500000000012</v>
      </c>
      <c r="BG50">
        <f>BI50*BH50</f>
        <v>55.426000000000009</v>
      </c>
      <c r="BH50">
        <v>100</v>
      </c>
      <c r="BI50" s="15">
        <v>0.55426000000000009</v>
      </c>
      <c r="BJ50">
        <f>BL50*BK50</f>
        <v>55.334499999999998</v>
      </c>
      <c r="BK50">
        <v>100</v>
      </c>
      <c r="BL50" s="15">
        <v>0.55334499999999998</v>
      </c>
      <c r="BM50">
        <f>BO50*BN50</f>
        <v>55.988500000000009</v>
      </c>
      <c r="BN50">
        <v>100</v>
      </c>
      <c r="BO50" s="15">
        <v>0.55988500000000008</v>
      </c>
      <c r="BP50">
        <f>BR50*BQ50</f>
        <v>134.7775</v>
      </c>
      <c r="BQ50">
        <v>250</v>
      </c>
      <c r="BR50" s="15">
        <v>0.53910999999999998</v>
      </c>
      <c r="BS50">
        <f>BU50*BT50</f>
        <v>106.595</v>
      </c>
      <c r="BT50">
        <v>200</v>
      </c>
      <c r="BU50" s="15">
        <v>0.53297499999999998</v>
      </c>
      <c r="BV50">
        <f>BX50*BW50</f>
        <v>110.88199999999999</v>
      </c>
      <c r="BW50">
        <v>200</v>
      </c>
      <c r="BX50" s="15">
        <v>0.55440999999999996</v>
      </c>
    </row>
    <row r="51" spans="1:76" x14ac:dyDescent="0.25">
      <c r="A51" t="s">
        <v>86</v>
      </c>
      <c r="B51">
        <v>3</v>
      </c>
      <c r="C51" s="9">
        <v>45308</v>
      </c>
      <c r="F51">
        <v>97</v>
      </c>
      <c r="G51" t="s">
        <v>6</v>
      </c>
      <c r="H51">
        <v>11.6</v>
      </c>
      <c r="I51">
        <v>1000</v>
      </c>
      <c r="J51" s="1">
        <v>702.5</v>
      </c>
      <c r="K51" s="1">
        <v>21.15</v>
      </c>
      <c r="U51" s="1"/>
      <c r="V51" s="8"/>
      <c r="W51"/>
      <c r="X51" s="1"/>
      <c r="Y51" s="8"/>
      <c r="Z51" s="8"/>
      <c r="AA51" s="8"/>
      <c r="AB51"/>
      <c r="AK51" s="4"/>
      <c r="AL51" s="4"/>
      <c r="AN51" s="1"/>
      <c r="AO51" s="1"/>
      <c r="AP51" s="1"/>
      <c r="AQ51" s="1"/>
    </row>
    <row r="52" spans="1:76" x14ac:dyDescent="0.25">
      <c r="A52" t="s">
        <v>86</v>
      </c>
      <c r="B52">
        <v>3</v>
      </c>
      <c r="C52" s="9">
        <v>45310</v>
      </c>
      <c r="F52">
        <v>99</v>
      </c>
      <c r="G52" t="s">
        <v>6</v>
      </c>
      <c r="H52">
        <v>11.6</v>
      </c>
      <c r="I52">
        <v>1000</v>
      </c>
      <c r="U52" s="1"/>
      <c r="V52" s="8"/>
      <c r="W52"/>
      <c r="X52" s="1"/>
      <c r="Y52" s="8"/>
      <c r="Z52" s="8"/>
      <c r="AA52" s="8"/>
      <c r="AB52"/>
      <c r="AK52" s="4"/>
      <c r="AL52" s="4"/>
      <c r="AU52" s="1">
        <f>SUM(BA52,BD52,BG52,BJ52,BM52,BP52,BS52,BV52)</f>
        <v>634.02625000000012</v>
      </c>
      <c r="BA52">
        <f>BC52*BB52</f>
        <v>57.911500000000004</v>
      </c>
      <c r="BB52">
        <v>100</v>
      </c>
      <c r="BC52" s="15">
        <v>0.57911500000000005</v>
      </c>
      <c r="BD52">
        <f>BF52*BE52</f>
        <v>56.335000000000001</v>
      </c>
      <c r="BE52">
        <v>100</v>
      </c>
      <c r="BF52" s="15">
        <v>0.56335000000000002</v>
      </c>
      <c r="BG52">
        <f>BI52*BH52</f>
        <v>55.849000000000004</v>
      </c>
      <c r="BH52">
        <v>100</v>
      </c>
      <c r="BI52" s="15">
        <v>0.55849000000000004</v>
      </c>
      <c r="BJ52">
        <f>BL52*BK52</f>
        <v>55.651000000000003</v>
      </c>
      <c r="BK52">
        <v>100</v>
      </c>
      <c r="BL52" s="15">
        <v>0.55651000000000006</v>
      </c>
      <c r="BM52">
        <f>BO52*BN52</f>
        <v>55.522000000000006</v>
      </c>
      <c r="BN52">
        <v>100</v>
      </c>
      <c r="BO52" s="15">
        <v>0.55522000000000005</v>
      </c>
      <c r="BP52">
        <f>BR52*BQ52</f>
        <v>135.88375000000002</v>
      </c>
      <c r="BQ52">
        <v>250</v>
      </c>
      <c r="BR52" s="15">
        <v>0.5435350000000001</v>
      </c>
      <c r="BS52">
        <f>BU52*BT52</f>
        <v>106.82300000000001</v>
      </c>
      <c r="BT52">
        <v>200</v>
      </c>
      <c r="BU52" s="15">
        <v>0.53411500000000001</v>
      </c>
      <c r="BV52">
        <f>BX52*BW52</f>
        <v>110.05100000000002</v>
      </c>
      <c r="BW52">
        <v>200</v>
      </c>
      <c r="BX52" s="15">
        <v>0.55025500000000005</v>
      </c>
    </row>
    <row r="53" spans="1:76" x14ac:dyDescent="0.25">
      <c r="A53" t="s">
        <v>86</v>
      </c>
      <c r="B53">
        <v>3</v>
      </c>
      <c r="C53" s="9">
        <v>45313</v>
      </c>
      <c r="F53">
        <v>102</v>
      </c>
      <c r="G53" t="s">
        <v>6</v>
      </c>
      <c r="H53">
        <v>11.6</v>
      </c>
      <c r="I53">
        <v>1000</v>
      </c>
      <c r="J53" s="1">
        <v>722</v>
      </c>
      <c r="K53" s="1">
        <v>21.774999999999999</v>
      </c>
      <c r="U53" s="1"/>
      <c r="V53" s="8"/>
      <c r="W53"/>
      <c r="X53" s="1"/>
      <c r="Y53" s="8"/>
      <c r="Z53" s="8"/>
      <c r="AA53" s="8"/>
      <c r="AB53"/>
      <c r="AK53" s="4"/>
      <c r="AL53" s="4"/>
      <c r="AN53" s="1"/>
      <c r="AO53" s="1"/>
      <c r="AP53" s="1"/>
      <c r="AQ53" s="1"/>
    </row>
    <row r="54" spans="1:76" x14ac:dyDescent="0.25">
      <c r="A54" t="s">
        <v>86</v>
      </c>
      <c r="B54">
        <v>3</v>
      </c>
      <c r="C54" s="9">
        <v>45320</v>
      </c>
      <c r="F54">
        <v>109</v>
      </c>
      <c r="G54" t="s">
        <v>6</v>
      </c>
      <c r="H54">
        <v>11.6</v>
      </c>
      <c r="I54">
        <v>1000</v>
      </c>
      <c r="J54" s="1">
        <v>726.25</v>
      </c>
      <c r="K54" s="1">
        <v>21.95</v>
      </c>
      <c r="U54" s="1"/>
      <c r="V54" s="8"/>
      <c r="W54"/>
      <c r="X54" s="1"/>
      <c r="Y54" s="8"/>
      <c r="Z54" s="8"/>
      <c r="AA54" s="8"/>
      <c r="AB54"/>
      <c r="AK54" s="4"/>
      <c r="AL54" s="4"/>
      <c r="AN54" s="1"/>
      <c r="AO54" s="1"/>
      <c r="AP54" s="1"/>
      <c r="AQ54" s="1"/>
    </row>
    <row r="55" spans="1:76" x14ac:dyDescent="0.25">
      <c r="A55" t="s">
        <v>86</v>
      </c>
      <c r="B55">
        <v>3</v>
      </c>
      <c r="C55" s="9">
        <v>45329</v>
      </c>
      <c r="F55">
        <v>118</v>
      </c>
      <c r="G55" t="s">
        <v>6</v>
      </c>
      <c r="H55">
        <v>11.6</v>
      </c>
      <c r="I55">
        <v>1000</v>
      </c>
      <c r="J55" s="1">
        <v>726.25</v>
      </c>
      <c r="K55" s="1">
        <v>22.3</v>
      </c>
      <c r="U55" s="1"/>
      <c r="V55" s="8"/>
      <c r="W55"/>
      <c r="X55" s="1"/>
      <c r="Y55" s="8"/>
      <c r="Z55" s="8"/>
      <c r="AA55" s="8"/>
      <c r="AB55"/>
      <c r="AK55" s="4"/>
      <c r="AL55" s="4"/>
      <c r="AN55" s="1"/>
      <c r="AO55" s="1"/>
      <c r="AP55" s="1"/>
      <c r="AQ55" s="1"/>
      <c r="AU55" s="1">
        <f>SUM(BA55,BD55,BG55,BJ55,BM55,BP55,BS55,BV55)</f>
        <v>568.22424999999998</v>
      </c>
      <c r="BA55">
        <f>BC55*BB55</f>
        <v>36.557499999999997</v>
      </c>
      <c r="BB55">
        <v>100</v>
      </c>
      <c r="BC55" s="15">
        <v>0.36557499999999998</v>
      </c>
      <c r="BD55">
        <f>BF55*BE55</f>
        <v>41.6905</v>
      </c>
      <c r="BE55">
        <v>100</v>
      </c>
      <c r="BF55" s="15">
        <v>0.41690500000000003</v>
      </c>
      <c r="BG55">
        <f>BI55*BH55</f>
        <v>44.327500000000001</v>
      </c>
      <c r="BH55">
        <v>100</v>
      </c>
      <c r="BI55" s="15">
        <v>0.44327499999999997</v>
      </c>
      <c r="BJ55">
        <f>BL55*BK55</f>
        <v>46.877500000000005</v>
      </c>
      <c r="BK55">
        <v>100</v>
      </c>
      <c r="BL55" s="15">
        <v>0.46877500000000005</v>
      </c>
      <c r="BM55">
        <f>BO55*BN55</f>
        <v>50.392000000000003</v>
      </c>
      <c r="BN55">
        <v>100</v>
      </c>
      <c r="BO55" s="15">
        <v>0.50392000000000003</v>
      </c>
      <c r="BP55">
        <f>BR55*BQ55</f>
        <v>130.49125000000001</v>
      </c>
      <c r="BQ55">
        <v>250</v>
      </c>
      <c r="BR55" s="15">
        <v>0.52196500000000001</v>
      </c>
      <c r="BS55">
        <f>BU55*BT55</f>
        <v>105.866</v>
      </c>
      <c r="BT55">
        <v>200</v>
      </c>
      <c r="BU55" s="15">
        <v>0.52932999999999997</v>
      </c>
      <c r="BV55">
        <f>BX55*BW55</f>
        <v>112.02200000000002</v>
      </c>
      <c r="BW55">
        <v>200</v>
      </c>
      <c r="BX55" s="15">
        <v>0.56011000000000011</v>
      </c>
    </row>
    <row r="56" spans="1:76" x14ac:dyDescent="0.25">
      <c r="A56" t="s">
        <v>86</v>
      </c>
      <c r="B56">
        <v>3</v>
      </c>
      <c r="C56" s="9">
        <v>45331</v>
      </c>
      <c r="F56">
        <v>120</v>
      </c>
      <c r="G56" t="s">
        <v>6</v>
      </c>
      <c r="H56">
        <v>11.6</v>
      </c>
      <c r="I56">
        <v>1000</v>
      </c>
      <c r="U56" s="1"/>
      <c r="V56" s="8"/>
      <c r="W56"/>
      <c r="X56" s="1"/>
      <c r="Y56" s="8"/>
      <c r="Z56" s="8"/>
      <c r="AA56" s="8"/>
      <c r="AB56"/>
      <c r="AK56" s="4"/>
      <c r="AL56" s="4"/>
      <c r="AU56" s="1">
        <f>SUM(BA56,BD56,BG56,BJ56,BM56,BP56,BS56,BV56)</f>
        <v>630.31000000000006</v>
      </c>
      <c r="BA56">
        <f>BC56*BB56</f>
        <v>57.335500000000003</v>
      </c>
      <c r="BB56">
        <v>100</v>
      </c>
      <c r="BC56" s="15">
        <v>0.57335500000000006</v>
      </c>
      <c r="BD56">
        <f>BF56*BE56</f>
        <v>57.482500000000002</v>
      </c>
      <c r="BE56">
        <v>100</v>
      </c>
      <c r="BF56" s="15">
        <v>0.57482500000000003</v>
      </c>
      <c r="BG56">
        <f>BI56*BH56</f>
        <v>55.9435</v>
      </c>
      <c r="BH56">
        <v>100</v>
      </c>
      <c r="BI56" s="15">
        <v>0.55943500000000002</v>
      </c>
      <c r="BJ56">
        <f>BL56*BK56</f>
        <v>54.991</v>
      </c>
      <c r="BK56">
        <v>100</v>
      </c>
      <c r="BL56" s="15">
        <v>0.54991000000000001</v>
      </c>
      <c r="BM56">
        <f>BO56*BN56</f>
        <v>54.902499999999996</v>
      </c>
      <c r="BN56">
        <v>100</v>
      </c>
      <c r="BO56" s="15">
        <v>0.54902499999999999</v>
      </c>
      <c r="BP56">
        <f>BR56*BQ56</f>
        <v>132.07</v>
      </c>
      <c r="BQ56">
        <v>250</v>
      </c>
      <c r="BR56" s="15">
        <v>0.52827999999999997</v>
      </c>
      <c r="BS56">
        <f>BU56*BT56</f>
        <v>104.91800000000001</v>
      </c>
      <c r="BT56">
        <v>200</v>
      </c>
      <c r="BU56" s="15">
        <v>0.52459</v>
      </c>
      <c r="BV56">
        <f>BX56*BW56</f>
        <v>112.667</v>
      </c>
      <c r="BW56">
        <v>200</v>
      </c>
      <c r="BX56" s="15">
        <v>0.56333500000000003</v>
      </c>
    </row>
    <row r="57" spans="1:76" x14ac:dyDescent="0.25">
      <c r="A57" t="s">
        <v>86</v>
      </c>
      <c r="B57">
        <v>3</v>
      </c>
      <c r="C57" s="9">
        <v>45335</v>
      </c>
      <c r="F57">
        <v>124</v>
      </c>
      <c r="G57" t="s">
        <v>6</v>
      </c>
      <c r="H57">
        <v>11.6</v>
      </c>
      <c r="I57">
        <v>1000</v>
      </c>
      <c r="J57" s="3">
        <v>785.5</v>
      </c>
      <c r="K57" s="3">
        <v>21.85</v>
      </c>
      <c r="L57" s="3">
        <v>8.85</v>
      </c>
      <c r="M57" s="1">
        <v>235.04249999999999</v>
      </c>
      <c r="N57" s="8">
        <v>1.01525E-2</v>
      </c>
      <c r="O57" s="4">
        <f>M57*N57</f>
        <v>2.3862689812499998</v>
      </c>
      <c r="P57" s="1">
        <v>155.39100000000002</v>
      </c>
      <c r="Q57" s="3">
        <v>2.252959570585281</v>
      </c>
      <c r="R57" s="5">
        <f>Q57/P57</f>
        <v>1.4498649024623568E-2</v>
      </c>
      <c r="S57" s="8">
        <v>2.7895000000000003E-2</v>
      </c>
      <c r="T57" s="4">
        <f>P57*S57</f>
        <v>4.3346319450000008</v>
      </c>
      <c r="U57" s="1">
        <v>0.33749999999999997</v>
      </c>
      <c r="V57" s="8">
        <v>3.3319999999999995E-2</v>
      </c>
      <c r="W57" s="4">
        <f>U57*V57</f>
        <v>1.1245499999999997E-2</v>
      </c>
      <c r="X57" s="1">
        <v>432.12349999999998</v>
      </c>
      <c r="Y57" s="8"/>
      <c r="Z57" s="8"/>
      <c r="AA57" s="8">
        <v>1.3875000000000002E-2</v>
      </c>
      <c r="AB57"/>
      <c r="AC57" s="1">
        <v>432.46099999999996</v>
      </c>
      <c r="AE57" s="1">
        <v>822.89449999999988</v>
      </c>
      <c r="AF57" s="3">
        <f>AC57/AE57</f>
        <v>0.52553638406867464</v>
      </c>
      <c r="AK57" s="4"/>
      <c r="AL57" s="4"/>
      <c r="AN57" s="1">
        <v>266.95</v>
      </c>
      <c r="AO57" s="1">
        <v>6.75</v>
      </c>
      <c r="AP57" s="1">
        <v>101.6</v>
      </c>
      <c r="AQ57" s="1">
        <v>145.5</v>
      </c>
    </row>
    <row r="58" spans="1:76" x14ac:dyDescent="0.25">
      <c r="A58" t="s">
        <v>86</v>
      </c>
      <c r="B58">
        <v>3</v>
      </c>
      <c r="C58" s="9">
        <v>45350</v>
      </c>
      <c r="D58">
        <v>8</v>
      </c>
      <c r="E58" s="7" t="s">
        <v>128</v>
      </c>
      <c r="F58">
        <v>139</v>
      </c>
      <c r="G58" t="s">
        <v>6</v>
      </c>
      <c r="H58">
        <v>11.6</v>
      </c>
      <c r="I58">
        <v>1000</v>
      </c>
      <c r="U58" s="1"/>
      <c r="V58" s="8"/>
      <c r="W58"/>
      <c r="X58" s="1"/>
      <c r="Y58"/>
      <c r="Z58"/>
      <c r="AA58"/>
      <c r="AB58"/>
      <c r="AK58" s="4"/>
      <c r="AL58" s="4"/>
      <c r="AN58" s="1"/>
      <c r="AO58" s="1"/>
      <c r="AP58" s="1"/>
      <c r="AQ58" s="1"/>
    </row>
    <row r="59" spans="1:76" x14ac:dyDescent="0.25">
      <c r="A59" t="s">
        <v>86</v>
      </c>
      <c r="B59">
        <v>3</v>
      </c>
      <c r="C59" s="9">
        <v>45370</v>
      </c>
      <c r="F59">
        <v>159</v>
      </c>
      <c r="G59" t="s">
        <v>6</v>
      </c>
      <c r="H59">
        <v>11.6</v>
      </c>
      <c r="I59">
        <v>1000</v>
      </c>
      <c r="J59" s="3">
        <v>856</v>
      </c>
      <c r="K59" s="3">
        <v>25.2</v>
      </c>
      <c r="L59" s="3">
        <v>8.8000000000000007</v>
      </c>
      <c r="M59" s="1">
        <v>442.15949999999998</v>
      </c>
      <c r="N59" s="8">
        <v>8.8242500000000005E-3</v>
      </c>
      <c r="O59" s="4">
        <f>M59*N59</f>
        <v>3.901725967875</v>
      </c>
      <c r="P59" s="1">
        <v>226.61450000000002</v>
      </c>
      <c r="Q59" s="3">
        <v>2.7436913698420833</v>
      </c>
      <c r="R59" s="5">
        <f>Q59/P59</f>
        <v>1.2107307210448065E-2</v>
      </c>
      <c r="S59" s="8">
        <v>2.0787500000000004E-2</v>
      </c>
      <c r="T59" s="4">
        <f>P59*S59</f>
        <v>4.7107489187500011</v>
      </c>
      <c r="U59" s="1">
        <v>6.6830000000000007</v>
      </c>
      <c r="V59" s="8">
        <v>3.0942500000000001E-2</v>
      </c>
      <c r="W59" s="4">
        <f>U59*V59</f>
        <v>0.20678872750000002</v>
      </c>
      <c r="X59" s="1">
        <v>756.41250000000014</v>
      </c>
      <c r="Y59"/>
      <c r="Z59"/>
      <c r="AA59"/>
      <c r="AB59"/>
      <c r="AC59" s="1">
        <v>763.09550000000013</v>
      </c>
      <c r="AE59" s="1">
        <v>1431.8695</v>
      </c>
      <c r="AF59" s="3">
        <f>AC59/AE59</f>
        <v>0.53293648618117795</v>
      </c>
      <c r="AK59" s="4">
        <v>3.1292500000000001E-2</v>
      </c>
      <c r="AL59" s="4"/>
      <c r="AN59" s="1">
        <v>418.3</v>
      </c>
      <c r="AO59" s="1">
        <v>44.9</v>
      </c>
      <c r="AP59" s="1">
        <v>7</v>
      </c>
      <c r="AQ59" s="1">
        <v>180.2</v>
      </c>
    </row>
    <row r="60" spans="1:76" x14ac:dyDescent="0.25">
      <c r="A60" t="s">
        <v>86</v>
      </c>
      <c r="B60">
        <v>3</v>
      </c>
      <c r="C60" s="9">
        <v>45421</v>
      </c>
      <c r="D60">
        <v>9</v>
      </c>
      <c r="E60" s="7" t="s">
        <v>129</v>
      </c>
      <c r="F60">
        <v>210</v>
      </c>
      <c r="G60" t="s">
        <v>6</v>
      </c>
      <c r="H60">
        <v>11.6</v>
      </c>
      <c r="I60">
        <v>1000</v>
      </c>
      <c r="U60"/>
      <c r="V60"/>
      <c r="W60"/>
      <c r="X60"/>
      <c r="Y60"/>
      <c r="Z60"/>
      <c r="AA60"/>
      <c r="AB60"/>
      <c r="AG60" s="1">
        <v>519.75</v>
      </c>
      <c r="AH60" s="1">
        <v>45.116500983145187</v>
      </c>
      <c r="AI60" s="1">
        <v>234.4930138598971</v>
      </c>
      <c r="AJ60" s="1">
        <v>285.25698614010287</v>
      </c>
      <c r="AK60" s="4">
        <v>3.2247500000000005E-2</v>
      </c>
      <c r="AL60" s="4">
        <v>9.1988246605529689</v>
      </c>
      <c r="AM60" s="3">
        <v>10.330088716295027</v>
      </c>
      <c r="AN60" s="1"/>
      <c r="AO60" s="1"/>
      <c r="AP60" s="1"/>
      <c r="AQ60" s="1"/>
    </row>
    <row r="61" spans="1:76" x14ac:dyDescent="0.25">
      <c r="A61" t="s">
        <v>87</v>
      </c>
      <c r="B61">
        <v>5</v>
      </c>
      <c r="C61" s="9">
        <v>45211</v>
      </c>
      <c r="D61">
        <v>1</v>
      </c>
      <c r="E61" s="7" t="s">
        <v>125</v>
      </c>
      <c r="F61">
        <v>0</v>
      </c>
      <c r="G61" t="s">
        <v>6</v>
      </c>
      <c r="H61">
        <v>12.1</v>
      </c>
      <c r="I61">
        <v>1000</v>
      </c>
      <c r="U61"/>
      <c r="V61"/>
      <c r="W61"/>
      <c r="X61"/>
      <c r="Y61"/>
      <c r="Z61"/>
      <c r="AA61"/>
      <c r="AB61"/>
      <c r="AK61" s="4"/>
      <c r="AL61" s="4"/>
      <c r="AN61" s="1"/>
      <c r="AO61" s="1"/>
      <c r="AP61" s="1"/>
      <c r="AQ61" s="1"/>
    </row>
    <row r="62" spans="1:76" x14ac:dyDescent="0.25">
      <c r="A62" t="s">
        <v>87</v>
      </c>
      <c r="B62">
        <v>5</v>
      </c>
      <c r="C62" s="9">
        <v>45223</v>
      </c>
      <c r="D62">
        <v>3</v>
      </c>
      <c r="E62" s="7" t="s">
        <v>136</v>
      </c>
      <c r="F62" s="14">
        <v>12</v>
      </c>
      <c r="G62" t="s">
        <v>6</v>
      </c>
      <c r="H62">
        <v>11.6</v>
      </c>
      <c r="I62">
        <v>1000</v>
      </c>
      <c r="U62"/>
      <c r="V62"/>
      <c r="W62"/>
      <c r="X62"/>
      <c r="Y62"/>
      <c r="Z62"/>
      <c r="AA62"/>
      <c r="AB62"/>
      <c r="AK62" s="4"/>
      <c r="AL62" s="4"/>
      <c r="AN62" s="1"/>
      <c r="AO62" s="1"/>
      <c r="AP62" s="1"/>
      <c r="AQ62" s="1"/>
    </row>
    <row r="63" spans="1:76" x14ac:dyDescent="0.25">
      <c r="A63" t="s">
        <v>87</v>
      </c>
      <c r="B63">
        <v>5</v>
      </c>
      <c r="C63" s="9">
        <v>45232</v>
      </c>
      <c r="F63">
        <v>21</v>
      </c>
      <c r="G63" t="s">
        <v>6</v>
      </c>
      <c r="H63">
        <v>12.1</v>
      </c>
      <c r="I63">
        <v>1000</v>
      </c>
      <c r="U63"/>
      <c r="V63"/>
      <c r="W63"/>
      <c r="X63"/>
      <c r="Y63"/>
      <c r="Z63"/>
      <c r="AA63"/>
      <c r="AB63"/>
      <c r="AK63" s="4"/>
      <c r="AL63" s="4"/>
      <c r="AU63" s="1">
        <f>SUM(BA63,BD63,BG63,BJ63,BM63,BP63,BS63,BV63)</f>
        <v>592.78375000000005</v>
      </c>
      <c r="BA63">
        <f>BC63*BB63</f>
        <v>51.101500000000001</v>
      </c>
      <c r="BB63">
        <v>100</v>
      </c>
      <c r="BC63" s="15">
        <v>0.511015</v>
      </c>
      <c r="BD63">
        <f>BF63*BE63</f>
        <v>54.317499999999995</v>
      </c>
      <c r="BE63">
        <v>100</v>
      </c>
      <c r="BF63" s="15">
        <v>0.54317499999999996</v>
      </c>
      <c r="BG63">
        <f>BI63*BH63</f>
        <v>55.037500000000009</v>
      </c>
      <c r="BH63">
        <v>100</v>
      </c>
      <c r="BI63" s="15">
        <v>0.55037500000000006</v>
      </c>
      <c r="BJ63">
        <f>BL63*BK63</f>
        <v>54.533500000000011</v>
      </c>
      <c r="BK63">
        <v>100</v>
      </c>
      <c r="BL63" s="15">
        <v>0.54533500000000013</v>
      </c>
      <c r="BM63">
        <f>BO63*BN63</f>
        <v>55.040500000000002</v>
      </c>
      <c r="BN63">
        <v>100</v>
      </c>
      <c r="BO63" s="15">
        <v>0.55040500000000003</v>
      </c>
      <c r="BP63">
        <f>BR63*BQ63</f>
        <v>131.21125000000001</v>
      </c>
      <c r="BQ63">
        <v>250</v>
      </c>
      <c r="BR63" s="15">
        <v>0.52484500000000001</v>
      </c>
      <c r="BS63">
        <f>BU63*BT63</f>
        <v>96.998000000000005</v>
      </c>
      <c r="BT63">
        <v>200</v>
      </c>
      <c r="BU63" s="15">
        <v>0.48499000000000003</v>
      </c>
      <c r="BV63">
        <f>BX63*BW63</f>
        <v>94.543999999999997</v>
      </c>
      <c r="BW63">
        <v>200</v>
      </c>
      <c r="BX63" s="15">
        <v>0.47271999999999997</v>
      </c>
    </row>
    <row r="64" spans="1:76" x14ac:dyDescent="0.25">
      <c r="A64" t="s">
        <v>87</v>
      </c>
      <c r="B64">
        <v>5</v>
      </c>
      <c r="C64" s="9">
        <v>45240</v>
      </c>
      <c r="F64">
        <v>29</v>
      </c>
      <c r="G64" t="s">
        <v>6</v>
      </c>
      <c r="H64">
        <v>12.1</v>
      </c>
      <c r="I64">
        <v>1000</v>
      </c>
      <c r="U64"/>
      <c r="V64"/>
      <c r="W64"/>
      <c r="X64"/>
      <c r="Y64"/>
      <c r="Z64"/>
      <c r="AA64"/>
      <c r="AB64"/>
      <c r="AK64" s="4"/>
      <c r="AL64" s="4"/>
      <c r="AU64" s="1">
        <f>SUM(BA64,BD64,BG64,BJ64,BM64,BP64,BS64,BV64)</f>
        <v>594.24400000000003</v>
      </c>
      <c r="BA64">
        <f>BC64*BB64</f>
        <v>51.971499999999992</v>
      </c>
      <c r="BB64">
        <v>100</v>
      </c>
      <c r="BC64" s="15">
        <v>0.51971499999999993</v>
      </c>
      <c r="BD64">
        <f>BF64*BE64</f>
        <v>55.013500000000008</v>
      </c>
      <c r="BE64">
        <v>100</v>
      </c>
      <c r="BF64" s="15">
        <v>0.55013500000000004</v>
      </c>
      <c r="BG64">
        <f>BI64*BH64</f>
        <v>55.220500000000008</v>
      </c>
      <c r="BH64">
        <v>100</v>
      </c>
      <c r="BI64" s="15">
        <v>0.55220500000000006</v>
      </c>
      <c r="BJ64">
        <f>BL64*BK64</f>
        <v>54.652000000000001</v>
      </c>
      <c r="BK64">
        <v>100</v>
      </c>
      <c r="BL64" s="15">
        <v>0.54652000000000001</v>
      </c>
      <c r="BM64">
        <f>BO64*BN64</f>
        <v>54.4405</v>
      </c>
      <c r="BN64">
        <v>100</v>
      </c>
      <c r="BO64" s="15">
        <v>0.54440500000000003</v>
      </c>
      <c r="BP64">
        <f>BR64*BQ64</f>
        <v>131.005</v>
      </c>
      <c r="BQ64">
        <v>250</v>
      </c>
      <c r="BR64" s="15">
        <v>0.52401999999999993</v>
      </c>
      <c r="BS64">
        <f>BU64*BT64</f>
        <v>95.366</v>
      </c>
      <c r="BT64">
        <v>200</v>
      </c>
      <c r="BU64" s="15">
        <v>0.47682999999999998</v>
      </c>
      <c r="BV64">
        <f>BX64*BW64</f>
        <v>96.575000000000003</v>
      </c>
      <c r="BW64">
        <v>200</v>
      </c>
      <c r="BX64" s="15">
        <v>0.482875</v>
      </c>
    </row>
    <row r="65" spans="1:76" x14ac:dyDescent="0.25">
      <c r="A65" t="s">
        <v>87</v>
      </c>
      <c r="B65">
        <v>5</v>
      </c>
      <c r="C65" s="9">
        <v>45257</v>
      </c>
      <c r="F65">
        <v>46</v>
      </c>
      <c r="G65" t="s">
        <v>6</v>
      </c>
      <c r="H65">
        <v>12.1</v>
      </c>
      <c r="I65">
        <v>1000</v>
      </c>
      <c r="U65"/>
      <c r="V65"/>
      <c r="W65"/>
      <c r="X65"/>
      <c r="Y65"/>
      <c r="Z65"/>
      <c r="AA65"/>
      <c r="AB65"/>
      <c r="AK65" s="4"/>
      <c r="AL65" s="4"/>
      <c r="AU65" s="1">
        <f>SUM(BA65,BD65,BG65,BJ65,BM65,BP65,BS65,BV65)</f>
        <v>614.82925</v>
      </c>
      <c r="BA65">
        <f>BC65*BB65</f>
        <v>54.961000000000006</v>
      </c>
      <c r="BB65">
        <v>100</v>
      </c>
      <c r="BC65" s="15">
        <v>0.54961000000000004</v>
      </c>
      <c r="BD65">
        <f>BF65*BE65</f>
        <v>56.218000000000004</v>
      </c>
      <c r="BE65">
        <v>100</v>
      </c>
      <c r="BF65" s="15">
        <v>0.56218000000000001</v>
      </c>
      <c r="BG65">
        <f>BI65*BH65</f>
        <v>56.348500000000001</v>
      </c>
      <c r="BH65">
        <v>100</v>
      </c>
      <c r="BI65" s="15">
        <v>0.56348500000000001</v>
      </c>
      <c r="BJ65">
        <f>BL65*BK65</f>
        <v>56.211999999999996</v>
      </c>
      <c r="BK65">
        <v>100</v>
      </c>
      <c r="BL65" s="15">
        <v>0.56211999999999995</v>
      </c>
      <c r="BM65">
        <f>BO65*BN65</f>
        <v>55.642000000000003</v>
      </c>
      <c r="BN65">
        <v>100</v>
      </c>
      <c r="BO65" s="15">
        <v>0.55642000000000003</v>
      </c>
      <c r="BP65">
        <f>BR65*BQ65</f>
        <v>136.04874999999998</v>
      </c>
      <c r="BQ65">
        <v>250</v>
      </c>
      <c r="BR65" s="15">
        <v>0.54419499999999998</v>
      </c>
      <c r="BS65">
        <f>BU65*BT65</f>
        <v>101.735</v>
      </c>
      <c r="BT65">
        <v>200</v>
      </c>
      <c r="BU65" s="15">
        <v>0.50867499999999999</v>
      </c>
      <c r="BV65">
        <f>BX65*BW65</f>
        <v>97.664000000000001</v>
      </c>
      <c r="BW65">
        <v>200</v>
      </c>
      <c r="BX65" s="15">
        <v>0.48832000000000003</v>
      </c>
    </row>
    <row r="66" spans="1:76" x14ac:dyDescent="0.25">
      <c r="A66" t="s">
        <v>87</v>
      </c>
      <c r="B66">
        <v>5</v>
      </c>
      <c r="C66" s="9">
        <v>45260</v>
      </c>
      <c r="F66">
        <v>49</v>
      </c>
      <c r="G66" t="s">
        <v>6</v>
      </c>
      <c r="H66">
        <v>12.1</v>
      </c>
      <c r="I66">
        <v>1000</v>
      </c>
      <c r="J66" s="1">
        <v>164</v>
      </c>
      <c r="K66" s="1">
        <v>9.6</v>
      </c>
      <c r="U66"/>
      <c r="V66"/>
      <c r="W66"/>
      <c r="X66"/>
      <c r="Y66"/>
      <c r="Z66"/>
      <c r="AA66"/>
      <c r="AB66"/>
      <c r="AK66" s="4"/>
      <c r="AL66" s="4"/>
      <c r="AN66" s="1"/>
      <c r="AO66" s="1"/>
      <c r="AP66" s="1"/>
      <c r="AQ66" s="1"/>
    </row>
    <row r="67" spans="1:76" x14ac:dyDescent="0.25">
      <c r="A67" t="s">
        <v>87</v>
      </c>
      <c r="B67">
        <v>5</v>
      </c>
      <c r="C67" s="9">
        <v>45266</v>
      </c>
      <c r="D67">
        <v>4</v>
      </c>
      <c r="E67" s="7" t="s">
        <v>126</v>
      </c>
      <c r="F67">
        <v>55</v>
      </c>
      <c r="G67" t="s">
        <v>6</v>
      </c>
      <c r="H67">
        <v>12.1</v>
      </c>
      <c r="I67">
        <v>1000</v>
      </c>
      <c r="U67"/>
      <c r="V67"/>
      <c r="W67"/>
      <c r="X67"/>
      <c r="Y67"/>
      <c r="Z67"/>
      <c r="AA67"/>
      <c r="AB67"/>
      <c r="AK67" s="4"/>
      <c r="AL67" s="4"/>
      <c r="AN67" s="1"/>
      <c r="AO67" s="1"/>
      <c r="AP67" s="1"/>
      <c r="AQ67" s="1"/>
    </row>
    <row r="68" spans="1:76" x14ac:dyDescent="0.25">
      <c r="A68" t="s">
        <v>87</v>
      </c>
      <c r="B68">
        <v>5</v>
      </c>
      <c r="C68" s="9">
        <v>45267</v>
      </c>
      <c r="F68">
        <v>56</v>
      </c>
      <c r="G68" t="s">
        <v>6</v>
      </c>
      <c r="H68">
        <v>12.1</v>
      </c>
      <c r="I68">
        <v>1000</v>
      </c>
      <c r="J68" s="1">
        <v>246.25</v>
      </c>
      <c r="K68" s="1">
        <v>11.574999999999999</v>
      </c>
      <c r="U68"/>
      <c r="V68"/>
      <c r="W68"/>
      <c r="X68"/>
      <c r="Y68"/>
      <c r="Z68"/>
      <c r="AA68"/>
      <c r="AB68"/>
      <c r="AK68" s="4"/>
      <c r="AL68" s="4"/>
      <c r="AN68" s="1"/>
      <c r="AO68" s="1"/>
      <c r="AP68" s="1"/>
      <c r="AQ68" s="1"/>
    </row>
    <row r="69" spans="1:76" x14ac:dyDescent="0.25">
      <c r="A69" t="s">
        <v>87</v>
      </c>
      <c r="B69">
        <v>5</v>
      </c>
      <c r="C69" s="9">
        <v>45268</v>
      </c>
      <c r="F69">
        <v>57</v>
      </c>
      <c r="G69" t="s">
        <v>6</v>
      </c>
      <c r="H69">
        <v>12.1</v>
      </c>
      <c r="I69">
        <v>1000</v>
      </c>
      <c r="U69"/>
      <c r="V69"/>
      <c r="W69"/>
      <c r="X69"/>
      <c r="Y69"/>
      <c r="Z69"/>
      <c r="AA69"/>
      <c r="AB69"/>
      <c r="AK69" s="4"/>
      <c r="AL69" s="4"/>
      <c r="AU69" s="1">
        <f>SUM(BA69,BD69,BG69,BJ69,BM69,BP69,BS69,BV69)</f>
        <v>604.12225000000001</v>
      </c>
      <c r="BA69">
        <f>BC69*BB69</f>
        <v>47.990500000000004</v>
      </c>
      <c r="BB69">
        <v>100</v>
      </c>
      <c r="BC69" s="15">
        <v>0.47990500000000003</v>
      </c>
      <c r="BD69">
        <f>BF69*BE69</f>
        <v>54.181000000000004</v>
      </c>
      <c r="BE69">
        <v>100</v>
      </c>
      <c r="BF69" s="15">
        <v>0.54181000000000001</v>
      </c>
      <c r="BG69">
        <f>BI69*BH69</f>
        <v>55.7485</v>
      </c>
      <c r="BH69">
        <v>100</v>
      </c>
      <c r="BI69" s="15">
        <v>0.55748500000000001</v>
      </c>
      <c r="BJ69">
        <f>BL69*BK69</f>
        <v>54.934000000000005</v>
      </c>
      <c r="BK69">
        <v>100</v>
      </c>
      <c r="BL69" s="15">
        <v>0.54934000000000005</v>
      </c>
      <c r="BM69">
        <f>BO69*BN69</f>
        <v>55.070500000000003</v>
      </c>
      <c r="BN69">
        <v>100</v>
      </c>
      <c r="BO69" s="15">
        <v>0.550705</v>
      </c>
      <c r="BP69">
        <f>BR69*BQ69</f>
        <v>135.55375000000001</v>
      </c>
      <c r="BQ69">
        <v>250</v>
      </c>
      <c r="BR69" s="15">
        <v>0.542215</v>
      </c>
      <c r="BS69">
        <f>BU69*BT69</f>
        <v>103.559</v>
      </c>
      <c r="BT69">
        <v>200</v>
      </c>
      <c r="BU69" s="15">
        <v>0.51779500000000001</v>
      </c>
      <c r="BV69">
        <f>BX69*BW69</f>
        <v>97.084999999999994</v>
      </c>
      <c r="BW69">
        <v>200</v>
      </c>
      <c r="BX69" s="15">
        <v>0.48542499999999994</v>
      </c>
    </row>
    <row r="70" spans="1:76" x14ac:dyDescent="0.25">
      <c r="A70" t="s">
        <v>87</v>
      </c>
      <c r="B70">
        <v>5</v>
      </c>
      <c r="C70" s="9">
        <v>45272</v>
      </c>
      <c r="F70">
        <v>61</v>
      </c>
      <c r="G70" t="s">
        <v>6</v>
      </c>
      <c r="H70">
        <v>12.1</v>
      </c>
      <c r="I70">
        <v>1000</v>
      </c>
      <c r="J70" s="1">
        <v>294.25</v>
      </c>
      <c r="K70" s="1">
        <v>13.1</v>
      </c>
      <c r="U70"/>
      <c r="V70"/>
      <c r="W70"/>
      <c r="X70"/>
      <c r="Y70"/>
      <c r="Z70"/>
      <c r="AA70"/>
      <c r="AB70"/>
      <c r="AK70" s="4"/>
      <c r="AL70" s="4"/>
      <c r="AN70" s="1"/>
      <c r="AO70" s="1"/>
      <c r="AP70" s="1"/>
      <c r="AQ70" s="1"/>
      <c r="AU70" s="1">
        <f>SUM(BA70,BD70,BG70,BJ70,BM70,BP70,BS70,BV70)</f>
        <v>595.93225000000007</v>
      </c>
      <c r="BA70">
        <f>BC70*BB70</f>
        <v>42.362500000000004</v>
      </c>
      <c r="BB70">
        <v>100</v>
      </c>
      <c r="BC70" s="15">
        <v>0.42362500000000003</v>
      </c>
      <c r="BD70">
        <f>BF70*BE70</f>
        <v>50.957500000000003</v>
      </c>
      <c r="BE70">
        <v>100</v>
      </c>
      <c r="BF70" s="15">
        <v>0.509575</v>
      </c>
      <c r="BG70">
        <f>BI70*BH70</f>
        <v>54.067</v>
      </c>
      <c r="BH70">
        <v>100</v>
      </c>
      <c r="BI70" s="15">
        <v>0.54066999999999998</v>
      </c>
      <c r="BJ70">
        <f>BL70*BK70</f>
        <v>55.640500000000003</v>
      </c>
      <c r="BK70">
        <v>100</v>
      </c>
      <c r="BL70" s="15">
        <v>0.55640500000000004</v>
      </c>
      <c r="BM70">
        <f>BO70*BN70</f>
        <v>55.936000000000007</v>
      </c>
      <c r="BN70">
        <v>100</v>
      </c>
      <c r="BO70" s="15">
        <v>0.55936000000000008</v>
      </c>
      <c r="BP70">
        <f>BR70*BQ70</f>
        <v>134.86375000000001</v>
      </c>
      <c r="BQ70">
        <v>250</v>
      </c>
      <c r="BR70" s="15">
        <v>0.53945500000000002</v>
      </c>
      <c r="BS70">
        <f>BU70*BT70</f>
        <v>104.15600000000001</v>
      </c>
      <c r="BT70">
        <v>200</v>
      </c>
      <c r="BU70" s="15">
        <v>0.52078000000000002</v>
      </c>
      <c r="BV70">
        <f>BX70*BW70</f>
        <v>97.949000000000012</v>
      </c>
      <c r="BW70">
        <v>200</v>
      </c>
      <c r="BX70" s="15">
        <v>0.48974500000000004</v>
      </c>
    </row>
    <row r="71" spans="1:76" x14ac:dyDescent="0.25">
      <c r="A71" t="s">
        <v>87</v>
      </c>
      <c r="B71">
        <v>5</v>
      </c>
      <c r="C71" s="9">
        <v>45275</v>
      </c>
      <c r="F71">
        <v>64</v>
      </c>
      <c r="G71" t="s">
        <v>6</v>
      </c>
      <c r="H71">
        <v>12.1</v>
      </c>
      <c r="I71">
        <v>1000</v>
      </c>
      <c r="U71"/>
      <c r="V71"/>
      <c r="W71"/>
      <c r="X71"/>
      <c r="Y71"/>
      <c r="Z71"/>
      <c r="AA71"/>
      <c r="AB71"/>
      <c r="AK71" s="4"/>
      <c r="AL71" s="4"/>
      <c r="AU71" s="1">
        <f>SUM(BA71,BD71,BG71,BJ71,BM71,BP71,BS71,BV71)</f>
        <v>630.00324999999998</v>
      </c>
      <c r="BA71">
        <f>BC71*BB71</f>
        <v>57.158500000000004</v>
      </c>
      <c r="BB71">
        <v>100</v>
      </c>
      <c r="BC71" s="15">
        <v>0.57158500000000001</v>
      </c>
      <c r="BD71">
        <f>BF71*BE71</f>
        <v>57.357999999999997</v>
      </c>
      <c r="BE71">
        <v>100</v>
      </c>
      <c r="BF71" s="15">
        <v>0.57357999999999998</v>
      </c>
      <c r="BG71">
        <f>BI71*BH71</f>
        <v>55.937499999999993</v>
      </c>
      <c r="BH71">
        <v>100</v>
      </c>
      <c r="BI71" s="15">
        <v>0.55937499999999996</v>
      </c>
      <c r="BJ71">
        <f>BL71*BK71</f>
        <v>56.510499999999993</v>
      </c>
      <c r="BK71">
        <v>100</v>
      </c>
      <c r="BL71" s="15">
        <v>0.56510499999999997</v>
      </c>
      <c r="BM71">
        <f>BO71*BN71</f>
        <v>56.131</v>
      </c>
      <c r="BN71">
        <v>100</v>
      </c>
      <c r="BO71" s="15">
        <v>0.56130999999999998</v>
      </c>
      <c r="BP71">
        <f>BR71*BQ71</f>
        <v>136.22875000000002</v>
      </c>
      <c r="BQ71">
        <v>250</v>
      </c>
      <c r="BR71" s="15">
        <v>0.54491500000000004</v>
      </c>
      <c r="BS71">
        <f>BU71*BT71</f>
        <v>105.221</v>
      </c>
      <c r="BT71">
        <v>200</v>
      </c>
      <c r="BU71" s="15">
        <v>0.52610500000000004</v>
      </c>
      <c r="BV71">
        <f>BX71*BW71</f>
        <v>105.45799999999998</v>
      </c>
      <c r="BW71">
        <v>200</v>
      </c>
      <c r="BX71" s="15">
        <v>0.52728999999999993</v>
      </c>
    </row>
    <row r="72" spans="1:76" x14ac:dyDescent="0.25">
      <c r="A72" t="s">
        <v>87</v>
      </c>
      <c r="B72">
        <v>5</v>
      </c>
      <c r="C72" s="9">
        <v>45279</v>
      </c>
      <c r="F72">
        <v>68</v>
      </c>
      <c r="G72" t="s">
        <v>6</v>
      </c>
      <c r="H72">
        <v>12.1</v>
      </c>
      <c r="I72">
        <v>1000</v>
      </c>
      <c r="J72" s="1">
        <v>412.05128205128204</v>
      </c>
      <c r="K72" s="1">
        <v>15.282051282051283</v>
      </c>
      <c r="U72"/>
      <c r="V72"/>
      <c r="W72"/>
      <c r="X72"/>
      <c r="Y72"/>
      <c r="Z72"/>
      <c r="AA72"/>
      <c r="AB72"/>
      <c r="AK72" s="4"/>
      <c r="AL72" s="4"/>
      <c r="AN72" s="1"/>
      <c r="AO72" s="1"/>
      <c r="AP72" s="1"/>
      <c r="AQ72" s="1"/>
    </row>
    <row r="73" spans="1:76" x14ac:dyDescent="0.25">
      <c r="A73" t="s">
        <v>87</v>
      </c>
      <c r="B73">
        <v>5</v>
      </c>
      <c r="C73" s="9">
        <v>45282</v>
      </c>
      <c r="F73">
        <v>71</v>
      </c>
      <c r="G73" t="s">
        <v>6</v>
      </c>
      <c r="H73">
        <v>12.1</v>
      </c>
      <c r="I73">
        <v>1000</v>
      </c>
      <c r="U73"/>
      <c r="V73"/>
      <c r="W73"/>
      <c r="X73"/>
      <c r="Y73"/>
      <c r="Z73"/>
      <c r="AA73"/>
      <c r="AB73"/>
      <c r="AK73" s="4"/>
      <c r="AL73" s="4"/>
      <c r="AU73" s="1">
        <f>SUM(BA73,BD73,BG73,BJ73,BM73,BP73,BS73,BV73)</f>
        <v>634.40200000000004</v>
      </c>
      <c r="BA73">
        <f>BC73*BB73</f>
        <v>56.087499999999999</v>
      </c>
      <c r="BB73">
        <v>100</v>
      </c>
      <c r="BC73" s="15">
        <v>0.56087500000000001</v>
      </c>
      <c r="BD73">
        <f>BF73*BE73</f>
        <v>56.623000000000005</v>
      </c>
      <c r="BE73">
        <v>100</v>
      </c>
      <c r="BF73" s="15">
        <v>0.56623000000000001</v>
      </c>
      <c r="BG73">
        <f>BI73*BH73</f>
        <v>56.865999999999993</v>
      </c>
      <c r="BH73">
        <v>100</v>
      </c>
      <c r="BI73" s="15">
        <v>0.56865999999999994</v>
      </c>
      <c r="BJ73">
        <f>BL73*BK73</f>
        <v>55.811500000000002</v>
      </c>
      <c r="BK73">
        <v>100</v>
      </c>
      <c r="BL73" s="15">
        <v>0.55811500000000003</v>
      </c>
      <c r="BM73">
        <f>BO73*BN73</f>
        <v>55.424500000000009</v>
      </c>
      <c r="BN73">
        <v>100</v>
      </c>
      <c r="BO73" s="15">
        <v>0.5542450000000001</v>
      </c>
      <c r="BP73">
        <f>BR73*BQ73</f>
        <v>136.8775</v>
      </c>
      <c r="BQ73">
        <v>250</v>
      </c>
      <c r="BR73" s="15">
        <v>0.54750999999999994</v>
      </c>
      <c r="BS73">
        <f>BU73*BT73</f>
        <v>109.00699999999999</v>
      </c>
      <c r="BT73">
        <v>200</v>
      </c>
      <c r="BU73" s="15">
        <v>0.54503499999999994</v>
      </c>
      <c r="BV73">
        <f>BX73*BW73</f>
        <v>107.70500000000001</v>
      </c>
      <c r="BW73">
        <v>200</v>
      </c>
      <c r="BX73" s="15">
        <v>0.53852500000000003</v>
      </c>
    </row>
    <row r="74" spans="1:76" x14ac:dyDescent="0.25">
      <c r="A74" t="s">
        <v>87</v>
      </c>
      <c r="B74">
        <v>5</v>
      </c>
      <c r="C74" s="9">
        <v>45284</v>
      </c>
      <c r="D74">
        <v>5</v>
      </c>
      <c r="E74" s="7" t="s">
        <v>127</v>
      </c>
      <c r="F74">
        <v>73</v>
      </c>
      <c r="G74" t="s">
        <v>6</v>
      </c>
      <c r="H74">
        <v>12.1</v>
      </c>
      <c r="I74">
        <v>1000</v>
      </c>
      <c r="U74"/>
      <c r="V74"/>
      <c r="W74"/>
      <c r="X74"/>
      <c r="Y74"/>
      <c r="Z74"/>
      <c r="AA74"/>
      <c r="AB74"/>
      <c r="AK74" s="4"/>
      <c r="AL74" s="4"/>
      <c r="AN74" s="1"/>
      <c r="AO74" s="1"/>
      <c r="AP74" s="1"/>
      <c r="AQ74" s="1"/>
    </row>
    <row r="75" spans="1:76" x14ac:dyDescent="0.25">
      <c r="A75" t="s">
        <v>87</v>
      </c>
      <c r="B75">
        <v>5</v>
      </c>
      <c r="C75" s="9">
        <v>45287</v>
      </c>
      <c r="F75">
        <v>76</v>
      </c>
      <c r="G75" t="s">
        <v>6</v>
      </c>
      <c r="H75">
        <v>12.1</v>
      </c>
      <c r="I75">
        <v>1000</v>
      </c>
      <c r="J75" s="1">
        <v>540</v>
      </c>
      <c r="K75" s="1">
        <v>17.175000000000001</v>
      </c>
      <c r="U75"/>
      <c r="V75"/>
      <c r="W75"/>
      <c r="X75"/>
      <c r="Y75"/>
      <c r="Z75"/>
      <c r="AA75"/>
      <c r="AB75"/>
      <c r="AK75" s="4"/>
      <c r="AL75" s="4"/>
      <c r="AN75" s="1"/>
      <c r="AO75" s="1"/>
      <c r="AP75" s="1"/>
      <c r="AQ75" s="1"/>
      <c r="AU75" s="1">
        <f>SUM(BA75,BD75,BG75,BJ75,BM75,BP75,BS75,BV75)</f>
        <v>622.41250000000002</v>
      </c>
      <c r="BA75">
        <f>BC75*BB75</f>
        <v>47.389000000000003</v>
      </c>
      <c r="BB75">
        <v>100</v>
      </c>
      <c r="BC75" s="15">
        <v>0.47389000000000003</v>
      </c>
      <c r="BD75">
        <f>BF75*BE75</f>
        <v>53.47</v>
      </c>
      <c r="BE75">
        <v>100</v>
      </c>
      <c r="BF75" s="15">
        <v>0.53469999999999995</v>
      </c>
      <c r="BG75">
        <f>BI75*BH75</f>
        <v>55.81</v>
      </c>
      <c r="BH75">
        <v>100</v>
      </c>
      <c r="BI75" s="15">
        <v>0.55810000000000004</v>
      </c>
      <c r="BJ75">
        <f>BL75*BK75</f>
        <v>55.874500000000005</v>
      </c>
      <c r="BK75">
        <v>100</v>
      </c>
      <c r="BL75" s="15">
        <v>0.55874500000000005</v>
      </c>
      <c r="BM75">
        <f>BO75*BN75</f>
        <v>55.896999999999998</v>
      </c>
      <c r="BN75">
        <v>100</v>
      </c>
      <c r="BO75" s="15">
        <v>0.55896999999999997</v>
      </c>
      <c r="BP75">
        <f>BR75*BQ75</f>
        <v>137.03500000000003</v>
      </c>
      <c r="BQ75">
        <v>250</v>
      </c>
      <c r="BR75" s="15">
        <v>0.54814000000000007</v>
      </c>
      <c r="BS75">
        <f>BU75*BT75</f>
        <v>108.28700000000001</v>
      </c>
      <c r="BT75">
        <v>200</v>
      </c>
      <c r="BU75" s="15">
        <v>0.541435</v>
      </c>
      <c r="BV75">
        <f>BX75*BW75</f>
        <v>108.65</v>
      </c>
      <c r="BW75">
        <v>200</v>
      </c>
      <c r="BX75" s="15">
        <v>0.54325000000000001</v>
      </c>
    </row>
    <row r="76" spans="1:76" x14ac:dyDescent="0.25">
      <c r="A76" t="s">
        <v>87</v>
      </c>
      <c r="B76">
        <v>5</v>
      </c>
      <c r="C76" s="9">
        <v>45294</v>
      </c>
      <c r="F76">
        <v>83</v>
      </c>
      <c r="G76" t="s">
        <v>6</v>
      </c>
      <c r="H76">
        <v>12.1</v>
      </c>
      <c r="I76">
        <v>1000</v>
      </c>
      <c r="J76" s="1">
        <v>616.66666666666663</v>
      </c>
      <c r="K76" s="1">
        <v>18.615384615384617</v>
      </c>
      <c r="L76" s="3">
        <v>11.2</v>
      </c>
      <c r="M76" s="1">
        <v>182.75550000000001</v>
      </c>
      <c r="N76" s="8">
        <v>1.6025000000000001E-2</v>
      </c>
      <c r="O76" s="4">
        <f>M76*N76</f>
        <v>2.9286568875000003</v>
      </c>
      <c r="P76" s="1">
        <v>136.01599999999999</v>
      </c>
      <c r="Q76" s="3">
        <v>1.7383221</v>
      </c>
      <c r="R76" s="5">
        <f>Q76/P76</f>
        <v>1.2780276585107634E-2</v>
      </c>
      <c r="S76" s="8">
        <v>4.4622500000000002E-2</v>
      </c>
      <c r="T76" s="4">
        <f>P76*S76</f>
        <v>6.0693739600000001</v>
      </c>
      <c r="U76" s="1">
        <v>26.206500000000002</v>
      </c>
      <c r="V76" s="8">
        <v>3.9642499999999997E-2</v>
      </c>
      <c r="W76" s="4">
        <f>U76*V76</f>
        <v>1.0388911762499999</v>
      </c>
      <c r="X76" s="1">
        <v>15.7835</v>
      </c>
      <c r="Y76" s="8">
        <v>3.3787499999999998E-2</v>
      </c>
      <c r="Z76" s="4">
        <f>X76*Y76</f>
        <v>0.53328500624999997</v>
      </c>
      <c r="AA76"/>
      <c r="AB76"/>
      <c r="AC76" s="1">
        <v>41.99</v>
      </c>
      <c r="AD76" s="4">
        <f>W76+Z76</f>
        <v>1.5721761824999998</v>
      </c>
      <c r="AE76" s="1">
        <v>360.76150000000007</v>
      </c>
      <c r="AF76" s="3">
        <f>AC76/AE76</f>
        <v>0.11639268602664085</v>
      </c>
      <c r="AK76" s="4"/>
      <c r="AL76" s="4"/>
      <c r="AN76" s="1">
        <v>297.10000000000002</v>
      </c>
      <c r="AO76" s="1">
        <v>299.05</v>
      </c>
      <c r="AP76" s="1">
        <v>36.299999999999997</v>
      </c>
      <c r="AQ76" s="1">
        <v>267.10000000000002</v>
      </c>
    </row>
    <row r="77" spans="1:76" x14ac:dyDescent="0.25">
      <c r="A77" t="s">
        <v>87</v>
      </c>
      <c r="B77">
        <v>5</v>
      </c>
      <c r="C77" s="9">
        <v>45295</v>
      </c>
      <c r="F77">
        <v>84</v>
      </c>
      <c r="G77" t="s">
        <v>6</v>
      </c>
      <c r="H77">
        <v>12.1</v>
      </c>
      <c r="I77">
        <v>1000</v>
      </c>
      <c r="U77" s="1"/>
      <c r="V77"/>
      <c r="W77"/>
      <c r="X77" s="1"/>
      <c r="Y77"/>
      <c r="Z77"/>
      <c r="AA77"/>
      <c r="AB77"/>
      <c r="AK77" s="4"/>
      <c r="AL77" s="4"/>
      <c r="AU77" s="1">
        <f>SUM(BA77,BD77,BG77,BJ77,BM77,BP77,BS77,BV77)</f>
        <v>567.66475000000003</v>
      </c>
      <c r="BA77">
        <f>BC77*BB77</f>
        <v>30.283000000000005</v>
      </c>
      <c r="BB77">
        <v>100</v>
      </c>
      <c r="BC77" s="15">
        <v>0.30283000000000004</v>
      </c>
      <c r="BD77">
        <f>BF77*BE77</f>
        <v>39.781000000000006</v>
      </c>
      <c r="BE77">
        <v>100</v>
      </c>
      <c r="BF77" s="15">
        <v>0.39781000000000005</v>
      </c>
      <c r="BG77">
        <f>BI77*BH77</f>
        <v>45.983500000000006</v>
      </c>
      <c r="BH77">
        <v>100</v>
      </c>
      <c r="BI77" s="15">
        <v>0.45983500000000005</v>
      </c>
      <c r="BJ77">
        <f>BL77*BK77</f>
        <v>49.729000000000006</v>
      </c>
      <c r="BK77">
        <v>100</v>
      </c>
      <c r="BL77" s="15">
        <v>0.49729000000000007</v>
      </c>
      <c r="BM77">
        <f>BO77*BN77</f>
        <v>52.808500000000016</v>
      </c>
      <c r="BN77">
        <v>100</v>
      </c>
      <c r="BO77" s="15">
        <v>0.52808500000000014</v>
      </c>
      <c r="BP77">
        <f>BR77*BQ77</f>
        <v>135.20874999999998</v>
      </c>
      <c r="BQ77">
        <v>250</v>
      </c>
      <c r="BR77" s="15">
        <v>0.54083499999999995</v>
      </c>
      <c r="BS77">
        <f>BU77*BT77</f>
        <v>106.568</v>
      </c>
      <c r="BT77">
        <v>200</v>
      </c>
      <c r="BU77" s="15">
        <v>0.53283999999999998</v>
      </c>
      <c r="BV77">
        <f>BX77*BW77</f>
        <v>107.30300000000001</v>
      </c>
      <c r="BW77">
        <v>200</v>
      </c>
      <c r="BX77" s="15">
        <v>0.53651500000000008</v>
      </c>
    </row>
    <row r="78" spans="1:76" x14ac:dyDescent="0.25">
      <c r="A78" t="s">
        <v>87</v>
      </c>
      <c r="B78">
        <v>5</v>
      </c>
      <c r="C78" s="9">
        <v>45297</v>
      </c>
      <c r="F78">
        <v>86</v>
      </c>
      <c r="G78" t="s">
        <v>6</v>
      </c>
      <c r="H78">
        <v>12.1</v>
      </c>
      <c r="I78">
        <v>1000</v>
      </c>
      <c r="U78" s="1"/>
      <c r="V78"/>
      <c r="W78"/>
      <c r="X78" s="1"/>
      <c r="Y78"/>
      <c r="Z78"/>
      <c r="AA78"/>
      <c r="AB78"/>
      <c r="AK78" s="4"/>
      <c r="AL78" s="4"/>
      <c r="AU78" s="1">
        <f>SUM(BA78,BD78,BG78,BJ78,BM78,BP78,BS78,BV78)</f>
        <v>630.00024999999994</v>
      </c>
      <c r="BA78">
        <f>BC78*BB78</f>
        <v>56.387500000000003</v>
      </c>
      <c r="BB78">
        <v>100</v>
      </c>
      <c r="BC78" s="15">
        <v>0.56387500000000002</v>
      </c>
      <c r="BD78">
        <f>BF78*BE78</f>
        <v>56.714500000000001</v>
      </c>
      <c r="BE78">
        <v>100</v>
      </c>
      <c r="BF78" s="15">
        <v>0.56714500000000001</v>
      </c>
      <c r="BG78">
        <f>BI78*BH78</f>
        <v>56.1145</v>
      </c>
      <c r="BH78">
        <v>100</v>
      </c>
      <c r="BI78" s="15">
        <v>0.561145</v>
      </c>
      <c r="BJ78">
        <f>BL78*BK78</f>
        <v>55.375</v>
      </c>
      <c r="BK78">
        <v>100</v>
      </c>
      <c r="BL78" s="15">
        <v>0.55374999999999996</v>
      </c>
      <c r="BM78">
        <f>BO78*BN78</f>
        <v>55.506999999999998</v>
      </c>
      <c r="BN78">
        <v>100</v>
      </c>
      <c r="BO78" s="15">
        <v>0.55506999999999995</v>
      </c>
      <c r="BP78">
        <f>BR78*BQ78</f>
        <v>136.72374999999997</v>
      </c>
      <c r="BQ78">
        <v>250</v>
      </c>
      <c r="BR78" s="15">
        <v>0.54689499999999991</v>
      </c>
      <c r="BS78">
        <f>BU78*BT78</f>
        <v>106.61900000000001</v>
      </c>
      <c r="BT78">
        <v>200</v>
      </c>
      <c r="BU78" s="15">
        <v>0.5330950000000001</v>
      </c>
      <c r="BV78">
        <f>BX78*BW78</f>
        <v>106.559</v>
      </c>
      <c r="BW78">
        <v>200</v>
      </c>
      <c r="BX78" s="15">
        <v>0.53279500000000002</v>
      </c>
    </row>
    <row r="79" spans="1:76" x14ac:dyDescent="0.25">
      <c r="A79" t="s">
        <v>87</v>
      </c>
      <c r="B79">
        <v>5</v>
      </c>
      <c r="C79" s="9">
        <v>45303</v>
      </c>
      <c r="F79">
        <v>92</v>
      </c>
      <c r="G79" t="s">
        <v>6</v>
      </c>
      <c r="H79">
        <v>12.1</v>
      </c>
      <c r="I79">
        <v>1000</v>
      </c>
      <c r="J79" s="1">
        <v>670.5</v>
      </c>
      <c r="K79" s="1">
        <v>20.475000000000001</v>
      </c>
      <c r="U79" s="1"/>
      <c r="V79"/>
      <c r="W79"/>
      <c r="X79" s="1"/>
      <c r="Y79"/>
      <c r="Z79"/>
      <c r="AA79"/>
      <c r="AB79"/>
      <c r="AK79" s="4"/>
      <c r="AL79" s="4"/>
      <c r="AN79" s="1"/>
      <c r="AO79" s="1"/>
      <c r="AP79" s="1"/>
      <c r="AQ79" s="1"/>
      <c r="AU79" s="1">
        <f>SUM(BA79,BD79,BG79,BJ79,BM79,BP79,BS79,BV79)</f>
        <v>629.09725000000003</v>
      </c>
      <c r="BA79">
        <f>BC79*BB79</f>
        <v>55.444000000000003</v>
      </c>
      <c r="BB79">
        <v>100</v>
      </c>
      <c r="BC79" s="15">
        <v>0.55444000000000004</v>
      </c>
      <c r="BD79">
        <f>BF79*BE79</f>
        <v>56.577999999999996</v>
      </c>
      <c r="BE79">
        <v>100</v>
      </c>
      <c r="BF79" s="15">
        <v>0.56577999999999995</v>
      </c>
      <c r="BG79">
        <f>BI79*BH79</f>
        <v>56.105500000000006</v>
      </c>
      <c r="BH79">
        <v>100</v>
      </c>
      <c r="BI79" s="15">
        <v>0.56105500000000008</v>
      </c>
      <c r="BJ79">
        <f>BL79*BK79</f>
        <v>55.475499999999997</v>
      </c>
      <c r="BK79">
        <v>100</v>
      </c>
      <c r="BL79" s="15">
        <v>0.554755</v>
      </c>
      <c r="BM79">
        <f>BO79*BN79</f>
        <v>54.293500000000009</v>
      </c>
      <c r="BN79">
        <v>100</v>
      </c>
      <c r="BO79" s="15">
        <v>0.54293500000000006</v>
      </c>
      <c r="BP79">
        <f>BR79*BQ79</f>
        <v>136.37875</v>
      </c>
      <c r="BQ79">
        <v>250</v>
      </c>
      <c r="BR79" s="15">
        <v>0.54551499999999997</v>
      </c>
      <c r="BS79">
        <f>BU79*BT79</f>
        <v>106.955</v>
      </c>
      <c r="BT79">
        <v>200</v>
      </c>
      <c r="BU79" s="15">
        <v>0.534775</v>
      </c>
      <c r="BV79">
        <f>BX79*BW79</f>
        <v>107.867</v>
      </c>
      <c r="BW79">
        <v>200</v>
      </c>
      <c r="BX79" s="15">
        <v>0.53933500000000001</v>
      </c>
    </row>
    <row r="80" spans="1:76" x14ac:dyDescent="0.25">
      <c r="A80" t="s">
        <v>87</v>
      </c>
      <c r="B80">
        <v>5</v>
      </c>
      <c r="C80" s="9">
        <v>45308</v>
      </c>
      <c r="F80">
        <v>97</v>
      </c>
      <c r="G80" t="s">
        <v>6</v>
      </c>
      <c r="H80">
        <v>12.1</v>
      </c>
      <c r="I80">
        <v>1000</v>
      </c>
      <c r="J80" s="1">
        <v>736.92307692307691</v>
      </c>
      <c r="K80" s="1">
        <v>21.974358974358974</v>
      </c>
      <c r="U80" s="1"/>
      <c r="V80"/>
      <c r="W80"/>
      <c r="X80" s="1"/>
      <c r="Y80"/>
      <c r="Z80"/>
      <c r="AA80"/>
      <c r="AB80"/>
      <c r="AK80" s="4"/>
      <c r="AL80" s="4"/>
      <c r="AN80" s="1"/>
      <c r="AO80" s="1"/>
      <c r="AP80" s="1"/>
      <c r="AQ80" s="1"/>
    </row>
    <row r="81" spans="1:76" x14ac:dyDescent="0.25">
      <c r="A81" t="s">
        <v>87</v>
      </c>
      <c r="B81">
        <v>5</v>
      </c>
      <c r="C81" s="9">
        <v>45310</v>
      </c>
      <c r="F81">
        <v>99</v>
      </c>
      <c r="G81" t="s">
        <v>6</v>
      </c>
      <c r="H81">
        <v>12.1</v>
      </c>
      <c r="I81">
        <v>1000</v>
      </c>
      <c r="U81" s="1"/>
      <c r="V81"/>
      <c r="W81"/>
      <c r="X81" s="1"/>
      <c r="Y81"/>
      <c r="Z81"/>
      <c r="AA81"/>
      <c r="AB81"/>
      <c r="AK81" s="4"/>
      <c r="AL81" s="4"/>
      <c r="AU81" s="1">
        <f>SUM(BA81,BD81,BG81,BJ81,BM81,BP81,BS81,BV81)</f>
        <v>633.02724999999998</v>
      </c>
      <c r="BA81">
        <f>BC81*BB81</f>
        <v>57.959500000000006</v>
      </c>
      <c r="BB81">
        <v>100</v>
      </c>
      <c r="BC81" s="15">
        <v>0.57959500000000008</v>
      </c>
      <c r="BD81">
        <f>BF81*BE81</f>
        <v>57.026499999999999</v>
      </c>
      <c r="BE81">
        <v>100</v>
      </c>
      <c r="BF81" s="15">
        <v>0.57026500000000002</v>
      </c>
      <c r="BG81">
        <f>BI81*BH81</f>
        <v>56.141500000000001</v>
      </c>
      <c r="BH81">
        <v>100</v>
      </c>
      <c r="BI81" s="15">
        <v>0.561415</v>
      </c>
      <c r="BJ81">
        <f>BL81*BK81</f>
        <v>55.652500000000003</v>
      </c>
      <c r="BK81">
        <v>100</v>
      </c>
      <c r="BL81" s="15">
        <v>0.55652500000000005</v>
      </c>
      <c r="BM81">
        <f>BO81*BN81</f>
        <v>54.910000000000004</v>
      </c>
      <c r="BN81">
        <v>100</v>
      </c>
      <c r="BO81" s="15">
        <v>0.54910000000000003</v>
      </c>
      <c r="BP81">
        <f>BR81*BQ81</f>
        <v>135.50125000000003</v>
      </c>
      <c r="BQ81">
        <v>250</v>
      </c>
      <c r="BR81" s="15">
        <v>0.54200500000000007</v>
      </c>
      <c r="BS81">
        <f>BU81*BT81</f>
        <v>106.62799999999999</v>
      </c>
      <c r="BT81">
        <v>200</v>
      </c>
      <c r="BU81" s="15">
        <v>0.53313999999999995</v>
      </c>
      <c r="BV81">
        <f>BX81*BW81</f>
        <v>109.20800000000001</v>
      </c>
      <c r="BW81">
        <v>200</v>
      </c>
      <c r="BX81" s="15">
        <v>0.54604000000000008</v>
      </c>
    </row>
    <row r="82" spans="1:76" x14ac:dyDescent="0.25">
      <c r="A82" t="s">
        <v>87</v>
      </c>
      <c r="B82">
        <v>5</v>
      </c>
      <c r="C82" s="9">
        <v>45313</v>
      </c>
      <c r="F82">
        <v>102</v>
      </c>
      <c r="G82" t="s">
        <v>6</v>
      </c>
      <c r="H82">
        <v>12.1</v>
      </c>
      <c r="I82">
        <v>1000</v>
      </c>
      <c r="J82" s="1">
        <v>769.48717948717945</v>
      </c>
      <c r="K82" s="1">
        <v>23.076923076923077</v>
      </c>
      <c r="U82" s="1"/>
      <c r="V82"/>
      <c r="W82"/>
      <c r="X82" s="1"/>
      <c r="Y82"/>
      <c r="Z82"/>
      <c r="AA82"/>
      <c r="AB82"/>
      <c r="AK82" s="4"/>
      <c r="AL82" s="4"/>
      <c r="AN82" s="1"/>
      <c r="AO82" s="1"/>
      <c r="AP82" s="1"/>
      <c r="AQ82" s="1"/>
    </row>
    <row r="83" spans="1:76" x14ac:dyDescent="0.25">
      <c r="A83" t="s">
        <v>87</v>
      </c>
      <c r="B83">
        <v>5</v>
      </c>
      <c r="C83" s="9">
        <v>45320</v>
      </c>
      <c r="F83">
        <v>109</v>
      </c>
      <c r="G83" t="s">
        <v>6</v>
      </c>
      <c r="H83">
        <v>12.1</v>
      </c>
      <c r="I83">
        <v>1000</v>
      </c>
      <c r="J83" s="1">
        <v>782.30769230769226</v>
      </c>
      <c r="K83" s="1">
        <v>23.564102564102566</v>
      </c>
      <c r="U83" s="1"/>
      <c r="V83"/>
      <c r="W83"/>
      <c r="X83" s="1"/>
      <c r="Y83"/>
      <c r="Z83"/>
      <c r="AA83"/>
      <c r="AB83"/>
      <c r="AK83" s="4"/>
      <c r="AL83" s="4"/>
      <c r="AN83" s="1"/>
      <c r="AO83" s="1"/>
      <c r="AP83" s="1"/>
      <c r="AQ83" s="1"/>
    </row>
    <row r="84" spans="1:76" x14ac:dyDescent="0.25">
      <c r="A84" t="s">
        <v>87</v>
      </c>
      <c r="B84">
        <v>5</v>
      </c>
      <c r="C84" s="9">
        <v>45322</v>
      </c>
      <c r="D84">
        <v>7</v>
      </c>
      <c r="E84" s="7" t="s">
        <v>123</v>
      </c>
      <c r="F84">
        <v>111</v>
      </c>
      <c r="G84" t="s">
        <v>6</v>
      </c>
      <c r="H84">
        <v>12.1</v>
      </c>
      <c r="I84">
        <v>1000</v>
      </c>
      <c r="J84" s="1"/>
      <c r="K84" s="1"/>
      <c r="U84" s="1"/>
      <c r="V84"/>
      <c r="W84"/>
      <c r="X84" s="1"/>
      <c r="Y84"/>
      <c r="Z84"/>
      <c r="AA84"/>
      <c r="AB84"/>
      <c r="AK84" s="4"/>
      <c r="AL84" s="4"/>
      <c r="AN84" s="1"/>
      <c r="AO84" s="1"/>
      <c r="AP84" s="1"/>
      <c r="AQ84" s="1"/>
    </row>
    <row r="85" spans="1:76" x14ac:dyDescent="0.25">
      <c r="A85" t="s">
        <v>87</v>
      </c>
      <c r="B85">
        <v>5</v>
      </c>
      <c r="C85" s="9">
        <v>45329</v>
      </c>
      <c r="F85">
        <v>118</v>
      </c>
      <c r="G85" t="s">
        <v>6</v>
      </c>
      <c r="H85">
        <v>12.1</v>
      </c>
      <c r="I85">
        <v>1000</v>
      </c>
      <c r="J85" s="1">
        <v>788.46153846153834</v>
      </c>
      <c r="K85" s="1">
        <v>23.846153846153847</v>
      </c>
      <c r="U85" s="1"/>
      <c r="V85"/>
      <c r="W85"/>
      <c r="X85" s="1"/>
      <c r="Y85"/>
      <c r="Z85"/>
      <c r="AA85"/>
      <c r="AB85"/>
      <c r="AK85" s="4"/>
      <c r="AL85" s="4"/>
      <c r="AN85" s="1"/>
      <c r="AO85" s="1"/>
      <c r="AP85" s="1"/>
      <c r="AQ85" s="1"/>
      <c r="AU85" s="1">
        <f>SUM(BA85,BD85,BG85,BJ85,BM85,BP85,BS85,BV85)</f>
        <v>544.35024999999996</v>
      </c>
      <c r="BA85">
        <f>BC85*BB85</f>
        <v>32.6875</v>
      </c>
      <c r="BB85">
        <v>100</v>
      </c>
      <c r="BC85" s="15">
        <v>0.32687500000000003</v>
      </c>
      <c r="BD85">
        <f>BF85*BE85</f>
        <v>38.768500000000003</v>
      </c>
      <c r="BE85">
        <v>100</v>
      </c>
      <c r="BF85" s="15">
        <v>0.387685</v>
      </c>
      <c r="BG85">
        <f>BI85*BH85</f>
        <v>41.221000000000004</v>
      </c>
      <c r="BH85">
        <v>100</v>
      </c>
      <c r="BI85" s="15">
        <v>0.41221000000000002</v>
      </c>
      <c r="BJ85">
        <f>BL85*BK85</f>
        <v>42.832000000000001</v>
      </c>
      <c r="BK85">
        <v>100</v>
      </c>
      <c r="BL85" s="15">
        <v>0.42832000000000003</v>
      </c>
      <c r="BM85">
        <f>BO85*BN85</f>
        <v>46.384</v>
      </c>
      <c r="BN85">
        <v>100</v>
      </c>
      <c r="BO85" s="15">
        <v>0.46384000000000003</v>
      </c>
      <c r="BP85">
        <f>BR85*BQ85</f>
        <v>129.44125</v>
      </c>
      <c r="BQ85">
        <v>250</v>
      </c>
      <c r="BR85" s="15">
        <v>0.51776500000000003</v>
      </c>
      <c r="BS85">
        <f>BU85*BT85</f>
        <v>105.21499999999999</v>
      </c>
      <c r="BT85">
        <v>200</v>
      </c>
      <c r="BU85" s="15">
        <v>0.52607499999999996</v>
      </c>
      <c r="BV85">
        <f>BX85*BW85</f>
        <v>107.80099999999999</v>
      </c>
      <c r="BW85">
        <v>200</v>
      </c>
      <c r="BX85" s="15">
        <v>0.53900499999999996</v>
      </c>
    </row>
    <row r="86" spans="1:76" x14ac:dyDescent="0.25">
      <c r="A86" t="s">
        <v>87</v>
      </c>
      <c r="B86">
        <v>5</v>
      </c>
      <c r="C86" s="9">
        <v>45331</v>
      </c>
      <c r="F86">
        <v>120</v>
      </c>
      <c r="G86" t="s">
        <v>6</v>
      </c>
      <c r="H86">
        <v>12.1</v>
      </c>
      <c r="I86">
        <v>1000</v>
      </c>
      <c r="U86" s="1"/>
      <c r="V86"/>
      <c r="W86"/>
      <c r="X86" s="1"/>
      <c r="Y86"/>
      <c r="Z86"/>
      <c r="AA86"/>
      <c r="AB86"/>
      <c r="AK86" s="4"/>
      <c r="AL86" s="4"/>
      <c r="AU86" s="1">
        <f>SUM(BA86,BD86,BG86,BJ86,BM86,BP86,BS86,BV86)</f>
        <v>629.72275000000002</v>
      </c>
      <c r="BA86">
        <f>BC86*BB86</f>
        <v>57.272500000000001</v>
      </c>
      <c r="BB86">
        <v>100</v>
      </c>
      <c r="BC86" s="15">
        <v>0.57272500000000004</v>
      </c>
      <c r="BD86">
        <f>BF86*BE86</f>
        <v>58.108000000000004</v>
      </c>
      <c r="BE86">
        <v>100</v>
      </c>
      <c r="BF86" s="15">
        <v>0.58108000000000004</v>
      </c>
      <c r="BG86">
        <f>BI86*BH86</f>
        <v>57.437500000000007</v>
      </c>
      <c r="BH86">
        <v>100</v>
      </c>
      <c r="BI86" s="15">
        <v>0.57437500000000008</v>
      </c>
      <c r="BJ86">
        <f>BL86*BK86</f>
        <v>55.49649999999999</v>
      </c>
      <c r="BK86">
        <v>100</v>
      </c>
      <c r="BL86" s="15">
        <v>0.55496499999999993</v>
      </c>
      <c r="BM86">
        <f>BO86*BN86</f>
        <v>54.400000000000006</v>
      </c>
      <c r="BN86">
        <v>100</v>
      </c>
      <c r="BO86" s="15">
        <v>0.54400000000000004</v>
      </c>
      <c r="BP86">
        <f>BR86*BQ86</f>
        <v>132.98124999999999</v>
      </c>
      <c r="BQ86">
        <v>250</v>
      </c>
      <c r="BR86" s="15">
        <v>0.53192499999999998</v>
      </c>
      <c r="BS86">
        <f>BU86*BT86</f>
        <v>105.76400000000001</v>
      </c>
      <c r="BT86">
        <v>200</v>
      </c>
      <c r="BU86" s="15">
        <v>0.52882000000000007</v>
      </c>
      <c r="BV86">
        <f>BX86*BW86</f>
        <v>108.26300000000001</v>
      </c>
      <c r="BW86">
        <v>200</v>
      </c>
      <c r="BX86" s="15">
        <v>0.54131499999999999</v>
      </c>
    </row>
    <row r="87" spans="1:76" x14ac:dyDescent="0.25">
      <c r="A87" t="s">
        <v>87</v>
      </c>
      <c r="B87">
        <v>5</v>
      </c>
      <c r="C87" s="9">
        <v>45335</v>
      </c>
      <c r="F87">
        <v>124</v>
      </c>
      <c r="G87" t="s">
        <v>6</v>
      </c>
      <c r="H87">
        <v>12.1</v>
      </c>
      <c r="I87">
        <v>1000</v>
      </c>
      <c r="J87" s="3">
        <v>870</v>
      </c>
      <c r="K87" s="3">
        <v>22.75</v>
      </c>
      <c r="L87" s="3">
        <v>8.9</v>
      </c>
      <c r="M87" s="1">
        <v>334.69849999999997</v>
      </c>
      <c r="N87" s="8">
        <v>8.8367499999999991E-3</v>
      </c>
      <c r="O87" s="4">
        <f>M87*N87</f>
        <v>2.9576469698749994</v>
      </c>
      <c r="P87" s="1">
        <v>223.25300000000001</v>
      </c>
      <c r="Q87" s="3">
        <v>3.1169915825983208</v>
      </c>
      <c r="R87" s="5">
        <f>Q87/P87</f>
        <v>1.3961700772658465E-2</v>
      </c>
      <c r="S87" s="8">
        <v>2.7872500000000001E-2</v>
      </c>
      <c r="T87" s="4">
        <f>P87*S87</f>
        <v>6.2226192425000004</v>
      </c>
      <c r="U87" s="1">
        <v>0.40300000000000002</v>
      </c>
      <c r="V87" s="8">
        <v>3.4509999999999999E-2</v>
      </c>
      <c r="W87" s="4">
        <f>U87*V87</f>
        <v>1.3907530000000001E-2</v>
      </c>
      <c r="X87" s="1">
        <v>608.09950000000003</v>
      </c>
      <c r="Y87"/>
      <c r="Z87"/>
      <c r="AA87">
        <v>1.3100000000000001E-2</v>
      </c>
      <c r="AB87"/>
      <c r="AC87" s="1">
        <v>608.50250000000005</v>
      </c>
      <c r="AE87" s="1">
        <v>1166.454</v>
      </c>
      <c r="AF87" s="3">
        <f>AC87/AE87</f>
        <v>0.52166866417364088</v>
      </c>
      <c r="AK87" s="4"/>
      <c r="AL87" s="4"/>
      <c r="AN87" s="1">
        <v>357.2</v>
      </c>
      <c r="AO87" s="1">
        <v>3.85</v>
      </c>
      <c r="AP87" s="1">
        <v>148.30000000000001</v>
      </c>
      <c r="AQ87" s="1">
        <v>204</v>
      </c>
      <c r="BC87" s="15"/>
      <c r="BD87" s="15"/>
      <c r="BE87" s="15"/>
      <c r="BF87" s="15"/>
      <c r="BG87" s="15"/>
      <c r="BH87" s="15"/>
      <c r="BI87" s="15"/>
      <c r="BJ87" s="15"/>
    </row>
    <row r="88" spans="1:76" x14ac:dyDescent="0.25">
      <c r="A88" t="s">
        <v>87</v>
      </c>
      <c r="B88">
        <v>5</v>
      </c>
      <c r="C88" s="9">
        <v>45370</v>
      </c>
      <c r="D88">
        <v>8</v>
      </c>
      <c r="E88" s="7" t="s">
        <v>128</v>
      </c>
      <c r="F88">
        <v>159</v>
      </c>
      <c r="G88" t="s">
        <v>6</v>
      </c>
      <c r="H88">
        <v>12.1</v>
      </c>
      <c r="I88">
        <v>1000</v>
      </c>
      <c r="J88" s="3">
        <v>901</v>
      </c>
      <c r="K88" s="3">
        <v>27.35</v>
      </c>
      <c r="L88" s="3">
        <v>8.8000000000000007</v>
      </c>
      <c r="M88" s="1">
        <v>394.97549999999995</v>
      </c>
      <c r="N88" s="8">
        <v>1.0012500000000001E-2</v>
      </c>
      <c r="O88" s="4">
        <f>M88*N88</f>
        <v>3.9546921937499997</v>
      </c>
      <c r="P88" s="1">
        <v>209.44400000000002</v>
      </c>
      <c r="Q88" s="3">
        <v>2.7060270594204816</v>
      </c>
      <c r="R88" s="5">
        <f>Q88/P88</f>
        <v>1.2920050511929114E-2</v>
      </c>
      <c r="S88" s="8">
        <v>2.4882500000000002E-2</v>
      </c>
      <c r="T88" s="4">
        <f>P88*S88</f>
        <v>5.2114903300000011</v>
      </c>
      <c r="U88" s="1">
        <v>5.5324999999999998</v>
      </c>
      <c r="V88" s="8">
        <v>3.0699999999999998E-2</v>
      </c>
      <c r="W88" s="4">
        <f>U88*V88</f>
        <v>0.16984774999999999</v>
      </c>
      <c r="X88" s="1">
        <v>762.35649999999998</v>
      </c>
      <c r="Y88"/>
      <c r="Z88"/>
      <c r="AA88"/>
      <c r="AB88"/>
      <c r="AC88" s="1">
        <v>767.88900000000001</v>
      </c>
      <c r="AE88" s="1">
        <v>1372.3085000000001</v>
      </c>
      <c r="AF88" s="3">
        <f>AC88/AE88</f>
        <v>0.55956004061768905</v>
      </c>
      <c r="AK88" s="4">
        <v>3.8272500000000001E-2</v>
      </c>
      <c r="AL88" s="4"/>
      <c r="AN88" s="1">
        <v>376.75</v>
      </c>
      <c r="AO88" s="1">
        <v>36.65</v>
      </c>
      <c r="AP88" s="1">
        <v>22.2</v>
      </c>
      <c r="AQ88" s="1">
        <v>177.3</v>
      </c>
    </row>
    <row r="89" spans="1:76" x14ac:dyDescent="0.25">
      <c r="A89" t="s">
        <v>87</v>
      </c>
      <c r="B89">
        <v>5</v>
      </c>
      <c r="C89" s="9">
        <v>45421</v>
      </c>
      <c r="D89">
        <v>9</v>
      </c>
      <c r="E89" s="7" t="s">
        <v>129</v>
      </c>
      <c r="F89">
        <v>210</v>
      </c>
      <c r="G89" t="s">
        <v>6</v>
      </c>
      <c r="H89">
        <v>12.1</v>
      </c>
      <c r="I89">
        <v>1000</v>
      </c>
      <c r="U89"/>
      <c r="V89"/>
      <c r="W89"/>
      <c r="X89"/>
      <c r="Y89"/>
      <c r="Z89"/>
      <c r="AA89"/>
      <c r="AB89"/>
      <c r="AG89" s="1">
        <v>595.85</v>
      </c>
      <c r="AH89" s="1">
        <v>42.846152471728729</v>
      </c>
      <c r="AI89" s="1">
        <v>255.29879950279562</v>
      </c>
      <c r="AJ89" s="1">
        <v>340.55120049720438</v>
      </c>
      <c r="AK89" s="4">
        <v>3.6049999999999999E-2</v>
      </c>
      <c r="AL89" s="4">
        <v>12.276870777924218</v>
      </c>
      <c r="AM89" s="3">
        <v>11.246643149902891</v>
      </c>
    </row>
    <row r="90" spans="1:76" x14ac:dyDescent="0.25">
      <c r="C90" s="9"/>
      <c r="H90" s="6"/>
      <c r="P90" s="1"/>
      <c r="Q90" s="5"/>
      <c r="U90"/>
      <c r="V90"/>
      <c r="W90"/>
      <c r="X90" s="1"/>
      <c r="Y90" s="1"/>
      <c r="Z90" s="1"/>
      <c r="AA90" s="1"/>
      <c r="AB90" s="1"/>
      <c r="AC90" s="1"/>
      <c r="AD90" s="1"/>
      <c r="AE90" s="1"/>
      <c r="AF90" s="6"/>
      <c r="AG90" s="6"/>
      <c r="AK90" s="4"/>
      <c r="AL90" s="4"/>
      <c r="AU90" s="1"/>
    </row>
    <row r="91" spans="1:76" x14ac:dyDescent="0.25">
      <c r="C91" s="9"/>
      <c r="H91" s="6"/>
      <c r="J91" s="4"/>
      <c r="K91" s="4"/>
      <c r="M91" s="1"/>
      <c r="P91" s="1"/>
      <c r="Q91" s="5"/>
      <c r="R91" s="5"/>
      <c r="S91" s="5"/>
      <c r="T91" s="4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0"/>
      <c r="AG91" s="10"/>
      <c r="AH91" s="4"/>
      <c r="AI91" s="4"/>
      <c r="AJ91" s="4"/>
      <c r="AK91" s="4"/>
      <c r="AL91" s="4"/>
      <c r="AN91" s="1"/>
      <c r="AO91" s="1"/>
      <c r="AP91" s="1"/>
    </row>
    <row r="92" spans="1:76" x14ac:dyDescent="0.25">
      <c r="C92" s="9"/>
      <c r="H92" s="6"/>
      <c r="J92" s="4"/>
      <c r="K92" s="4"/>
      <c r="M92" s="1"/>
      <c r="P92" s="1"/>
      <c r="Q92" s="5"/>
      <c r="R92" s="5"/>
      <c r="S92" s="5"/>
      <c r="T92" s="4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0"/>
      <c r="AG92" s="10"/>
      <c r="AH92" s="4"/>
      <c r="AI92" s="4"/>
      <c r="AJ92" s="4"/>
      <c r="AK92" s="4"/>
      <c r="AL92" s="4"/>
      <c r="AO92" s="1"/>
      <c r="AP92" s="1"/>
      <c r="AU92" s="1"/>
    </row>
    <row r="93" spans="1:76" x14ac:dyDescent="0.25">
      <c r="C93" s="9"/>
      <c r="H93" s="6"/>
      <c r="P93" s="1"/>
      <c r="Q93" s="5"/>
      <c r="U93"/>
      <c r="V93"/>
      <c r="W93"/>
      <c r="X93" s="1"/>
      <c r="Y93" s="1"/>
      <c r="Z93" s="1"/>
      <c r="AA93" s="1"/>
      <c r="AB93" s="1"/>
      <c r="AC93" s="1"/>
      <c r="AD93" s="1"/>
      <c r="AE93" s="1"/>
      <c r="AF93" s="6"/>
      <c r="AG93" s="6"/>
      <c r="AK93" s="4"/>
      <c r="AL93" s="4"/>
      <c r="AU93" s="1"/>
    </row>
    <row r="94" spans="1:76" x14ac:dyDescent="0.25">
      <c r="C94" s="9"/>
      <c r="D94" s="1"/>
      <c r="E94" s="2"/>
      <c r="H94" s="6"/>
      <c r="J94" s="4"/>
      <c r="K94" s="4"/>
      <c r="M94" s="4"/>
      <c r="P94" s="1"/>
      <c r="Q94" s="5"/>
      <c r="R94" s="5"/>
      <c r="S94" s="4"/>
      <c r="U94" s="4"/>
      <c r="V94" s="4"/>
      <c r="W94" s="4"/>
      <c r="X94" s="1"/>
      <c r="Y94" s="1"/>
      <c r="Z94" s="1"/>
      <c r="AA94" s="1"/>
      <c r="AB94" s="1"/>
      <c r="AC94" s="1"/>
      <c r="AD94" s="1"/>
      <c r="AE94" s="1"/>
      <c r="AF94" s="11"/>
      <c r="AG94" s="11"/>
      <c r="AH94" s="4"/>
      <c r="AI94" s="4"/>
      <c r="AJ94" s="4"/>
      <c r="AK94" s="4"/>
      <c r="AL94" s="4"/>
      <c r="AO94" s="4"/>
      <c r="AP94" s="4"/>
    </row>
    <row r="95" spans="1:76" x14ac:dyDescent="0.25">
      <c r="C95" s="9"/>
      <c r="H95" s="6"/>
      <c r="P95" s="1"/>
      <c r="Q95" s="5"/>
      <c r="U95"/>
      <c r="V95"/>
      <c r="W95"/>
      <c r="X95" s="1"/>
      <c r="Y95" s="1"/>
      <c r="Z95" s="1"/>
      <c r="AA95" s="1"/>
      <c r="AB95" s="1"/>
      <c r="AC95" s="1"/>
      <c r="AD95" s="1"/>
      <c r="AE95" s="1"/>
      <c r="AF95" s="6"/>
      <c r="AG95" s="6"/>
      <c r="AK95" s="4"/>
      <c r="AL95" s="4"/>
      <c r="AU95" s="1"/>
    </row>
    <row r="96" spans="1:76" x14ac:dyDescent="0.25">
      <c r="C96" s="9"/>
      <c r="H96" s="6"/>
      <c r="P96" s="1"/>
      <c r="Q96" s="5"/>
      <c r="U96"/>
      <c r="V96"/>
      <c r="W96"/>
      <c r="X96" s="1"/>
      <c r="Y96" s="1"/>
      <c r="Z96" s="1"/>
      <c r="AA96" s="1"/>
      <c r="AB96" s="1"/>
      <c r="AC96" s="1"/>
      <c r="AD96" s="1"/>
      <c r="AE96" s="1"/>
      <c r="AF96" s="6"/>
      <c r="AG96" s="6"/>
      <c r="AK96" s="4"/>
      <c r="AL96" s="4"/>
    </row>
    <row r="97" spans="3:120" x14ac:dyDescent="0.25">
      <c r="C97" s="9"/>
      <c r="H97" s="6"/>
      <c r="M97" s="1"/>
      <c r="P97" s="1"/>
      <c r="Q97" s="5"/>
      <c r="R97" s="5"/>
      <c r="S97" s="5"/>
      <c r="T97" s="4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0"/>
      <c r="AG97" s="10"/>
      <c r="AH97" s="4"/>
      <c r="AK97" s="4"/>
      <c r="AL97" s="4"/>
      <c r="AN97" s="1"/>
      <c r="AO97" s="1"/>
      <c r="AP97" s="1"/>
    </row>
    <row r="98" spans="3:120" x14ac:dyDescent="0.25">
      <c r="C98" s="9"/>
      <c r="H98" s="6"/>
      <c r="M98" s="1"/>
      <c r="P98" s="1"/>
      <c r="Q98" s="5"/>
      <c r="R98" s="5"/>
      <c r="S98" s="5"/>
      <c r="T98" s="4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0"/>
      <c r="AG98" s="10"/>
      <c r="AH98" s="4"/>
      <c r="AK98" s="4"/>
      <c r="AL98" s="4"/>
      <c r="AO98" s="1"/>
      <c r="AP98" s="1"/>
      <c r="AU98" s="1"/>
    </row>
    <row r="99" spans="3:120" x14ac:dyDescent="0.25">
      <c r="C99" s="9"/>
      <c r="H99" s="6"/>
      <c r="P99" s="1"/>
      <c r="Q99" s="5"/>
      <c r="U99"/>
      <c r="V99"/>
      <c r="W99"/>
      <c r="X99" s="1"/>
      <c r="Y99" s="1"/>
      <c r="Z99" s="1"/>
      <c r="AA99" s="1"/>
      <c r="AB99" s="1"/>
      <c r="AC99" s="1"/>
      <c r="AD99" s="1"/>
      <c r="AE99" s="1"/>
      <c r="AF99" s="6"/>
      <c r="AG99" s="6"/>
      <c r="AK99" s="4"/>
      <c r="AL99" s="4"/>
    </row>
    <row r="100" spans="3:120" x14ac:dyDescent="0.25">
      <c r="C100" s="9"/>
      <c r="H100" s="6"/>
      <c r="P100" s="1"/>
      <c r="Q100" s="5"/>
      <c r="U100"/>
      <c r="V100"/>
      <c r="W100"/>
      <c r="X100" s="1"/>
      <c r="Y100" s="1"/>
      <c r="Z100" s="1"/>
      <c r="AA100" s="1"/>
      <c r="AB100" s="1"/>
      <c r="AC100" s="1"/>
      <c r="AD100" s="1"/>
      <c r="AE100" s="1"/>
      <c r="AF100" s="6"/>
      <c r="AG100" s="6"/>
    </row>
    <row r="101" spans="3:120" x14ac:dyDescent="0.25">
      <c r="C101" s="9"/>
      <c r="H101" s="6"/>
      <c r="M101" s="1"/>
      <c r="P101" s="1"/>
      <c r="Q101" s="5"/>
      <c r="R101" s="5"/>
      <c r="S101" s="5"/>
      <c r="T101" s="4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0"/>
      <c r="AG101" s="10"/>
      <c r="AH101" s="4"/>
      <c r="AN101" s="1"/>
      <c r="AO101" s="1"/>
      <c r="AP101" s="1"/>
    </row>
    <row r="102" spans="3:120" x14ac:dyDescent="0.25">
      <c r="C102" s="9"/>
      <c r="H102" s="6"/>
      <c r="U102"/>
      <c r="V102"/>
      <c r="W102"/>
      <c r="X102"/>
      <c r="Y102"/>
      <c r="Z102"/>
      <c r="AA102"/>
      <c r="AB102"/>
      <c r="AC102" s="1"/>
      <c r="AD102" s="1"/>
      <c r="AE102" s="1"/>
      <c r="AF102" s="6"/>
      <c r="AG102" s="6"/>
    </row>
    <row r="103" spans="3:120" x14ac:dyDescent="0.25">
      <c r="C103" s="9"/>
      <c r="D103" s="1"/>
      <c r="H103" s="6"/>
      <c r="U103"/>
      <c r="V103"/>
      <c r="W103"/>
      <c r="X103"/>
      <c r="Y103"/>
      <c r="Z103"/>
      <c r="AA103"/>
      <c r="AB103"/>
      <c r="AC103" s="1"/>
      <c r="AD103" s="1"/>
      <c r="AE103" s="1"/>
      <c r="AG103" s="1"/>
      <c r="AH103" s="4"/>
      <c r="AI103" s="1"/>
      <c r="AJ103" s="1"/>
      <c r="AK103" s="1"/>
      <c r="AL103" s="1"/>
      <c r="AM103" s="3"/>
    </row>
    <row r="104" spans="3:120" x14ac:dyDescent="0.25">
      <c r="C104" s="2"/>
      <c r="D104" s="1"/>
      <c r="E104" s="2"/>
      <c r="H104" s="3"/>
      <c r="J104" s="4"/>
      <c r="K104" s="4"/>
      <c r="L104" s="4"/>
      <c r="M104" s="1"/>
      <c r="O104" s="4"/>
      <c r="P104" s="1"/>
      <c r="Q104" s="4"/>
      <c r="R104" s="5"/>
      <c r="T104" s="4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4"/>
      <c r="AG104" s="4"/>
      <c r="AH104" s="3"/>
      <c r="AI104" s="1"/>
      <c r="AJ104" s="1"/>
      <c r="AK104" s="1"/>
      <c r="AL104" s="1"/>
      <c r="AM104" s="3"/>
      <c r="AN104" s="1"/>
      <c r="AO104" s="1"/>
      <c r="AP104" s="1"/>
      <c r="AQ104" s="1"/>
      <c r="AR104" s="1"/>
      <c r="AS104" s="1"/>
      <c r="AT104" s="4"/>
      <c r="AU104" s="1"/>
      <c r="AV104" s="1"/>
      <c r="AW104" s="1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</row>
    <row r="105" spans="3:120" x14ac:dyDescent="0.25">
      <c r="C105" s="2"/>
      <c r="D105" s="1"/>
      <c r="E105" s="2"/>
      <c r="F105" s="1"/>
      <c r="H105" s="3"/>
      <c r="J105" s="4"/>
      <c r="K105" s="4"/>
      <c r="L105" s="4"/>
      <c r="M105" s="1"/>
      <c r="N105" s="5"/>
      <c r="O105" s="3"/>
      <c r="P105" s="1"/>
      <c r="Q105" s="4"/>
      <c r="R105" s="5"/>
      <c r="S105" s="5"/>
      <c r="T105" s="3"/>
      <c r="U105" s="1"/>
      <c r="V105" s="1"/>
      <c r="W105" s="1"/>
      <c r="X105" s="1"/>
      <c r="Y105" s="1"/>
      <c r="Z105" s="1"/>
      <c r="AA105" s="1"/>
      <c r="AB105" s="1"/>
      <c r="AC105" s="1"/>
      <c r="AD105" s="3"/>
      <c r="AE105" s="1"/>
      <c r="AF105" s="4"/>
      <c r="AG105" s="4"/>
      <c r="AH105" s="3"/>
      <c r="AI105" s="1"/>
      <c r="AJ105" s="1"/>
      <c r="AK105" s="1"/>
      <c r="AL105" s="1"/>
      <c r="AM105" s="3"/>
      <c r="AN105" s="1"/>
      <c r="AO105" s="1"/>
      <c r="AP105" s="1"/>
      <c r="AQ105" s="1"/>
      <c r="AR105" s="1"/>
      <c r="AS105" s="1"/>
      <c r="AT105" s="4"/>
      <c r="AU105" s="1"/>
      <c r="AV105" s="1"/>
      <c r="AW105" s="1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</row>
    <row r="106" spans="3:120" x14ac:dyDescent="0.25">
      <c r="C106" s="2"/>
      <c r="D106" s="1"/>
      <c r="E106" s="2"/>
      <c r="F106" s="1"/>
      <c r="H106" s="3"/>
      <c r="J106" s="4"/>
      <c r="K106" s="4"/>
      <c r="L106" s="4"/>
      <c r="M106" s="1"/>
      <c r="N106" s="5"/>
      <c r="O106" s="3"/>
      <c r="P106" s="1"/>
      <c r="Q106" s="4"/>
      <c r="R106" s="5"/>
      <c r="S106" s="5"/>
      <c r="T106" s="3"/>
      <c r="U106" s="1"/>
      <c r="V106" s="1"/>
      <c r="W106" s="1"/>
      <c r="X106" s="1"/>
      <c r="Y106" s="1"/>
      <c r="Z106" s="1"/>
      <c r="AA106" s="1"/>
      <c r="AB106" s="1"/>
      <c r="AC106" s="1"/>
      <c r="AD106" s="3"/>
      <c r="AE106" s="1"/>
      <c r="AF106" s="4"/>
      <c r="AG106" s="4"/>
      <c r="AH106" s="3"/>
      <c r="AI106" s="1"/>
      <c r="AJ106" s="1"/>
      <c r="AK106" s="1"/>
      <c r="AL106" s="1"/>
      <c r="AM106" s="3"/>
      <c r="AN106" s="1"/>
      <c r="AO106" s="1"/>
      <c r="AP106" s="1"/>
      <c r="AQ106" s="1"/>
      <c r="AR106" s="1"/>
      <c r="AS106" s="1"/>
      <c r="AT106" s="4"/>
      <c r="AU106" s="1"/>
      <c r="AV106" s="1"/>
      <c r="AW106" s="1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</row>
    <row r="107" spans="3:120" x14ac:dyDescent="0.25">
      <c r="C107" s="2"/>
      <c r="D107" s="1"/>
      <c r="F107" s="1"/>
      <c r="H107" s="3"/>
      <c r="J107" s="4"/>
      <c r="K107" s="4"/>
      <c r="L107" s="4"/>
      <c r="M107" s="1"/>
      <c r="N107" s="5"/>
      <c r="O107" s="3"/>
      <c r="P107" s="1"/>
      <c r="Q107" s="4"/>
      <c r="R107" s="5"/>
      <c r="S107" s="5"/>
      <c r="T107" s="3"/>
      <c r="U107" s="1"/>
      <c r="V107" s="1"/>
      <c r="W107" s="1"/>
      <c r="X107" s="1"/>
      <c r="Y107" s="1"/>
      <c r="Z107" s="1"/>
      <c r="AA107" s="1"/>
      <c r="AB107" s="1"/>
      <c r="AC107" s="1"/>
      <c r="AD107" s="3"/>
      <c r="AE107" s="1"/>
      <c r="AF107" s="4"/>
      <c r="AG107" s="4"/>
      <c r="AH107" s="3"/>
      <c r="AI107" s="1"/>
      <c r="AJ107" s="1"/>
      <c r="AK107" s="1"/>
      <c r="AL107" s="1"/>
      <c r="AM107" s="3"/>
      <c r="AN107" s="1"/>
      <c r="AO107" s="1"/>
      <c r="AP107" s="1"/>
      <c r="AQ107" s="1"/>
      <c r="AR107" s="1"/>
      <c r="AS107" s="1"/>
      <c r="AT107" s="4"/>
      <c r="AU107" s="1"/>
      <c r="AV107" s="1"/>
      <c r="AW107" s="1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</row>
    <row r="108" spans="3:120" x14ac:dyDescent="0.25">
      <c r="C108" s="2"/>
      <c r="D108" s="1"/>
      <c r="E108" s="2"/>
      <c r="F108" s="1"/>
      <c r="H108" s="3"/>
      <c r="J108" s="4"/>
      <c r="K108" s="4"/>
      <c r="L108" s="4"/>
      <c r="M108" s="1"/>
      <c r="N108" s="5"/>
      <c r="O108" s="3"/>
      <c r="P108" s="1"/>
      <c r="Q108" s="4"/>
      <c r="R108" s="5"/>
      <c r="S108" s="5"/>
      <c r="T108" s="3"/>
      <c r="U108" s="1"/>
      <c r="V108" s="1"/>
      <c r="W108" s="1"/>
      <c r="X108" s="1"/>
      <c r="Y108" s="1"/>
      <c r="Z108" s="1"/>
      <c r="AA108" s="1"/>
      <c r="AB108" s="1"/>
      <c r="AC108" s="1"/>
      <c r="AD108" s="3"/>
      <c r="AE108" s="1"/>
      <c r="AF108" s="4"/>
      <c r="AG108" s="4"/>
      <c r="AH108" s="3"/>
      <c r="AI108" s="1"/>
      <c r="AJ108" s="1"/>
      <c r="AK108" s="1"/>
      <c r="AL108" s="1"/>
      <c r="AM108" s="3"/>
      <c r="AN108" s="1"/>
      <c r="AO108" s="1"/>
      <c r="AP108" s="1"/>
      <c r="AQ108" s="1"/>
      <c r="AR108" s="1"/>
      <c r="AS108" s="1"/>
      <c r="AT108" s="4"/>
      <c r="AU108" s="1"/>
      <c r="AV108" s="1"/>
      <c r="AW108" s="1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</row>
    <row r="109" spans="3:120" x14ac:dyDescent="0.25">
      <c r="C109" s="2"/>
      <c r="D109" s="1"/>
      <c r="F109" s="1"/>
      <c r="H109" s="3"/>
      <c r="J109" s="4"/>
      <c r="K109" s="4"/>
      <c r="L109" s="4"/>
      <c r="M109" s="1"/>
      <c r="N109" s="5"/>
      <c r="O109" s="4"/>
      <c r="P109" s="1"/>
      <c r="Q109" s="4"/>
      <c r="R109" s="5"/>
      <c r="S109" s="5"/>
      <c r="T109" s="4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4"/>
      <c r="AG109" s="1"/>
      <c r="AH109" s="3"/>
      <c r="AI109" s="1"/>
      <c r="AJ109" s="1"/>
      <c r="AK109" s="1"/>
      <c r="AL109" s="1"/>
      <c r="AM109" s="3"/>
      <c r="AN109" s="1"/>
      <c r="AO109" s="1"/>
      <c r="AP109" s="1"/>
      <c r="AQ109" s="1"/>
      <c r="AR109" s="1"/>
      <c r="AS109" s="1"/>
      <c r="AT109" s="4"/>
      <c r="AU109" s="1"/>
      <c r="AV109" s="1"/>
      <c r="AW109" s="1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</row>
    <row r="110" spans="3:120" x14ac:dyDescent="0.25">
      <c r="C110" s="2"/>
      <c r="D110" s="1"/>
      <c r="E110" s="2"/>
      <c r="H110" s="3"/>
      <c r="J110" s="4"/>
      <c r="K110" s="4"/>
      <c r="L110" s="4"/>
      <c r="M110" s="1"/>
      <c r="N110" s="5"/>
      <c r="O110" s="4"/>
      <c r="P110" s="1"/>
      <c r="Q110" s="4"/>
      <c r="R110" s="5"/>
      <c r="S110" s="5"/>
      <c r="T110" s="4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4"/>
      <c r="AG110" s="4"/>
      <c r="AH110" s="3"/>
      <c r="AI110" s="1"/>
      <c r="AJ110" s="1"/>
      <c r="AK110" s="1"/>
      <c r="AL110" s="1"/>
      <c r="AM110" s="3"/>
      <c r="AN110" s="1"/>
      <c r="AO110" s="1"/>
      <c r="AP110" s="1"/>
      <c r="AQ110" s="1"/>
      <c r="AR110" s="1"/>
      <c r="AS110" s="1"/>
      <c r="AT110" s="4"/>
      <c r="AU110" s="1"/>
      <c r="AV110" s="1"/>
      <c r="AW110" s="1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</row>
    <row r="111" spans="3:120" x14ac:dyDescent="0.25">
      <c r="C111" s="2"/>
      <c r="D111" s="1"/>
      <c r="E111" s="2"/>
      <c r="F111" s="1"/>
      <c r="H111" s="3"/>
      <c r="J111" s="4"/>
      <c r="K111" s="4"/>
      <c r="L111" s="4"/>
      <c r="M111" s="1"/>
      <c r="N111" s="5"/>
      <c r="O111" s="3"/>
      <c r="P111" s="1"/>
      <c r="Q111" s="4"/>
      <c r="R111" s="5"/>
      <c r="S111" s="5"/>
      <c r="T111" s="3"/>
      <c r="U111" s="1"/>
      <c r="V111" s="1"/>
      <c r="W111" s="1"/>
      <c r="X111" s="1"/>
      <c r="Y111" s="1"/>
      <c r="Z111" s="1"/>
      <c r="AA111" s="1"/>
      <c r="AB111" s="1"/>
      <c r="AC111" s="1"/>
      <c r="AD111" s="3"/>
      <c r="AE111" s="1"/>
      <c r="AF111" s="4"/>
      <c r="AG111" s="4"/>
      <c r="AH111" s="3"/>
      <c r="AI111" s="1"/>
      <c r="AJ111" s="1"/>
      <c r="AK111" s="1"/>
      <c r="AL111" s="1"/>
      <c r="AM111" s="3"/>
      <c r="AN111" s="1"/>
      <c r="AO111" s="1"/>
      <c r="AP111" s="1"/>
      <c r="AQ111" s="1"/>
      <c r="AR111" s="1"/>
      <c r="AS111" s="1"/>
      <c r="AT111" s="4"/>
      <c r="AU111" s="1"/>
      <c r="AV111" s="1"/>
      <c r="AW111" s="1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</row>
    <row r="112" spans="3:120" x14ac:dyDescent="0.25">
      <c r="C112" s="2"/>
      <c r="D112" s="1"/>
      <c r="E112" s="2"/>
      <c r="F112" s="1"/>
      <c r="H112" s="3"/>
      <c r="J112" s="4"/>
      <c r="K112" s="4"/>
      <c r="L112" s="4"/>
      <c r="M112" s="1"/>
      <c r="N112" s="5"/>
      <c r="O112" s="3"/>
      <c r="P112" s="1"/>
      <c r="Q112" s="4"/>
      <c r="R112" s="5"/>
      <c r="S112" s="5"/>
      <c r="T112" s="3"/>
      <c r="U112" s="1"/>
      <c r="V112" s="1"/>
      <c r="W112" s="1"/>
      <c r="X112" s="1"/>
      <c r="Y112" s="1"/>
      <c r="Z112" s="1"/>
      <c r="AA112" s="1"/>
      <c r="AB112" s="1"/>
      <c r="AC112" s="1"/>
      <c r="AD112" s="3"/>
      <c r="AE112" s="1"/>
      <c r="AF112" s="4"/>
      <c r="AG112" s="4"/>
      <c r="AH112" s="3"/>
      <c r="AI112" s="1"/>
      <c r="AJ112" s="1"/>
      <c r="AK112" s="1"/>
      <c r="AL112" s="1"/>
      <c r="AM112" s="3"/>
      <c r="AN112" s="1"/>
      <c r="AO112" s="1"/>
      <c r="AP112" s="1"/>
      <c r="AQ112" s="1"/>
      <c r="AR112" s="1"/>
      <c r="AS112" s="1"/>
      <c r="AT112" s="4"/>
      <c r="AU112" s="1"/>
      <c r="AV112" s="1"/>
      <c r="AW112" s="1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</row>
    <row r="113" spans="3:120" x14ac:dyDescent="0.25">
      <c r="C113" s="2"/>
      <c r="D113" s="1"/>
      <c r="F113" s="1"/>
      <c r="H113" s="3"/>
      <c r="J113" s="4"/>
      <c r="K113" s="4"/>
      <c r="L113" s="4"/>
      <c r="M113" s="1"/>
      <c r="N113" s="5"/>
      <c r="O113" s="3"/>
      <c r="P113" s="1"/>
      <c r="Q113" s="4"/>
      <c r="R113" s="5"/>
      <c r="S113" s="5"/>
      <c r="T113" s="3"/>
      <c r="U113" s="1"/>
      <c r="V113" s="1"/>
      <c r="W113" s="1"/>
      <c r="X113" s="1"/>
      <c r="Y113" s="1"/>
      <c r="Z113" s="1"/>
      <c r="AA113" s="1"/>
      <c r="AB113" s="1"/>
      <c r="AC113" s="1"/>
      <c r="AD113" s="3"/>
      <c r="AE113" s="1"/>
      <c r="AF113" s="4"/>
      <c r="AG113" s="4"/>
      <c r="AH113" s="3"/>
      <c r="AI113" s="1"/>
      <c r="AJ113" s="1"/>
      <c r="AK113" s="1"/>
      <c r="AL113" s="1"/>
      <c r="AM113" s="3"/>
      <c r="AN113" s="1"/>
      <c r="AO113" s="1"/>
      <c r="AP113" s="1"/>
      <c r="AQ113" s="1"/>
      <c r="AR113" s="1"/>
      <c r="AS113" s="1"/>
      <c r="AT113" s="4"/>
      <c r="AU113" s="1"/>
      <c r="AV113" s="1"/>
      <c r="AW113" s="1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</row>
    <row r="114" spans="3:120" x14ac:dyDescent="0.25">
      <c r="C114" s="2"/>
      <c r="D114" s="1"/>
      <c r="E114" s="2"/>
      <c r="F114" s="1"/>
      <c r="H114" s="3"/>
      <c r="J114" s="4"/>
      <c r="K114" s="4"/>
      <c r="L114" s="4"/>
      <c r="M114" s="1"/>
      <c r="N114" s="5"/>
      <c r="O114" s="3"/>
      <c r="P114" s="1"/>
      <c r="Q114" s="4"/>
      <c r="R114" s="5"/>
      <c r="S114" s="5"/>
      <c r="T114" s="3"/>
      <c r="U114" s="1"/>
      <c r="V114" s="1"/>
      <c r="W114" s="1"/>
      <c r="X114" s="1"/>
      <c r="Y114" s="1"/>
      <c r="Z114" s="1"/>
      <c r="AA114" s="1"/>
      <c r="AB114" s="1"/>
      <c r="AC114" s="1"/>
      <c r="AD114" s="3"/>
      <c r="AE114" s="1"/>
      <c r="AF114" s="4"/>
      <c r="AG114" s="4"/>
      <c r="AH114" s="3"/>
      <c r="AI114" s="1"/>
      <c r="AJ114" s="1"/>
      <c r="AK114" s="1"/>
      <c r="AL114" s="1"/>
      <c r="AM114" s="3"/>
      <c r="AN114" s="1"/>
      <c r="AO114" s="1"/>
      <c r="AP114" s="1"/>
      <c r="AQ114" s="1"/>
      <c r="AR114" s="1"/>
      <c r="AS114" s="1"/>
      <c r="AT114" s="4"/>
      <c r="AU114" s="1"/>
      <c r="AV114" s="1"/>
      <c r="AW114" s="1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</row>
    <row r="115" spans="3:120" x14ac:dyDescent="0.25">
      <c r="C115" s="2"/>
      <c r="D115" s="1"/>
      <c r="F115" s="1"/>
      <c r="H115" s="3"/>
      <c r="J115" s="4"/>
      <c r="K115" s="4"/>
      <c r="L115" s="4"/>
      <c r="M115" s="1"/>
      <c r="N115" s="5"/>
      <c r="O115" s="4"/>
      <c r="P115" s="1"/>
      <c r="Q115" s="4"/>
      <c r="R115" s="5"/>
      <c r="S115" s="5"/>
      <c r="T115" s="4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4"/>
      <c r="AG115" s="1"/>
      <c r="AH115" s="3"/>
      <c r="AI115" s="1"/>
      <c r="AJ115" s="1"/>
      <c r="AK115" s="1"/>
      <c r="AL115" s="1"/>
      <c r="AM115" s="3"/>
      <c r="AN115" s="1"/>
      <c r="AO115" s="1"/>
      <c r="AP115" s="1"/>
      <c r="AQ115" s="1"/>
      <c r="AR115" s="1"/>
      <c r="AS115" s="1"/>
      <c r="AT115" s="4"/>
      <c r="AU115" s="1"/>
      <c r="AV115" s="1"/>
      <c r="AW115" s="1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</row>
    <row r="116" spans="3:120" x14ac:dyDescent="0.25">
      <c r="C116" s="2"/>
      <c r="D116" s="1"/>
      <c r="E116" s="2"/>
      <c r="H116" s="3"/>
      <c r="J116" s="4"/>
      <c r="K116" s="4"/>
      <c r="L116" s="4"/>
      <c r="M116" s="1"/>
      <c r="N116" s="5"/>
      <c r="O116" s="4"/>
      <c r="P116" s="1"/>
      <c r="Q116" s="4"/>
      <c r="R116" s="5"/>
      <c r="S116" s="5"/>
      <c r="T116" s="4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4"/>
      <c r="AG116" s="4"/>
      <c r="AH116" s="3"/>
      <c r="AI116" s="1"/>
      <c r="AJ116" s="1"/>
      <c r="AK116" s="1"/>
      <c r="AL116" s="1"/>
      <c r="AM116" s="3"/>
      <c r="AN116" s="1"/>
      <c r="AO116" s="1"/>
      <c r="AP116" s="1"/>
      <c r="AQ116" s="1"/>
      <c r="AR116" s="1"/>
      <c r="AS116" s="1"/>
      <c r="AT116" s="4"/>
      <c r="AU116" s="1"/>
      <c r="AV116" s="1"/>
      <c r="AW116" s="1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</row>
    <row r="117" spans="3:120" x14ac:dyDescent="0.25">
      <c r="C117" s="2"/>
      <c r="D117" s="1"/>
      <c r="E117" s="2"/>
      <c r="F117" s="1"/>
      <c r="H117" s="3"/>
      <c r="J117" s="4"/>
      <c r="K117" s="4"/>
      <c r="L117" s="4"/>
      <c r="M117" s="1"/>
      <c r="N117" s="5"/>
      <c r="O117" s="3"/>
      <c r="P117" s="1"/>
      <c r="Q117" s="4"/>
      <c r="R117" s="5"/>
      <c r="S117" s="5"/>
      <c r="T117" s="3"/>
      <c r="U117" s="1"/>
      <c r="V117" s="1"/>
      <c r="W117" s="1"/>
      <c r="X117" s="1"/>
      <c r="Y117" s="1"/>
      <c r="Z117" s="1"/>
      <c r="AA117" s="1"/>
      <c r="AB117" s="1"/>
      <c r="AC117" s="1"/>
      <c r="AD117" s="3"/>
      <c r="AE117" s="1"/>
      <c r="AF117" s="4"/>
      <c r="AG117" s="4"/>
      <c r="AH117" s="3"/>
      <c r="AI117" s="1"/>
      <c r="AJ117" s="1"/>
      <c r="AK117" s="1"/>
      <c r="AL117" s="1"/>
      <c r="AM117" s="3"/>
      <c r="AN117" s="1"/>
      <c r="AO117" s="1"/>
      <c r="AP117" s="1"/>
      <c r="AQ117" s="1"/>
      <c r="AR117" s="1"/>
      <c r="AS117" s="1"/>
      <c r="AT117" s="4"/>
      <c r="AU117" s="1"/>
      <c r="AV117" s="1"/>
      <c r="AW117" s="1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</row>
    <row r="118" spans="3:120" x14ac:dyDescent="0.25">
      <c r="C118" s="2"/>
      <c r="D118" s="1"/>
      <c r="E118" s="2"/>
      <c r="F118" s="1"/>
      <c r="H118" s="3"/>
      <c r="J118" s="4"/>
      <c r="K118" s="4"/>
      <c r="L118" s="4"/>
      <c r="M118" s="1"/>
      <c r="N118" s="5"/>
      <c r="O118" s="3"/>
      <c r="P118" s="1"/>
      <c r="Q118" s="4"/>
      <c r="R118" s="5"/>
      <c r="S118" s="5"/>
      <c r="T118" s="3"/>
      <c r="U118" s="1"/>
      <c r="V118" s="1"/>
      <c r="W118" s="1"/>
      <c r="X118" s="1"/>
      <c r="Y118" s="1"/>
      <c r="Z118" s="1"/>
      <c r="AA118" s="1"/>
      <c r="AB118" s="1"/>
      <c r="AC118" s="1"/>
      <c r="AD118" s="3"/>
      <c r="AE118" s="1"/>
      <c r="AF118" s="4"/>
      <c r="AG118" s="4"/>
      <c r="AH118" s="3"/>
      <c r="AI118" s="1"/>
      <c r="AJ118" s="1"/>
      <c r="AK118" s="1"/>
      <c r="AL118" s="1"/>
      <c r="AM118" s="3"/>
      <c r="AN118" s="1"/>
      <c r="AO118" s="1"/>
      <c r="AP118" s="1"/>
      <c r="AQ118" s="1"/>
      <c r="AR118" s="1"/>
      <c r="AS118" s="1"/>
      <c r="AT118" s="4"/>
      <c r="AU118" s="1"/>
      <c r="AV118" s="1"/>
      <c r="AW118" s="1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</row>
    <row r="119" spans="3:120" x14ac:dyDescent="0.25">
      <c r="C119" s="2"/>
      <c r="D119" s="1"/>
      <c r="F119" s="1"/>
      <c r="H119" s="3"/>
      <c r="J119" s="4"/>
      <c r="K119" s="4"/>
      <c r="L119" s="4"/>
      <c r="M119" s="1"/>
      <c r="N119" s="5"/>
      <c r="O119" s="3"/>
      <c r="P119" s="1"/>
      <c r="Q119" s="4"/>
      <c r="R119" s="5"/>
      <c r="S119" s="5"/>
      <c r="T119" s="3"/>
      <c r="U119" s="1"/>
      <c r="V119" s="1"/>
      <c r="W119" s="1"/>
      <c r="X119" s="1"/>
      <c r="Y119" s="1"/>
      <c r="Z119" s="1"/>
      <c r="AA119" s="1"/>
      <c r="AB119" s="1"/>
      <c r="AC119" s="1"/>
      <c r="AD119" s="3"/>
      <c r="AE119" s="1"/>
      <c r="AF119" s="4"/>
      <c r="AG119" s="4"/>
      <c r="AH119" s="3"/>
      <c r="AI119" s="1"/>
      <c r="AJ119" s="1"/>
      <c r="AK119" s="1"/>
      <c r="AL119" s="1"/>
      <c r="AM119" s="3"/>
      <c r="AN119" s="1"/>
      <c r="AO119" s="1"/>
      <c r="AP119" s="1"/>
      <c r="AQ119" s="1"/>
      <c r="AR119" s="1"/>
      <c r="AS119" s="1"/>
      <c r="AT119" s="4"/>
      <c r="AU119" s="1"/>
      <c r="AV119" s="1"/>
      <c r="AW119" s="1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</row>
    <row r="120" spans="3:120" x14ac:dyDescent="0.25">
      <c r="C120" s="2"/>
      <c r="D120" s="1"/>
      <c r="E120" s="2"/>
      <c r="F120" s="1"/>
      <c r="H120" s="3"/>
      <c r="J120" s="4"/>
      <c r="K120" s="4"/>
      <c r="L120" s="4"/>
      <c r="M120" s="1"/>
      <c r="N120" s="5"/>
      <c r="O120" s="3"/>
      <c r="P120" s="1"/>
      <c r="Q120" s="4"/>
      <c r="R120" s="5"/>
      <c r="S120" s="5"/>
      <c r="T120" s="3"/>
      <c r="U120" s="1"/>
      <c r="V120" s="1"/>
      <c r="W120" s="1"/>
      <c r="X120" s="1"/>
      <c r="Y120" s="1"/>
      <c r="Z120" s="1"/>
      <c r="AA120" s="1"/>
      <c r="AB120" s="1"/>
      <c r="AC120" s="1"/>
      <c r="AD120" s="3"/>
      <c r="AE120" s="1"/>
      <c r="AF120" s="4"/>
      <c r="AG120" s="4"/>
      <c r="AH120" s="3"/>
      <c r="AI120" s="1"/>
      <c r="AJ120" s="1"/>
      <c r="AK120" s="1"/>
      <c r="AL120" s="1"/>
      <c r="AM120" s="3"/>
      <c r="AN120" s="1"/>
      <c r="AO120" s="1"/>
      <c r="AP120" s="1"/>
      <c r="AQ120" s="1"/>
      <c r="AR120" s="1"/>
      <c r="AS120" s="1"/>
      <c r="AT120" s="4"/>
      <c r="AU120" s="1"/>
      <c r="AV120" s="1"/>
      <c r="AW120" s="1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</row>
    <row r="121" spans="3:120" x14ac:dyDescent="0.25">
      <c r="C121" s="2"/>
      <c r="D121" s="1"/>
      <c r="F121" s="1"/>
      <c r="H121" s="3"/>
      <c r="J121" s="4"/>
      <c r="K121" s="4"/>
      <c r="L121" s="4"/>
      <c r="M121" s="1"/>
      <c r="N121" s="5"/>
      <c r="O121" s="4"/>
      <c r="P121" s="1"/>
      <c r="Q121" s="4"/>
      <c r="R121" s="5"/>
      <c r="S121" s="5"/>
      <c r="T121" s="4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4"/>
      <c r="AG121" s="1"/>
      <c r="AH121" s="3"/>
      <c r="AI121" s="1"/>
      <c r="AJ121" s="1"/>
      <c r="AK121" s="1"/>
      <c r="AL121" s="1"/>
      <c r="AM121" s="3"/>
      <c r="AN121" s="1"/>
      <c r="AO121" s="1"/>
      <c r="AP121" s="1"/>
      <c r="AQ121" s="1"/>
      <c r="AR121" s="1"/>
      <c r="AS121" s="1"/>
      <c r="AT121" s="4"/>
      <c r="AU121" s="1"/>
      <c r="AV121" s="1"/>
      <c r="AW121" s="1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</row>
    <row r="122" spans="3:120" x14ac:dyDescent="0.25">
      <c r="C122" s="2"/>
      <c r="D122" s="1"/>
      <c r="E122" s="2"/>
      <c r="H122" s="3"/>
      <c r="J122" s="4"/>
      <c r="K122" s="4"/>
      <c r="L122" s="4"/>
      <c r="M122" s="1"/>
      <c r="N122" s="5"/>
      <c r="O122" s="4"/>
      <c r="P122" s="1"/>
      <c r="Q122" s="4"/>
      <c r="R122" s="5"/>
      <c r="S122" s="5"/>
      <c r="T122" s="4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4"/>
      <c r="AG122" s="4"/>
      <c r="AH122" s="3"/>
      <c r="AI122" s="1"/>
      <c r="AJ122" s="1"/>
      <c r="AK122" s="1"/>
      <c r="AL122" s="1"/>
      <c r="AM122" s="3"/>
      <c r="AN122" s="1"/>
      <c r="AO122" s="1"/>
      <c r="AP122" s="1"/>
      <c r="AQ122" s="1"/>
      <c r="AR122" s="1"/>
      <c r="AS122" s="1"/>
      <c r="AT122" s="4"/>
      <c r="AU122" s="1"/>
      <c r="AV122" s="1"/>
      <c r="AW122" s="1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</row>
    <row r="123" spans="3:120" x14ac:dyDescent="0.25">
      <c r="C123" s="2"/>
      <c r="D123" s="1"/>
      <c r="E123" s="2"/>
      <c r="F123" s="1"/>
      <c r="H123" s="3"/>
      <c r="J123" s="4"/>
      <c r="K123" s="4"/>
      <c r="L123" s="4"/>
      <c r="M123" s="1"/>
      <c r="N123" s="5"/>
      <c r="O123" s="3"/>
      <c r="P123" s="1"/>
      <c r="Q123" s="4"/>
      <c r="R123" s="5"/>
      <c r="S123" s="5"/>
      <c r="T123" s="3"/>
      <c r="U123" s="1"/>
      <c r="V123" s="1"/>
      <c r="W123" s="1"/>
      <c r="X123" s="1"/>
      <c r="Y123" s="1"/>
      <c r="Z123" s="1"/>
      <c r="AA123" s="1"/>
      <c r="AB123" s="1"/>
      <c r="AC123" s="1"/>
      <c r="AD123" s="3"/>
      <c r="AE123" s="1"/>
      <c r="AF123" s="4"/>
      <c r="AG123" s="4"/>
      <c r="AH123" s="3"/>
      <c r="AI123" s="1"/>
      <c r="AJ123" s="1"/>
      <c r="AK123" s="1"/>
      <c r="AL123" s="1"/>
      <c r="AM123" s="3"/>
      <c r="AN123" s="1"/>
      <c r="AO123" s="1"/>
      <c r="AP123" s="1"/>
      <c r="AQ123" s="1"/>
      <c r="AR123" s="1"/>
      <c r="AS123" s="1"/>
      <c r="AT123" s="4"/>
      <c r="AU123" s="1"/>
      <c r="AV123" s="1"/>
      <c r="AW123" s="1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</row>
    <row r="124" spans="3:120" x14ac:dyDescent="0.25">
      <c r="C124" s="2"/>
      <c r="D124" s="1"/>
      <c r="E124" s="2"/>
      <c r="F124" s="1"/>
      <c r="H124" s="3"/>
      <c r="J124" s="4"/>
      <c r="K124" s="4"/>
      <c r="L124" s="4"/>
      <c r="M124" s="1"/>
      <c r="N124" s="5"/>
      <c r="O124" s="3"/>
      <c r="P124" s="1"/>
      <c r="Q124" s="4"/>
      <c r="R124" s="5"/>
      <c r="S124" s="5"/>
      <c r="T124" s="3"/>
      <c r="U124" s="1"/>
      <c r="V124" s="1"/>
      <c r="W124" s="1"/>
      <c r="X124" s="1"/>
      <c r="Y124" s="1"/>
      <c r="Z124" s="1"/>
      <c r="AA124" s="1"/>
      <c r="AB124" s="1"/>
      <c r="AC124" s="1"/>
      <c r="AD124" s="3"/>
      <c r="AE124" s="1"/>
      <c r="AF124" s="4"/>
      <c r="AG124" s="4"/>
      <c r="AH124" s="3"/>
      <c r="AI124" s="1"/>
      <c r="AJ124" s="1"/>
      <c r="AK124" s="1"/>
      <c r="AL124" s="1"/>
      <c r="AM124" s="3"/>
      <c r="AN124" s="1"/>
      <c r="AO124" s="1"/>
      <c r="AP124" s="1"/>
      <c r="AQ124" s="1"/>
      <c r="AR124" s="1"/>
      <c r="AS124" s="1"/>
      <c r="AT124" s="4"/>
      <c r="AU124" s="1"/>
      <c r="AV124" s="1"/>
      <c r="AW124" s="1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</row>
    <row r="125" spans="3:120" x14ac:dyDescent="0.25">
      <c r="C125" s="2"/>
      <c r="D125" s="1"/>
      <c r="F125" s="1"/>
      <c r="H125" s="3"/>
      <c r="J125" s="4"/>
      <c r="K125" s="4"/>
      <c r="L125" s="4"/>
      <c r="M125" s="1"/>
      <c r="N125" s="5"/>
      <c r="O125" s="3"/>
      <c r="P125" s="1"/>
      <c r="Q125" s="4"/>
      <c r="R125" s="5"/>
      <c r="S125" s="5"/>
      <c r="T125" s="3"/>
      <c r="U125" s="1"/>
      <c r="V125" s="1"/>
      <c r="W125" s="1"/>
      <c r="X125" s="1"/>
      <c r="Y125" s="1"/>
      <c r="Z125" s="1"/>
      <c r="AA125" s="1"/>
      <c r="AB125" s="1"/>
      <c r="AC125" s="1"/>
      <c r="AD125" s="3"/>
      <c r="AE125" s="1"/>
      <c r="AF125" s="4"/>
      <c r="AG125" s="4"/>
      <c r="AH125" s="3"/>
      <c r="AI125" s="1"/>
      <c r="AJ125" s="1"/>
      <c r="AK125" s="1"/>
      <c r="AL125" s="1"/>
      <c r="AM125" s="3"/>
      <c r="AN125" s="1"/>
      <c r="AO125" s="1"/>
      <c r="AP125" s="1"/>
      <c r="AQ125" s="1"/>
      <c r="AR125" s="1"/>
      <c r="AS125" s="1"/>
      <c r="AT125" s="4"/>
      <c r="AU125" s="1"/>
      <c r="AV125" s="1"/>
      <c r="AW125" s="1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</row>
    <row r="126" spans="3:120" x14ac:dyDescent="0.25">
      <c r="C126" s="2"/>
      <c r="D126" s="1"/>
      <c r="E126" s="2"/>
      <c r="F126" s="1"/>
      <c r="H126" s="3"/>
      <c r="J126" s="4"/>
      <c r="K126" s="4"/>
      <c r="L126" s="4"/>
      <c r="M126" s="1"/>
      <c r="N126" s="5"/>
      <c r="O126" s="3"/>
      <c r="P126" s="1"/>
      <c r="Q126" s="4"/>
      <c r="R126" s="5"/>
      <c r="S126" s="5"/>
      <c r="T126" s="3"/>
      <c r="U126" s="1"/>
      <c r="V126" s="1"/>
      <c r="W126" s="1"/>
      <c r="X126" s="1"/>
      <c r="Y126" s="1"/>
      <c r="Z126" s="1"/>
      <c r="AA126" s="1"/>
      <c r="AB126" s="1"/>
      <c r="AC126" s="1"/>
      <c r="AD126" s="3"/>
      <c r="AE126" s="1"/>
      <c r="AF126" s="4"/>
      <c r="AG126" s="4"/>
      <c r="AH126" s="3"/>
      <c r="AI126" s="1"/>
      <c r="AJ126" s="1"/>
      <c r="AK126" s="1"/>
      <c r="AL126" s="1"/>
      <c r="AM126" s="3"/>
      <c r="AN126" s="1"/>
      <c r="AO126" s="1"/>
      <c r="AP126" s="1"/>
      <c r="AQ126" s="1"/>
      <c r="AR126" s="1"/>
      <c r="AS126" s="1"/>
      <c r="AT126" s="4"/>
      <c r="AU126" s="1"/>
      <c r="AV126" s="1"/>
      <c r="AW126" s="1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</row>
    <row r="127" spans="3:120" x14ac:dyDescent="0.25">
      <c r="C127" s="2"/>
      <c r="D127" s="1"/>
      <c r="F127" s="1"/>
      <c r="H127" s="3"/>
      <c r="J127" s="4"/>
      <c r="K127" s="4"/>
      <c r="L127" s="4"/>
      <c r="M127" s="1"/>
      <c r="N127" s="4"/>
      <c r="O127" s="4"/>
      <c r="P127" s="1"/>
      <c r="Q127" s="4"/>
      <c r="R127" s="5"/>
      <c r="S127" s="4"/>
      <c r="T127" s="4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4"/>
      <c r="AG127" s="1"/>
      <c r="AH127" s="3"/>
      <c r="AI127" s="1"/>
      <c r="AJ127" s="1"/>
      <c r="AK127" s="1"/>
      <c r="AL127" s="1"/>
      <c r="AM127" s="3"/>
      <c r="AN127" s="1"/>
      <c r="AO127" s="1"/>
      <c r="AP127" s="1"/>
      <c r="AQ127" s="1"/>
      <c r="AR127" s="1"/>
      <c r="AS127" s="1"/>
      <c r="AT127" s="4"/>
      <c r="AU127" s="1"/>
      <c r="AV127" s="1"/>
      <c r="AW127" s="1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</row>
    <row r="128" spans="3:120" x14ac:dyDescent="0.25">
      <c r="C128" s="2"/>
      <c r="D128" s="1"/>
      <c r="E128" s="2"/>
      <c r="H128" s="3"/>
      <c r="J128" s="4"/>
      <c r="K128" s="4"/>
      <c r="L128" s="4"/>
      <c r="M128" s="1"/>
      <c r="N128" s="4"/>
      <c r="O128" s="4"/>
      <c r="P128" s="1"/>
      <c r="Q128" s="4"/>
      <c r="R128" s="5"/>
      <c r="S128" s="4"/>
      <c r="T128" s="4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4"/>
      <c r="AG128" s="4"/>
      <c r="AH128" s="3"/>
      <c r="AI128" s="1"/>
      <c r="AJ128" s="1"/>
      <c r="AK128" s="1"/>
      <c r="AL128" s="1"/>
      <c r="AM128" s="3"/>
      <c r="AN128" s="1"/>
      <c r="AO128" s="1"/>
      <c r="AP128" s="1"/>
      <c r="AQ128" s="1"/>
      <c r="AR128" s="1"/>
      <c r="AS128" s="1"/>
      <c r="AT128" s="4"/>
      <c r="AU128" s="1"/>
      <c r="AV128" s="1"/>
      <c r="AW128" s="1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</row>
    <row r="129" spans="3:120" x14ac:dyDescent="0.25">
      <c r="C129" s="2"/>
      <c r="D129" s="1"/>
      <c r="E129" s="2"/>
      <c r="F129" s="1"/>
      <c r="H129" s="3"/>
      <c r="J129" s="4"/>
      <c r="K129" s="4"/>
      <c r="L129" s="4"/>
      <c r="M129" s="1"/>
      <c r="N129" s="5"/>
      <c r="O129" s="3"/>
      <c r="P129" s="1"/>
      <c r="Q129" s="4"/>
      <c r="R129" s="5"/>
      <c r="S129" s="5"/>
      <c r="T129" s="3"/>
      <c r="U129" s="1"/>
      <c r="V129" s="1"/>
      <c r="W129" s="1"/>
      <c r="X129" s="1"/>
      <c r="Y129" s="1"/>
      <c r="Z129" s="1"/>
      <c r="AA129" s="1"/>
      <c r="AB129" s="1"/>
      <c r="AC129" s="1"/>
      <c r="AD129" s="3"/>
      <c r="AE129" s="1"/>
      <c r="AF129" s="4"/>
      <c r="AG129" s="4"/>
      <c r="AH129" s="3"/>
      <c r="AI129" s="1"/>
      <c r="AJ129" s="1"/>
      <c r="AK129" s="1"/>
      <c r="AL129" s="1"/>
      <c r="AM129" s="3"/>
      <c r="AN129" s="1"/>
      <c r="AO129" s="1"/>
      <c r="AP129" s="1"/>
      <c r="AQ129" s="1"/>
      <c r="AR129" s="1"/>
      <c r="AS129" s="1"/>
      <c r="AT129" s="4"/>
      <c r="AU129" s="1"/>
      <c r="AV129" s="1"/>
      <c r="AW129" s="1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</row>
    <row r="130" spans="3:120" x14ac:dyDescent="0.25">
      <c r="C130" s="2"/>
      <c r="D130" s="1"/>
      <c r="F130" s="1"/>
      <c r="H130" s="3"/>
      <c r="J130" s="4"/>
      <c r="K130" s="4"/>
      <c r="L130" s="4"/>
      <c r="M130" s="1"/>
      <c r="N130" s="5"/>
      <c r="O130" s="4"/>
      <c r="P130" s="1"/>
      <c r="Q130" s="4"/>
      <c r="R130" s="5"/>
      <c r="S130" s="5"/>
      <c r="T130" s="4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4"/>
      <c r="AG130" s="1"/>
      <c r="AH130" s="3"/>
      <c r="AI130" s="1"/>
      <c r="AJ130" s="1"/>
      <c r="AK130" s="1"/>
      <c r="AL130" s="1"/>
      <c r="AM130" s="3"/>
      <c r="AN130" s="1"/>
      <c r="AO130" s="1"/>
      <c r="AP130" s="1"/>
      <c r="AQ130" s="1"/>
      <c r="AR130" s="1"/>
      <c r="AS130" s="1"/>
      <c r="AT130" s="4"/>
      <c r="AU130" s="1"/>
      <c r="AV130" s="1"/>
      <c r="AW130" s="1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</row>
    <row r="131" spans="3:120" x14ac:dyDescent="0.25">
      <c r="C131" s="2"/>
      <c r="D131" s="1"/>
      <c r="E131" s="2"/>
      <c r="H131" s="3"/>
      <c r="J131" s="4"/>
      <c r="K131" s="4"/>
      <c r="L131" s="4"/>
      <c r="M131" s="1"/>
      <c r="N131" s="5"/>
      <c r="O131" s="4"/>
      <c r="P131" s="1"/>
      <c r="Q131" s="4"/>
      <c r="R131" s="5"/>
      <c r="S131" s="5"/>
      <c r="T131" s="4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4"/>
      <c r="AG131" s="4"/>
      <c r="AH131" s="3"/>
      <c r="AI131" s="1"/>
      <c r="AJ131" s="1"/>
      <c r="AK131" s="1"/>
      <c r="AL131" s="1"/>
      <c r="AM131" s="3"/>
      <c r="AN131" s="1"/>
      <c r="AO131" s="1"/>
      <c r="AP131" s="1"/>
      <c r="AQ131" s="1"/>
      <c r="AR131" s="1"/>
      <c r="AS131" s="1"/>
      <c r="AT131" s="4"/>
      <c r="AU131" s="1"/>
      <c r="AV131" s="1"/>
      <c r="AW131" s="1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</row>
    <row r="132" spans="3:120" x14ac:dyDescent="0.25">
      <c r="C132" s="2"/>
      <c r="D132" s="1"/>
      <c r="E132" s="2"/>
      <c r="F132" s="1"/>
      <c r="H132" s="3"/>
      <c r="J132" s="4"/>
      <c r="K132" s="4"/>
      <c r="L132" s="4"/>
      <c r="M132" s="1"/>
      <c r="N132" s="5"/>
      <c r="O132" s="3"/>
      <c r="P132" s="1"/>
      <c r="Q132" s="4"/>
      <c r="R132" s="5"/>
      <c r="S132" s="5"/>
      <c r="T132" s="3"/>
      <c r="U132" s="1"/>
      <c r="V132" s="1"/>
      <c r="W132" s="1"/>
      <c r="X132" s="1"/>
      <c r="Y132" s="1"/>
      <c r="Z132" s="1"/>
      <c r="AA132" s="1"/>
      <c r="AB132" s="1"/>
      <c r="AC132" s="1"/>
      <c r="AD132" s="3"/>
      <c r="AE132" s="1"/>
      <c r="AF132" s="4"/>
      <c r="AG132" s="4"/>
      <c r="AH132" s="3"/>
      <c r="AI132" s="1"/>
      <c r="AJ132" s="1"/>
      <c r="AK132" s="1"/>
      <c r="AL132" s="1"/>
      <c r="AM132" s="3"/>
      <c r="AN132" s="1"/>
      <c r="AO132" s="1"/>
      <c r="AP132" s="1"/>
      <c r="AQ132" s="1"/>
      <c r="AR132" s="1"/>
      <c r="AS132" s="1"/>
      <c r="AT132" s="4"/>
      <c r="AU132" s="1"/>
      <c r="AV132" s="1"/>
      <c r="AW132" s="1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</row>
    <row r="133" spans="3:120" x14ac:dyDescent="0.25">
      <c r="C133" s="2"/>
      <c r="D133" s="1"/>
      <c r="F133" s="1"/>
      <c r="H133" s="3"/>
      <c r="J133" s="4"/>
      <c r="K133" s="4"/>
      <c r="L133" s="4"/>
      <c r="M133" s="1"/>
      <c r="N133" s="5"/>
      <c r="O133" s="4"/>
      <c r="P133" s="1"/>
      <c r="Q133" s="4"/>
      <c r="R133" s="5"/>
      <c r="S133" s="5"/>
      <c r="T133" s="4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4"/>
      <c r="AG133" s="1"/>
      <c r="AH133" s="3"/>
      <c r="AI133" s="1"/>
      <c r="AJ133" s="1"/>
      <c r="AK133" s="1"/>
      <c r="AL133" s="1"/>
      <c r="AM133" s="3"/>
      <c r="AN133" s="1"/>
      <c r="AO133" s="1"/>
      <c r="AP133" s="1"/>
      <c r="AQ133" s="1"/>
      <c r="AR133" s="1"/>
      <c r="AS133" s="1"/>
      <c r="AT133" s="4"/>
      <c r="AU133" s="1"/>
      <c r="AV133" s="1"/>
      <c r="AW133" s="1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</row>
    <row r="134" spans="3:120" x14ac:dyDescent="0.25">
      <c r="C134" s="2"/>
      <c r="D134" s="1"/>
      <c r="E134" s="2"/>
      <c r="H134" s="3"/>
      <c r="J134" s="4"/>
      <c r="K134" s="4"/>
      <c r="L134" s="4"/>
      <c r="M134" s="1"/>
      <c r="N134" s="5"/>
      <c r="O134" s="4"/>
      <c r="P134" s="1"/>
      <c r="Q134" s="4"/>
      <c r="R134" s="5"/>
      <c r="S134" s="5"/>
      <c r="T134" s="4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4"/>
      <c r="AG134" s="4"/>
      <c r="AH134" s="3"/>
      <c r="AI134" s="1"/>
      <c r="AJ134" s="1"/>
      <c r="AK134" s="1"/>
      <c r="AL134" s="1"/>
      <c r="AM134" s="3"/>
      <c r="AN134" s="1"/>
      <c r="AO134" s="1"/>
      <c r="AP134" s="1"/>
      <c r="AQ134" s="1"/>
      <c r="AR134" s="1"/>
      <c r="AS134" s="1"/>
      <c r="AT134" s="4"/>
      <c r="AU134" s="1"/>
      <c r="AV134" s="1"/>
      <c r="AW134" s="1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</row>
    <row r="135" spans="3:120" x14ac:dyDescent="0.25">
      <c r="C135" s="2"/>
      <c r="D135" s="1"/>
      <c r="E135" s="2"/>
      <c r="F135" s="1"/>
      <c r="H135" s="3"/>
      <c r="J135" s="4"/>
      <c r="K135" s="4"/>
      <c r="L135" s="4"/>
      <c r="M135" s="1"/>
      <c r="N135" s="5"/>
      <c r="O135" s="3"/>
      <c r="P135" s="1"/>
      <c r="Q135" s="4"/>
      <c r="R135" s="5"/>
      <c r="S135" s="5"/>
      <c r="T135" s="3"/>
      <c r="U135" s="1"/>
      <c r="V135" s="1"/>
      <c r="W135" s="1"/>
      <c r="X135" s="1"/>
      <c r="Y135" s="1"/>
      <c r="Z135" s="1"/>
      <c r="AA135" s="1"/>
      <c r="AB135" s="1"/>
      <c r="AC135" s="1"/>
      <c r="AD135" s="3"/>
      <c r="AE135" s="1"/>
      <c r="AF135" s="4"/>
      <c r="AG135" s="4"/>
      <c r="AH135" s="3"/>
      <c r="AI135" s="1"/>
      <c r="AJ135" s="1"/>
      <c r="AK135" s="1"/>
      <c r="AL135" s="1"/>
      <c r="AM135" s="3"/>
      <c r="AN135" s="1"/>
      <c r="AO135" s="1"/>
      <c r="AP135" s="1"/>
      <c r="AQ135" s="1"/>
      <c r="AR135" s="1"/>
      <c r="AS135" s="1"/>
      <c r="AT135" s="4"/>
      <c r="AU135" s="1"/>
      <c r="AV135" s="1"/>
      <c r="AW135" s="1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</row>
    <row r="136" spans="3:120" x14ac:dyDescent="0.25">
      <c r="C136" s="2"/>
      <c r="D136" s="1"/>
      <c r="F136" s="1"/>
      <c r="H136" s="3"/>
      <c r="J136" s="4"/>
      <c r="K136" s="4"/>
      <c r="L136" s="4"/>
      <c r="M136" s="1"/>
      <c r="N136" s="5"/>
      <c r="O136" s="4"/>
      <c r="P136" s="1"/>
      <c r="Q136" s="4"/>
      <c r="R136" s="5"/>
      <c r="S136" s="5"/>
      <c r="T136" s="4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4"/>
      <c r="AG136" s="1"/>
      <c r="AH136" s="3"/>
      <c r="AI136" s="1"/>
      <c r="AJ136" s="1"/>
      <c r="AK136" s="1"/>
      <c r="AL136" s="1"/>
      <c r="AM136" s="3"/>
      <c r="AN136" s="1"/>
      <c r="AO136" s="1"/>
      <c r="AP136" s="1"/>
      <c r="AQ136" s="1"/>
      <c r="AR136" s="1"/>
      <c r="AS136" s="1"/>
      <c r="AT136" s="4"/>
      <c r="AU136" s="1"/>
      <c r="AV136" s="1"/>
      <c r="AW136" s="1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</row>
    <row r="137" spans="3:120" x14ac:dyDescent="0.25">
      <c r="C137" s="2"/>
      <c r="D137" s="1"/>
      <c r="E137" s="2"/>
      <c r="H137" s="3"/>
      <c r="J137" s="4"/>
      <c r="K137" s="4"/>
      <c r="L137" s="4"/>
      <c r="M137" s="1"/>
      <c r="N137" s="5"/>
      <c r="O137" s="4"/>
      <c r="P137" s="1"/>
      <c r="Q137" s="4"/>
      <c r="R137" s="5"/>
      <c r="S137" s="5"/>
      <c r="T137" s="4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4"/>
      <c r="AG137" s="4"/>
      <c r="AH137" s="3"/>
      <c r="AI137" s="1"/>
      <c r="AJ137" s="1"/>
      <c r="AK137" s="1"/>
      <c r="AL137" s="1"/>
      <c r="AM137" s="3"/>
      <c r="AN137" s="1"/>
      <c r="AO137" s="1"/>
      <c r="AP137" s="1"/>
      <c r="AQ137" s="1"/>
      <c r="AR137" s="1"/>
      <c r="AS137" s="1"/>
      <c r="AT137" s="4"/>
      <c r="AU137" s="1"/>
      <c r="AV137" s="1"/>
      <c r="AW137" s="1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</row>
    <row r="138" spans="3:120" x14ac:dyDescent="0.25">
      <c r="C138" s="2"/>
      <c r="D138" s="1"/>
      <c r="E138" s="2"/>
      <c r="F138" s="1"/>
      <c r="H138" s="3"/>
      <c r="J138" s="4"/>
      <c r="K138" s="4"/>
      <c r="L138" s="4"/>
      <c r="M138" s="1"/>
      <c r="N138" s="5"/>
      <c r="O138" s="3"/>
      <c r="P138" s="1"/>
      <c r="Q138" s="4"/>
      <c r="R138" s="5"/>
      <c r="S138" s="5"/>
      <c r="T138" s="3"/>
      <c r="U138" s="1"/>
      <c r="V138" s="1"/>
      <c r="W138" s="1"/>
      <c r="X138" s="1"/>
      <c r="Y138" s="1"/>
      <c r="Z138" s="1"/>
      <c r="AA138" s="1"/>
      <c r="AB138" s="1"/>
      <c r="AC138" s="1"/>
      <c r="AD138" s="3"/>
      <c r="AE138" s="1"/>
      <c r="AF138" s="4"/>
      <c r="AG138" s="4"/>
      <c r="AH138" s="3"/>
      <c r="AI138" s="1"/>
      <c r="AJ138" s="1"/>
      <c r="AK138" s="1"/>
      <c r="AL138" s="1"/>
      <c r="AM138" s="3"/>
      <c r="AN138" s="1"/>
      <c r="AO138" s="1"/>
      <c r="AP138" s="1"/>
      <c r="AQ138" s="1"/>
      <c r="AR138" s="1"/>
      <c r="AS138" s="1"/>
      <c r="AT138" s="4"/>
      <c r="AU138" s="1"/>
      <c r="AV138" s="1"/>
      <c r="AW138" s="1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</row>
    <row r="139" spans="3:120" x14ac:dyDescent="0.25">
      <c r="C139" s="2"/>
      <c r="D139" s="1"/>
      <c r="F139" s="1"/>
      <c r="H139" s="3"/>
      <c r="J139" s="4"/>
      <c r="K139" s="4"/>
      <c r="L139" s="4"/>
      <c r="M139" s="1"/>
      <c r="O139" s="4"/>
      <c r="P139" s="1"/>
      <c r="Q139" s="4"/>
      <c r="R139" s="5"/>
      <c r="T139" s="4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4"/>
      <c r="AG139" s="1"/>
      <c r="AH139" s="3"/>
      <c r="AI139" s="1"/>
      <c r="AJ139" s="1"/>
      <c r="AK139" s="1"/>
      <c r="AL139" s="1"/>
      <c r="AM139" s="3"/>
      <c r="AN139" s="1"/>
      <c r="AO139" s="1"/>
      <c r="AP139" s="1"/>
      <c r="AQ139" s="1"/>
      <c r="AR139" s="1"/>
      <c r="AS139" s="1"/>
      <c r="AT139" s="4"/>
      <c r="AU139" s="1"/>
      <c r="AV139" s="1"/>
      <c r="AW139" s="1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</row>
    <row r="140" spans="3:120" x14ac:dyDescent="0.25">
      <c r="C140" s="2"/>
      <c r="D140" s="1"/>
      <c r="E140" s="2"/>
      <c r="H140" s="3"/>
      <c r="J140" s="4"/>
      <c r="K140" s="4"/>
      <c r="L140" s="4"/>
      <c r="M140" s="1"/>
      <c r="O140" s="4"/>
      <c r="P140" s="1"/>
      <c r="Q140" s="4"/>
      <c r="R140" s="5"/>
      <c r="T140" s="4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4"/>
      <c r="AG140" s="4"/>
      <c r="AH140" s="3"/>
      <c r="AI140" s="1"/>
      <c r="AJ140" s="1"/>
      <c r="AK140" s="1"/>
      <c r="AL140" s="1"/>
      <c r="AM140" s="3"/>
      <c r="AN140" s="1"/>
      <c r="AO140" s="1"/>
      <c r="AP140" s="1"/>
      <c r="AQ140" s="1"/>
      <c r="AR140" s="1"/>
      <c r="AS140" s="1"/>
      <c r="AT140" s="4"/>
      <c r="AU140" s="1"/>
      <c r="AV140" s="1"/>
      <c r="AW140" s="1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</row>
    <row r="141" spans="3:120" x14ac:dyDescent="0.25">
      <c r="C141" s="2"/>
      <c r="D141" s="1"/>
      <c r="E141" s="2"/>
      <c r="F141" s="1"/>
      <c r="H141" s="3"/>
      <c r="J141" s="1"/>
      <c r="K141" s="1"/>
      <c r="L141" s="4"/>
      <c r="M141" s="1"/>
      <c r="N141" s="5"/>
      <c r="O141" s="3"/>
      <c r="P141" s="1"/>
      <c r="Q141" s="4"/>
      <c r="R141" s="5"/>
      <c r="S141" s="5"/>
      <c r="T141" s="3"/>
      <c r="U141" s="1"/>
      <c r="V141" s="1"/>
      <c r="W141" s="1"/>
      <c r="X141" s="1"/>
      <c r="Y141" s="1"/>
      <c r="Z141" s="1"/>
      <c r="AA141" s="1"/>
      <c r="AB141" s="1"/>
      <c r="AC141" s="1"/>
      <c r="AD141" s="3"/>
      <c r="AE141" s="1"/>
      <c r="AF141" s="4"/>
      <c r="AG141" s="4"/>
      <c r="AH141" s="3"/>
      <c r="AI141" s="1"/>
      <c r="AJ141" s="1"/>
      <c r="AK141" s="1"/>
      <c r="AL141" s="1"/>
      <c r="AM141" s="3"/>
      <c r="AN141" s="1"/>
      <c r="AO141" s="1"/>
      <c r="AP141" s="1"/>
      <c r="AQ141" s="1"/>
      <c r="AR141" s="1"/>
      <c r="AS141" s="1"/>
      <c r="AT141" s="4"/>
      <c r="AU141" s="1"/>
      <c r="AV141" s="1"/>
      <c r="AW141" s="1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</row>
    <row r="142" spans="3:120" x14ac:dyDescent="0.25">
      <c r="C142" s="2"/>
      <c r="D142" s="1"/>
      <c r="E142" s="2"/>
      <c r="F142" s="1"/>
      <c r="H142" s="3"/>
      <c r="J142" s="1"/>
      <c r="K142" s="1"/>
      <c r="L142" s="4"/>
      <c r="M142" s="1"/>
      <c r="N142" s="5"/>
      <c r="O142" s="3"/>
      <c r="P142" s="1"/>
      <c r="Q142" s="4"/>
      <c r="R142" s="5"/>
      <c r="S142" s="5"/>
      <c r="T142" s="3"/>
      <c r="U142" s="1"/>
      <c r="V142" s="1"/>
      <c r="W142" s="1"/>
      <c r="X142" s="1"/>
      <c r="Y142" s="1"/>
      <c r="Z142" s="1"/>
      <c r="AA142" s="1"/>
      <c r="AB142" s="1"/>
      <c r="AC142" s="1"/>
      <c r="AD142" s="3"/>
      <c r="AE142" s="1"/>
      <c r="AF142" s="4"/>
      <c r="AG142" s="4"/>
      <c r="AH142" s="3"/>
      <c r="AI142" s="1"/>
      <c r="AJ142" s="1"/>
      <c r="AK142" s="1"/>
      <c r="AL142" s="1"/>
      <c r="AM142" s="3"/>
      <c r="AN142" s="1"/>
      <c r="AO142" s="1"/>
      <c r="AP142" s="1"/>
      <c r="AQ142" s="1"/>
      <c r="AR142" s="1"/>
      <c r="AS142" s="1"/>
      <c r="AT142" s="4"/>
      <c r="AU142" s="1"/>
      <c r="AV142" s="1"/>
      <c r="AW142" s="1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</row>
    <row r="143" spans="3:120" x14ac:dyDescent="0.25">
      <c r="C143" s="2"/>
      <c r="D143" s="1"/>
      <c r="F143" s="1"/>
      <c r="H143" s="3"/>
      <c r="J143" s="1"/>
      <c r="K143" s="1"/>
      <c r="L143" s="4"/>
      <c r="M143" s="1"/>
      <c r="N143" s="5"/>
      <c r="O143" s="3"/>
      <c r="P143" s="1"/>
      <c r="Q143" s="4"/>
      <c r="R143" s="5"/>
      <c r="S143" s="5"/>
      <c r="T143" s="3"/>
      <c r="U143" s="1"/>
      <c r="V143" s="1"/>
      <c r="W143" s="1"/>
      <c r="X143" s="1"/>
      <c r="Y143" s="1"/>
      <c r="Z143" s="1"/>
      <c r="AA143" s="1"/>
      <c r="AB143" s="1"/>
      <c r="AC143" s="1"/>
      <c r="AD143" s="3"/>
      <c r="AE143" s="1"/>
      <c r="AF143" s="4"/>
      <c r="AG143" s="4"/>
      <c r="AH143" s="3"/>
      <c r="AI143" s="1"/>
      <c r="AJ143" s="1"/>
      <c r="AK143" s="1"/>
      <c r="AL143" s="1"/>
      <c r="AM143" s="3"/>
      <c r="AN143" s="1"/>
      <c r="AO143" s="1"/>
      <c r="AP143" s="1"/>
      <c r="AQ143" s="1"/>
      <c r="AR143" s="1"/>
      <c r="AS143" s="1"/>
      <c r="AT143" s="4"/>
      <c r="AU143" s="1"/>
      <c r="AV143" s="1"/>
      <c r="AW143" s="1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</row>
    <row r="144" spans="3:120" x14ac:dyDescent="0.25">
      <c r="C144" s="2"/>
      <c r="D144" s="1"/>
      <c r="E144" s="2"/>
      <c r="F144" s="1"/>
      <c r="H144" s="3"/>
      <c r="J144" s="1"/>
      <c r="K144" s="1"/>
      <c r="L144" s="4"/>
      <c r="M144" s="1"/>
      <c r="N144" s="5"/>
      <c r="O144" s="3"/>
      <c r="P144" s="1"/>
      <c r="Q144" s="4"/>
      <c r="R144" s="5"/>
      <c r="S144" s="5"/>
      <c r="T144" s="3"/>
      <c r="U144" s="1"/>
      <c r="V144" s="1"/>
      <c r="W144" s="1"/>
      <c r="X144" s="1"/>
      <c r="Y144" s="1"/>
      <c r="Z144" s="1"/>
      <c r="AA144" s="1"/>
      <c r="AB144" s="1"/>
      <c r="AC144" s="1"/>
      <c r="AD144" s="3"/>
      <c r="AE144" s="1"/>
      <c r="AF144" s="4"/>
      <c r="AG144" s="4"/>
      <c r="AH144" s="3"/>
      <c r="AI144" s="1"/>
      <c r="AJ144" s="1"/>
      <c r="AK144" s="1"/>
      <c r="AL144" s="1"/>
      <c r="AM144" s="3"/>
      <c r="AN144" s="1"/>
      <c r="AO144" s="1"/>
      <c r="AP144" s="1"/>
      <c r="AQ144" s="1"/>
      <c r="AR144" s="1"/>
      <c r="AS144" s="1"/>
      <c r="AT144" s="4"/>
      <c r="AU144" s="1"/>
      <c r="AV144" s="1"/>
      <c r="AW144" s="1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</row>
    <row r="145" spans="3:120" x14ac:dyDescent="0.25">
      <c r="C145" s="2"/>
      <c r="D145" s="1"/>
      <c r="F145" s="1"/>
      <c r="H145" s="3"/>
      <c r="J145" s="1"/>
      <c r="K145" s="1"/>
      <c r="L145" s="4"/>
      <c r="M145" s="1"/>
      <c r="N145" s="5"/>
      <c r="O145" s="4"/>
      <c r="P145" s="1"/>
      <c r="Q145" s="4"/>
      <c r="R145" s="5"/>
      <c r="S145" s="5"/>
      <c r="T145" s="4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4"/>
      <c r="AG145" s="1"/>
      <c r="AH145" s="3"/>
      <c r="AI145" s="1"/>
      <c r="AJ145" s="1"/>
      <c r="AK145" s="1"/>
      <c r="AL145" s="1"/>
      <c r="AM145" s="3"/>
      <c r="AN145" s="1"/>
      <c r="AO145" s="1"/>
      <c r="AP145" s="1"/>
      <c r="AQ145" s="1"/>
      <c r="AR145" s="1"/>
      <c r="AS145" s="1"/>
      <c r="AT145" s="4"/>
      <c r="AU145" s="1"/>
      <c r="AV145" s="1"/>
      <c r="AW145" s="1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</row>
    <row r="146" spans="3:120" x14ac:dyDescent="0.25">
      <c r="C146" s="2"/>
      <c r="D146" s="1"/>
      <c r="E146" s="2"/>
      <c r="H146" s="3"/>
      <c r="J146" s="1"/>
      <c r="K146" s="1"/>
      <c r="L146" s="4"/>
      <c r="M146" s="1"/>
      <c r="N146" s="5"/>
      <c r="O146" s="4"/>
      <c r="P146" s="1"/>
      <c r="Q146" s="4"/>
      <c r="R146" s="5"/>
      <c r="S146" s="5"/>
      <c r="T146" s="4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4"/>
      <c r="AG146" s="4"/>
      <c r="AH146" s="3"/>
      <c r="AI146" s="1"/>
      <c r="AJ146" s="1"/>
      <c r="AK146" s="1"/>
      <c r="AL146" s="1"/>
      <c r="AM146" s="3"/>
      <c r="AN146" s="1"/>
      <c r="AO146" s="1"/>
      <c r="AP146" s="1"/>
      <c r="AQ146" s="1"/>
      <c r="AR146" s="1"/>
      <c r="AS146" s="1"/>
      <c r="AT146" s="4"/>
      <c r="AU146" s="1"/>
      <c r="AV146" s="1"/>
      <c r="AW146" s="1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</row>
    <row r="147" spans="3:120" x14ac:dyDescent="0.25">
      <c r="C147" s="2"/>
      <c r="D147" s="1"/>
      <c r="E147" s="2"/>
      <c r="F147" s="1"/>
      <c r="H147" s="3"/>
      <c r="J147" s="1"/>
      <c r="K147" s="1"/>
      <c r="L147" s="4"/>
      <c r="M147" s="1"/>
      <c r="N147" s="5"/>
      <c r="O147" s="3"/>
      <c r="P147" s="1"/>
      <c r="Q147" s="4"/>
      <c r="R147" s="5"/>
      <c r="S147" s="5"/>
      <c r="T147" s="3"/>
      <c r="U147" s="1"/>
      <c r="V147" s="1"/>
      <c r="W147" s="1"/>
      <c r="X147" s="1"/>
      <c r="Y147" s="1"/>
      <c r="Z147" s="1"/>
      <c r="AA147" s="1"/>
      <c r="AB147" s="1"/>
      <c r="AC147" s="1"/>
      <c r="AD147" s="3"/>
      <c r="AE147" s="1"/>
      <c r="AF147" s="4"/>
      <c r="AG147" s="4"/>
      <c r="AH147" s="3"/>
      <c r="AI147" s="1"/>
      <c r="AJ147" s="1"/>
      <c r="AK147" s="1"/>
      <c r="AL147" s="1"/>
      <c r="AM147" s="3"/>
      <c r="AN147" s="1"/>
      <c r="AO147" s="1"/>
      <c r="AP147" s="1"/>
      <c r="AQ147" s="1"/>
      <c r="AR147" s="1"/>
      <c r="AS147" s="1"/>
      <c r="AT147" s="4"/>
      <c r="AU147" s="1"/>
      <c r="AV147" s="1"/>
      <c r="AW147" s="1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</row>
    <row r="148" spans="3:120" x14ac:dyDescent="0.25">
      <c r="C148" s="2"/>
      <c r="D148" s="1"/>
      <c r="E148" s="2"/>
      <c r="F148" s="1"/>
      <c r="H148" s="3"/>
      <c r="J148" s="1"/>
      <c r="K148" s="1"/>
      <c r="L148" s="4"/>
      <c r="M148" s="1"/>
      <c r="N148" s="5"/>
      <c r="O148" s="3"/>
      <c r="P148" s="1"/>
      <c r="Q148" s="4"/>
      <c r="R148" s="5"/>
      <c r="S148" s="5"/>
      <c r="T148" s="3"/>
      <c r="U148" s="1"/>
      <c r="V148" s="1"/>
      <c r="W148" s="1"/>
      <c r="X148" s="1"/>
      <c r="Y148" s="1"/>
      <c r="Z148" s="1"/>
      <c r="AA148" s="1"/>
      <c r="AB148" s="1"/>
      <c r="AC148" s="1"/>
      <c r="AD148" s="3"/>
      <c r="AE148" s="1"/>
      <c r="AF148" s="4"/>
      <c r="AG148" s="4"/>
      <c r="AH148" s="3"/>
      <c r="AI148" s="1"/>
      <c r="AJ148" s="1"/>
      <c r="AK148" s="1"/>
      <c r="AL148" s="1"/>
      <c r="AM148" s="3"/>
      <c r="AN148" s="1"/>
      <c r="AO148" s="1"/>
      <c r="AP148" s="1"/>
      <c r="AQ148" s="1"/>
      <c r="AR148" s="1"/>
      <c r="AS148" s="1"/>
      <c r="AT148" s="4"/>
      <c r="AU148" s="1"/>
      <c r="AV148" s="1"/>
      <c r="AW148" s="1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</row>
    <row r="149" spans="3:120" x14ac:dyDescent="0.25">
      <c r="C149" s="2"/>
      <c r="D149" s="1"/>
      <c r="F149" s="1"/>
      <c r="H149" s="3"/>
      <c r="J149" s="1"/>
      <c r="K149" s="1"/>
      <c r="L149" s="4"/>
      <c r="M149" s="1"/>
      <c r="N149" s="5"/>
      <c r="O149" s="3"/>
      <c r="P149" s="1"/>
      <c r="Q149" s="4"/>
      <c r="R149" s="5"/>
      <c r="S149" s="5"/>
      <c r="T149" s="3"/>
      <c r="U149" s="1"/>
      <c r="V149" s="1"/>
      <c r="W149" s="1"/>
      <c r="X149" s="1"/>
      <c r="Y149" s="1"/>
      <c r="Z149" s="1"/>
      <c r="AA149" s="1"/>
      <c r="AB149" s="1"/>
      <c r="AC149" s="1"/>
      <c r="AD149" s="3"/>
      <c r="AE149" s="1"/>
      <c r="AF149" s="4"/>
      <c r="AG149" s="4"/>
      <c r="AH149" s="3"/>
      <c r="AI149" s="1"/>
      <c r="AJ149" s="1"/>
      <c r="AK149" s="1"/>
      <c r="AL149" s="1"/>
      <c r="AM149" s="3"/>
      <c r="AN149" s="1"/>
      <c r="AO149" s="1"/>
      <c r="AP149" s="1"/>
      <c r="AQ149" s="1"/>
      <c r="AR149" s="1"/>
      <c r="AS149" s="1"/>
      <c r="AT149" s="4"/>
      <c r="AU149" s="1"/>
      <c r="AV149" s="1"/>
      <c r="AW149" s="1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</row>
    <row r="150" spans="3:120" x14ac:dyDescent="0.25">
      <c r="C150" s="2"/>
      <c r="D150" s="1"/>
      <c r="E150" s="2"/>
      <c r="F150" s="1"/>
      <c r="H150" s="3"/>
      <c r="J150" s="1"/>
      <c r="K150" s="1"/>
      <c r="L150" s="4"/>
      <c r="M150" s="1"/>
      <c r="N150" s="5"/>
      <c r="O150" s="3"/>
      <c r="P150" s="1"/>
      <c r="Q150" s="4"/>
      <c r="R150" s="5"/>
      <c r="S150" s="5"/>
      <c r="T150" s="3"/>
      <c r="U150" s="1"/>
      <c r="V150" s="1"/>
      <c r="W150" s="1"/>
      <c r="X150" s="1"/>
      <c r="Y150" s="1"/>
      <c r="Z150" s="1"/>
      <c r="AA150" s="1"/>
      <c r="AB150" s="1"/>
      <c r="AC150" s="1"/>
      <c r="AD150" s="3"/>
      <c r="AE150" s="1"/>
      <c r="AF150" s="4"/>
      <c r="AG150" s="4"/>
      <c r="AH150" s="3"/>
      <c r="AI150" s="1"/>
      <c r="AJ150" s="1"/>
      <c r="AK150" s="1"/>
      <c r="AL150" s="1"/>
      <c r="AM150" s="3"/>
      <c r="AN150" s="1"/>
      <c r="AO150" s="1"/>
      <c r="AP150" s="1"/>
      <c r="AQ150" s="1"/>
      <c r="AR150" s="1"/>
      <c r="AS150" s="1"/>
      <c r="AT150" s="4"/>
      <c r="AU150" s="1"/>
      <c r="AV150" s="1"/>
      <c r="AW150" s="1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</row>
    <row r="151" spans="3:120" x14ac:dyDescent="0.25">
      <c r="C151" s="2"/>
      <c r="D151" s="1"/>
      <c r="F151" s="1"/>
      <c r="H151" s="3"/>
      <c r="J151" s="1"/>
      <c r="K151" s="1"/>
      <c r="L151" s="4"/>
      <c r="M151" s="1"/>
      <c r="N151" s="5"/>
      <c r="O151" s="4"/>
      <c r="P151" s="1"/>
      <c r="Q151" s="4"/>
      <c r="R151" s="5"/>
      <c r="S151" s="5"/>
      <c r="T151" s="4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4"/>
      <c r="AG151" s="1"/>
      <c r="AH151" s="3"/>
      <c r="AI151" s="1"/>
      <c r="AJ151" s="1"/>
      <c r="AK151" s="1"/>
      <c r="AL151" s="1"/>
      <c r="AM151" s="3"/>
      <c r="AN151" s="1"/>
      <c r="AO151" s="1"/>
      <c r="AP151" s="1"/>
      <c r="AQ151" s="1"/>
      <c r="AR151" s="1"/>
      <c r="AS151" s="1"/>
      <c r="AT151" s="4"/>
      <c r="AU151" s="1"/>
      <c r="AV151" s="1"/>
      <c r="AW151" s="1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</row>
    <row r="152" spans="3:120" x14ac:dyDescent="0.25">
      <c r="C152" s="2"/>
      <c r="D152" s="1"/>
      <c r="E152" s="2"/>
      <c r="H152" s="3"/>
      <c r="J152" s="1"/>
      <c r="K152" s="1"/>
      <c r="L152" s="4"/>
      <c r="M152" s="1"/>
      <c r="N152" s="5"/>
      <c r="O152" s="4"/>
      <c r="P152" s="1"/>
      <c r="Q152" s="4"/>
      <c r="R152" s="5"/>
      <c r="S152" s="5"/>
      <c r="T152" s="4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4"/>
      <c r="AG152" s="4"/>
      <c r="AH152" s="3"/>
      <c r="AI152" s="1"/>
      <c r="AJ152" s="1"/>
      <c r="AK152" s="1"/>
      <c r="AL152" s="1"/>
      <c r="AM152" s="3"/>
      <c r="AN152" s="1"/>
      <c r="AO152" s="1"/>
      <c r="AP152" s="1"/>
      <c r="AQ152" s="1"/>
      <c r="AR152" s="1"/>
      <c r="AS152" s="1"/>
      <c r="AT152" s="4"/>
      <c r="AU152" s="1"/>
      <c r="AV152" s="1"/>
      <c r="AW152" s="1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</row>
    <row r="153" spans="3:120" x14ac:dyDescent="0.25">
      <c r="C153" s="2"/>
      <c r="D153" s="1"/>
      <c r="E153" s="2"/>
      <c r="F153" s="1"/>
      <c r="H153" s="3"/>
      <c r="J153" s="1"/>
      <c r="K153" s="1"/>
      <c r="L153" s="4"/>
      <c r="M153" s="1"/>
      <c r="N153" s="5"/>
      <c r="O153" s="3"/>
      <c r="P153" s="1"/>
      <c r="Q153" s="4"/>
      <c r="R153" s="5"/>
      <c r="S153" s="5"/>
      <c r="T153" s="3"/>
      <c r="U153" s="1"/>
      <c r="V153" s="1"/>
      <c r="W153" s="1"/>
      <c r="X153" s="1"/>
      <c r="Y153" s="1"/>
      <c r="Z153" s="1"/>
      <c r="AA153" s="1"/>
      <c r="AB153" s="1"/>
      <c r="AC153" s="1"/>
      <c r="AD153" s="3"/>
      <c r="AE153" s="1"/>
      <c r="AF153" s="4"/>
      <c r="AG153" s="4"/>
      <c r="AH153" s="3"/>
      <c r="AI153" s="1"/>
      <c r="AJ153" s="1"/>
      <c r="AK153" s="1"/>
      <c r="AL153" s="1"/>
      <c r="AM153" s="3"/>
      <c r="AN153" s="1"/>
      <c r="AO153" s="1"/>
      <c r="AP153" s="1"/>
      <c r="AQ153" s="1"/>
      <c r="AR153" s="1"/>
      <c r="AS153" s="1"/>
      <c r="AT153" s="4"/>
      <c r="AU153" s="1"/>
      <c r="AV153" s="1"/>
      <c r="AW153" s="1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</row>
    <row r="154" spans="3:120" x14ac:dyDescent="0.25">
      <c r="C154" s="2"/>
      <c r="D154" s="1"/>
      <c r="E154" s="2"/>
      <c r="F154" s="1"/>
      <c r="H154" s="3"/>
      <c r="J154" s="1"/>
      <c r="K154" s="1"/>
      <c r="L154" s="4"/>
      <c r="M154" s="1"/>
      <c r="N154" s="5"/>
      <c r="O154" s="3"/>
      <c r="P154" s="1"/>
      <c r="Q154" s="4"/>
      <c r="R154" s="5"/>
      <c r="S154" s="5"/>
      <c r="T154" s="3"/>
      <c r="U154" s="1"/>
      <c r="V154" s="1"/>
      <c r="W154" s="1"/>
      <c r="X154" s="1"/>
      <c r="Y154" s="1"/>
      <c r="Z154" s="1"/>
      <c r="AA154" s="1"/>
      <c r="AB154" s="1"/>
      <c r="AC154" s="1"/>
      <c r="AD154" s="3"/>
      <c r="AE154" s="1"/>
      <c r="AF154" s="4"/>
      <c r="AG154" s="4"/>
      <c r="AH154" s="3"/>
      <c r="AI154" s="1"/>
      <c r="AJ154" s="1"/>
      <c r="AK154" s="1"/>
      <c r="AL154" s="1"/>
      <c r="AM154" s="3"/>
      <c r="AN154" s="1"/>
      <c r="AO154" s="1"/>
      <c r="AP154" s="1"/>
      <c r="AQ154" s="1"/>
      <c r="AR154" s="1"/>
      <c r="AS154" s="1"/>
      <c r="AT154" s="4"/>
      <c r="AU154" s="1"/>
      <c r="AV154" s="1"/>
      <c r="AW154" s="1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</row>
    <row r="155" spans="3:120" x14ac:dyDescent="0.25">
      <c r="C155" s="2"/>
      <c r="D155" s="1"/>
      <c r="F155" s="1"/>
      <c r="H155" s="3"/>
      <c r="J155" s="1"/>
      <c r="K155" s="1"/>
      <c r="L155" s="4"/>
      <c r="M155" s="1"/>
      <c r="N155" s="5"/>
      <c r="O155" s="3"/>
      <c r="P155" s="1"/>
      <c r="Q155" s="4"/>
      <c r="R155" s="5"/>
      <c r="S155" s="5"/>
      <c r="T155" s="3"/>
      <c r="U155" s="1"/>
      <c r="V155" s="1"/>
      <c r="W155" s="1"/>
      <c r="X155" s="1"/>
      <c r="Y155" s="1"/>
      <c r="Z155" s="1"/>
      <c r="AA155" s="1"/>
      <c r="AB155" s="1"/>
      <c r="AC155" s="1"/>
      <c r="AD155" s="3"/>
      <c r="AE155" s="1"/>
      <c r="AF155" s="4"/>
      <c r="AG155" s="4"/>
      <c r="AH155" s="3"/>
      <c r="AI155" s="1"/>
      <c r="AJ155" s="1"/>
      <c r="AK155" s="1"/>
      <c r="AL155" s="1"/>
      <c r="AM155" s="3"/>
      <c r="AN155" s="1"/>
      <c r="AO155" s="1"/>
      <c r="AP155" s="1"/>
      <c r="AQ155" s="1"/>
      <c r="AR155" s="1"/>
      <c r="AS155" s="1"/>
      <c r="AT155" s="4"/>
      <c r="AU155" s="1"/>
      <c r="AV155" s="1"/>
      <c r="AW155" s="1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</row>
    <row r="156" spans="3:120" x14ac:dyDescent="0.25">
      <c r="C156" s="2"/>
      <c r="D156" s="1"/>
      <c r="E156" s="2"/>
      <c r="F156" s="1"/>
      <c r="H156" s="3"/>
      <c r="J156" s="1"/>
      <c r="K156" s="1"/>
      <c r="L156" s="4"/>
      <c r="M156" s="1"/>
      <c r="N156" s="5"/>
      <c r="O156" s="3"/>
      <c r="P156" s="1"/>
      <c r="Q156" s="4"/>
      <c r="R156" s="5"/>
      <c r="S156" s="5"/>
      <c r="T156" s="3"/>
      <c r="U156" s="1"/>
      <c r="V156" s="1"/>
      <c r="W156" s="1"/>
      <c r="X156" s="1"/>
      <c r="Y156" s="1"/>
      <c r="Z156" s="1"/>
      <c r="AA156" s="1"/>
      <c r="AB156" s="1"/>
      <c r="AC156" s="1"/>
      <c r="AD156" s="3"/>
      <c r="AE156" s="1"/>
      <c r="AF156" s="4"/>
      <c r="AG156" s="4"/>
      <c r="AH156" s="3"/>
      <c r="AI156" s="1"/>
      <c r="AJ156" s="1"/>
      <c r="AK156" s="1"/>
      <c r="AL156" s="1"/>
      <c r="AM156" s="3"/>
      <c r="AN156" s="1"/>
      <c r="AO156" s="1"/>
      <c r="AP156" s="1"/>
      <c r="AQ156" s="1"/>
      <c r="AR156" s="1"/>
      <c r="AS156" s="1"/>
      <c r="AT156" s="4"/>
      <c r="AU156" s="1"/>
      <c r="AV156" s="1"/>
      <c r="AW156" s="1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</row>
    <row r="157" spans="3:120" x14ac:dyDescent="0.25">
      <c r="C157" s="2"/>
      <c r="D157" s="1"/>
      <c r="F157" s="1"/>
      <c r="H157" s="3"/>
      <c r="J157" s="1"/>
      <c r="K157" s="1"/>
      <c r="L157" s="4"/>
      <c r="M157" s="1"/>
      <c r="N157" s="5"/>
      <c r="O157" s="4"/>
      <c r="P157" s="1"/>
      <c r="Q157" s="4"/>
      <c r="R157" s="5"/>
      <c r="S157" s="5"/>
      <c r="T157" s="4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4"/>
      <c r="AG157" s="1"/>
      <c r="AH157" s="3"/>
      <c r="AI157" s="1"/>
      <c r="AJ157" s="1"/>
      <c r="AK157" s="1"/>
      <c r="AL157" s="1"/>
      <c r="AM157" s="3"/>
      <c r="AN157" s="1"/>
      <c r="AO157" s="1"/>
      <c r="AP157" s="1"/>
      <c r="AQ157" s="1"/>
      <c r="AR157" s="1"/>
      <c r="AS157" s="1"/>
      <c r="AT157" s="4"/>
      <c r="AU157" s="1"/>
      <c r="AV157" s="1"/>
      <c r="AW157" s="1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</row>
    <row r="158" spans="3:120" x14ac:dyDescent="0.25">
      <c r="C158" s="2"/>
      <c r="D158" s="1"/>
      <c r="E158" s="2"/>
      <c r="H158" s="3"/>
      <c r="J158" s="1"/>
      <c r="K158" s="1"/>
      <c r="L158" s="4"/>
      <c r="M158" s="1"/>
      <c r="N158" s="5"/>
      <c r="O158" s="4"/>
      <c r="P158" s="1"/>
      <c r="Q158" s="4"/>
      <c r="R158" s="5"/>
      <c r="S158" s="5"/>
      <c r="T158" s="4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4"/>
      <c r="AG158" s="4"/>
      <c r="AH158" s="3"/>
      <c r="AI158" s="1"/>
      <c r="AJ158" s="1"/>
      <c r="AK158" s="1"/>
      <c r="AL158" s="1"/>
      <c r="AM158" s="3"/>
      <c r="AN158" s="1"/>
      <c r="AO158" s="1"/>
      <c r="AP158" s="1"/>
      <c r="AQ158" s="1"/>
      <c r="AR158" s="1"/>
      <c r="AS158" s="1"/>
      <c r="AT158" s="4"/>
      <c r="AU158" s="1"/>
      <c r="AV158" s="1"/>
      <c r="AW158" s="1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</row>
    <row r="159" spans="3:120" x14ac:dyDescent="0.25">
      <c r="C159" s="2"/>
      <c r="D159" s="1"/>
      <c r="E159" s="2"/>
      <c r="F159" s="1"/>
      <c r="H159" s="3"/>
      <c r="J159" s="1"/>
      <c r="K159" s="1"/>
      <c r="L159" s="4"/>
      <c r="M159" s="1"/>
      <c r="N159" s="5"/>
      <c r="O159" s="3"/>
      <c r="P159" s="1"/>
      <c r="Q159" s="4"/>
      <c r="R159" s="5"/>
      <c r="S159" s="5"/>
      <c r="T159" s="3"/>
      <c r="U159" s="1"/>
      <c r="V159" s="1"/>
      <c r="W159" s="1"/>
      <c r="X159" s="1"/>
      <c r="Y159" s="1"/>
      <c r="Z159" s="1"/>
      <c r="AA159" s="1"/>
      <c r="AB159" s="1"/>
      <c r="AC159" s="1"/>
      <c r="AD159" s="3"/>
      <c r="AE159" s="1"/>
      <c r="AF159" s="4"/>
      <c r="AG159" s="4"/>
      <c r="AH159" s="3"/>
      <c r="AI159" s="1"/>
      <c r="AJ159" s="1"/>
      <c r="AK159" s="1"/>
      <c r="AL159" s="1"/>
      <c r="AM159" s="3"/>
      <c r="AN159" s="1"/>
      <c r="AO159" s="1"/>
      <c r="AP159" s="1"/>
      <c r="AQ159" s="1"/>
      <c r="AR159" s="1"/>
      <c r="AS159" s="1"/>
      <c r="AT159" s="4"/>
      <c r="AU159" s="1"/>
      <c r="AV159" s="1"/>
      <c r="AW159" s="1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</row>
    <row r="160" spans="3:120" x14ac:dyDescent="0.25">
      <c r="C160" s="2"/>
      <c r="D160" s="1"/>
      <c r="E160" s="2"/>
      <c r="F160" s="1"/>
      <c r="H160" s="3"/>
      <c r="J160" s="1"/>
      <c r="K160" s="1"/>
      <c r="L160" s="4"/>
      <c r="M160" s="1"/>
      <c r="N160" s="5"/>
      <c r="O160" s="3"/>
      <c r="P160" s="1"/>
      <c r="Q160" s="4"/>
      <c r="R160" s="5"/>
      <c r="S160" s="5"/>
      <c r="T160" s="3"/>
      <c r="U160" s="1"/>
      <c r="V160" s="1"/>
      <c r="W160" s="1"/>
      <c r="X160" s="1"/>
      <c r="Y160" s="1"/>
      <c r="Z160" s="1"/>
      <c r="AA160" s="1"/>
      <c r="AB160" s="1"/>
      <c r="AC160" s="1"/>
      <c r="AD160" s="3"/>
      <c r="AE160" s="1"/>
      <c r="AF160" s="4"/>
      <c r="AG160" s="4"/>
      <c r="AH160" s="3"/>
      <c r="AI160" s="1"/>
      <c r="AJ160" s="1"/>
      <c r="AK160" s="1"/>
      <c r="AL160" s="1"/>
      <c r="AM160" s="3"/>
      <c r="AN160" s="1"/>
      <c r="AO160" s="1"/>
      <c r="AP160" s="1"/>
      <c r="AQ160" s="1"/>
      <c r="AR160" s="1"/>
      <c r="AS160" s="1"/>
      <c r="AT160" s="4"/>
      <c r="AU160" s="1"/>
      <c r="AV160" s="1"/>
      <c r="AW160" s="1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</row>
    <row r="161" spans="3:120" x14ac:dyDescent="0.25">
      <c r="C161" s="2"/>
      <c r="D161" s="1"/>
      <c r="F161" s="1"/>
      <c r="H161" s="3"/>
      <c r="J161" s="1"/>
      <c r="K161" s="1"/>
      <c r="L161" s="4"/>
      <c r="M161" s="1"/>
      <c r="N161" s="5"/>
      <c r="O161" s="3"/>
      <c r="P161" s="1"/>
      <c r="Q161" s="4"/>
      <c r="R161" s="5"/>
      <c r="S161" s="5"/>
      <c r="T161" s="3"/>
      <c r="U161" s="1"/>
      <c r="V161" s="1"/>
      <c r="W161" s="1"/>
      <c r="X161" s="1"/>
      <c r="Y161" s="1"/>
      <c r="Z161" s="1"/>
      <c r="AA161" s="1"/>
      <c r="AB161" s="1"/>
      <c r="AC161" s="1"/>
      <c r="AD161" s="3"/>
      <c r="AE161" s="1"/>
      <c r="AF161" s="4"/>
      <c r="AG161" s="4"/>
      <c r="AH161" s="3"/>
      <c r="AI161" s="1"/>
      <c r="AJ161" s="1"/>
      <c r="AK161" s="1"/>
      <c r="AL161" s="1"/>
      <c r="AM161" s="3"/>
      <c r="AN161" s="1"/>
      <c r="AO161" s="1"/>
      <c r="AP161" s="1"/>
      <c r="AQ161" s="1"/>
      <c r="AR161" s="1"/>
      <c r="AS161" s="1"/>
      <c r="AT161" s="4"/>
      <c r="AU161" s="1"/>
      <c r="AV161" s="1"/>
      <c r="AW161" s="1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</row>
    <row r="162" spans="3:120" x14ac:dyDescent="0.25">
      <c r="C162" s="2"/>
      <c r="D162" s="1"/>
      <c r="E162" s="2"/>
      <c r="F162" s="1"/>
      <c r="H162" s="3"/>
      <c r="J162" s="1"/>
      <c r="K162" s="1"/>
      <c r="L162" s="4"/>
      <c r="M162" s="1"/>
      <c r="N162" s="5"/>
      <c r="O162" s="3"/>
      <c r="P162" s="1"/>
      <c r="Q162" s="4"/>
      <c r="R162" s="5"/>
      <c r="S162" s="5"/>
      <c r="T162" s="3"/>
      <c r="U162" s="1"/>
      <c r="V162" s="1"/>
      <c r="W162" s="1"/>
      <c r="X162" s="1"/>
      <c r="Y162" s="1"/>
      <c r="Z162" s="1"/>
      <c r="AA162" s="1"/>
      <c r="AB162" s="1"/>
      <c r="AC162" s="1"/>
      <c r="AD162" s="3"/>
      <c r="AE162" s="1"/>
      <c r="AF162" s="4"/>
      <c r="AG162" s="4"/>
      <c r="AH162" s="3"/>
      <c r="AI162" s="1"/>
      <c r="AJ162" s="1"/>
      <c r="AK162" s="1"/>
      <c r="AL162" s="1"/>
      <c r="AM162" s="3"/>
      <c r="AN162" s="1"/>
      <c r="AO162" s="1"/>
      <c r="AP162" s="1"/>
      <c r="AQ162" s="1"/>
      <c r="AR162" s="1"/>
      <c r="AS162" s="1"/>
      <c r="AT162" s="4"/>
      <c r="AU162" s="1"/>
      <c r="AV162" s="1"/>
      <c r="AW162" s="1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</row>
    <row r="163" spans="3:120" x14ac:dyDescent="0.25">
      <c r="C163" s="2"/>
      <c r="D163" s="1"/>
      <c r="F163" s="1"/>
      <c r="H163" s="3"/>
      <c r="J163" s="4"/>
      <c r="K163" s="4"/>
      <c r="L163" s="4"/>
      <c r="M163" s="1"/>
      <c r="O163" s="4"/>
      <c r="P163" s="1"/>
      <c r="Q163" s="4"/>
      <c r="R163" s="5"/>
      <c r="T163" s="4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4"/>
      <c r="AG163" s="1"/>
      <c r="AH163" s="3"/>
      <c r="AI163" s="1"/>
      <c r="AJ163" s="1"/>
      <c r="AK163" s="1"/>
      <c r="AL163" s="1"/>
      <c r="AM163" s="3"/>
      <c r="AN163" s="1"/>
      <c r="AO163" s="1"/>
      <c r="AP163" s="1"/>
      <c r="AQ163" s="1"/>
      <c r="AR163" s="1"/>
      <c r="AS163" s="1"/>
      <c r="AT163" s="4"/>
      <c r="AU163" s="1"/>
      <c r="AV163" s="1"/>
      <c r="AW163" s="1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</row>
    <row r="164" spans="3:120" x14ac:dyDescent="0.25">
      <c r="C164" s="2"/>
      <c r="D164" s="1"/>
      <c r="E164" s="2"/>
      <c r="F164" s="2"/>
      <c r="H164" s="3"/>
      <c r="J164" s="4"/>
      <c r="K164" s="4"/>
      <c r="L164" s="4"/>
      <c r="M164" s="1"/>
      <c r="N164" s="5"/>
      <c r="O164" s="3"/>
      <c r="P164" s="1"/>
      <c r="Q164" s="4"/>
      <c r="R164" s="5"/>
      <c r="S164" s="5"/>
      <c r="T164" s="3"/>
      <c r="U164" s="1"/>
      <c r="V164" s="1"/>
      <c r="W164" s="1"/>
      <c r="X164" s="1"/>
      <c r="Y164" s="1"/>
      <c r="Z164" s="1"/>
      <c r="AA164" s="1"/>
      <c r="AB164" s="1"/>
      <c r="AC164" s="1"/>
      <c r="AD164" s="3"/>
      <c r="AE164" s="1"/>
      <c r="AF164" s="4"/>
      <c r="AG164" s="4"/>
      <c r="AH164" s="3"/>
      <c r="AI164" s="1"/>
      <c r="AJ164" s="1"/>
      <c r="AK164" s="1"/>
      <c r="AL164" s="1"/>
      <c r="AM164" s="3"/>
      <c r="AN164" s="1"/>
      <c r="AO164" s="1"/>
      <c r="AP164" s="1"/>
      <c r="AQ164" s="1"/>
      <c r="AR164" s="1"/>
      <c r="AS164" s="1"/>
      <c r="AT164" s="4"/>
      <c r="AU164" s="1"/>
      <c r="AV164" s="1"/>
      <c r="AW164" s="1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</row>
    <row r="165" spans="3:120" x14ac:dyDescent="0.25">
      <c r="C165" s="2"/>
      <c r="D165" s="1"/>
      <c r="E165" s="2"/>
      <c r="F165" s="2"/>
      <c r="H165" s="3"/>
      <c r="J165" s="4"/>
      <c r="K165" s="4"/>
      <c r="L165" s="4"/>
      <c r="M165" s="1"/>
      <c r="N165" s="5"/>
      <c r="O165" s="3"/>
      <c r="P165" s="1"/>
      <c r="Q165" s="4"/>
      <c r="R165" s="5"/>
      <c r="S165" s="5"/>
      <c r="T165" s="3"/>
      <c r="U165" s="1"/>
      <c r="V165" s="1"/>
      <c r="W165" s="1"/>
      <c r="X165" s="1"/>
      <c r="Y165" s="1"/>
      <c r="Z165" s="1"/>
      <c r="AA165" s="1"/>
      <c r="AB165" s="1"/>
      <c r="AC165" s="1"/>
      <c r="AD165" s="3"/>
      <c r="AE165" s="1"/>
      <c r="AF165" s="4"/>
      <c r="AG165" s="4"/>
      <c r="AH165" s="3"/>
      <c r="AI165" s="1"/>
      <c r="AJ165" s="1"/>
      <c r="AK165" s="1"/>
      <c r="AL165" s="1"/>
      <c r="AM165" s="3"/>
      <c r="AN165" s="1"/>
      <c r="AO165" s="1"/>
      <c r="AP165" s="1"/>
      <c r="AQ165" s="1"/>
      <c r="AR165" s="1"/>
      <c r="AS165" s="1"/>
      <c r="AT165" s="4"/>
      <c r="AU165" s="1"/>
      <c r="AV165" s="1"/>
      <c r="AW165" s="1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</row>
    <row r="166" spans="3:120" x14ac:dyDescent="0.25">
      <c r="C166" s="2"/>
      <c r="D166" s="1"/>
      <c r="E166" s="2"/>
      <c r="F166" s="2"/>
      <c r="H166" s="3"/>
      <c r="J166" s="4"/>
      <c r="K166" s="4"/>
      <c r="L166" s="4"/>
      <c r="M166" s="1"/>
      <c r="N166" s="5"/>
      <c r="O166" s="3"/>
      <c r="P166" s="1"/>
      <c r="Q166" s="4"/>
      <c r="R166" s="5"/>
      <c r="S166" s="5"/>
      <c r="T166" s="3"/>
      <c r="U166" s="1"/>
      <c r="V166" s="1"/>
      <c r="W166" s="1"/>
      <c r="X166" s="1"/>
      <c r="Y166" s="1"/>
      <c r="Z166" s="1"/>
      <c r="AA166" s="1"/>
      <c r="AB166" s="1"/>
      <c r="AC166" s="1"/>
      <c r="AD166" s="3"/>
      <c r="AE166" s="1"/>
      <c r="AF166" s="4"/>
      <c r="AG166" s="4"/>
      <c r="AH166" s="3"/>
      <c r="AI166" s="1"/>
      <c r="AJ166" s="1"/>
      <c r="AK166" s="1"/>
      <c r="AL166" s="1"/>
      <c r="AM166" s="3"/>
      <c r="AN166" s="1"/>
      <c r="AO166" s="1"/>
      <c r="AP166" s="1"/>
      <c r="AQ166" s="1"/>
      <c r="AR166" s="1"/>
      <c r="AS166" s="1"/>
      <c r="AT166" s="4"/>
      <c r="AU166" s="1"/>
      <c r="AV166" s="1"/>
      <c r="AW166" s="1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</row>
    <row r="167" spans="3:120" x14ac:dyDescent="0.25">
      <c r="C167" s="2"/>
      <c r="D167" s="1"/>
      <c r="E167" s="2"/>
      <c r="F167" s="2"/>
      <c r="H167" s="3"/>
      <c r="J167" s="4"/>
      <c r="K167" s="4"/>
      <c r="L167" s="4"/>
      <c r="M167" s="1"/>
      <c r="N167" s="5"/>
      <c r="O167" s="3"/>
      <c r="P167" s="1"/>
      <c r="Q167" s="4"/>
      <c r="R167" s="5"/>
      <c r="S167" s="5"/>
      <c r="T167" s="3"/>
      <c r="U167" s="1"/>
      <c r="V167" s="1"/>
      <c r="W167" s="1"/>
      <c r="X167" s="1"/>
      <c r="Y167" s="1"/>
      <c r="Z167" s="1"/>
      <c r="AA167" s="1"/>
      <c r="AB167" s="1"/>
      <c r="AC167" s="1"/>
      <c r="AD167" s="3"/>
      <c r="AE167" s="1"/>
      <c r="AF167" s="4"/>
      <c r="AG167" s="4"/>
      <c r="AH167" s="3"/>
      <c r="AI167" s="1"/>
      <c r="AJ167" s="1"/>
      <c r="AK167" s="1"/>
      <c r="AL167" s="1"/>
      <c r="AM167" s="3"/>
      <c r="AN167" s="1"/>
      <c r="AO167" s="1"/>
      <c r="AP167" s="1"/>
      <c r="AQ167" s="1"/>
      <c r="AR167" s="1"/>
      <c r="AS167" s="1"/>
      <c r="AT167" s="4"/>
      <c r="AU167" s="1"/>
      <c r="AV167" s="1"/>
      <c r="AW167" s="1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</row>
    <row r="168" spans="3:120" x14ac:dyDescent="0.25">
      <c r="C168" s="2"/>
      <c r="D168" s="1"/>
      <c r="E168" s="2"/>
      <c r="F168" s="2"/>
      <c r="H168" s="3"/>
      <c r="J168" s="4"/>
      <c r="K168" s="4"/>
      <c r="L168" s="4"/>
      <c r="M168" s="1"/>
      <c r="N168" s="5"/>
      <c r="O168" s="3"/>
      <c r="P168" s="1"/>
      <c r="Q168" s="4"/>
      <c r="R168" s="5"/>
      <c r="S168" s="5"/>
      <c r="T168" s="3"/>
      <c r="U168" s="1"/>
      <c r="V168" s="1"/>
      <c r="W168" s="1"/>
      <c r="X168" s="1"/>
      <c r="Y168" s="1"/>
      <c r="Z168" s="1"/>
      <c r="AA168" s="1"/>
      <c r="AB168" s="1"/>
      <c r="AC168" s="1"/>
      <c r="AD168" s="3"/>
      <c r="AE168" s="1"/>
      <c r="AF168" s="4"/>
      <c r="AG168" s="4"/>
      <c r="AH168" s="3"/>
      <c r="AI168" s="1"/>
      <c r="AJ168" s="1"/>
      <c r="AK168" s="1"/>
      <c r="AL168" s="1"/>
      <c r="AM168" s="3"/>
      <c r="AN168" s="1"/>
      <c r="AO168" s="1"/>
      <c r="AP168" s="1"/>
      <c r="AQ168" s="1"/>
      <c r="AR168" s="1"/>
      <c r="AS168" s="1"/>
      <c r="AT168" s="4"/>
      <c r="AU168" s="1"/>
      <c r="AV168" s="1"/>
      <c r="AW168" s="1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</row>
    <row r="169" spans="3:120" x14ac:dyDescent="0.25">
      <c r="C169" s="2"/>
      <c r="D169" s="1"/>
      <c r="E169" s="2"/>
      <c r="F169" s="2"/>
      <c r="H169" s="3"/>
      <c r="J169" s="4"/>
      <c r="K169" s="4"/>
      <c r="L169" s="4"/>
      <c r="M169" s="1"/>
      <c r="N169" s="5"/>
      <c r="O169" s="3"/>
      <c r="P169" s="1"/>
      <c r="Q169" s="4"/>
      <c r="R169" s="5"/>
      <c r="S169" s="5"/>
      <c r="T169" s="3"/>
      <c r="U169" s="1"/>
      <c r="V169" s="1"/>
      <c r="W169" s="1"/>
      <c r="X169" s="1"/>
      <c r="Y169" s="1"/>
      <c r="Z169" s="1"/>
      <c r="AA169" s="1"/>
      <c r="AB169" s="1"/>
      <c r="AC169" s="1"/>
      <c r="AD169" s="3"/>
      <c r="AE169" s="1"/>
      <c r="AF169" s="4"/>
      <c r="AG169" s="4"/>
      <c r="AH169" s="3"/>
      <c r="AI169" s="1"/>
      <c r="AJ169" s="1"/>
      <c r="AK169" s="1"/>
      <c r="AL169" s="1"/>
      <c r="AM169" s="3"/>
      <c r="AN169" s="1"/>
      <c r="AO169" s="1"/>
      <c r="AP169" s="1"/>
      <c r="AQ169" s="1"/>
      <c r="AR169" s="1"/>
      <c r="AS169" s="1"/>
      <c r="AT169" s="4"/>
      <c r="AU169" s="1"/>
      <c r="AV169" s="1"/>
      <c r="AW169" s="1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</row>
    <row r="170" spans="3:120" x14ac:dyDescent="0.25">
      <c r="C170" s="2"/>
      <c r="D170" s="1"/>
      <c r="E170" s="2"/>
      <c r="F170" s="2"/>
      <c r="H170" s="3"/>
      <c r="J170" s="4"/>
      <c r="K170" s="4"/>
      <c r="L170" s="4"/>
      <c r="M170" s="1"/>
      <c r="N170" s="5"/>
      <c r="O170" s="3"/>
      <c r="P170" s="1"/>
      <c r="Q170" s="4"/>
      <c r="R170" s="5"/>
      <c r="S170" s="5"/>
      <c r="T170" s="3"/>
      <c r="U170" s="1"/>
      <c r="V170" s="1"/>
      <c r="W170" s="1"/>
      <c r="X170" s="1"/>
      <c r="Y170" s="1"/>
      <c r="Z170" s="1"/>
      <c r="AA170" s="1"/>
      <c r="AB170" s="1"/>
      <c r="AC170" s="1"/>
      <c r="AD170" s="3"/>
      <c r="AE170" s="1"/>
      <c r="AF170" s="4"/>
      <c r="AG170" s="4"/>
      <c r="AH170" s="3"/>
      <c r="AI170" s="1"/>
      <c r="AJ170" s="1"/>
      <c r="AK170" s="1"/>
      <c r="AL170" s="1"/>
      <c r="AM170" s="3"/>
      <c r="AN170" s="1"/>
      <c r="AO170" s="1"/>
      <c r="AP170" s="1"/>
      <c r="AQ170" s="1"/>
      <c r="AR170" s="1"/>
      <c r="AS170" s="1"/>
      <c r="AT170" s="4"/>
      <c r="AU170" s="1"/>
      <c r="AV170" s="1"/>
      <c r="AW170" s="1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</row>
    <row r="171" spans="3:120" x14ac:dyDescent="0.25">
      <c r="C171" s="2"/>
      <c r="D171" s="1"/>
      <c r="E171" s="2"/>
      <c r="F171" s="2"/>
      <c r="H171" s="3"/>
      <c r="J171" s="4"/>
      <c r="K171" s="4"/>
      <c r="L171" s="4"/>
      <c r="M171" s="1"/>
      <c r="N171" s="5"/>
      <c r="O171" s="3"/>
      <c r="P171" s="1"/>
      <c r="Q171" s="4"/>
      <c r="R171" s="5"/>
      <c r="S171" s="5"/>
      <c r="T171" s="3"/>
      <c r="U171" s="1"/>
      <c r="V171" s="1"/>
      <c r="W171" s="1"/>
      <c r="X171" s="1"/>
      <c r="Y171" s="1"/>
      <c r="Z171" s="1"/>
      <c r="AA171" s="1"/>
      <c r="AB171" s="1"/>
      <c r="AC171" s="1"/>
      <c r="AD171" s="3"/>
      <c r="AE171" s="1"/>
      <c r="AF171" s="4"/>
      <c r="AG171" s="4"/>
      <c r="AH171" s="3"/>
      <c r="AI171" s="1"/>
      <c r="AJ171" s="1"/>
      <c r="AK171" s="1"/>
      <c r="AL171" s="1"/>
      <c r="AM171" s="3"/>
      <c r="AN171" s="1"/>
      <c r="AO171" s="1"/>
      <c r="AP171" s="1"/>
      <c r="AQ171" s="1"/>
      <c r="AR171" s="1"/>
      <c r="AS171" s="1"/>
      <c r="AT171" s="4"/>
      <c r="AU171" s="1"/>
      <c r="AV171" s="1"/>
      <c r="AW171" s="1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</row>
    <row r="172" spans="3:120" x14ac:dyDescent="0.25">
      <c r="C172" s="2"/>
      <c r="D172" s="1"/>
      <c r="E172" s="2"/>
      <c r="F172" s="2"/>
      <c r="H172" s="3"/>
      <c r="J172" s="4"/>
      <c r="K172" s="4"/>
      <c r="L172" s="4"/>
      <c r="M172" s="1"/>
      <c r="N172" s="5"/>
      <c r="O172" s="3"/>
      <c r="P172" s="1"/>
      <c r="Q172" s="4"/>
      <c r="R172" s="5"/>
      <c r="S172" s="5"/>
      <c r="T172" s="3"/>
      <c r="U172" s="1"/>
      <c r="V172" s="1"/>
      <c r="W172" s="1"/>
      <c r="X172" s="1"/>
      <c r="Y172" s="1"/>
      <c r="Z172" s="1"/>
      <c r="AA172" s="1"/>
      <c r="AB172" s="1"/>
      <c r="AC172" s="1"/>
      <c r="AD172" s="3"/>
      <c r="AE172" s="1"/>
      <c r="AF172" s="4"/>
      <c r="AG172" s="4"/>
      <c r="AH172" s="3"/>
      <c r="AI172" s="1"/>
      <c r="AJ172" s="1"/>
      <c r="AK172" s="1"/>
      <c r="AL172" s="1"/>
      <c r="AM172" s="3"/>
      <c r="AN172" s="1"/>
      <c r="AO172" s="1"/>
      <c r="AP172" s="1"/>
      <c r="AQ172" s="1"/>
      <c r="AR172" s="1"/>
      <c r="AS172" s="1"/>
      <c r="AT172" s="4"/>
      <c r="AU172" s="1"/>
      <c r="AV172" s="1"/>
      <c r="AW172" s="1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</row>
    <row r="173" spans="3:120" x14ac:dyDescent="0.25">
      <c r="C173" s="2"/>
      <c r="D173" s="1"/>
      <c r="E173" s="2"/>
      <c r="F173" s="2"/>
      <c r="H173" s="3"/>
      <c r="J173" s="4"/>
      <c r="K173" s="4"/>
      <c r="L173" s="4"/>
      <c r="M173" s="1"/>
      <c r="N173" s="5"/>
      <c r="O173" s="3"/>
      <c r="P173" s="1"/>
      <c r="Q173" s="4"/>
      <c r="R173" s="5"/>
      <c r="S173" s="5"/>
      <c r="T173" s="3"/>
      <c r="U173" s="1"/>
      <c r="V173" s="1"/>
      <c r="W173" s="1"/>
      <c r="X173" s="1"/>
      <c r="Y173" s="1"/>
      <c r="Z173" s="1"/>
      <c r="AA173" s="1"/>
      <c r="AB173" s="1"/>
      <c r="AC173" s="1"/>
      <c r="AD173" s="3"/>
      <c r="AE173" s="1"/>
      <c r="AF173" s="4"/>
      <c r="AG173" s="4"/>
      <c r="AH173" s="3"/>
      <c r="AI173" s="1"/>
      <c r="AJ173" s="1"/>
      <c r="AK173" s="1"/>
      <c r="AL173" s="1"/>
      <c r="AM173" s="3"/>
      <c r="AN173" s="1"/>
      <c r="AO173" s="1"/>
      <c r="AP173" s="1"/>
      <c r="AQ173" s="1"/>
      <c r="AR173" s="1"/>
      <c r="AS173" s="1"/>
      <c r="AT173" s="4"/>
      <c r="AU173" s="1"/>
      <c r="AV173" s="1"/>
      <c r="AW173" s="1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</row>
    <row r="174" spans="3:120" x14ac:dyDescent="0.25">
      <c r="C174" s="2"/>
      <c r="D174" s="1"/>
      <c r="E174" s="2"/>
      <c r="F174" s="2"/>
      <c r="H174" s="3"/>
      <c r="J174" s="4"/>
      <c r="K174" s="4"/>
      <c r="L174" s="4"/>
      <c r="M174" s="1"/>
      <c r="N174" s="5"/>
      <c r="O174" s="3"/>
      <c r="P174" s="1"/>
      <c r="Q174" s="4"/>
      <c r="R174" s="5"/>
      <c r="S174" s="5"/>
      <c r="T174" s="3"/>
      <c r="U174" s="1"/>
      <c r="V174" s="1"/>
      <c r="W174" s="1"/>
      <c r="X174" s="1"/>
      <c r="Y174" s="1"/>
      <c r="Z174" s="1"/>
      <c r="AA174" s="1"/>
      <c r="AB174" s="1"/>
      <c r="AC174" s="1"/>
      <c r="AD174" s="3"/>
      <c r="AE174" s="1"/>
      <c r="AF174" s="4"/>
      <c r="AG174" s="4"/>
      <c r="AH174" s="3"/>
      <c r="AI174" s="1"/>
      <c r="AJ174" s="1"/>
      <c r="AK174" s="1"/>
      <c r="AL174" s="1"/>
      <c r="AM174" s="3"/>
      <c r="AN174" s="1"/>
      <c r="AO174" s="1"/>
      <c r="AP174" s="1"/>
      <c r="AQ174" s="1"/>
      <c r="AR174" s="1"/>
      <c r="AS174" s="1"/>
      <c r="AT174" s="4"/>
      <c r="AU174" s="1"/>
      <c r="AV174" s="1"/>
      <c r="AW174" s="1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</row>
    <row r="175" spans="3:120" x14ac:dyDescent="0.25">
      <c r="C175" s="2"/>
      <c r="D175" s="1"/>
      <c r="E175" s="2"/>
      <c r="F175" s="2"/>
      <c r="H175" s="3"/>
      <c r="J175" s="4"/>
      <c r="K175" s="4"/>
      <c r="L175" s="4"/>
      <c r="M175" s="1"/>
      <c r="N175" s="5"/>
      <c r="O175" s="3"/>
      <c r="P175" s="1"/>
      <c r="Q175" s="4"/>
      <c r="R175" s="5"/>
      <c r="S175" s="5"/>
      <c r="T175" s="3"/>
      <c r="U175" s="1"/>
      <c r="V175" s="1"/>
      <c r="W175" s="1"/>
      <c r="X175" s="1"/>
      <c r="Y175" s="1"/>
      <c r="Z175" s="1"/>
      <c r="AA175" s="1"/>
      <c r="AB175" s="1"/>
      <c r="AC175" s="1"/>
      <c r="AD175" s="3"/>
      <c r="AE175" s="1"/>
      <c r="AF175" s="4"/>
      <c r="AG175" s="4"/>
      <c r="AH175" s="3"/>
      <c r="AI175" s="1"/>
      <c r="AJ175" s="1"/>
      <c r="AK175" s="1"/>
      <c r="AL175" s="1"/>
      <c r="AM175" s="3"/>
      <c r="AN175" s="1"/>
      <c r="AO175" s="1"/>
      <c r="AP175" s="1"/>
      <c r="AQ175" s="1"/>
      <c r="AR175" s="1"/>
      <c r="AS175" s="1"/>
      <c r="AT175" s="4"/>
      <c r="AU175" s="1"/>
      <c r="AV175" s="1"/>
      <c r="AW175" s="1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</row>
    <row r="176" spans="3:120" x14ac:dyDescent="0.25">
      <c r="C176" s="2"/>
      <c r="D176" s="1"/>
      <c r="E176" s="2"/>
      <c r="F176" s="2"/>
      <c r="H176" s="3"/>
      <c r="J176" s="4"/>
      <c r="K176" s="4"/>
      <c r="L176" s="4"/>
      <c r="M176" s="1"/>
      <c r="N176" s="5"/>
      <c r="O176" s="3"/>
      <c r="P176" s="1"/>
      <c r="Q176" s="4"/>
      <c r="R176" s="5"/>
      <c r="S176" s="5"/>
      <c r="T176" s="3"/>
      <c r="U176" s="1"/>
      <c r="V176" s="1"/>
      <c r="W176" s="1"/>
      <c r="X176" s="1"/>
      <c r="Y176" s="1"/>
      <c r="Z176" s="1"/>
      <c r="AA176" s="1"/>
      <c r="AB176" s="1"/>
      <c r="AC176" s="1"/>
      <c r="AD176" s="3"/>
      <c r="AE176" s="1"/>
      <c r="AF176" s="4"/>
      <c r="AG176" s="4"/>
      <c r="AH176" s="3"/>
      <c r="AI176" s="1"/>
      <c r="AJ176" s="1"/>
      <c r="AK176" s="1"/>
      <c r="AL176" s="1"/>
      <c r="AM176" s="3"/>
      <c r="AN176" s="1"/>
      <c r="AO176" s="1"/>
      <c r="AP176" s="1"/>
      <c r="AQ176" s="1"/>
      <c r="AR176" s="1"/>
      <c r="AS176" s="1"/>
      <c r="AT176" s="4"/>
      <c r="AU176" s="1"/>
      <c r="AV176" s="1"/>
      <c r="AW176" s="1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</row>
    <row r="177" spans="3:120" x14ac:dyDescent="0.25">
      <c r="C177" s="2"/>
      <c r="D177" s="1"/>
      <c r="E177" s="2"/>
      <c r="F177" s="2"/>
      <c r="H177" s="3"/>
      <c r="J177" s="4"/>
      <c r="K177" s="4"/>
      <c r="L177" s="4"/>
      <c r="M177" s="1"/>
      <c r="N177" s="5"/>
      <c r="O177" s="3"/>
      <c r="P177" s="1"/>
      <c r="Q177" s="4"/>
      <c r="R177" s="5"/>
      <c r="S177" s="5"/>
      <c r="T177" s="3"/>
      <c r="U177" s="1"/>
      <c r="V177" s="1"/>
      <c r="W177" s="1"/>
      <c r="X177" s="1"/>
      <c r="Y177" s="1"/>
      <c r="Z177" s="1"/>
      <c r="AA177" s="1"/>
      <c r="AB177" s="1"/>
      <c r="AC177" s="1"/>
      <c r="AD177" s="3"/>
      <c r="AE177" s="1"/>
      <c r="AF177" s="4"/>
      <c r="AG177" s="4"/>
      <c r="AH177" s="3"/>
      <c r="AI177" s="1"/>
      <c r="AJ177" s="1"/>
      <c r="AK177" s="1"/>
      <c r="AL177" s="1"/>
      <c r="AM177" s="3"/>
      <c r="AN177" s="1"/>
      <c r="AO177" s="1"/>
      <c r="AP177" s="1"/>
      <c r="AQ177" s="1"/>
      <c r="AR177" s="1"/>
      <c r="AS177" s="1"/>
      <c r="AT177" s="4"/>
      <c r="AU177" s="1"/>
      <c r="AV177" s="1"/>
      <c r="AW177" s="1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</row>
    <row r="178" spans="3:120" x14ac:dyDescent="0.25">
      <c r="C178" s="2"/>
      <c r="D178" s="1"/>
      <c r="E178" s="2"/>
      <c r="F178" s="2"/>
      <c r="H178" s="3"/>
      <c r="J178" s="4"/>
      <c r="K178" s="4"/>
      <c r="L178" s="4"/>
      <c r="M178" s="1"/>
      <c r="N178" s="5"/>
      <c r="O178" s="3"/>
      <c r="P178" s="1"/>
      <c r="Q178" s="4"/>
      <c r="R178" s="5"/>
      <c r="S178" s="5"/>
      <c r="T178" s="3"/>
      <c r="U178" s="1"/>
      <c r="V178" s="1"/>
      <c r="W178" s="1"/>
      <c r="X178" s="1"/>
      <c r="Y178" s="1"/>
      <c r="Z178" s="1"/>
      <c r="AA178" s="1"/>
      <c r="AB178" s="1"/>
      <c r="AC178" s="1"/>
      <c r="AD178" s="3"/>
      <c r="AE178" s="1"/>
      <c r="AF178" s="4"/>
      <c r="AG178" s="4"/>
      <c r="AH178" s="3"/>
      <c r="AI178" s="1"/>
      <c r="AJ178" s="1"/>
      <c r="AK178" s="1"/>
      <c r="AL178" s="1"/>
      <c r="AM178" s="3"/>
      <c r="AN178" s="1"/>
      <c r="AO178" s="1"/>
      <c r="AP178" s="1"/>
      <c r="AQ178" s="1"/>
      <c r="AR178" s="1"/>
      <c r="AS178" s="1"/>
      <c r="AT178" s="4"/>
      <c r="AU178" s="1"/>
      <c r="AV178" s="1"/>
      <c r="AW178" s="1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</row>
    <row r="179" spans="3:120" x14ac:dyDescent="0.25">
      <c r="C179" s="2"/>
      <c r="D179" s="1"/>
      <c r="E179" s="2"/>
      <c r="F179" s="2"/>
      <c r="H179" s="3"/>
      <c r="J179" s="4"/>
      <c r="K179" s="4"/>
      <c r="L179" s="4"/>
      <c r="M179" s="1"/>
      <c r="N179" s="5"/>
      <c r="O179" s="3"/>
      <c r="P179" s="1"/>
      <c r="Q179" s="4"/>
      <c r="R179" s="5"/>
      <c r="S179" s="5"/>
      <c r="T179" s="3"/>
      <c r="U179" s="1"/>
      <c r="V179" s="1"/>
      <c r="W179" s="1"/>
      <c r="X179" s="1"/>
      <c r="Y179" s="1"/>
      <c r="Z179" s="1"/>
      <c r="AA179" s="1"/>
      <c r="AB179" s="1"/>
      <c r="AC179" s="1"/>
      <c r="AD179" s="3"/>
      <c r="AE179" s="1"/>
      <c r="AF179" s="4"/>
      <c r="AG179" s="4"/>
      <c r="AH179" s="3"/>
      <c r="AI179" s="1"/>
      <c r="AJ179" s="1"/>
      <c r="AK179" s="1"/>
      <c r="AL179" s="1"/>
      <c r="AM179" s="3"/>
      <c r="AN179" s="1"/>
      <c r="AO179" s="1"/>
      <c r="AP179" s="1"/>
      <c r="AQ179" s="1"/>
      <c r="AR179" s="1"/>
      <c r="AS179" s="1"/>
      <c r="AT179" s="4"/>
      <c r="AU179" s="1"/>
      <c r="AV179" s="1"/>
      <c r="AW179" s="1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</row>
    <row r="180" spans="3:120" x14ac:dyDescent="0.25">
      <c r="C180" s="2"/>
      <c r="D180" s="1"/>
      <c r="E180" s="2"/>
      <c r="F180" s="2"/>
      <c r="H180" s="3"/>
      <c r="J180" s="4"/>
      <c r="K180" s="4"/>
      <c r="L180" s="4"/>
      <c r="M180" s="1"/>
      <c r="N180" s="5"/>
      <c r="O180" s="3"/>
      <c r="P180" s="1"/>
      <c r="Q180" s="4"/>
      <c r="R180" s="5"/>
      <c r="S180" s="5"/>
      <c r="T180" s="3"/>
      <c r="U180" s="1"/>
      <c r="V180" s="1"/>
      <c r="W180" s="1"/>
      <c r="X180" s="1"/>
      <c r="Y180" s="1"/>
      <c r="Z180" s="1"/>
      <c r="AA180" s="1"/>
      <c r="AB180" s="1"/>
      <c r="AC180" s="1"/>
      <c r="AD180" s="3"/>
      <c r="AE180" s="1"/>
      <c r="AF180" s="4"/>
      <c r="AG180" s="4"/>
      <c r="AH180" s="3"/>
      <c r="AI180" s="1"/>
      <c r="AJ180" s="1"/>
      <c r="AK180" s="1"/>
      <c r="AL180" s="1"/>
      <c r="AM180" s="3"/>
      <c r="AN180" s="1"/>
      <c r="AO180" s="1"/>
      <c r="AP180" s="1"/>
      <c r="AQ180" s="1"/>
      <c r="AR180" s="1"/>
      <c r="AS180" s="1"/>
      <c r="AT180" s="4"/>
      <c r="AU180" s="1"/>
      <c r="AV180" s="1"/>
      <c r="AW180" s="1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</row>
    <row r="181" spans="3:120" x14ac:dyDescent="0.25">
      <c r="C181" s="2"/>
      <c r="D181" s="1"/>
      <c r="E181" s="2"/>
      <c r="F181" s="2"/>
      <c r="H181" s="3"/>
      <c r="J181" s="4"/>
      <c r="K181" s="4"/>
      <c r="L181" s="4"/>
      <c r="M181" s="1"/>
      <c r="N181" s="5"/>
      <c r="O181" s="3"/>
      <c r="P181" s="1"/>
      <c r="Q181" s="4"/>
      <c r="R181" s="5"/>
      <c r="S181" s="5"/>
      <c r="T181" s="3"/>
      <c r="U181" s="1"/>
      <c r="V181" s="1"/>
      <c r="W181" s="1"/>
      <c r="X181" s="1"/>
      <c r="Y181" s="1"/>
      <c r="Z181" s="1"/>
      <c r="AA181" s="1"/>
      <c r="AB181" s="1"/>
      <c r="AC181" s="1"/>
      <c r="AD181" s="3"/>
      <c r="AE181" s="1"/>
      <c r="AF181" s="4"/>
      <c r="AG181" s="4"/>
      <c r="AH181" s="3"/>
      <c r="AI181" s="1"/>
      <c r="AJ181" s="1"/>
      <c r="AK181" s="1"/>
      <c r="AL181" s="1"/>
      <c r="AM181" s="3"/>
      <c r="AN181" s="1"/>
      <c r="AO181" s="1"/>
      <c r="AP181" s="1"/>
      <c r="AQ181" s="1"/>
      <c r="AR181" s="1"/>
      <c r="AS181" s="1"/>
      <c r="AT181" s="4"/>
      <c r="AU181" s="1"/>
      <c r="AV181" s="1"/>
      <c r="AW181" s="1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</row>
    <row r="182" spans="3:120" x14ac:dyDescent="0.25">
      <c r="C182" s="2"/>
      <c r="D182" s="1"/>
      <c r="E182" s="2"/>
      <c r="F182" s="2"/>
      <c r="H182" s="3"/>
      <c r="J182" s="4"/>
      <c r="K182" s="4"/>
      <c r="L182" s="4"/>
      <c r="M182" s="1"/>
      <c r="N182" s="5"/>
      <c r="O182" s="3"/>
      <c r="P182" s="1"/>
      <c r="Q182" s="4"/>
      <c r="R182" s="5"/>
      <c r="S182" s="5"/>
      <c r="T182" s="3"/>
      <c r="U182" s="1"/>
      <c r="V182" s="1"/>
      <c r="W182" s="1"/>
      <c r="X182" s="1"/>
      <c r="Y182" s="1"/>
      <c r="Z182" s="1"/>
      <c r="AA182" s="1"/>
      <c r="AB182" s="1"/>
      <c r="AC182" s="1"/>
      <c r="AD182" s="3"/>
      <c r="AE182" s="1"/>
      <c r="AF182" s="4"/>
      <c r="AG182" s="4"/>
      <c r="AH182" s="3"/>
      <c r="AI182" s="1"/>
      <c r="AJ182" s="1"/>
      <c r="AK182" s="1"/>
      <c r="AL182" s="1"/>
      <c r="AM182" s="3"/>
      <c r="AN182" s="1"/>
      <c r="AO182" s="1"/>
      <c r="AP182" s="1"/>
      <c r="AQ182" s="1"/>
      <c r="AR182" s="1"/>
      <c r="AS182" s="1"/>
      <c r="AT182" s="4"/>
      <c r="AU182" s="1"/>
      <c r="AV182" s="1"/>
      <c r="AW182" s="1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</row>
    <row r="183" spans="3:120" x14ac:dyDescent="0.25">
      <c r="C183" s="2"/>
      <c r="D183" s="1"/>
      <c r="E183" s="2"/>
      <c r="F183" s="2"/>
      <c r="H183" s="3"/>
      <c r="J183" s="4"/>
      <c r="K183" s="4"/>
      <c r="L183" s="4"/>
      <c r="M183" s="1"/>
      <c r="N183" s="5"/>
      <c r="O183" s="3"/>
      <c r="P183" s="1"/>
      <c r="Q183" s="4"/>
      <c r="R183" s="5"/>
      <c r="S183" s="5"/>
      <c r="T183" s="3"/>
      <c r="U183" s="1"/>
      <c r="V183" s="1"/>
      <c r="W183" s="1"/>
      <c r="X183" s="1"/>
      <c r="Y183" s="1"/>
      <c r="Z183" s="1"/>
      <c r="AA183" s="1"/>
      <c r="AB183" s="1"/>
      <c r="AC183" s="1"/>
      <c r="AD183" s="3"/>
      <c r="AE183" s="1"/>
      <c r="AF183" s="4"/>
      <c r="AG183" s="4"/>
      <c r="AH183" s="3"/>
      <c r="AI183" s="1"/>
      <c r="AJ183" s="1"/>
      <c r="AK183" s="1"/>
      <c r="AL183" s="1"/>
      <c r="AM183" s="3"/>
      <c r="AN183" s="1"/>
      <c r="AO183" s="1"/>
      <c r="AP183" s="1"/>
      <c r="AQ183" s="1"/>
      <c r="AR183" s="1"/>
      <c r="AS183" s="1"/>
      <c r="AT183" s="4"/>
      <c r="AU183" s="1"/>
      <c r="AV183" s="1"/>
      <c r="AW183" s="1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</row>
    <row r="184" spans="3:120" x14ac:dyDescent="0.25">
      <c r="C184" s="2"/>
      <c r="D184" s="1"/>
      <c r="E184" s="2"/>
      <c r="F184" s="2"/>
      <c r="H184" s="3"/>
      <c r="J184" s="4"/>
      <c r="K184" s="4"/>
      <c r="L184" s="4"/>
      <c r="M184" s="1"/>
      <c r="N184" s="5"/>
      <c r="O184" s="3"/>
      <c r="P184" s="1"/>
      <c r="Q184" s="4"/>
      <c r="R184" s="5"/>
      <c r="S184" s="5"/>
      <c r="T184" s="3"/>
      <c r="U184" s="1"/>
      <c r="V184" s="1"/>
      <c r="W184" s="1"/>
      <c r="X184" s="1"/>
      <c r="Y184" s="1"/>
      <c r="Z184" s="1"/>
      <c r="AA184" s="1"/>
      <c r="AB184" s="1"/>
      <c r="AC184" s="1"/>
      <c r="AD184" s="3"/>
      <c r="AE184" s="1"/>
      <c r="AF184" s="4"/>
      <c r="AG184" s="4"/>
      <c r="AH184" s="3"/>
      <c r="AI184" s="1"/>
      <c r="AJ184" s="1"/>
      <c r="AK184" s="1"/>
      <c r="AL184" s="1"/>
      <c r="AM184" s="3"/>
      <c r="AN184" s="1"/>
      <c r="AO184" s="1"/>
      <c r="AP184" s="1"/>
      <c r="AQ184" s="1"/>
      <c r="AR184" s="1"/>
      <c r="AS184" s="1"/>
      <c r="AT184" s="4"/>
      <c r="AU184" s="1"/>
      <c r="AV184" s="1"/>
      <c r="AW184" s="1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</row>
    <row r="185" spans="3:120" x14ac:dyDescent="0.25">
      <c r="C185" s="2"/>
      <c r="D185" s="1"/>
      <c r="E185" s="2"/>
      <c r="F185" s="2"/>
      <c r="H185" s="3"/>
      <c r="J185" s="4"/>
      <c r="K185" s="4"/>
      <c r="L185" s="4"/>
      <c r="M185" s="1"/>
      <c r="N185" s="5"/>
      <c r="O185" s="3"/>
      <c r="P185" s="1"/>
      <c r="Q185" s="4"/>
      <c r="R185" s="5"/>
      <c r="S185" s="5"/>
      <c r="T185" s="3"/>
      <c r="U185" s="1"/>
      <c r="V185" s="1"/>
      <c r="W185" s="1"/>
      <c r="X185" s="1"/>
      <c r="Y185" s="1"/>
      <c r="Z185" s="1"/>
      <c r="AA185" s="1"/>
      <c r="AB185" s="1"/>
      <c r="AC185" s="1"/>
      <c r="AD185" s="3"/>
      <c r="AE185" s="1"/>
      <c r="AF185" s="4"/>
      <c r="AG185" s="4"/>
      <c r="AH185" s="3"/>
      <c r="AI185" s="1"/>
      <c r="AJ185" s="1"/>
      <c r="AK185" s="1"/>
      <c r="AL185" s="1"/>
      <c r="AM185" s="3"/>
      <c r="AN185" s="1"/>
      <c r="AO185" s="1"/>
      <c r="AP185" s="1"/>
      <c r="AQ185" s="1"/>
      <c r="AR185" s="1"/>
      <c r="AS185" s="1"/>
      <c r="AT185" s="4"/>
      <c r="AU185" s="1"/>
      <c r="AV185" s="1"/>
      <c r="AW185" s="1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</row>
    <row r="186" spans="3:120" x14ac:dyDescent="0.25">
      <c r="C186" s="2"/>
      <c r="D186" s="1"/>
      <c r="E186" s="2"/>
      <c r="F186" s="2"/>
      <c r="H186" s="3"/>
      <c r="J186" s="4"/>
      <c r="K186" s="4"/>
      <c r="L186" s="4"/>
      <c r="M186" s="1"/>
      <c r="N186" s="5"/>
      <c r="O186" s="3"/>
      <c r="P186" s="1"/>
      <c r="Q186" s="4"/>
      <c r="R186" s="5"/>
      <c r="S186" s="5"/>
      <c r="T186" s="3"/>
      <c r="U186" s="1"/>
      <c r="V186" s="1"/>
      <c r="W186" s="1"/>
      <c r="X186" s="1"/>
      <c r="Y186" s="1"/>
      <c r="Z186" s="1"/>
      <c r="AA186" s="1"/>
      <c r="AB186" s="1"/>
      <c r="AC186" s="1"/>
      <c r="AD186" s="3"/>
      <c r="AE186" s="1"/>
      <c r="AF186" s="4"/>
      <c r="AG186" s="4"/>
      <c r="AH186" s="3"/>
      <c r="AI186" s="1"/>
      <c r="AJ186" s="1"/>
      <c r="AK186" s="1"/>
      <c r="AL186" s="1"/>
      <c r="AM186" s="3"/>
      <c r="AN186" s="1"/>
      <c r="AO186" s="1"/>
      <c r="AP186" s="1"/>
      <c r="AQ186" s="1"/>
      <c r="AR186" s="1"/>
      <c r="AS186" s="1"/>
      <c r="AT186" s="4"/>
      <c r="AU186" s="1"/>
      <c r="AV186" s="1"/>
      <c r="AW186" s="1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</row>
    <row r="187" spans="3:120" x14ac:dyDescent="0.25">
      <c r="C187" s="2"/>
      <c r="D187" s="1"/>
      <c r="E187" s="2"/>
      <c r="F187" s="2"/>
      <c r="H187" s="3"/>
      <c r="J187" s="4"/>
      <c r="K187" s="4"/>
      <c r="L187" s="4"/>
      <c r="M187" s="1"/>
      <c r="N187" s="5"/>
      <c r="O187" s="3"/>
      <c r="P187" s="1"/>
      <c r="Q187" s="4"/>
      <c r="R187" s="5"/>
      <c r="S187" s="5"/>
      <c r="T187" s="3"/>
      <c r="U187" s="1"/>
      <c r="V187" s="1"/>
      <c r="W187" s="1"/>
      <c r="X187" s="1"/>
      <c r="Y187" s="1"/>
      <c r="Z187" s="1"/>
      <c r="AA187" s="1"/>
      <c r="AB187" s="1"/>
      <c r="AC187" s="1"/>
      <c r="AD187" s="3"/>
      <c r="AE187" s="1"/>
      <c r="AF187" s="4"/>
      <c r="AG187" s="4"/>
      <c r="AH187" s="3"/>
      <c r="AI187" s="1"/>
      <c r="AJ187" s="1"/>
      <c r="AK187" s="1"/>
      <c r="AL187" s="1"/>
      <c r="AM187" s="3"/>
      <c r="AN187" s="1"/>
      <c r="AO187" s="1"/>
      <c r="AP187" s="1"/>
      <c r="AQ187" s="1"/>
      <c r="AR187" s="1"/>
      <c r="AS187" s="1"/>
      <c r="AT187" s="4"/>
      <c r="AU187" s="1"/>
      <c r="AV187" s="1"/>
      <c r="AW187" s="1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</row>
    <row r="188" spans="3:120" x14ac:dyDescent="0.25">
      <c r="C188" s="2"/>
      <c r="D188" s="1"/>
      <c r="E188" s="2"/>
      <c r="F188" s="2"/>
      <c r="H188" s="3"/>
      <c r="J188" s="4"/>
      <c r="K188" s="4"/>
      <c r="L188" s="4"/>
      <c r="M188" s="1"/>
      <c r="N188" s="5"/>
      <c r="O188" s="3"/>
      <c r="P188" s="1"/>
      <c r="Q188" s="4"/>
      <c r="R188" s="5"/>
      <c r="S188" s="5"/>
      <c r="T188" s="3"/>
      <c r="U188" s="1"/>
      <c r="V188" s="1"/>
      <c r="W188" s="1"/>
      <c r="X188" s="1"/>
      <c r="Y188" s="1"/>
      <c r="Z188" s="1"/>
      <c r="AA188" s="1"/>
      <c r="AB188" s="1"/>
      <c r="AC188" s="1"/>
      <c r="AD188" s="3"/>
      <c r="AE188" s="1"/>
      <c r="AF188" s="4"/>
      <c r="AG188" s="4"/>
      <c r="AH188" s="3"/>
      <c r="AI188" s="1"/>
      <c r="AJ188" s="1"/>
      <c r="AK188" s="1"/>
      <c r="AL188" s="1"/>
      <c r="AM188" s="3"/>
      <c r="AN188" s="1"/>
      <c r="AO188" s="1"/>
      <c r="AP188" s="1"/>
      <c r="AQ188" s="1"/>
      <c r="AR188" s="1"/>
      <c r="AS188" s="1"/>
      <c r="AT188" s="4"/>
      <c r="AU188" s="1"/>
      <c r="AV188" s="1"/>
      <c r="AW188" s="1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</row>
    <row r="189" spans="3:120" x14ac:dyDescent="0.25">
      <c r="C189" s="2"/>
      <c r="D189" s="1"/>
      <c r="E189" s="2"/>
      <c r="F189" s="2"/>
      <c r="H189" s="3"/>
      <c r="J189" s="4"/>
      <c r="K189" s="4"/>
      <c r="L189" s="4"/>
      <c r="M189" s="1"/>
      <c r="N189" s="5"/>
      <c r="O189" s="3"/>
      <c r="P189" s="1"/>
      <c r="Q189" s="4"/>
      <c r="R189" s="5"/>
      <c r="S189" s="5"/>
      <c r="T189" s="3"/>
      <c r="U189" s="1"/>
      <c r="V189" s="1"/>
      <c r="W189" s="1"/>
      <c r="X189" s="1"/>
      <c r="Y189" s="1"/>
      <c r="Z189" s="1"/>
      <c r="AA189" s="1"/>
      <c r="AB189" s="1"/>
      <c r="AC189" s="1"/>
      <c r="AD189" s="3"/>
      <c r="AE189" s="1"/>
      <c r="AF189" s="4"/>
      <c r="AG189" s="4"/>
      <c r="AH189" s="3"/>
      <c r="AI189" s="1"/>
      <c r="AJ189" s="1"/>
      <c r="AK189" s="1"/>
      <c r="AL189" s="1"/>
      <c r="AM189" s="3"/>
      <c r="AN189" s="1"/>
      <c r="AO189" s="1"/>
      <c r="AP189" s="1"/>
      <c r="AQ189" s="1"/>
      <c r="AR189" s="1"/>
      <c r="AS189" s="1"/>
      <c r="AT189" s="4"/>
      <c r="AU189" s="1"/>
      <c r="AV189" s="1"/>
      <c r="AW189" s="1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</row>
    <row r="190" spans="3:120" x14ac:dyDescent="0.25">
      <c r="C190" s="2"/>
      <c r="D190" s="1"/>
      <c r="E190" s="2"/>
      <c r="F190" s="2"/>
      <c r="H190" s="3"/>
      <c r="J190" s="4"/>
      <c r="K190" s="4"/>
      <c r="L190" s="4"/>
      <c r="M190" s="1"/>
      <c r="N190" s="5"/>
      <c r="O190" s="3"/>
      <c r="P190" s="1"/>
      <c r="Q190" s="4"/>
      <c r="R190" s="5"/>
      <c r="S190" s="5"/>
      <c r="T190" s="3"/>
      <c r="U190" s="1"/>
      <c r="V190" s="1"/>
      <c r="W190" s="1"/>
      <c r="X190" s="1"/>
      <c r="Y190" s="1"/>
      <c r="Z190" s="1"/>
      <c r="AA190" s="1"/>
      <c r="AB190" s="1"/>
      <c r="AC190" s="1"/>
      <c r="AD190" s="3"/>
      <c r="AE190" s="1"/>
      <c r="AF190" s="4"/>
      <c r="AG190" s="4"/>
      <c r="AH190" s="3"/>
      <c r="AI190" s="1"/>
      <c r="AJ190" s="1"/>
      <c r="AK190" s="1"/>
      <c r="AL190" s="1"/>
      <c r="AM190" s="3"/>
      <c r="AN190" s="1"/>
      <c r="AO190" s="1"/>
      <c r="AP190" s="1"/>
      <c r="AQ190" s="1"/>
      <c r="AR190" s="1"/>
      <c r="AS190" s="1"/>
      <c r="AT190" s="4"/>
      <c r="AU190" s="1"/>
      <c r="AV190" s="1"/>
      <c r="AW190" s="1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</row>
    <row r="191" spans="3:120" x14ac:dyDescent="0.25">
      <c r="C191" s="2"/>
      <c r="D191" s="1"/>
      <c r="E191" s="2"/>
      <c r="F191" s="2"/>
      <c r="H191" s="3"/>
      <c r="J191" s="4"/>
      <c r="K191" s="4"/>
      <c r="L191" s="4"/>
      <c r="M191" s="1"/>
      <c r="N191" s="5"/>
      <c r="O191" s="3"/>
      <c r="P191" s="1"/>
      <c r="Q191" s="4"/>
      <c r="R191" s="5"/>
      <c r="S191" s="5"/>
      <c r="T191" s="3"/>
      <c r="U191" s="1"/>
      <c r="V191" s="1"/>
      <c r="W191" s="1"/>
      <c r="X191" s="1"/>
      <c r="Y191" s="1"/>
      <c r="Z191" s="1"/>
      <c r="AA191" s="1"/>
      <c r="AB191" s="1"/>
      <c r="AC191" s="1"/>
      <c r="AD191" s="3"/>
      <c r="AE191" s="1"/>
      <c r="AF191" s="4"/>
      <c r="AG191" s="4"/>
      <c r="AH191" s="3"/>
      <c r="AI191" s="1"/>
      <c r="AJ191" s="1"/>
      <c r="AK191" s="1"/>
      <c r="AL191" s="1"/>
      <c r="AM191" s="3"/>
      <c r="AN191" s="1"/>
      <c r="AO191" s="1"/>
      <c r="AP191" s="1"/>
      <c r="AQ191" s="1"/>
      <c r="AR191" s="1"/>
      <c r="AS191" s="1"/>
      <c r="AT191" s="4"/>
      <c r="AU191" s="1"/>
      <c r="AV191" s="1"/>
      <c r="AW191" s="1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</row>
    <row r="192" spans="3:120" x14ac:dyDescent="0.25">
      <c r="C192" s="2"/>
      <c r="D192" s="1"/>
      <c r="E192" s="2"/>
      <c r="F192" s="2"/>
      <c r="H192" s="3"/>
      <c r="J192" s="4"/>
      <c r="K192" s="4"/>
      <c r="L192" s="4"/>
      <c r="M192" s="1"/>
      <c r="N192" s="5"/>
      <c r="O192" s="3"/>
      <c r="P192" s="1"/>
      <c r="Q192" s="4"/>
      <c r="R192" s="5"/>
      <c r="S192" s="5"/>
      <c r="T192" s="3"/>
      <c r="U192" s="1"/>
      <c r="V192" s="1"/>
      <c r="W192" s="1"/>
      <c r="X192" s="1"/>
      <c r="Y192" s="1"/>
      <c r="Z192" s="1"/>
      <c r="AA192" s="1"/>
      <c r="AB192" s="1"/>
      <c r="AC192" s="1"/>
      <c r="AD192" s="3"/>
      <c r="AE192" s="1"/>
      <c r="AF192" s="4"/>
      <c r="AG192" s="4"/>
      <c r="AH192" s="3"/>
      <c r="AI192" s="1"/>
      <c r="AJ192" s="1"/>
      <c r="AK192" s="1"/>
      <c r="AL192" s="1"/>
      <c r="AM192" s="3"/>
      <c r="AN192" s="1"/>
      <c r="AO192" s="1"/>
      <c r="AP192" s="1"/>
      <c r="AQ192" s="1"/>
      <c r="AR192" s="1"/>
      <c r="AS192" s="1"/>
      <c r="AT192" s="4"/>
      <c r="AU192" s="1"/>
      <c r="AV192" s="1"/>
      <c r="AW192" s="1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</row>
    <row r="193" spans="3:120" x14ac:dyDescent="0.25">
      <c r="C193" s="2"/>
      <c r="D193" s="1"/>
      <c r="E193" s="2"/>
      <c r="F193" s="2"/>
      <c r="H193" s="3"/>
      <c r="J193" s="4"/>
      <c r="K193" s="4"/>
      <c r="L193" s="4"/>
      <c r="M193" s="1"/>
      <c r="N193" s="5"/>
      <c r="O193" s="3"/>
      <c r="P193" s="1"/>
      <c r="Q193" s="4"/>
      <c r="R193" s="5"/>
      <c r="S193" s="5"/>
      <c r="T193" s="3"/>
      <c r="U193" s="1"/>
      <c r="V193" s="1"/>
      <c r="W193" s="1"/>
      <c r="X193" s="1"/>
      <c r="Y193" s="1"/>
      <c r="Z193" s="1"/>
      <c r="AA193" s="1"/>
      <c r="AB193" s="1"/>
      <c r="AC193" s="1"/>
      <c r="AD193" s="3"/>
      <c r="AE193" s="1"/>
      <c r="AF193" s="4"/>
      <c r="AG193" s="4"/>
      <c r="AH193" s="3"/>
      <c r="AI193" s="1"/>
      <c r="AJ193" s="1"/>
      <c r="AK193" s="1"/>
      <c r="AL193" s="1"/>
      <c r="AM193" s="3"/>
      <c r="AN193" s="1"/>
      <c r="AO193" s="1"/>
      <c r="AP193" s="1"/>
      <c r="AQ193" s="1"/>
      <c r="AR193" s="1"/>
      <c r="AS193" s="1"/>
      <c r="AT193" s="4"/>
      <c r="AU193" s="1"/>
      <c r="AV193" s="1"/>
      <c r="AW193" s="1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</row>
    <row r="194" spans="3:120" x14ac:dyDescent="0.25">
      <c r="C194" s="2"/>
      <c r="D194" s="1"/>
      <c r="E194" s="2"/>
      <c r="F194" s="2"/>
      <c r="H194" s="3"/>
      <c r="J194" s="4"/>
      <c r="K194" s="4"/>
      <c r="L194" s="4"/>
      <c r="M194" s="1"/>
      <c r="N194" s="5"/>
      <c r="O194" s="3"/>
      <c r="P194" s="1"/>
      <c r="Q194" s="4"/>
      <c r="R194" s="5"/>
      <c r="S194" s="5"/>
      <c r="T194" s="3"/>
      <c r="U194" s="1"/>
      <c r="V194" s="1"/>
      <c r="W194" s="1"/>
      <c r="X194" s="1"/>
      <c r="Y194" s="1"/>
      <c r="Z194" s="1"/>
      <c r="AA194" s="1"/>
      <c r="AB194" s="1"/>
      <c r="AC194" s="1"/>
      <c r="AD194" s="3"/>
      <c r="AE194" s="1"/>
      <c r="AF194" s="4"/>
      <c r="AG194" s="4"/>
      <c r="AH194" s="3"/>
      <c r="AI194" s="1"/>
      <c r="AJ194" s="1"/>
      <c r="AK194" s="1"/>
      <c r="AL194" s="1"/>
      <c r="AM194" s="3"/>
      <c r="AN194" s="1"/>
      <c r="AO194" s="1"/>
      <c r="AP194" s="1"/>
      <c r="AQ194" s="1"/>
      <c r="AR194" s="1"/>
      <c r="AS194" s="1"/>
      <c r="AT194" s="4"/>
      <c r="AU194" s="1"/>
      <c r="AV194" s="1"/>
      <c r="AW194" s="1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</row>
    <row r="195" spans="3:120" x14ac:dyDescent="0.25">
      <c r="C195" s="2"/>
      <c r="D195" s="1"/>
      <c r="E195" s="2"/>
      <c r="F195" s="2"/>
      <c r="H195" s="3"/>
      <c r="J195" s="4"/>
      <c r="K195" s="4"/>
      <c r="L195" s="4"/>
      <c r="M195" s="1"/>
      <c r="N195" s="5"/>
      <c r="O195" s="3"/>
      <c r="P195" s="1"/>
      <c r="Q195" s="4"/>
      <c r="R195" s="5"/>
      <c r="S195" s="5"/>
      <c r="T195" s="3"/>
      <c r="U195" s="1"/>
      <c r="V195" s="1"/>
      <c r="W195" s="1"/>
      <c r="X195" s="1"/>
      <c r="Y195" s="1"/>
      <c r="Z195" s="1"/>
      <c r="AA195" s="1"/>
      <c r="AB195" s="1"/>
      <c r="AC195" s="1"/>
      <c r="AD195" s="3"/>
      <c r="AE195" s="1"/>
      <c r="AF195" s="4"/>
      <c r="AG195" s="4"/>
      <c r="AH195" s="3"/>
      <c r="AI195" s="1"/>
      <c r="AJ195" s="1"/>
      <c r="AK195" s="1"/>
      <c r="AL195" s="1"/>
      <c r="AM195" s="3"/>
      <c r="AN195" s="1"/>
      <c r="AO195" s="1"/>
      <c r="AP195" s="1"/>
      <c r="AQ195" s="1"/>
      <c r="AR195" s="1"/>
      <c r="AS195" s="1"/>
      <c r="AT195" s="4"/>
      <c r="AU195" s="1"/>
      <c r="AV195" s="1"/>
      <c r="AW195" s="1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</row>
    <row r="196" spans="3:120" x14ac:dyDescent="0.25">
      <c r="C196" s="2"/>
      <c r="D196" s="1"/>
      <c r="E196" s="2"/>
      <c r="F196" s="2"/>
      <c r="H196" s="3"/>
      <c r="J196" s="4"/>
      <c r="K196" s="4"/>
      <c r="L196" s="4"/>
      <c r="M196" s="1"/>
      <c r="N196" s="5"/>
      <c r="O196" s="3"/>
      <c r="P196" s="1"/>
      <c r="Q196" s="4"/>
      <c r="R196" s="5"/>
      <c r="S196" s="5"/>
      <c r="T196" s="3"/>
      <c r="U196" s="1"/>
      <c r="V196" s="1"/>
      <c r="W196" s="1"/>
      <c r="X196" s="1"/>
      <c r="Y196" s="1"/>
      <c r="Z196" s="1"/>
      <c r="AA196" s="1"/>
      <c r="AB196" s="1"/>
      <c r="AC196" s="1"/>
      <c r="AD196" s="3"/>
      <c r="AE196" s="1"/>
      <c r="AF196" s="4"/>
      <c r="AG196" s="4"/>
      <c r="AH196" s="3"/>
      <c r="AI196" s="1"/>
      <c r="AJ196" s="1"/>
      <c r="AK196" s="1"/>
      <c r="AL196" s="1"/>
      <c r="AM196" s="3"/>
      <c r="AN196" s="1"/>
      <c r="AO196" s="1"/>
      <c r="AP196" s="1"/>
      <c r="AQ196" s="1"/>
      <c r="AR196" s="1"/>
      <c r="AS196" s="1"/>
      <c r="AT196" s="4"/>
      <c r="AU196" s="1"/>
      <c r="AV196" s="1"/>
      <c r="AW196" s="1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</row>
    <row r="197" spans="3:120" x14ac:dyDescent="0.25">
      <c r="C197" s="2"/>
      <c r="D197" s="1"/>
      <c r="E197" s="2"/>
      <c r="F197" s="2"/>
      <c r="H197" s="3"/>
      <c r="J197" s="4"/>
      <c r="K197" s="4"/>
      <c r="L197" s="4"/>
      <c r="M197" s="1"/>
      <c r="N197" s="5"/>
      <c r="O197" s="3"/>
      <c r="P197" s="1"/>
      <c r="Q197" s="4"/>
      <c r="R197" s="5"/>
      <c r="S197" s="5"/>
      <c r="T197" s="3"/>
      <c r="U197" s="1"/>
      <c r="V197" s="1"/>
      <c r="W197" s="1"/>
      <c r="X197" s="1"/>
      <c r="Y197" s="1"/>
      <c r="Z197" s="1"/>
      <c r="AA197" s="1"/>
      <c r="AB197" s="1"/>
      <c r="AC197" s="1"/>
      <c r="AD197" s="3"/>
      <c r="AE197" s="1"/>
      <c r="AF197" s="4"/>
      <c r="AG197" s="4"/>
      <c r="AH197" s="3"/>
      <c r="AI197" s="1"/>
      <c r="AJ197" s="1"/>
      <c r="AK197" s="1"/>
      <c r="AL197" s="1"/>
      <c r="AM197" s="3"/>
      <c r="AN197" s="1"/>
      <c r="AO197" s="1"/>
      <c r="AP197" s="1"/>
      <c r="AQ197" s="1"/>
      <c r="AR197" s="1"/>
      <c r="AS197" s="1"/>
      <c r="AT197" s="4"/>
      <c r="AU197" s="1"/>
      <c r="AV197" s="1"/>
      <c r="AW197" s="1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</row>
    <row r="198" spans="3:120" x14ac:dyDescent="0.25">
      <c r="C198" s="2"/>
      <c r="D198" s="1"/>
      <c r="E198" s="2"/>
      <c r="F198" s="2"/>
      <c r="H198" s="3"/>
      <c r="J198" s="4"/>
      <c r="K198" s="4"/>
      <c r="L198" s="4"/>
      <c r="M198" s="1"/>
      <c r="N198" s="5"/>
      <c r="O198" s="3"/>
      <c r="P198" s="1"/>
      <c r="Q198" s="4"/>
      <c r="R198" s="5"/>
      <c r="S198" s="5"/>
      <c r="T198" s="3"/>
      <c r="U198" s="1"/>
      <c r="V198" s="1"/>
      <c r="W198" s="1"/>
      <c r="X198" s="1"/>
      <c r="Y198" s="1"/>
      <c r="Z198" s="1"/>
      <c r="AA198" s="1"/>
      <c r="AB198" s="1"/>
      <c r="AC198" s="1"/>
      <c r="AD198" s="3"/>
      <c r="AE198" s="1"/>
      <c r="AF198" s="4"/>
      <c r="AG198" s="4"/>
      <c r="AH198" s="3"/>
      <c r="AI198" s="1"/>
      <c r="AJ198" s="1"/>
      <c r="AK198" s="1"/>
      <c r="AL198" s="1"/>
      <c r="AM198" s="3"/>
      <c r="AN198" s="1"/>
      <c r="AO198" s="1"/>
      <c r="AP198" s="1"/>
      <c r="AQ198" s="1"/>
      <c r="AR198" s="1"/>
      <c r="AS198" s="1"/>
      <c r="AT198" s="4"/>
      <c r="AU198" s="1"/>
      <c r="AV198" s="1"/>
      <c r="AW198" s="1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</row>
    <row r="199" spans="3:120" x14ac:dyDescent="0.25">
      <c r="C199" s="2"/>
      <c r="D199" s="1"/>
      <c r="E199" s="2"/>
      <c r="F199" s="2"/>
      <c r="H199" s="3"/>
      <c r="J199" s="4"/>
      <c r="K199" s="4"/>
      <c r="L199" s="4"/>
      <c r="M199" s="1"/>
      <c r="N199" s="5"/>
      <c r="O199" s="3"/>
      <c r="P199" s="1"/>
      <c r="Q199" s="4"/>
      <c r="R199" s="5"/>
      <c r="S199" s="5"/>
      <c r="T199" s="3"/>
      <c r="U199" s="1"/>
      <c r="V199" s="1"/>
      <c r="W199" s="1"/>
      <c r="X199" s="1"/>
      <c r="Y199" s="1"/>
      <c r="Z199" s="1"/>
      <c r="AA199" s="1"/>
      <c r="AB199" s="1"/>
      <c r="AC199" s="1"/>
      <c r="AD199" s="3"/>
      <c r="AE199" s="1"/>
      <c r="AF199" s="4"/>
      <c r="AG199" s="4"/>
      <c r="AH199" s="3"/>
      <c r="AI199" s="1"/>
      <c r="AJ199" s="1"/>
      <c r="AK199" s="1"/>
      <c r="AL199" s="1"/>
      <c r="AM199" s="3"/>
      <c r="AN199" s="1"/>
      <c r="AO199" s="1"/>
      <c r="AP199" s="1"/>
      <c r="AQ199" s="1"/>
      <c r="AR199" s="1"/>
      <c r="AS199" s="1"/>
      <c r="AT199" s="4"/>
      <c r="AU199" s="1"/>
      <c r="AV199" s="1"/>
      <c r="AW199" s="1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</row>
    <row r="200" spans="3:120" x14ac:dyDescent="0.25">
      <c r="C200" s="9"/>
      <c r="U200"/>
      <c r="V200"/>
      <c r="W200"/>
      <c r="X200"/>
      <c r="Y200"/>
      <c r="Z200"/>
      <c r="AA200"/>
      <c r="AB200"/>
    </row>
    <row r="201" spans="3:120" x14ac:dyDescent="0.25">
      <c r="C201" s="9"/>
      <c r="U201"/>
      <c r="V201"/>
      <c r="W201"/>
      <c r="X201"/>
      <c r="Y201"/>
      <c r="Z201"/>
      <c r="AA201"/>
      <c r="AB201"/>
    </row>
    <row r="202" spans="3:120" x14ac:dyDescent="0.25">
      <c r="C202" s="9"/>
      <c r="U202"/>
      <c r="V202"/>
      <c r="W202"/>
      <c r="X202"/>
      <c r="Y202"/>
      <c r="Z202"/>
      <c r="AA202"/>
      <c r="AB202"/>
    </row>
    <row r="203" spans="3:120" x14ac:dyDescent="0.25">
      <c r="C203" s="9"/>
      <c r="U203"/>
      <c r="V203"/>
      <c r="W203"/>
      <c r="X203"/>
      <c r="Y203"/>
      <c r="Z203"/>
      <c r="AA203"/>
      <c r="AB203"/>
    </row>
    <row r="204" spans="3:120" x14ac:dyDescent="0.25">
      <c r="C204" s="9"/>
      <c r="U204"/>
      <c r="V204"/>
      <c r="W204"/>
      <c r="X204"/>
      <c r="Y204"/>
      <c r="Z204"/>
      <c r="AA204"/>
      <c r="AB204"/>
    </row>
    <row r="205" spans="3:120" x14ac:dyDescent="0.25">
      <c r="C205" s="9"/>
      <c r="U205"/>
      <c r="V205"/>
      <c r="W205"/>
      <c r="X205"/>
      <c r="Y205"/>
      <c r="Z205"/>
      <c r="AA205"/>
      <c r="AB205"/>
    </row>
    <row r="206" spans="3:120" x14ac:dyDescent="0.25">
      <c r="C206" s="9"/>
      <c r="U206"/>
      <c r="V206"/>
      <c r="W206"/>
      <c r="X206"/>
      <c r="Y206"/>
      <c r="Z206"/>
      <c r="AA206"/>
      <c r="AB206"/>
    </row>
    <row r="207" spans="3:120" x14ac:dyDescent="0.25">
      <c r="C207" s="9"/>
      <c r="U207"/>
      <c r="V207"/>
      <c r="W207"/>
      <c r="X207"/>
      <c r="Y207"/>
      <c r="Z207"/>
      <c r="AA207"/>
      <c r="AB207"/>
    </row>
    <row r="208" spans="3:120" x14ac:dyDescent="0.25">
      <c r="C208" s="9"/>
      <c r="U208"/>
      <c r="V208"/>
      <c r="W208"/>
      <c r="X208"/>
      <c r="Y208"/>
      <c r="Z208"/>
      <c r="AA208"/>
      <c r="AB208"/>
    </row>
    <row r="209" spans="3:28" x14ac:dyDescent="0.25">
      <c r="C209" s="9"/>
      <c r="U209"/>
      <c r="V209"/>
      <c r="W209"/>
      <c r="X209"/>
      <c r="Y209"/>
      <c r="Z209"/>
      <c r="AA209"/>
      <c r="AB209"/>
    </row>
    <row r="210" spans="3:28" x14ac:dyDescent="0.25">
      <c r="C210" s="9"/>
      <c r="U210"/>
      <c r="V210"/>
      <c r="W210"/>
      <c r="X210"/>
      <c r="Y210"/>
      <c r="Z210"/>
      <c r="AA210"/>
      <c r="AB210"/>
    </row>
    <row r="211" spans="3:28" x14ac:dyDescent="0.25">
      <c r="C211" s="9"/>
      <c r="U211"/>
      <c r="V211"/>
      <c r="W211"/>
      <c r="X211"/>
      <c r="Y211"/>
      <c r="Z211"/>
      <c r="AA211"/>
      <c r="AB211"/>
    </row>
    <row r="212" spans="3:28" x14ac:dyDescent="0.25">
      <c r="C212" s="9"/>
      <c r="U212"/>
      <c r="V212"/>
      <c r="W212"/>
      <c r="X212"/>
      <c r="Y212"/>
      <c r="Z212"/>
      <c r="AA212"/>
      <c r="AB212"/>
    </row>
    <row r="213" spans="3:28" x14ac:dyDescent="0.25">
      <c r="C213" s="9"/>
      <c r="U213"/>
      <c r="V213"/>
      <c r="W213"/>
      <c r="X213"/>
      <c r="Y213"/>
      <c r="Z213"/>
      <c r="AA213"/>
      <c r="AB213"/>
    </row>
    <row r="214" spans="3:28" x14ac:dyDescent="0.25">
      <c r="C214" s="9"/>
      <c r="U214"/>
      <c r="V214"/>
      <c r="W214"/>
      <c r="X214"/>
      <c r="Y214"/>
      <c r="Z214"/>
      <c r="AA214"/>
      <c r="AB214"/>
    </row>
    <row r="215" spans="3:28" x14ac:dyDescent="0.25">
      <c r="C215" s="9"/>
      <c r="U215"/>
      <c r="V215"/>
      <c r="W215"/>
      <c r="X215"/>
      <c r="Y215"/>
      <c r="Z215"/>
      <c r="AA215"/>
      <c r="AB215"/>
    </row>
    <row r="216" spans="3:28" x14ac:dyDescent="0.25">
      <c r="C216" s="9"/>
      <c r="U216"/>
      <c r="V216"/>
      <c r="W216"/>
      <c r="X216"/>
      <c r="Y216"/>
      <c r="Z216"/>
      <c r="AA216"/>
      <c r="AB216"/>
    </row>
    <row r="217" spans="3:28" x14ac:dyDescent="0.25">
      <c r="C217" s="9"/>
      <c r="U217"/>
      <c r="V217"/>
      <c r="W217"/>
      <c r="X217"/>
      <c r="Y217"/>
      <c r="Z217"/>
      <c r="AA217"/>
      <c r="AB217"/>
    </row>
    <row r="218" spans="3:28" x14ac:dyDescent="0.25">
      <c r="C218" s="9"/>
      <c r="U218"/>
      <c r="V218"/>
      <c r="W218"/>
      <c r="X218"/>
      <c r="Y218"/>
      <c r="Z218"/>
      <c r="AA218"/>
      <c r="AB218"/>
    </row>
    <row r="219" spans="3:28" x14ac:dyDescent="0.25">
      <c r="C219" s="9"/>
      <c r="U219"/>
      <c r="V219"/>
      <c r="W219"/>
      <c r="X219"/>
      <c r="Y219"/>
      <c r="Z219"/>
      <c r="AA219"/>
      <c r="AB219"/>
    </row>
    <row r="220" spans="3:28" x14ac:dyDescent="0.25">
      <c r="C220" s="9"/>
      <c r="U220"/>
      <c r="V220"/>
      <c r="W220"/>
      <c r="X220"/>
      <c r="Y220"/>
      <c r="Z220"/>
      <c r="AA220"/>
      <c r="AB220"/>
    </row>
    <row r="221" spans="3:28" x14ac:dyDescent="0.25">
      <c r="C221" s="9"/>
      <c r="U221"/>
      <c r="V221"/>
      <c r="W221"/>
      <c r="X221"/>
      <c r="Y221"/>
      <c r="Z221"/>
      <c r="AA221"/>
      <c r="AB221"/>
    </row>
    <row r="222" spans="3:28" x14ac:dyDescent="0.25">
      <c r="C222" s="9"/>
      <c r="U222"/>
      <c r="V222"/>
      <c r="W222"/>
      <c r="X222"/>
      <c r="Y222"/>
      <c r="Z222"/>
      <c r="AA222"/>
      <c r="AB222"/>
    </row>
    <row r="223" spans="3:28" x14ac:dyDescent="0.25">
      <c r="C223" s="9"/>
      <c r="U223"/>
      <c r="V223"/>
      <c r="W223"/>
      <c r="X223"/>
      <c r="Y223"/>
      <c r="Z223"/>
      <c r="AA223"/>
      <c r="AB223"/>
    </row>
    <row r="224" spans="3:28" x14ac:dyDescent="0.25">
      <c r="C224" s="9"/>
      <c r="U224"/>
      <c r="V224"/>
      <c r="W224"/>
      <c r="X224"/>
      <c r="Y224"/>
      <c r="Z224"/>
      <c r="AA224"/>
      <c r="AB224"/>
    </row>
    <row r="225" spans="3:28" x14ac:dyDescent="0.25">
      <c r="C225" s="9"/>
      <c r="U225"/>
      <c r="V225"/>
      <c r="W225"/>
      <c r="X225"/>
      <c r="Y225"/>
      <c r="Z225"/>
      <c r="AA225"/>
      <c r="AB225"/>
    </row>
    <row r="226" spans="3:28" x14ac:dyDescent="0.25">
      <c r="C226" s="9"/>
      <c r="U226"/>
      <c r="V226"/>
      <c r="W226"/>
      <c r="X226"/>
      <c r="Y226"/>
      <c r="Z226"/>
      <c r="AA226"/>
      <c r="AB226"/>
    </row>
    <row r="227" spans="3:28" x14ac:dyDescent="0.25">
      <c r="C227" s="9"/>
      <c r="U227"/>
      <c r="V227"/>
      <c r="W227"/>
      <c r="X227"/>
      <c r="Y227"/>
      <c r="Z227"/>
      <c r="AA227"/>
      <c r="AB227"/>
    </row>
    <row r="228" spans="3:28" x14ac:dyDescent="0.25">
      <c r="C228" s="9"/>
      <c r="U228"/>
      <c r="V228"/>
      <c r="W228"/>
      <c r="X228"/>
      <c r="Y228"/>
      <c r="Z228"/>
      <c r="AA228"/>
      <c r="AB228"/>
    </row>
    <row r="229" spans="3:28" x14ac:dyDescent="0.25">
      <c r="C229" s="9"/>
      <c r="U229"/>
      <c r="V229"/>
      <c r="W229"/>
      <c r="X229"/>
      <c r="Y229"/>
      <c r="Z229"/>
      <c r="AA229"/>
      <c r="AB229"/>
    </row>
    <row r="230" spans="3:28" x14ac:dyDescent="0.25">
      <c r="C230" s="9"/>
      <c r="U230"/>
      <c r="V230"/>
      <c r="W230"/>
      <c r="X230"/>
      <c r="Y230"/>
      <c r="Z230"/>
      <c r="AA230"/>
      <c r="AB230"/>
    </row>
    <row r="231" spans="3:28" x14ac:dyDescent="0.25">
      <c r="C231" s="9"/>
      <c r="U231"/>
      <c r="V231"/>
      <c r="W231"/>
      <c r="X231"/>
      <c r="Y231"/>
      <c r="Z231"/>
      <c r="AA231"/>
      <c r="AB231"/>
    </row>
    <row r="232" spans="3:28" x14ac:dyDescent="0.25">
      <c r="C232" s="9"/>
      <c r="U232"/>
      <c r="V232"/>
      <c r="W232"/>
      <c r="X232"/>
      <c r="Y232"/>
      <c r="Z232"/>
      <c r="AA232"/>
      <c r="AB232"/>
    </row>
    <row r="233" spans="3:28" x14ac:dyDescent="0.25">
      <c r="C233" s="9"/>
      <c r="U233"/>
      <c r="V233"/>
      <c r="W233"/>
      <c r="X233"/>
      <c r="Y233"/>
      <c r="Z233"/>
      <c r="AA233"/>
      <c r="AB233"/>
    </row>
    <row r="234" spans="3:28" x14ac:dyDescent="0.25">
      <c r="C234" s="9"/>
      <c r="U234"/>
      <c r="V234"/>
      <c r="W234"/>
      <c r="X234"/>
      <c r="Y234"/>
      <c r="Z234"/>
      <c r="AA234"/>
      <c r="AB234"/>
    </row>
    <row r="235" spans="3:28" x14ac:dyDescent="0.25">
      <c r="C235" s="9"/>
      <c r="U235"/>
      <c r="V235"/>
      <c r="W235"/>
      <c r="X235"/>
      <c r="Y235"/>
      <c r="Z235"/>
      <c r="AA235"/>
      <c r="AB235"/>
    </row>
    <row r="236" spans="3:28" x14ac:dyDescent="0.25">
      <c r="C236" s="9"/>
      <c r="U236"/>
      <c r="V236"/>
      <c r="W236"/>
      <c r="X236"/>
      <c r="Y236"/>
      <c r="Z236"/>
      <c r="AA236"/>
      <c r="AB236"/>
    </row>
    <row r="237" spans="3:28" x14ac:dyDescent="0.25">
      <c r="C237" s="9"/>
      <c r="U237"/>
      <c r="V237"/>
      <c r="W237"/>
      <c r="X237"/>
      <c r="Y237"/>
      <c r="Z237"/>
      <c r="AA237"/>
      <c r="AB237"/>
    </row>
    <row r="238" spans="3:28" x14ac:dyDescent="0.25">
      <c r="C238" s="9"/>
      <c r="U238"/>
      <c r="V238"/>
      <c r="W238"/>
      <c r="X238"/>
      <c r="Y238"/>
      <c r="Z238"/>
      <c r="AA238"/>
      <c r="AB238"/>
    </row>
    <row r="239" spans="3:28" x14ac:dyDescent="0.25">
      <c r="C239" s="9"/>
      <c r="U239"/>
      <c r="V239"/>
      <c r="W239"/>
      <c r="X239"/>
      <c r="Y239"/>
      <c r="Z239"/>
      <c r="AA239"/>
      <c r="AB239"/>
    </row>
    <row r="240" spans="3:28" x14ac:dyDescent="0.25">
      <c r="C240" s="9"/>
      <c r="U240"/>
      <c r="V240"/>
      <c r="W240"/>
      <c r="X240"/>
      <c r="Y240"/>
      <c r="Z240"/>
      <c r="AA240"/>
      <c r="AB240"/>
    </row>
    <row r="241" spans="3:28" x14ac:dyDescent="0.25">
      <c r="C241" s="9"/>
      <c r="U241"/>
      <c r="V241"/>
      <c r="W241"/>
      <c r="X241"/>
      <c r="Y241"/>
      <c r="Z241"/>
      <c r="AA241"/>
      <c r="AB241"/>
    </row>
    <row r="242" spans="3:28" x14ac:dyDescent="0.25">
      <c r="C242" s="9"/>
      <c r="U242"/>
      <c r="V242"/>
      <c r="W242"/>
      <c r="X242"/>
      <c r="Y242"/>
      <c r="Z242"/>
      <c r="AA242"/>
      <c r="AB242"/>
    </row>
    <row r="243" spans="3:28" x14ac:dyDescent="0.25">
      <c r="C243" s="9"/>
      <c r="U243"/>
      <c r="V243"/>
      <c r="W243"/>
      <c r="X243"/>
      <c r="Y243"/>
      <c r="Z243"/>
      <c r="AA243"/>
      <c r="AB243"/>
    </row>
    <row r="244" spans="3:28" x14ac:dyDescent="0.25">
      <c r="C244" s="9"/>
      <c r="U244"/>
      <c r="V244"/>
      <c r="W244"/>
      <c r="X244"/>
      <c r="Y244"/>
      <c r="Z244"/>
      <c r="AA244"/>
      <c r="AB244"/>
    </row>
    <row r="245" spans="3:28" x14ac:dyDescent="0.25">
      <c r="C245" s="9"/>
      <c r="U245"/>
      <c r="V245"/>
      <c r="W245"/>
      <c r="X245"/>
      <c r="Y245"/>
      <c r="Z245"/>
      <c r="AA245"/>
      <c r="AB245"/>
    </row>
    <row r="246" spans="3:28" x14ac:dyDescent="0.25">
      <c r="C246" s="9"/>
      <c r="U246"/>
      <c r="V246"/>
      <c r="W246"/>
      <c r="X246"/>
      <c r="Y246"/>
      <c r="Z246"/>
      <c r="AA246"/>
      <c r="AB246"/>
    </row>
    <row r="247" spans="3:28" x14ac:dyDescent="0.25">
      <c r="C247" s="9"/>
      <c r="U247"/>
      <c r="V247"/>
      <c r="W247"/>
      <c r="X247"/>
      <c r="Y247"/>
      <c r="Z247"/>
      <c r="AA247"/>
      <c r="AB247"/>
    </row>
    <row r="248" spans="3:28" x14ac:dyDescent="0.25">
      <c r="C248" s="9"/>
      <c r="U248"/>
      <c r="V248"/>
      <c r="W248"/>
      <c r="X248"/>
      <c r="Y248"/>
      <c r="Z248"/>
      <c r="AA248"/>
      <c r="AB248"/>
    </row>
    <row r="249" spans="3:28" x14ac:dyDescent="0.25">
      <c r="C249" s="9"/>
      <c r="U249"/>
      <c r="V249"/>
      <c r="W249"/>
      <c r="X249"/>
      <c r="Y249"/>
      <c r="Z249"/>
      <c r="AA249"/>
      <c r="AB249"/>
    </row>
    <row r="250" spans="3:28" x14ac:dyDescent="0.25">
      <c r="C250" s="9"/>
      <c r="U250"/>
      <c r="V250"/>
      <c r="W250"/>
      <c r="X250"/>
      <c r="Y250"/>
      <c r="Z250"/>
      <c r="AA250"/>
      <c r="AB250"/>
    </row>
    <row r="251" spans="3:28" x14ac:dyDescent="0.25">
      <c r="C251" s="9"/>
      <c r="U251"/>
      <c r="V251"/>
      <c r="W251"/>
      <c r="X251"/>
      <c r="Y251"/>
      <c r="Z251"/>
      <c r="AA251"/>
      <c r="AB251"/>
    </row>
    <row r="252" spans="3:28" x14ac:dyDescent="0.25">
      <c r="C252" s="9"/>
      <c r="U252"/>
      <c r="V252"/>
      <c r="W252"/>
      <c r="X252"/>
      <c r="Y252"/>
      <c r="Z252"/>
      <c r="AA252"/>
      <c r="AB252"/>
    </row>
    <row r="253" spans="3:28" x14ac:dyDescent="0.25">
      <c r="C253" s="9"/>
      <c r="U253"/>
      <c r="V253"/>
      <c r="W253"/>
      <c r="X253"/>
      <c r="Y253"/>
      <c r="Z253"/>
      <c r="AA253"/>
      <c r="AB253"/>
    </row>
    <row r="254" spans="3:28" x14ac:dyDescent="0.25">
      <c r="C254" s="9"/>
      <c r="U254"/>
      <c r="V254"/>
      <c r="W254"/>
      <c r="X254"/>
      <c r="Y254"/>
      <c r="Z254"/>
      <c r="AA254"/>
      <c r="AB254"/>
    </row>
    <row r="255" spans="3:28" x14ac:dyDescent="0.25">
      <c r="C255" s="9"/>
      <c r="U255"/>
      <c r="V255"/>
      <c r="W255"/>
      <c r="X255"/>
      <c r="Y255"/>
      <c r="Z255"/>
      <c r="AA255"/>
      <c r="AB255"/>
    </row>
    <row r="256" spans="3:28" x14ac:dyDescent="0.25">
      <c r="C256" s="9"/>
      <c r="U256"/>
      <c r="V256"/>
      <c r="W256"/>
      <c r="X256"/>
      <c r="Y256"/>
      <c r="Z256"/>
      <c r="AA256"/>
      <c r="AB256"/>
    </row>
    <row r="257" spans="3:28" x14ac:dyDescent="0.25">
      <c r="C257" s="9"/>
      <c r="U257"/>
      <c r="V257"/>
      <c r="W257"/>
      <c r="X257"/>
      <c r="Y257"/>
      <c r="Z257"/>
      <c r="AA257"/>
      <c r="AB257"/>
    </row>
    <row r="258" spans="3:28" x14ac:dyDescent="0.25">
      <c r="C258" s="9"/>
      <c r="U258"/>
      <c r="V258"/>
      <c r="W258"/>
      <c r="X258"/>
      <c r="Y258"/>
      <c r="Z258"/>
      <c r="AA258"/>
      <c r="AB258"/>
    </row>
    <row r="259" spans="3:28" x14ac:dyDescent="0.25">
      <c r="C259" s="9"/>
      <c r="U259"/>
      <c r="V259"/>
      <c r="W259"/>
      <c r="X259"/>
      <c r="Y259"/>
      <c r="Z259"/>
      <c r="AA259"/>
      <c r="AB259"/>
    </row>
    <row r="260" spans="3:28" x14ac:dyDescent="0.25">
      <c r="C260" s="9"/>
      <c r="U260"/>
      <c r="V260"/>
      <c r="W260"/>
      <c r="X260"/>
      <c r="Y260"/>
      <c r="Z260"/>
      <c r="AA260"/>
      <c r="AB260"/>
    </row>
    <row r="261" spans="3:28" x14ac:dyDescent="0.25">
      <c r="C261" s="9"/>
      <c r="U261"/>
      <c r="V261"/>
      <c r="W261"/>
      <c r="X261"/>
      <c r="Y261"/>
      <c r="Z261"/>
      <c r="AA261"/>
      <c r="AB261"/>
    </row>
    <row r="262" spans="3:28" x14ac:dyDescent="0.25">
      <c r="C262" s="9"/>
      <c r="U262"/>
      <c r="V262"/>
      <c r="W262"/>
      <c r="X262"/>
      <c r="Y262"/>
      <c r="Z262"/>
      <c r="AA262"/>
      <c r="AB262"/>
    </row>
    <row r="263" spans="3:28" x14ac:dyDescent="0.25">
      <c r="C263" s="9"/>
      <c r="U263"/>
      <c r="V263"/>
      <c r="W263"/>
      <c r="X263"/>
      <c r="Y263"/>
      <c r="Z263"/>
      <c r="AA263"/>
      <c r="AB263"/>
    </row>
    <row r="264" spans="3:28" x14ac:dyDescent="0.25">
      <c r="C264" s="9"/>
      <c r="U264"/>
      <c r="V264"/>
      <c r="W264"/>
      <c r="X264"/>
      <c r="Y264"/>
      <c r="Z264"/>
      <c r="AA264"/>
      <c r="AB264"/>
    </row>
    <row r="265" spans="3:28" x14ac:dyDescent="0.25">
      <c r="C265" s="9"/>
      <c r="U265"/>
      <c r="V265"/>
      <c r="W265"/>
      <c r="X265"/>
      <c r="Y265"/>
      <c r="Z265"/>
      <c r="AA265"/>
      <c r="AB265"/>
    </row>
    <row r="266" spans="3:28" x14ac:dyDescent="0.25">
      <c r="C266" s="9"/>
      <c r="U266"/>
      <c r="V266"/>
      <c r="W266"/>
      <c r="X266"/>
      <c r="Y266"/>
      <c r="Z266"/>
      <c r="AA266"/>
      <c r="AB266"/>
    </row>
    <row r="267" spans="3:28" x14ac:dyDescent="0.25">
      <c r="C267" s="9"/>
      <c r="U267"/>
      <c r="V267"/>
      <c r="W267"/>
      <c r="X267"/>
      <c r="Y267"/>
      <c r="Z267"/>
      <c r="AA267"/>
      <c r="AB267"/>
    </row>
    <row r="268" spans="3:28" x14ac:dyDescent="0.25">
      <c r="C268" s="9"/>
      <c r="U268"/>
      <c r="V268"/>
      <c r="W268"/>
      <c r="X268"/>
      <c r="Y268"/>
      <c r="Z268"/>
      <c r="AA268"/>
      <c r="AB268"/>
    </row>
    <row r="269" spans="3:28" x14ac:dyDescent="0.25">
      <c r="C269" s="9"/>
      <c r="U269"/>
      <c r="V269"/>
      <c r="W269"/>
      <c r="X269"/>
      <c r="Y269"/>
      <c r="Z269"/>
      <c r="AA269"/>
      <c r="AB269"/>
    </row>
    <row r="270" spans="3:28" x14ac:dyDescent="0.25">
      <c r="C270" s="9"/>
      <c r="U270"/>
      <c r="V270"/>
      <c r="W270"/>
      <c r="X270"/>
      <c r="Y270"/>
      <c r="Z270"/>
      <c r="AA270"/>
      <c r="AB270"/>
    </row>
    <row r="271" spans="3:28" x14ac:dyDescent="0.25">
      <c r="C271" s="9"/>
      <c r="U271"/>
      <c r="V271"/>
      <c r="W271"/>
      <c r="X271"/>
      <c r="Y271"/>
      <c r="Z271"/>
      <c r="AA271"/>
      <c r="AB271"/>
    </row>
    <row r="272" spans="3:28" x14ac:dyDescent="0.25">
      <c r="C272" s="9"/>
      <c r="U272"/>
      <c r="V272"/>
      <c r="W272"/>
      <c r="X272"/>
      <c r="Y272"/>
      <c r="Z272"/>
      <c r="AA272"/>
      <c r="AB272"/>
    </row>
    <row r="273" spans="3:28" x14ac:dyDescent="0.25">
      <c r="C273" s="9"/>
      <c r="U273"/>
      <c r="V273"/>
      <c r="W273"/>
      <c r="X273"/>
      <c r="Y273"/>
      <c r="Z273"/>
      <c r="AA273"/>
      <c r="AB273"/>
    </row>
    <row r="274" spans="3:28" x14ac:dyDescent="0.25">
      <c r="C274" s="9"/>
      <c r="U274"/>
      <c r="V274"/>
      <c r="W274"/>
      <c r="X274"/>
      <c r="Y274"/>
      <c r="Z274"/>
      <c r="AA274"/>
      <c r="AB274"/>
    </row>
    <row r="275" spans="3:28" x14ac:dyDescent="0.25">
      <c r="C275" s="9"/>
      <c r="U275"/>
      <c r="V275"/>
      <c r="W275"/>
      <c r="X275"/>
      <c r="Y275"/>
      <c r="Z275"/>
      <c r="AA275"/>
      <c r="AB275"/>
    </row>
    <row r="276" spans="3:28" x14ac:dyDescent="0.25">
      <c r="C276" s="9"/>
      <c r="U276"/>
      <c r="V276"/>
      <c r="W276"/>
      <c r="X276"/>
      <c r="Y276"/>
      <c r="Z276"/>
      <c r="AA276"/>
      <c r="AB276"/>
    </row>
    <row r="277" spans="3:28" x14ac:dyDescent="0.25">
      <c r="C277" s="9"/>
      <c r="U277"/>
      <c r="V277"/>
      <c r="W277"/>
      <c r="X277"/>
      <c r="Y277"/>
      <c r="Z277"/>
      <c r="AA277"/>
      <c r="AB277"/>
    </row>
    <row r="278" spans="3:28" x14ac:dyDescent="0.25">
      <c r="C278" s="9"/>
      <c r="U278"/>
      <c r="V278"/>
      <c r="W278"/>
      <c r="X278"/>
      <c r="Y278"/>
      <c r="Z278"/>
      <c r="AA278"/>
      <c r="AB278"/>
    </row>
    <row r="279" spans="3:28" x14ac:dyDescent="0.25">
      <c r="C279" s="9"/>
      <c r="U279"/>
      <c r="V279"/>
      <c r="W279"/>
      <c r="X279"/>
      <c r="Y279"/>
      <c r="Z279"/>
      <c r="AA279"/>
      <c r="AB279"/>
    </row>
    <row r="280" spans="3:28" x14ac:dyDescent="0.25">
      <c r="C280" s="9"/>
      <c r="F280" s="6"/>
      <c r="U280"/>
      <c r="V280"/>
      <c r="W280"/>
      <c r="X280"/>
      <c r="Y280"/>
      <c r="Z280"/>
      <c r="AA280"/>
      <c r="AB280"/>
    </row>
    <row r="281" spans="3:28" x14ac:dyDescent="0.25">
      <c r="C281" s="9"/>
      <c r="F281" s="6"/>
      <c r="U281"/>
      <c r="V281"/>
      <c r="W281"/>
      <c r="X281"/>
      <c r="Y281"/>
      <c r="Z281"/>
      <c r="AA281"/>
      <c r="AB281"/>
    </row>
    <row r="282" spans="3:28" x14ac:dyDescent="0.25">
      <c r="C282" s="9"/>
      <c r="F282" s="6"/>
      <c r="U282"/>
      <c r="V282"/>
      <c r="W282"/>
      <c r="X282"/>
      <c r="Y282"/>
      <c r="Z282"/>
      <c r="AA282"/>
      <c r="AB282"/>
    </row>
    <row r="283" spans="3:28" x14ac:dyDescent="0.25">
      <c r="C283" s="9"/>
      <c r="F283" s="6"/>
      <c r="U283"/>
      <c r="V283"/>
      <c r="W283"/>
      <c r="X283"/>
      <c r="Y283"/>
      <c r="Z283"/>
      <c r="AA283"/>
      <c r="AB283"/>
    </row>
    <row r="284" spans="3:28" x14ac:dyDescent="0.25">
      <c r="C284" s="9"/>
      <c r="F284" s="6"/>
      <c r="U284"/>
      <c r="V284"/>
      <c r="W284"/>
      <c r="X284"/>
      <c r="Y284"/>
      <c r="Z284"/>
      <c r="AA284"/>
      <c r="AB284"/>
    </row>
    <row r="285" spans="3:28" x14ac:dyDescent="0.25">
      <c r="C285" s="9"/>
      <c r="F285" s="6"/>
      <c r="U285"/>
      <c r="V285"/>
      <c r="W285"/>
      <c r="X285"/>
      <c r="Y285"/>
      <c r="Z285"/>
      <c r="AA285"/>
      <c r="AB285"/>
    </row>
    <row r="286" spans="3:28" x14ac:dyDescent="0.25">
      <c r="C286" s="9"/>
      <c r="F286" s="6"/>
      <c r="U286"/>
      <c r="V286"/>
      <c r="W286"/>
      <c r="X286"/>
      <c r="Y286"/>
      <c r="Z286"/>
      <c r="AA286"/>
      <c r="AB286"/>
    </row>
    <row r="287" spans="3:28" x14ac:dyDescent="0.25">
      <c r="C287" s="9"/>
      <c r="F287" s="6"/>
      <c r="U287"/>
      <c r="V287"/>
      <c r="W287"/>
      <c r="X287"/>
      <c r="Y287"/>
      <c r="Z287"/>
      <c r="AA287"/>
      <c r="AB287"/>
    </row>
    <row r="288" spans="3:28" x14ac:dyDescent="0.25">
      <c r="C288" s="9"/>
      <c r="F288" s="6"/>
      <c r="U288"/>
      <c r="V288"/>
      <c r="W288"/>
      <c r="X288"/>
      <c r="Y288"/>
      <c r="Z288"/>
      <c r="AA288"/>
      <c r="AB288"/>
    </row>
    <row r="289" spans="3:71" x14ac:dyDescent="0.25">
      <c r="C289" s="9"/>
      <c r="F289" s="6"/>
      <c r="U289"/>
      <c r="V289"/>
      <c r="W289"/>
      <c r="X289"/>
      <c r="Y289"/>
      <c r="Z289"/>
      <c r="AA289"/>
      <c r="AB289"/>
    </row>
    <row r="290" spans="3:71" x14ac:dyDescent="0.25">
      <c r="C290" s="9"/>
      <c r="F290" s="6"/>
      <c r="U290"/>
      <c r="V290"/>
      <c r="W290"/>
      <c r="X290"/>
      <c r="Y290"/>
      <c r="Z290"/>
      <c r="AA290"/>
      <c r="AB290"/>
    </row>
    <row r="291" spans="3:71" x14ac:dyDescent="0.25">
      <c r="C291" s="9"/>
      <c r="F291" s="6"/>
      <c r="U291"/>
      <c r="V291"/>
      <c r="W291"/>
      <c r="X291"/>
      <c r="Y291"/>
      <c r="Z291"/>
      <c r="AA291"/>
      <c r="AB291"/>
    </row>
    <row r="292" spans="3:71" x14ac:dyDescent="0.25">
      <c r="C292" s="9"/>
      <c r="F292" s="6"/>
      <c r="U292"/>
      <c r="V292"/>
      <c r="W292"/>
      <c r="X292"/>
      <c r="Y292"/>
      <c r="Z292"/>
      <c r="AA292"/>
      <c r="AB292"/>
    </row>
    <row r="293" spans="3:71" x14ac:dyDescent="0.25">
      <c r="C293" s="9"/>
      <c r="F293" s="6"/>
      <c r="U293"/>
      <c r="V293"/>
      <c r="W293"/>
      <c r="X293"/>
      <c r="Y293"/>
      <c r="Z293"/>
      <c r="AA293"/>
      <c r="AB293"/>
    </row>
    <row r="294" spans="3:71" x14ac:dyDescent="0.25">
      <c r="C294" s="9"/>
      <c r="F294" s="6"/>
      <c r="U294"/>
      <c r="V294"/>
      <c r="W294"/>
      <c r="X294"/>
      <c r="Y294"/>
      <c r="Z294"/>
      <c r="AA294"/>
      <c r="AB294"/>
    </row>
    <row r="295" spans="3:71" x14ac:dyDescent="0.25">
      <c r="AX295" s="13"/>
      <c r="BA295" s="13"/>
      <c r="BD295" s="13"/>
      <c r="BG295" s="13"/>
      <c r="BM295" s="13"/>
      <c r="BP295" s="13"/>
      <c r="BS295" s="13"/>
    </row>
  </sheetData>
  <autoFilter ref="A1:DP89" xr:uid="{C911DF83-7300-4B7A-8A42-16858D40307A}"/>
  <sortState xmlns:xlrd2="http://schemas.microsoft.com/office/spreadsheetml/2017/richdata2" ref="A2:DP294">
    <sortCondition ref="A2:A294"/>
    <sortCondition ref="F2:F29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395F-4B9B-42BB-882D-EC224DB88F94}">
  <dimension ref="A1:G15"/>
  <sheetViews>
    <sheetView workbookViewId="0"/>
  </sheetViews>
  <sheetFormatPr defaultColWidth="39.5703125" defaultRowHeight="15" x14ac:dyDescent="0.25"/>
  <cols>
    <col min="1" max="1" width="16.85546875" bestFit="1" customWidth="1"/>
    <col min="2" max="2" width="31.7109375" bestFit="1" customWidth="1"/>
    <col min="3" max="3" width="29.42578125" bestFit="1" customWidth="1"/>
    <col min="4" max="4" width="30.7109375" bestFit="1" customWidth="1"/>
    <col min="5" max="5" width="31" bestFit="1" customWidth="1"/>
    <col min="6" max="6" width="29.28515625" bestFit="1" customWidth="1"/>
    <col min="7" max="7" width="32.5703125" bestFit="1" customWidth="1"/>
  </cols>
  <sheetData>
    <row r="1" spans="1:7" x14ac:dyDescent="0.25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</row>
    <row r="2" spans="1:7" x14ac:dyDescent="0.25">
      <c r="A2" t="s">
        <v>108</v>
      </c>
      <c r="B2" s="1">
        <v>12</v>
      </c>
      <c r="C2" s="1">
        <v>54</v>
      </c>
      <c r="D2" s="1">
        <v>74</v>
      </c>
      <c r="E2" s="1">
        <v>97</v>
      </c>
      <c r="F2" s="1">
        <v>144</v>
      </c>
      <c r="G2" s="1">
        <v>210</v>
      </c>
    </row>
    <row r="3" spans="1:7" x14ac:dyDescent="0.25">
      <c r="A3" t="s">
        <v>86</v>
      </c>
      <c r="B3" s="1">
        <v>12</v>
      </c>
      <c r="C3" s="1">
        <v>55</v>
      </c>
      <c r="D3" s="1">
        <v>75</v>
      </c>
      <c r="E3" s="1">
        <v>91</v>
      </c>
      <c r="F3" s="1">
        <v>139</v>
      </c>
      <c r="G3" s="1">
        <v>210</v>
      </c>
    </row>
    <row r="4" spans="1:7" x14ac:dyDescent="0.25">
      <c r="A4" t="s">
        <v>87</v>
      </c>
      <c r="B4" s="1">
        <v>12</v>
      </c>
      <c r="C4" s="1">
        <v>55</v>
      </c>
      <c r="D4" s="1">
        <v>73</v>
      </c>
      <c r="E4" s="1">
        <v>111</v>
      </c>
      <c r="F4" s="1">
        <v>159</v>
      </c>
      <c r="G4" s="1">
        <v>210</v>
      </c>
    </row>
    <row r="5" spans="1:7" x14ac:dyDescent="0.25">
      <c r="B5" s="1"/>
      <c r="C5" s="1"/>
      <c r="D5" s="1"/>
      <c r="E5" s="1"/>
      <c r="F5" s="1"/>
      <c r="G5" s="1"/>
    </row>
    <row r="6" spans="1:7" x14ac:dyDescent="0.25">
      <c r="B6" s="1"/>
      <c r="C6" s="1"/>
      <c r="D6" s="1"/>
      <c r="E6" s="1"/>
      <c r="F6" s="1"/>
      <c r="G6" s="1"/>
    </row>
    <row r="7" spans="1:7" x14ac:dyDescent="0.25">
      <c r="B7" s="1"/>
      <c r="C7" s="1"/>
      <c r="D7" s="1"/>
      <c r="E7" s="1"/>
      <c r="F7" s="1"/>
      <c r="G7" s="1"/>
    </row>
    <row r="8" spans="1:7" x14ac:dyDescent="0.25">
      <c r="B8" s="1"/>
      <c r="C8" s="1"/>
      <c r="D8" s="1"/>
      <c r="E8" s="1"/>
      <c r="F8" s="1"/>
      <c r="G8" s="1"/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B10" s="1"/>
      <c r="C10" s="1"/>
      <c r="D10" s="1"/>
      <c r="E10" s="1"/>
      <c r="F10" s="1"/>
      <c r="G10" s="1"/>
    </row>
    <row r="11" spans="1:7" x14ac:dyDescent="0.25">
      <c r="B11" s="1"/>
      <c r="C11" s="1"/>
      <c r="D11" s="1"/>
      <c r="E11" s="1"/>
      <c r="F11" s="1"/>
      <c r="G11" s="1"/>
    </row>
    <row r="12" spans="1:7" x14ac:dyDescent="0.25">
      <c r="B12" s="1"/>
      <c r="C12" s="1"/>
      <c r="D12" s="1"/>
      <c r="E12" s="1"/>
      <c r="F12" s="1"/>
      <c r="G12" s="1"/>
    </row>
    <row r="13" spans="1:7" x14ac:dyDescent="0.25">
      <c r="B13" s="1"/>
      <c r="C13" s="1"/>
      <c r="D13" s="1"/>
      <c r="E13" s="1"/>
      <c r="F13" s="1"/>
      <c r="G13" s="1"/>
    </row>
    <row r="14" spans="1:7" x14ac:dyDescent="0.25">
      <c r="B14" s="1"/>
      <c r="C14" s="1"/>
      <c r="D14" s="1"/>
      <c r="E14" s="1"/>
      <c r="F14" s="1"/>
      <c r="G14" s="1"/>
    </row>
    <row r="15" spans="1:7" x14ac:dyDescent="0.25">
      <c r="B15" s="1"/>
      <c r="C15" s="1"/>
      <c r="D15" s="1"/>
      <c r="E15" s="1"/>
      <c r="F15" s="1"/>
      <c r="G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2025-06-23T04:32:13Z</dcterms:modified>
</cp:coreProperties>
</file>